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amar\OneDrive\Desktop\IIT K\EXCEL\Assignment - Predicting Restaurant\"/>
    </mc:Choice>
  </mc:AlternateContent>
  <xr:revisionPtr revIDLastSave="0" documentId="13_ncr:1_{F7F5B510-5A26-4A42-B036-C951245189AE}" xr6:coauthVersionLast="47" xr6:coauthVersionMax="47" xr10:uidLastSave="{00000000-0000-0000-0000-000000000000}"/>
  <bookViews>
    <workbookView xWindow="-108" yWindow="-108" windowWidth="23256" windowHeight="12456" firstSheet="1" activeTab="6" xr2:uid="{E39F1B53-3127-4D6C-88BD-079CCE5E8692}"/>
  </bookViews>
  <sheets>
    <sheet name="Data" sheetId="1" r:id="rId1"/>
    <sheet name="Calculation" sheetId="2" r:id="rId2"/>
    <sheet name="Regression" sheetId="7" r:id="rId3"/>
    <sheet name="Correlation" sheetId="6" r:id="rId4"/>
    <sheet name="Tip By Gender" sheetId="3" r:id="rId5"/>
    <sheet name="Total Tips by Gender and Time" sheetId="5" r:id="rId6"/>
    <sheet name="Dashboard" sheetId="10" r:id="rId7"/>
  </sheets>
  <calcPr calcId="191028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" i="2"/>
  <c r="A3" i="2"/>
  <c r="A4" i="2"/>
  <c r="A5" i="2"/>
  <c r="A6" i="2"/>
  <c r="A7" i="2"/>
  <c r="H7" i="2" s="1"/>
  <c r="I7" i="2" s="1"/>
  <c r="A8" i="2"/>
  <c r="H8" i="2" s="1"/>
  <c r="I8" i="2" s="1"/>
  <c r="A9" i="2"/>
  <c r="H9" i="2" s="1"/>
  <c r="I9" i="2" s="1"/>
  <c r="A10" i="2"/>
  <c r="H10" i="2" s="1"/>
  <c r="I10" i="2" s="1"/>
  <c r="A11" i="2"/>
  <c r="A12" i="2"/>
  <c r="A13" i="2"/>
  <c r="A14" i="2"/>
  <c r="A15" i="2"/>
  <c r="A16" i="2"/>
  <c r="A17" i="2"/>
  <c r="A18" i="2"/>
  <c r="A19" i="2"/>
  <c r="H19" i="2" s="1"/>
  <c r="I19" i="2" s="1"/>
  <c r="A20" i="2"/>
  <c r="H20" i="2" s="1"/>
  <c r="I20" i="2" s="1"/>
  <c r="A21" i="2"/>
  <c r="H21" i="2" s="1"/>
  <c r="I21" i="2" s="1"/>
  <c r="A22" i="2"/>
  <c r="H22" i="2" s="1"/>
  <c r="I22" i="2" s="1"/>
  <c r="A23" i="2"/>
  <c r="A24" i="2"/>
  <c r="A25" i="2"/>
  <c r="A26" i="2"/>
  <c r="A27" i="2"/>
  <c r="A28" i="2"/>
  <c r="A29" i="2"/>
  <c r="A30" i="2"/>
  <c r="A31" i="2"/>
  <c r="H31" i="2" s="1"/>
  <c r="I31" i="2" s="1"/>
  <c r="A32" i="2"/>
  <c r="H32" i="2" s="1"/>
  <c r="I32" i="2" s="1"/>
  <c r="A33" i="2"/>
  <c r="H33" i="2" s="1"/>
  <c r="I33" i="2" s="1"/>
  <c r="A34" i="2"/>
  <c r="H34" i="2" s="1"/>
  <c r="I34" i="2" s="1"/>
  <c r="A35" i="2"/>
  <c r="A36" i="2"/>
  <c r="A37" i="2"/>
  <c r="A38" i="2"/>
  <c r="A39" i="2"/>
  <c r="A40" i="2"/>
  <c r="A41" i="2"/>
  <c r="A42" i="2"/>
  <c r="A43" i="2"/>
  <c r="H43" i="2" s="1"/>
  <c r="I43" i="2" s="1"/>
  <c r="A44" i="2"/>
  <c r="H44" i="2" s="1"/>
  <c r="I44" i="2" s="1"/>
  <c r="A45" i="2"/>
  <c r="H45" i="2" s="1"/>
  <c r="I45" i="2" s="1"/>
  <c r="A46" i="2"/>
  <c r="H46" i="2" s="1"/>
  <c r="I46" i="2" s="1"/>
  <c r="A47" i="2"/>
  <c r="A48" i="2"/>
  <c r="A49" i="2"/>
  <c r="A50" i="2"/>
  <c r="A51" i="2"/>
  <c r="A52" i="2"/>
  <c r="A53" i="2"/>
  <c r="A54" i="2"/>
  <c r="A55" i="2"/>
  <c r="H55" i="2" s="1"/>
  <c r="I55" i="2" s="1"/>
  <c r="A56" i="2"/>
  <c r="H56" i="2" s="1"/>
  <c r="I56" i="2" s="1"/>
  <c r="A57" i="2"/>
  <c r="H57" i="2" s="1"/>
  <c r="I57" i="2" s="1"/>
  <c r="A58" i="2"/>
  <c r="H58" i="2" s="1"/>
  <c r="I58" i="2" s="1"/>
  <c r="A59" i="2"/>
  <c r="A60" i="2"/>
  <c r="A61" i="2"/>
  <c r="A62" i="2"/>
  <c r="A63" i="2"/>
  <c r="A64" i="2"/>
  <c r="A65" i="2"/>
  <c r="A66" i="2"/>
  <c r="A67" i="2"/>
  <c r="H67" i="2" s="1"/>
  <c r="I67" i="2" s="1"/>
  <c r="A68" i="2"/>
  <c r="H68" i="2" s="1"/>
  <c r="I68" i="2" s="1"/>
  <c r="A69" i="2"/>
  <c r="H69" i="2" s="1"/>
  <c r="I69" i="2" s="1"/>
  <c r="A70" i="2"/>
  <c r="H70" i="2" s="1"/>
  <c r="I70" i="2" s="1"/>
  <c r="A71" i="2"/>
  <c r="A72" i="2"/>
  <c r="A73" i="2"/>
  <c r="A74" i="2"/>
  <c r="A75" i="2"/>
  <c r="A76" i="2"/>
  <c r="A77" i="2"/>
  <c r="A78" i="2"/>
  <c r="A79" i="2"/>
  <c r="H79" i="2" s="1"/>
  <c r="I79" i="2" s="1"/>
  <c r="A80" i="2"/>
  <c r="H80" i="2" s="1"/>
  <c r="I80" i="2" s="1"/>
  <c r="A81" i="2"/>
  <c r="H81" i="2" s="1"/>
  <c r="I81" i="2" s="1"/>
  <c r="A82" i="2"/>
  <c r="H82" i="2" s="1"/>
  <c r="I82" i="2" s="1"/>
  <c r="A83" i="2"/>
  <c r="A84" i="2"/>
  <c r="A85" i="2"/>
  <c r="A86" i="2"/>
  <c r="A87" i="2"/>
  <c r="A88" i="2"/>
  <c r="A89" i="2"/>
  <c r="A90" i="2"/>
  <c r="A91" i="2"/>
  <c r="H91" i="2" s="1"/>
  <c r="I91" i="2" s="1"/>
  <c r="A92" i="2"/>
  <c r="H92" i="2" s="1"/>
  <c r="I92" i="2" s="1"/>
  <c r="A93" i="2"/>
  <c r="H93" i="2" s="1"/>
  <c r="I93" i="2" s="1"/>
  <c r="A94" i="2"/>
  <c r="H94" i="2" s="1"/>
  <c r="I94" i="2" s="1"/>
  <c r="A95" i="2"/>
  <c r="A96" i="2"/>
  <c r="A97" i="2"/>
  <c r="A98" i="2"/>
  <c r="A99" i="2"/>
  <c r="A100" i="2"/>
  <c r="A101" i="2"/>
  <c r="A102" i="2"/>
  <c r="A103" i="2"/>
  <c r="H103" i="2" s="1"/>
  <c r="I103" i="2" s="1"/>
  <c r="A104" i="2"/>
  <c r="H104" i="2" s="1"/>
  <c r="I104" i="2" s="1"/>
  <c r="A105" i="2"/>
  <c r="H105" i="2" s="1"/>
  <c r="I105" i="2" s="1"/>
  <c r="A106" i="2"/>
  <c r="H106" i="2" s="1"/>
  <c r="I106" i="2" s="1"/>
  <c r="A107" i="2"/>
  <c r="A108" i="2"/>
  <c r="A109" i="2"/>
  <c r="A110" i="2"/>
  <c r="A111" i="2"/>
  <c r="A112" i="2"/>
  <c r="A113" i="2"/>
  <c r="A114" i="2"/>
  <c r="A115" i="2"/>
  <c r="H115" i="2" s="1"/>
  <c r="I115" i="2" s="1"/>
  <c r="A116" i="2"/>
  <c r="H116" i="2" s="1"/>
  <c r="I116" i="2" s="1"/>
  <c r="A117" i="2"/>
  <c r="H117" i="2" s="1"/>
  <c r="I117" i="2" s="1"/>
  <c r="A118" i="2"/>
  <c r="H118" i="2" s="1"/>
  <c r="I118" i="2" s="1"/>
  <c r="A119" i="2"/>
  <c r="A120" i="2"/>
  <c r="A121" i="2"/>
  <c r="A122" i="2"/>
  <c r="A123" i="2"/>
  <c r="A124" i="2"/>
  <c r="A125" i="2"/>
  <c r="A126" i="2"/>
  <c r="A127" i="2"/>
  <c r="H127" i="2" s="1"/>
  <c r="I127" i="2" s="1"/>
  <c r="A128" i="2"/>
  <c r="H128" i="2" s="1"/>
  <c r="I128" i="2" s="1"/>
  <c r="A129" i="2"/>
  <c r="H129" i="2" s="1"/>
  <c r="I129" i="2" s="1"/>
  <c r="A130" i="2"/>
  <c r="H130" i="2" s="1"/>
  <c r="I130" i="2" s="1"/>
  <c r="A131" i="2"/>
  <c r="A132" i="2"/>
  <c r="A133" i="2"/>
  <c r="A134" i="2"/>
  <c r="A135" i="2"/>
  <c r="A136" i="2"/>
  <c r="A137" i="2"/>
  <c r="A138" i="2"/>
  <c r="A139" i="2"/>
  <c r="H139" i="2" s="1"/>
  <c r="I139" i="2" s="1"/>
  <c r="A140" i="2"/>
  <c r="H140" i="2" s="1"/>
  <c r="I140" i="2" s="1"/>
  <c r="A141" i="2"/>
  <c r="H141" i="2" s="1"/>
  <c r="I141" i="2" s="1"/>
  <c r="A142" i="2"/>
  <c r="H142" i="2" s="1"/>
  <c r="I142" i="2" s="1"/>
  <c r="A143" i="2"/>
  <c r="A144" i="2"/>
  <c r="A145" i="2"/>
  <c r="A146" i="2"/>
  <c r="A147" i="2"/>
  <c r="A148" i="2"/>
  <c r="A149" i="2"/>
  <c r="A150" i="2"/>
  <c r="A151" i="2"/>
  <c r="H151" i="2" s="1"/>
  <c r="I151" i="2" s="1"/>
  <c r="A152" i="2"/>
  <c r="H152" i="2" s="1"/>
  <c r="I152" i="2" s="1"/>
  <c r="A153" i="2"/>
  <c r="H153" i="2" s="1"/>
  <c r="I153" i="2" s="1"/>
  <c r="A154" i="2"/>
  <c r="H154" i="2" s="1"/>
  <c r="I154" i="2" s="1"/>
  <c r="A155" i="2"/>
  <c r="A156" i="2"/>
  <c r="A157" i="2"/>
  <c r="A158" i="2"/>
  <c r="A159" i="2"/>
  <c r="A160" i="2"/>
  <c r="A161" i="2"/>
  <c r="A162" i="2"/>
  <c r="A163" i="2"/>
  <c r="H163" i="2" s="1"/>
  <c r="I163" i="2" s="1"/>
  <c r="A164" i="2"/>
  <c r="H164" i="2" s="1"/>
  <c r="I164" i="2" s="1"/>
  <c r="A165" i="2"/>
  <c r="H165" i="2" s="1"/>
  <c r="I165" i="2" s="1"/>
  <c r="A166" i="2"/>
  <c r="H166" i="2" s="1"/>
  <c r="I166" i="2" s="1"/>
  <c r="A167" i="2"/>
  <c r="A168" i="2"/>
  <c r="A169" i="2"/>
  <c r="A170" i="2"/>
  <c r="A171" i="2"/>
  <c r="A172" i="2"/>
  <c r="A173" i="2"/>
  <c r="A174" i="2"/>
  <c r="A175" i="2"/>
  <c r="H175" i="2" s="1"/>
  <c r="I175" i="2" s="1"/>
  <c r="A176" i="2"/>
  <c r="H176" i="2" s="1"/>
  <c r="I176" i="2" s="1"/>
  <c r="A177" i="2"/>
  <c r="H177" i="2" s="1"/>
  <c r="I177" i="2" s="1"/>
  <c r="A178" i="2"/>
  <c r="H178" i="2" s="1"/>
  <c r="I178" i="2" s="1"/>
  <c r="A179" i="2"/>
  <c r="A180" i="2"/>
  <c r="A181" i="2"/>
  <c r="A182" i="2"/>
  <c r="A183" i="2"/>
  <c r="A184" i="2"/>
  <c r="A185" i="2"/>
  <c r="A186" i="2"/>
  <c r="A187" i="2"/>
  <c r="H187" i="2" s="1"/>
  <c r="I187" i="2" s="1"/>
  <c r="A188" i="2"/>
  <c r="H188" i="2" s="1"/>
  <c r="I188" i="2" s="1"/>
  <c r="A189" i="2"/>
  <c r="H189" i="2" s="1"/>
  <c r="I189" i="2" s="1"/>
  <c r="A190" i="2"/>
  <c r="H190" i="2" s="1"/>
  <c r="I190" i="2" s="1"/>
  <c r="A191" i="2"/>
  <c r="A192" i="2"/>
  <c r="A193" i="2"/>
  <c r="A194" i="2"/>
  <c r="A195" i="2"/>
  <c r="A196" i="2"/>
  <c r="A197" i="2"/>
  <c r="A198" i="2"/>
  <c r="A199" i="2"/>
  <c r="H199" i="2" s="1"/>
  <c r="I199" i="2" s="1"/>
  <c r="A200" i="2"/>
  <c r="H200" i="2" s="1"/>
  <c r="I200" i="2" s="1"/>
  <c r="A201" i="2"/>
  <c r="H201" i="2" s="1"/>
  <c r="I201" i="2" s="1"/>
  <c r="A202" i="2"/>
  <c r="H202" i="2" s="1"/>
  <c r="I202" i="2" s="1"/>
  <c r="A203" i="2"/>
  <c r="A204" i="2"/>
  <c r="A205" i="2"/>
  <c r="A206" i="2"/>
  <c r="A207" i="2"/>
  <c r="A208" i="2"/>
  <c r="A209" i="2"/>
  <c r="A210" i="2"/>
  <c r="A211" i="2"/>
  <c r="H211" i="2" s="1"/>
  <c r="I211" i="2" s="1"/>
  <c r="A212" i="2"/>
  <c r="H212" i="2" s="1"/>
  <c r="I212" i="2" s="1"/>
  <c r="A213" i="2"/>
  <c r="H213" i="2" s="1"/>
  <c r="I213" i="2" s="1"/>
  <c r="A214" i="2"/>
  <c r="H214" i="2" s="1"/>
  <c r="I214" i="2" s="1"/>
  <c r="A215" i="2"/>
  <c r="A216" i="2"/>
  <c r="A217" i="2"/>
  <c r="A218" i="2"/>
  <c r="A219" i="2"/>
  <c r="A220" i="2"/>
  <c r="A221" i="2"/>
  <c r="A222" i="2"/>
  <c r="A223" i="2"/>
  <c r="H223" i="2" s="1"/>
  <c r="I223" i="2" s="1"/>
  <c r="A224" i="2"/>
  <c r="H224" i="2" s="1"/>
  <c r="I224" i="2" s="1"/>
  <c r="A225" i="2"/>
  <c r="H225" i="2" s="1"/>
  <c r="I225" i="2" s="1"/>
  <c r="A226" i="2"/>
  <c r="H226" i="2" s="1"/>
  <c r="I226" i="2" s="1"/>
  <c r="A227" i="2"/>
  <c r="A228" i="2"/>
  <c r="A229" i="2"/>
  <c r="A230" i="2"/>
  <c r="A231" i="2"/>
  <c r="A232" i="2"/>
  <c r="A233" i="2"/>
  <c r="A234" i="2"/>
  <c r="A235" i="2"/>
  <c r="H235" i="2" s="1"/>
  <c r="I235" i="2" s="1"/>
  <c r="A236" i="2"/>
  <c r="H236" i="2" s="1"/>
  <c r="I236" i="2" s="1"/>
  <c r="A237" i="2"/>
  <c r="H237" i="2" s="1"/>
  <c r="I237" i="2" s="1"/>
  <c r="A238" i="2"/>
  <c r="H238" i="2" s="1"/>
  <c r="I238" i="2" s="1"/>
  <c r="A239" i="2"/>
  <c r="A240" i="2"/>
  <c r="A241" i="2"/>
  <c r="A242" i="2"/>
  <c r="A243" i="2"/>
  <c r="A244" i="2"/>
  <c r="A245" i="2"/>
  <c r="A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H234" i="2" l="1"/>
  <c r="I234" i="2" s="1"/>
  <c r="H198" i="2"/>
  <c r="I198" i="2" s="1"/>
  <c r="H162" i="2"/>
  <c r="I162" i="2" s="1"/>
  <c r="H126" i="2"/>
  <c r="I126" i="2" s="1"/>
  <c r="H90" i="2"/>
  <c r="I90" i="2" s="1"/>
  <c r="H54" i="2"/>
  <c r="I54" i="2" s="1"/>
  <c r="H18" i="2"/>
  <c r="I18" i="2" s="1"/>
  <c r="H245" i="2"/>
  <c r="I245" i="2" s="1"/>
  <c r="H209" i="2"/>
  <c r="I209" i="2" s="1"/>
  <c r="H173" i="2"/>
  <c r="I173" i="2" s="1"/>
  <c r="H137" i="2"/>
  <c r="I137" i="2" s="1"/>
  <c r="H101" i="2"/>
  <c r="I101" i="2" s="1"/>
  <c r="H65" i="2"/>
  <c r="I65" i="2" s="1"/>
  <c r="H29" i="2"/>
  <c r="I29" i="2" s="1"/>
  <c r="H232" i="2"/>
  <c r="I232" i="2" s="1"/>
  <c r="H196" i="2"/>
  <c r="I196" i="2" s="1"/>
  <c r="H160" i="2"/>
  <c r="I160" i="2" s="1"/>
  <c r="H124" i="2"/>
  <c r="I124" i="2" s="1"/>
  <c r="H100" i="2"/>
  <c r="I100" i="2" s="1"/>
  <c r="H64" i="2"/>
  <c r="I64" i="2" s="1"/>
  <c r="H28" i="2"/>
  <c r="I28" i="2" s="1"/>
  <c r="H4" i="2"/>
  <c r="I4" i="2" s="1"/>
  <c r="H243" i="2"/>
  <c r="I243" i="2" s="1"/>
  <c r="H207" i="2"/>
  <c r="I207" i="2" s="1"/>
  <c r="H171" i="2"/>
  <c r="I171" i="2" s="1"/>
  <c r="H135" i="2"/>
  <c r="I135" i="2" s="1"/>
  <c r="H99" i="2"/>
  <c r="I99" i="2" s="1"/>
  <c r="H63" i="2"/>
  <c r="I63" i="2" s="1"/>
  <c r="H15" i="2"/>
  <c r="I15" i="2" s="1"/>
  <c r="H218" i="2"/>
  <c r="I218" i="2" s="1"/>
  <c r="H182" i="2"/>
  <c r="I182" i="2" s="1"/>
  <c r="H146" i="2"/>
  <c r="I146" i="2" s="1"/>
  <c r="H110" i="2"/>
  <c r="I110" i="2" s="1"/>
  <c r="H74" i="2"/>
  <c r="I74" i="2" s="1"/>
  <c r="H26" i="2"/>
  <c r="I26" i="2" s="1"/>
  <c r="H241" i="2"/>
  <c r="I241" i="2" s="1"/>
  <c r="H229" i="2"/>
  <c r="I229" i="2" s="1"/>
  <c r="H217" i="2"/>
  <c r="I217" i="2" s="1"/>
  <c r="H205" i="2"/>
  <c r="I205" i="2" s="1"/>
  <c r="H193" i="2"/>
  <c r="I193" i="2" s="1"/>
  <c r="H181" i="2"/>
  <c r="I181" i="2" s="1"/>
  <c r="H169" i="2"/>
  <c r="I169" i="2" s="1"/>
  <c r="H157" i="2"/>
  <c r="I157" i="2" s="1"/>
  <c r="H145" i="2"/>
  <c r="I145" i="2" s="1"/>
  <c r="H133" i="2"/>
  <c r="I133" i="2" s="1"/>
  <c r="H121" i="2"/>
  <c r="I121" i="2" s="1"/>
  <c r="H109" i="2"/>
  <c r="I109" i="2" s="1"/>
  <c r="H97" i="2"/>
  <c r="I97" i="2" s="1"/>
  <c r="H85" i="2"/>
  <c r="I85" i="2" s="1"/>
  <c r="H73" i="2"/>
  <c r="I73" i="2" s="1"/>
  <c r="H61" i="2"/>
  <c r="I61" i="2" s="1"/>
  <c r="H49" i="2"/>
  <c r="I49" i="2" s="1"/>
  <c r="H37" i="2"/>
  <c r="I37" i="2" s="1"/>
  <c r="H25" i="2"/>
  <c r="I25" i="2" s="1"/>
  <c r="H13" i="2"/>
  <c r="I13" i="2" s="1"/>
  <c r="H2" i="2"/>
  <c r="I2" i="2" s="1"/>
  <c r="H210" i="2"/>
  <c r="I210" i="2" s="1"/>
  <c r="H174" i="2"/>
  <c r="I174" i="2" s="1"/>
  <c r="H138" i="2"/>
  <c r="I138" i="2" s="1"/>
  <c r="H102" i="2"/>
  <c r="I102" i="2" s="1"/>
  <c r="H66" i="2"/>
  <c r="I66" i="2" s="1"/>
  <c r="H30" i="2"/>
  <c r="I30" i="2" s="1"/>
  <c r="H221" i="2"/>
  <c r="I221" i="2" s="1"/>
  <c r="H185" i="2"/>
  <c r="I185" i="2" s="1"/>
  <c r="H149" i="2"/>
  <c r="I149" i="2" s="1"/>
  <c r="H113" i="2"/>
  <c r="I113" i="2" s="1"/>
  <c r="H77" i="2"/>
  <c r="I77" i="2" s="1"/>
  <c r="H41" i="2"/>
  <c r="I41" i="2" s="1"/>
  <c r="H5" i="2"/>
  <c r="I5" i="2" s="1"/>
  <c r="H244" i="2"/>
  <c r="I244" i="2" s="1"/>
  <c r="H208" i="2"/>
  <c r="I208" i="2" s="1"/>
  <c r="H172" i="2"/>
  <c r="I172" i="2" s="1"/>
  <c r="H148" i="2"/>
  <c r="I148" i="2" s="1"/>
  <c r="H112" i="2"/>
  <c r="I112" i="2" s="1"/>
  <c r="H76" i="2"/>
  <c r="I76" i="2" s="1"/>
  <c r="H52" i="2"/>
  <c r="I52" i="2" s="1"/>
  <c r="H40" i="2"/>
  <c r="I40" i="2" s="1"/>
  <c r="H16" i="2"/>
  <c r="I16" i="2" s="1"/>
  <c r="H231" i="2"/>
  <c r="I231" i="2" s="1"/>
  <c r="H195" i="2"/>
  <c r="I195" i="2" s="1"/>
  <c r="H159" i="2"/>
  <c r="I159" i="2" s="1"/>
  <c r="H123" i="2"/>
  <c r="I123" i="2" s="1"/>
  <c r="H87" i="2"/>
  <c r="I87" i="2" s="1"/>
  <c r="H39" i="2"/>
  <c r="I39" i="2" s="1"/>
  <c r="H3" i="2"/>
  <c r="I3" i="2" s="1"/>
  <c r="H242" i="2"/>
  <c r="I242" i="2" s="1"/>
  <c r="H206" i="2"/>
  <c r="I206" i="2" s="1"/>
  <c r="H170" i="2"/>
  <c r="I170" i="2" s="1"/>
  <c r="H134" i="2"/>
  <c r="I134" i="2" s="1"/>
  <c r="H98" i="2"/>
  <c r="I98" i="2" s="1"/>
  <c r="H62" i="2"/>
  <c r="I62" i="2" s="1"/>
  <c r="H38" i="2"/>
  <c r="I38" i="2" s="1"/>
  <c r="H240" i="2"/>
  <c r="I240" i="2" s="1"/>
  <c r="H228" i="2"/>
  <c r="I228" i="2" s="1"/>
  <c r="H216" i="2"/>
  <c r="I216" i="2" s="1"/>
  <c r="H204" i="2"/>
  <c r="I204" i="2" s="1"/>
  <c r="H192" i="2"/>
  <c r="I192" i="2" s="1"/>
  <c r="H180" i="2"/>
  <c r="I180" i="2" s="1"/>
  <c r="H168" i="2"/>
  <c r="I168" i="2" s="1"/>
  <c r="H156" i="2"/>
  <c r="I156" i="2" s="1"/>
  <c r="H144" i="2"/>
  <c r="I144" i="2" s="1"/>
  <c r="H132" i="2"/>
  <c r="I132" i="2" s="1"/>
  <c r="H120" i="2"/>
  <c r="I120" i="2" s="1"/>
  <c r="H108" i="2"/>
  <c r="I108" i="2" s="1"/>
  <c r="H96" i="2"/>
  <c r="I96" i="2" s="1"/>
  <c r="H84" i="2"/>
  <c r="I84" i="2" s="1"/>
  <c r="H72" i="2"/>
  <c r="I72" i="2" s="1"/>
  <c r="H60" i="2"/>
  <c r="I60" i="2" s="1"/>
  <c r="H48" i="2"/>
  <c r="I48" i="2" s="1"/>
  <c r="H36" i="2"/>
  <c r="I36" i="2" s="1"/>
  <c r="H24" i="2"/>
  <c r="I24" i="2" s="1"/>
  <c r="H12" i="2"/>
  <c r="I12" i="2" s="1"/>
  <c r="H222" i="2"/>
  <c r="I222" i="2" s="1"/>
  <c r="H186" i="2"/>
  <c r="I186" i="2" s="1"/>
  <c r="H150" i="2"/>
  <c r="I150" i="2" s="1"/>
  <c r="H114" i="2"/>
  <c r="I114" i="2" s="1"/>
  <c r="H78" i="2"/>
  <c r="I78" i="2" s="1"/>
  <c r="H42" i="2"/>
  <c r="I42" i="2" s="1"/>
  <c r="H6" i="2"/>
  <c r="I6" i="2" s="1"/>
  <c r="H233" i="2"/>
  <c r="I233" i="2" s="1"/>
  <c r="H197" i="2"/>
  <c r="I197" i="2" s="1"/>
  <c r="H161" i="2"/>
  <c r="I161" i="2" s="1"/>
  <c r="H125" i="2"/>
  <c r="I125" i="2" s="1"/>
  <c r="H89" i="2"/>
  <c r="I89" i="2" s="1"/>
  <c r="H53" i="2"/>
  <c r="I53" i="2" s="1"/>
  <c r="H17" i="2"/>
  <c r="I17" i="2" s="1"/>
  <c r="H220" i="2"/>
  <c r="I220" i="2" s="1"/>
  <c r="H184" i="2"/>
  <c r="I184" i="2" s="1"/>
  <c r="H136" i="2"/>
  <c r="I136" i="2" s="1"/>
  <c r="H88" i="2"/>
  <c r="I88" i="2" s="1"/>
  <c r="H219" i="2"/>
  <c r="I219" i="2" s="1"/>
  <c r="H183" i="2"/>
  <c r="I183" i="2" s="1"/>
  <c r="H147" i="2"/>
  <c r="I147" i="2" s="1"/>
  <c r="H111" i="2"/>
  <c r="I111" i="2" s="1"/>
  <c r="H75" i="2"/>
  <c r="I75" i="2" s="1"/>
  <c r="H51" i="2"/>
  <c r="I51" i="2" s="1"/>
  <c r="H27" i="2"/>
  <c r="I27" i="2" s="1"/>
  <c r="H230" i="2"/>
  <c r="I230" i="2" s="1"/>
  <c r="H194" i="2"/>
  <c r="I194" i="2" s="1"/>
  <c r="H158" i="2"/>
  <c r="I158" i="2" s="1"/>
  <c r="H122" i="2"/>
  <c r="I122" i="2" s="1"/>
  <c r="H86" i="2"/>
  <c r="I86" i="2" s="1"/>
  <c r="H50" i="2"/>
  <c r="I50" i="2" s="1"/>
  <c r="H14" i="2"/>
  <c r="I14" i="2" s="1"/>
  <c r="H239" i="2"/>
  <c r="I239" i="2" s="1"/>
  <c r="H227" i="2"/>
  <c r="I227" i="2" s="1"/>
  <c r="H215" i="2"/>
  <c r="I215" i="2" s="1"/>
  <c r="H203" i="2"/>
  <c r="I203" i="2" s="1"/>
  <c r="H191" i="2"/>
  <c r="I191" i="2" s="1"/>
  <c r="H179" i="2"/>
  <c r="I179" i="2" s="1"/>
  <c r="H167" i="2"/>
  <c r="I167" i="2" s="1"/>
  <c r="H155" i="2"/>
  <c r="I155" i="2" s="1"/>
  <c r="H143" i="2"/>
  <c r="I143" i="2" s="1"/>
  <c r="H131" i="2"/>
  <c r="I131" i="2" s="1"/>
  <c r="H119" i="2"/>
  <c r="I119" i="2" s="1"/>
  <c r="H107" i="2"/>
  <c r="I107" i="2" s="1"/>
  <c r="H95" i="2"/>
  <c r="I95" i="2" s="1"/>
  <c r="H83" i="2"/>
  <c r="I83" i="2" s="1"/>
  <c r="H71" i="2"/>
  <c r="I71" i="2" s="1"/>
  <c r="H59" i="2"/>
  <c r="I59" i="2" s="1"/>
  <c r="H47" i="2"/>
  <c r="I47" i="2" s="1"/>
  <c r="H35" i="2"/>
  <c r="I35" i="2" s="1"/>
  <c r="H23" i="2"/>
  <c r="I23" i="2" s="1"/>
  <c r="H11" i="2"/>
  <c r="I11" i="2" s="1"/>
</calcChain>
</file>

<file path=xl/sharedStrings.xml><?xml version="1.0" encoding="utf-8"?>
<sst xmlns="http://schemas.openxmlformats.org/spreadsheetml/2006/main" count="1065" uniqueCount="58">
  <si>
    <t>sex</t>
  </si>
  <si>
    <t>smoker</t>
  </si>
  <si>
    <t>day</t>
  </si>
  <si>
    <t>time</t>
  </si>
  <si>
    <t>size</t>
  </si>
  <si>
    <t>total_bill</t>
  </si>
  <si>
    <t>tip</t>
  </si>
  <si>
    <t>Female</t>
  </si>
  <si>
    <t>No</t>
  </si>
  <si>
    <t>Sun</t>
  </si>
  <si>
    <t>Dinner</t>
  </si>
  <si>
    <t>Male</t>
  </si>
  <si>
    <t xml:space="preserve">sex </t>
  </si>
  <si>
    <t>Gender of the customer</t>
  </si>
  <si>
    <t>Indicates if the customer is a smoker or not</t>
  </si>
  <si>
    <t>Day of the restaurant visit</t>
  </si>
  <si>
    <t>Indicates whether the tip was for lunch or dinner</t>
  </si>
  <si>
    <t>Number of members dining</t>
  </si>
  <si>
    <t>total bill</t>
  </si>
  <si>
    <t>Bill amount in USD</t>
  </si>
  <si>
    <t>Tip amount in USD</t>
  </si>
  <si>
    <t>Sat</t>
  </si>
  <si>
    <t>Yes</t>
  </si>
  <si>
    <t>Thur</t>
  </si>
  <si>
    <t>Lunch</t>
  </si>
  <si>
    <t>Fri</t>
  </si>
  <si>
    <t>Row Labels</t>
  </si>
  <si>
    <t>Grand Total</t>
  </si>
  <si>
    <t>Sum of tip</t>
  </si>
  <si>
    <t>Column Labels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</si>
  <si>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</si>
  <si>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</si>
  <si>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</si>
  <si>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</si>
  <si>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</si>
  <si>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</si>
  <si>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</si>
  <si>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</si>
  <si>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</si>
  <si>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</si>
  <si>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</si>
  <si>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</si>
  <si>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</si>
  <si>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</si>
  <si>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</si>
  <si>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</si>
  <si>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</si>
  <si>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</si>
  <si>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</si>
  <si>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</si>
  <si>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</si>
  <si>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</si>
  <si>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</si>
  <si>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</si>
  <si>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tip (y) = β₀ + β1 *(sex)  + β2*(smoker) +  β2*(day) +  β2*(time) +  β2*(size) +  β2*(total bill) </t>
  </si>
  <si>
    <t>tip = 0.636 + (0.03 * sex) - (0.07 * smoker) + (0.05 * day) - (0.11 * time) + (0.17 * size) + (0.09 * total_bill)</t>
  </si>
  <si>
    <t>Predictive Tip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</si>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</sst>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0" applyBorder="1"/>
    <xf numFmtId="0" fontId="0" fillId="0" borderId="9" xfId="0" applyBorder="1"/>
    <xf numFmtId="0" fontId="3" fillId="0" borderId="6" xfId="0" applyFont="1" applyBorder="1"/>
    <xf numFmtId="0" fontId="3" fillId="0" borderId="8" xfId="0" applyFont="1" applyBorder="1"/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00B050"/>
      </font>
    </dxf>
    <dxf>
      <font>
        <strike val="0"/>
        <color theme="1" tint="4.9989318521683403E-2"/>
      </font>
      <fill>
        <patternFill>
          <bgColor rgb="FFFF0000"/>
        </patternFill>
      </fill>
    </dxf>
    <dxf>
      <font>
        <strike val="0"/>
        <color theme="1"/>
      </font>
      <fill>
        <patternFill>
          <bgColor rgb="FF00B050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1515"/>
      <color rgb="FFFF3300"/>
      <color rgb="FF64A1A4"/>
      <color rgb="FF1D4971"/>
      <color rgb="FFF2A0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8512740255294"/>
          <c:y val="0.11015911872705018"/>
          <c:w val="0.8369457214587307"/>
          <c:h val="0.708676837671912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Calculation!$H$1</c:f>
              <c:strCache>
                <c:ptCount val="1"/>
                <c:pt idx="0">
                  <c:v>Predictive Tip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1D497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9"/>
            <c:marker>
              <c:symbol val="circle"/>
              <c:size val="5"/>
              <c:spPr>
                <a:solidFill>
                  <a:srgbClr val="1D4971"/>
                </a:solidFill>
                <a:ln w="9525">
                  <a:solidFill>
                    <a:srgbClr val="1D497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657-4F45-BA36-E1FA341125E7}"/>
              </c:ext>
            </c:extLst>
          </c:dPt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Calculation!$G$2:$G$245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xVal>
          <c:yVal>
            <c:numRef>
              <c:f>Calculation!$H$2:$H$245</c:f>
              <c:numCache>
                <c:formatCode>0.00</c:formatCode>
                <c:ptCount val="244"/>
                <c:pt idx="0">
                  <c:v>3.3239411434400949</c:v>
                </c:pt>
                <c:pt idx="1">
                  <c:v>1.6329067378559396</c:v>
                </c:pt>
                <c:pt idx="2">
                  <c:v>2.5290473716489665</c:v>
                </c:pt>
                <c:pt idx="3">
                  <c:v>2.7344786469048827</c:v>
                </c:pt>
                <c:pt idx="4">
                  <c:v>3.6413547007616796</c:v>
                </c:pt>
                <c:pt idx="5">
                  <c:v>3.3580610717618127</c:v>
                </c:pt>
                <c:pt idx="6">
                  <c:v>1.3696768559552885</c:v>
                </c:pt>
                <c:pt idx="7">
                  <c:v>3.3332183433250466</c:v>
                </c:pt>
                <c:pt idx="8">
                  <c:v>1.8667700684104442</c:v>
                </c:pt>
                <c:pt idx="9">
                  <c:v>1.8422455455948199</c:v>
                </c:pt>
                <c:pt idx="10">
                  <c:v>1.4168393998314892</c:v>
                </c:pt>
                <c:pt idx="11">
                  <c:v>4.7602811556464051</c:v>
                </c:pt>
                <c:pt idx="12">
                  <c:v>1.9026136017563569</c:v>
                </c:pt>
                <c:pt idx="13">
                  <c:v>2.5361713518172539</c:v>
                </c:pt>
                <c:pt idx="14">
                  <c:v>2.483580376938674</c:v>
                </c:pt>
                <c:pt idx="15">
                  <c:v>2.4836561423111498</c:v>
                </c:pt>
                <c:pt idx="16">
                  <c:v>2.2339371000159516</c:v>
                </c:pt>
                <c:pt idx="17">
                  <c:v>2.1594960460640307</c:v>
                </c:pt>
                <c:pt idx="18">
                  <c:v>2.8602556826918972</c:v>
                </c:pt>
                <c:pt idx="19">
                  <c:v>2.5180136083508113</c:v>
                </c:pt>
                <c:pt idx="20">
                  <c:v>2.0856865008236714</c:v>
                </c:pt>
                <c:pt idx="21">
                  <c:v>2.9458555357530964</c:v>
                </c:pt>
                <c:pt idx="22">
                  <c:v>2.5195061391122415</c:v>
                </c:pt>
                <c:pt idx="23">
                  <c:v>4.4633151234264723</c:v>
                </c:pt>
                <c:pt idx="24">
                  <c:v>2.264904167553234</c:v>
                </c:pt>
                <c:pt idx="25">
                  <c:v>2.4249499770970755</c:v>
                </c:pt>
                <c:pt idx="26">
                  <c:v>1.656507351550244</c:v>
                </c:pt>
                <c:pt idx="27">
                  <c:v>1.592366291878611</c:v>
                </c:pt>
                <c:pt idx="28">
                  <c:v>2.4422353325277486</c:v>
                </c:pt>
                <c:pt idx="29">
                  <c:v>2.8854874795915597</c:v>
                </c:pt>
                <c:pt idx="30">
                  <c:v>1.2961855163360705</c:v>
                </c:pt>
                <c:pt idx="31">
                  <c:v>2.4758855244833726</c:v>
                </c:pt>
                <c:pt idx="32">
                  <c:v>2.4525353268080368</c:v>
                </c:pt>
                <c:pt idx="33">
                  <c:v>3.3332248067802261</c:v>
                </c:pt>
                <c:pt idx="34">
                  <c:v>2.0724809885383348</c:v>
                </c:pt>
                <c:pt idx="35">
                  <c:v>2.8396621575865</c:v>
                </c:pt>
                <c:pt idx="36">
                  <c:v>2.1086427275053889</c:v>
                </c:pt>
                <c:pt idx="37">
                  <c:v>2.8037428588681115</c:v>
                </c:pt>
                <c:pt idx="38">
                  <c:v>2.3331364363561047</c:v>
                </c:pt>
                <c:pt idx="39">
                  <c:v>3.5197460402813148</c:v>
                </c:pt>
                <c:pt idx="40">
                  <c:v>2.0831749538122404</c:v>
                </c:pt>
                <c:pt idx="41">
                  <c:v>2.095036780771256</c:v>
                </c:pt>
                <c:pt idx="42">
                  <c:v>1.7630124718828026</c:v>
                </c:pt>
                <c:pt idx="43">
                  <c:v>1.3611875980575725</c:v>
                </c:pt>
                <c:pt idx="44">
                  <c:v>3.6652426522134998</c:v>
                </c:pt>
                <c:pt idx="45">
                  <c:v>2.1733266036057488</c:v>
                </c:pt>
                <c:pt idx="46">
                  <c:v>2.544967449350211</c:v>
                </c:pt>
                <c:pt idx="47">
                  <c:v>3.8538928277183029</c:v>
                </c:pt>
                <c:pt idx="48">
                  <c:v>3.3159216219084726</c:v>
                </c:pt>
                <c:pt idx="49">
                  <c:v>2.1497453316676487</c:v>
                </c:pt>
                <c:pt idx="50">
                  <c:v>1.6309573490294405</c:v>
                </c:pt>
                <c:pt idx="51">
                  <c:v>2.0553444785427715</c:v>
                </c:pt>
                <c:pt idx="52">
                  <c:v>4.7178348661578244</c:v>
                </c:pt>
                <c:pt idx="53">
                  <c:v>1.3857121208731966</c:v>
                </c:pt>
                <c:pt idx="54">
                  <c:v>3.2087092274918767</c:v>
                </c:pt>
                <c:pt idx="55">
                  <c:v>2.2865167089086311</c:v>
                </c:pt>
                <c:pt idx="56">
                  <c:v>4.2546536610891863</c:v>
                </c:pt>
                <c:pt idx="57">
                  <c:v>3.5231250727977939</c:v>
                </c:pt>
                <c:pt idx="58">
                  <c:v>1.3799318260312297</c:v>
                </c:pt>
                <c:pt idx="59">
                  <c:v>5.2980921500352247</c:v>
                </c:pt>
                <c:pt idx="60">
                  <c:v>2.2335738701904631</c:v>
                </c:pt>
                <c:pt idx="61">
                  <c:v>1.6223473015549015</c:v>
                </c:pt>
                <c:pt idx="62">
                  <c:v>1.3591803067257011</c:v>
                </c:pt>
                <c:pt idx="63">
                  <c:v>2.394562930611829</c:v>
                </c:pt>
                <c:pt idx="64">
                  <c:v>2.2293788398284624</c:v>
                </c:pt>
                <c:pt idx="65">
                  <c:v>2.4642483083319422</c:v>
                </c:pt>
                <c:pt idx="66">
                  <c:v>2.5836471987838747</c:v>
                </c:pt>
                <c:pt idx="67">
                  <c:v>1.0710948180872593</c:v>
                </c:pt>
                <c:pt idx="68">
                  <c:v>2.3035774535317186</c:v>
                </c:pt>
                <c:pt idx="69">
                  <c:v>1.7355374068577831</c:v>
                </c:pt>
                <c:pt idx="70">
                  <c:v>1.529168483084502</c:v>
                </c:pt>
                <c:pt idx="71">
                  <c:v>2.816948371153448</c:v>
                </c:pt>
                <c:pt idx="72">
                  <c:v>3.4899082736799754</c:v>
                </c:pt>
                <c:pt idx="73">
                  <c:v>3.3408746350311809</c:v>
                </c:pt>
                <c:pt idx="74">
                  <c:v>2.4214080478497442</c:v>
                </c:pt>
                <c:pt idx="75">
                  <c:v>1.3867376005783758</c:v>
                </c:pt>
                <c:pt idx="76">
                  <c:v>2.0100234122172718</c:v>
                </c:pt>
                <c:pt idx="77">
                  <c:v>3.3176606790313481</c:v>
                </c:pt>
                <c:pt idx="78">
                  <c:v>2.5492180534845166</c:v>
                </c:pt>
                <c:pt idx="79">
                  <c:v>2.0332598234788803</c:v>
                </c:pt>
                <c:pt idx="80">
                  <c:v>2.1603956735401444</c:v>
                </c:pt>
                <c:pt idx="81">
                  <c:v>1.9738350181948674</c:v>
                </c:pt>
                <c:pt idx="82">
                  <c:v>1.8140316488996913</c:v>
                </c:pt>
                <c:pt idx="83">
                  <c:v>3.4092598353819401</c:v>
                </c:pt>
                <c:pt idx="84">
                  <c:v>1.9096939585232344</c:v>
                </c:pt>
                <c:pt idx="85">
                  <c:v>4.6739796755384049</c:v>
                </c:pt>
                <c:pt idx="86">
                  <c:v>1.63143494965365</c:v>
                </c:pt>
                <c:pt idx="87">
                  <c:v>2.1266416603537577</c:v>
                </c:pt>
                <c:pt idx="88">
                  <c:v>2.7331519746016992</c:v>
                </c:pt>
                <c:pt idx="89">
                  <c:v>2.3982979130806741</c:v>
                </c:pt>
                <c:pt idx="90">
                  <c:v>2.9995758115676185</c:v>
                </c:pt>
                <c:pt idx="91">
                  <c:v>2.4640123315384557</c:v>
                </c:pt>
                <c:pt idx="92">
                  <c:v>1.4459658509130899</c:v>
                </c:pt>
                <c:pt idx="93">
                  <c:v>2.4429820284559738</c:v>
                </c:pt>
                <c:pt idx="94">
                  <c:v>3.125155431310314</c:v>
                </c:pt>
                <c:pt idx="95">
                  <c:v>4.4056560303206842</c:v>
                </c:pt>
                <c:pt idx="96">
                  <c:v>2.84016641326606</c:v>
                </c:pt>
                <c:pt idx="97">
                  <c:v>1.4017088250419369</c:v>
                </c:pt>
                <c:pt idx="98">
                  <c:v>2.2487481130585025</c:v>
                </c:pt>
                <c:pt idx="99">
                  <c:v>1.5179317013818692</c:v>
                </c:pt>
                <c:pt idx="100">
                  <c:v>1.9741863423265382</c:v>
                </c:pt>
                <c:pt idx="101">
                  <c:v>2.354316445968716</c:v>
                </c:pt>
                <c:pt idx="102">
                  <c:v>5.3097574220449415</c:v>
                </c:pt>
                <c:pt idx="103">
                  <c:v>3.0711048840593129</c:v>
                </c:pt>
                <c:pt idx="104">
                  <c:v>3.0052803410371096</c:v>
                </c:pt>
                <c:pt idx="105">
                  <c:v>1.7685511875711237</c:v>
                </c:pt>
                <c:pt idx="106">
                  <c:v>2.2524388877409431</c:v>
                </c:pt>
                <c:pt idx="107">
                  <c:v>2.6976533019322786</c:v>
                </c:pt>
                <c:pt idx="108">
                  <c:v>2.1158705289044395</c:v>
                </c:pt>
                <c:pt idx="109">
                  <c:v>2.3061284223873364</c:v>
                </c:pt>
                <c:pt idx="110">
                  <c:v>1.7159321568342571</c:v>
                </c:pt>
                <c:pt idx="111">
                  <c:v>1.5410367734986967</c:v>
                </c:pt>
                <c:pt idx="112">
                  <c:v>4.2138964573113347</c:v>
                </c:pt>
                <c:pt idx="113">
                  <c:v>2.7072066002843416</c:v>
                </c:pt>
                <c:pt idx="114">
                  <c:v>3.6846569496478865</c:v>
                </c:pt>
                <c:pt idx="115">
                  <c:v>2.7175065945646297</c:v>
                </c:pt>
                <c:pt idx="116">
                  <c:v>3.6209098609698711</c:v>
                </c:pt>
                <c:pt idx="117">
                  <c:v>2.0435598177591685</c:v>
                </c:pt>
                <c:pt idx="118">
                  <c:v>2.2114584739584431</c:v>
                </c:pt>
                <c:pt idx="119">
                  <c:v>3.6599849822000889</c:v>
                </c:pt>
                <c:pt idx="120">
                  <c:v>1.5050393320654321</c:v>
                </c:pt>
                <c:pt idx="121">
                  <c:v>2.3048403108333204</c:v>
                </c:pt>
                <c:pt idx="122">
                  <c:v>1.7474548075891039</c:v>
                </c:pt>
                <c:pt idx="123">
                  <c:v>1.9068642058906622</c:v>
                </c:pt>
                <c:pt idx="124">
                  <c:v>2.2161747283460631</c:v>
                </c:pt>
                <c:pt idx="125">
                  <c:v>4.5491637200699948</c:v>
                </c:pt>
                <c:pt idx="126">
                  <c:v>1.2060288038903193</c:v>
                </c:pt>
                <c:pt idx="127">
                  <c:v>2.4085979073609622</c:v>
                </c:pt>
                <c:pt idx="128">
                  <c:v>2.1124171318184217</c:v>
                </c:pt>
                <c:pt idx="129">
                  <c:v>2.7296971767127451</c:v>
                </c:pt>
                <c:pt idx="130">
                  <c:v>2.2021017305556789</c:v>
                </c:pt>
                <c:pt idx="131">
                  <c:v>2.950967161937271</c:v>
                </c:pt>
                <c:pt idx="132">
                  <c:v>2.0926088633904172</c:v>
                </c:pt>
                <c:pt idx="133">
                  <c:v>2.195423209040535</c:v>
                </c:pt>
                <c:pt idx="134">
                  <c:v>2.7613737355549439</c:v>
                </c:pt>
                <c:pt idx="135">
                  <c:v>1.8417041299690293</c:v>
                </c:pt>
                <c:pt idx="136">
                  <c:v>2.0133757896783999</c:v>
                </c:pt>
                <c:pt idx="137">
                  <c:v>2.3736976248925736</c:v>
                </c:pt>
                <c:pt idx="138">
                  <c:v>1.8359173716718831</c:v>
                </c:pt>
                <c:pt idx="139">
                  <c:v>2.2803157880176963</c:v>
                </c:pt>
                <c:pt idx="140">
                  <c:v>2.6868569162305462</c:v>
                </c:pt>
                <c:pt idx="141">
                  <c:v>4.337008037999567</c:v>
                </c:pt>
                <c:pt idx="142">
                  <c:v>4.8120882746505291</c:v>
                </c:pt>
                <c:pt idx="143">
                  <c:v>4.2897697287508905</c:v>
                </c:pt>
                <c:pt idx="144">
                  <c:v>2.5887588249680489</c:v>
                </c:pt>
                <c:pt idx="145">
                  <c:v>1.826612115928645</c:v>
                </c:pt>
                <c:pt idx="146">
                  <c:v>2.9720368868639406</c:v>
                </c:pt>
                <c:pt idx="147">
                  <c:v>2.1586364248170984</c:v>
                </c:pt>
                <c:pt idx="148">
                  <c:v>1.324878414458345</c:v>
                </c:pt>
                <c:pt idx="149">
                  <c:v>1.1107604652603937</c:v>
                </c:pt>
                <c:pt idx="150">
                  <c:v>1.7752747332906149</c:v>
                </c:pt>
                <c:pt idx="151">
                  <c:v>1.6866091508033576</c:v>
                </c:pt>
                <c:pt idx="152">
                  <c:v>2.2509913811838604</c:v>
                </c:pt>
                <c:pt idx="153">
                  <c:v>3.1134408888619514</c:v>
                </c:pt>
                <c:pt idx="154">
                  <c:v>2.6625669694054719</c:v>
                </c:pt>
                <c:pt idx="155">
                  <c:v>4.4248020488689974</c:v>
                </c:pt>
                <c:pt idx="156">
                  <c:v>5.6910386974998435</c:v>
                </c:pt>
                <c:pt idx="157">
                  <c:v>3.7925057553067663</c:v>
                </c:pt>
                <c:pt idx="158">
                  <c:v>2.347752250575216</c:v>
                </c:pt>
                <c:pt idx="159">
                  <c:v>2.3531806815775953</c:v>
                </c:pt>
                <c:pt idx="160">
                  <c:v>2.8257493712171264</c:v>
                </c:pt>
                <c:pt idx="161">
                  <c:v>1.6422763595597287</c:v>
                </c:pt>
                <c:pt idx="162">
                  <c:v>2.7885686160000724</c:v>
                </c:pt>
                <c:pt idx="163">
                  <c:v>1.7507502104749906</c:v>
                </c:pt>
                <c:pt idx="164">
                  <c:v>2.6607085235087111</c:v>
                </c:pt>
                <c:pt idx="165">
                  <c:v>2.9357915182662948</c:v>
                </c:pt>
                <c:pt idx="166">
                  <c:v>2.406309570354181</c:v>
                </c:pt>
                <c:pt idx="167">
                  <c:v>3.7888085171691461</c:v>
                </c:pt>
                <c:pt idx="168">
                  <c:v>1.9552390959484027</c:v>
                </c:pt>
                <c:pt idx="169">
                  <c:v>1.959012099458499</c:v>
                </c:pt>
                <c:pt idx="170">
                  <c:v>5.2871951663568408</c:v>
                </c:pt>
                <c:pt idx="171">
                  <c:v>1.8109974770597044</c:v>
                </c:pt>
                <c:pt idx="172">
                  <c:v>1.0563145462128374</c:v>
                </c:pt>
                <c:pt idx="173">
                  <c:v>3.3767117049219144</c:v>
                </c:pt>
                <c:pt idx="174">
                  <c:v>1.9590056360033197</c:v>
                </c:pt>
                <c:pt idx="175">
                  <c:v>3.4757530470619358</c:v>
                </c:pt>
                <c:pt idx="176">
                  <c:v>2.0599334798983895</c:v>
                </c:pt>
                <c:pt idx="177">
                  <c:v>1.7382849306627002</c:v>
                </c:pt>
                <c:pt idx="178">
                  <c:v>1.9145970793872151</c:v>
                </c:pt>
                <c:pt idx="179">
                  <c:v>3.6389354488735908</c:v>
                </c:pt>
                <c:pt idx="180">
                  <c:v>3.990461186554807</c:v>
                </c:pt>
                <c:pt idx="181">
                  <c:v>2.5730619572714533</c:v>
                </c:pt>
                <c:pt idx="182">
                  <c:v>4.8249200075424188</c:v>
                </c:pt>
                <c:pt idx="183">
                  <c:v>2.9076091791572383</c:v>
                </c:pt>
                <c:pt idx="184">
                  <c:v>4.1973399683678068</c:v>
                </c:pt>
                <c:pt idx="185">
                  <c:v>2.9241656681007662</c:v>
                </c:pt>
                <c:pt idx="186">
                  <c:v>3.1552901889524358</c:v>
                </c:pt>
                <c:pt idx="187">
                  <c:v>3.7700586868353296</c:v>
                </c:pt>
                <c:pt idx="188">
                  <c:v>2.8958961976333319</c:v>
                </c:pt>
                <c:pt idx="189">
                  <c:v>2.7261868050514853</c:v>
                </c:pt>
                <c:pt idx="190">
                  <c:v>1.8524182868431058</c:v>
                </c:pt>
                <c:pt idx="191">
                  <c:v>2.8319145329647668</c:v>
                </c:pt>
                <c:pt idx="192">
                  <c:v>3.0093214633117578</c:v>
                </c:pt>
                <c:pt idx="193">
                  <c:v>1.7868683260406344</c:v>
                </c:pt>
                <c:pt idx="194">
                  <c:v>1.8906259225682758</c:v>
                </c:pt>
                <c:pt idx="195">
                  <c:v>1.1154767196480138</c:v>
                </c:pt>
                <c:pt idx="196">
                  <c:v>1.3020373749932905</c:v>
                </c:pt>
                <c:pt idx="197">
                  <c:v>5.3793283135218903</c:v>
                </c:pt>
                <c:pt idx="198">
                  <c:v>2.1895606853709126</c:v>
                </c:pt>
                <c:pt idx="199">
                  <c:v>1.6010479031684033</c:v>
                </c:pt>
                <c:pt idx="200">
                  <c:v>2.2663579774439757</c:v>
                </c:pt>
                <c:pt idx="201">
                  <c:v>2.1650361625552881</c:v>
                </c:pt>
                <c:pt idx="202">
                  <c:v>2.1895606853709126</c:v>
                </c:pt>
                <c:pt idx="203">
                  <c:v>2.5102659837290773</c:v>
                </c:pt>
                <c:pt idx="204">
                  <c:v>2.6128492551164308</c:v>
                </c:pt>
                <c:pt idx="205">
                  <c:v>2.6916883578348303</c:v>
                </c:pt>
                <c:pt idx="206">
                  <c:v>3.0026415409936766</c:v>
                </c:pt>
                <c:pt idx="207">
                  <c:v>4.3225677242709146</c:v>
                </c:pt>
                <c:pt idx="208">
                  <c:v>2.6089877194450213</c:v>
                </c:pt>
                <c:pt idx="209">
                  <c:v>2.1599245363711139</c:v>
                </c:pt>
                <c:pt idx="210">
                  <c:v>3.3299495954945098</c:v>
                </c:pt>
                <c:pt idx="211">
                  <c:v>3.1114335975300804</c:v>
                </c:pt>
                <c:pt idx="212">
                  <c:v>5.3037516553003687</c:v>
                </c:pt>
                <c:pt idx="213">
                  <c:v>2.2080303311248386</c:v>
                </c:pt>
                <c:pt idx="214">
                  <c:v>3.7882937565987054</c:v>
                </c:pt>
                <c:pt idx="215">
                  <c:v>2.1731300486564504</c:v>
                </c:pt>
                <c:pt idx="216">
                  <c:v>3.4994279138135922</c:v>
                </c:pt>
                <c:pt idx="217">
                  <c:v>1.41294560674457</c:v>
                </c:pt>
                <c:pt idx="218">
                  <c:v>1.0497940188978245</c:v>
                </c:pt>
                <c:pt idx="219">
                  <c:v>4.1489337974340206</c:v>
                </c:pt>
                <c:pt idx="220">
                  <c:v>1.5264488550163511</c:v>
                </c:pt>
                <c:pt idx="221">
                  <c:v>2.281917042540611</c:v>
                </c:pt>
                <c:pt idx="222">
                  <c:v>1.0139454228996694</c:v>
                </c:pt>
                <c:pt idx="223">
                  <c:v>2.7738719737562425</c:v>
                </c:pt>
                <c:pt idx="224">
                  <c:v>1.645298465584377</c:v>
                </c:pt>
                <c:pt idx="225">
                  <c:v>2.5507435426349554</c:v>
                </c:pt>
                <c:pt idx="226">
                  <c:v>1.967814500325114</c:v>
                </c:pt>
                <c:pt idx="227">
                  <c:v>2.6739682087634153</c:v>
                </c:pt>
                <c:pt idx="228">
                  <c:v>1.6480180936525279</c:v>
                </c:pt>
                <c:pt idx="229">
                  <c:v>3.0428073577335919</c:v>
                </c:pt>
                <c:pt idx="230">
                  <c:v>2.9341024325555658</c:v>
                </c:pt>
                <c:pt idx="231">
                  <c:v>1.9744980844925006</c:v>
                </c:pt>
                <c:pt idx="232">
                  <c:v>1.4904951971060174</c:v>
                </c:pt>
                <c:pt idx="233">
                  <c:v>1.4112621233940001</c:v>
                </c:pt>
                <c:pt idx="234">
                  <c:v>1.784586452489032</c:v>
                </c:pt>
                <c:pt idx="235">
                  <c:v>1.3452345619673194</c:v>
                </c:pt>
                <c:pt idx="236">
                  <c:v>1.5082139453744956</c:v>
                </c:pt>
                <c:pt idx="237">
                  <c:v>3.416410470605578</c:v>
                </c:pt>
                <c:pt idx="238">
                  <c:v>4.5864870173884995</c:v>
                </c:pt>
                <c:pt idx="239">
                  <c:v>3.308457843715936</c:v>
                </c:pt>
                <c:pt idx="240">
                  <c:v>3.5200923017607435</c:v>
                </c:pt>
                <c:pt idx="241">
                  <c:v>2.4580675790411788</c:v>
                </c:pt>
                <c:pt idx="242">
                  <c:v>2.0762539920484309</c:v>
                </c:pt>
                <c:pt idx="243">
                  <c:v>2.697945012619591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7-4F45-BA36-E1FA3411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841359"/>
        <c:axId val="984834639"/>
      </c:scatterChart>
      <c:valAx>
        <c:axId val="984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Actual</a:t>
                </a:r>
                <a:r>
                  <a:rPr lang="en-IN" b="1" baseline="0"/>
                  <a:t> Tip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34639"/>
        <c:crosses val="autoZero"/>
        <c:crossBetween val="midCat"/>
      </c:valAx>
      <c:valAx>
        <c:axId val="984834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Predictip</a:t>
                </a:r>
                <a:r>
                  <a:rPr lang="en-IN" b="1" baseline="0"/>
                  <a:t> Tip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4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[Restaurant tips dataset - AC.xlsx]Tip By Gender!PivotTable1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Tips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2A06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284875328083989"/>
              <c:y val="0.125435622630504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6305555555555538E-2"/>
                  <c:h val="7.4004811898512685E-2"/>
                </c:manualLayout>
              </c15:layout>
            </c:ext>
          </c:extLst>
        </c:dLbl>
      </c:pivotFmt>
      <c:pivotFmt>
        <c:idx val="2"/>
        <c:spPr>
          <a:solidFill>
            <a:srgbClr val="1D497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451563867016623"/>
              <c:y val="-0.148583953047535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963888888888886"/>
                  <c:h val="0.11104184893554971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'Tip By Gender'!$B$3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1D497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6A-4116-B8B2-2C630538EE9B}"/>
              </c:ext>
            </c:extLst>
          </c:dPt>
          <c:dPt>
            <c:idx val="1"/>
            <c:bubble3D val="0"/>
            <c:spPr>
              <a:solidFill>
                <a:srgbClr val="F2A0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76A-4116-B8B2-2C630538EE9B}"/>
              </c:ext>
            </c:extLst>
          </c:dPt>
          <c:dLbls>
            <c:dLbl>
              <c:idx val="0"/>
              <c:layout>
                <c:manualLayout>
                  <c:x val="-0.17451563867016623"/>
                  <c:y val="-0.1485839530475357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963888888888886"/>
                      <c:h val="0.11104184893554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76A-4116-B8B2-2C630538EE9B}"/>
                </c:ext>
              </c:extLst>
            </c:dLbl>
            <c:dLbl>
              <c:idx val="1"/>
              <c:layout>
                <c:manualLayout>
                  <c:x val="0.13284875328083989"/>
                  <c:y val="0.1254356226305045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305555555555538E-2"/>
                      <c:h val="7.400481189851268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76A-4116-B8B2-2C630538EE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'Tip By Gender'!$A$4:$A$6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'Tip By Gender'!$B$4:$B$6</c:f>
              <c:numCache>
                <c:formatCode>General</c:formatCode>
                <c:ptCount val="2"/>
                <c:pt idx="0">
                  <c:v>485.07000000000011</c:v>
                </c:pt>
                <c:pt idx="1">
                  <c:v>246.51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A-4116-B8B2-2C630538EE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 - AC.xlsx]Total Tips by Gender and Time!PivotTable3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/>
              <a:t>Total Tips by Gender and Time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rgbClr val="F2A06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D497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D497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Tips by Gender and Time'!$B$3:$B$4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2A06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Tips by Gender and Time'!$A$5:$A$7</c:f>
              <c:strCache>
                <c:ptCount val="2"/>
                <c:pt idx="0">
                  <c:v>Dinner</c:v>
                </c:pt>
                <c:pt idx="1">
                  <c:v>Lunch</c:v>
                </c:pt>
              </c:strCache>
            </c:strRef>
          </c:cat>
          <c:val>
            <c:numRef>
              <c:f>'Total Tips by Gender and Time'!$B$5:$B$7</c:f>
              <c:numCache>
                <c:formatCode>General</c:formatCode>
                <c:ptCount val="2"/>
                <c:pt idx="0">
                  <c:v>156.10999999999999</c:v>
                </c:pt>
                <c:pt idx="1">
                  <c:v>90.40000000000002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A-43C0-B823-F7F2E9BE5818}"/>
            </c:ext>
          </c:extLst>
        </c:ser>
        <c:ser>
          <c:idx val="1"/>
          <c:order val="1"/>
          <c:tx>
            <c:strRef>
              <c:f>'Total Tips by Gender and Time'!$C$3:$C$4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1D497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Tips by Gender and Time'!$A$5:$A$7</c:f>
              <c:strCache>
                <c:ptCount val="2"/>
                <c:pt idx="0">
                  <c:v>Dinner</c:v>
                </c:pt>
                <c:pt idx="1">
                  <c:v>Lunch</c:v>
                </c:pt>
              </c:strCache>
            </c:strRef>
          </c:cat>
          <c:val>
            <c:numRef>
              <c:f>'Total Tips by Gender and Time'!$C$5:$C$7</c:f>
              <c:numCache>
                <c:formatCode>General</c:formatCode>
                <c:ptCount val="2"/>
                <c:pt idx="0">
                  <c:v>389.96000000000004</c:v>
                </c:pt>
                <c:pt idx="1">
                  <c:v>95.11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A-43C0-B823-F7F2E9BE58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41577232"/>
        <c:axId val="2041569072"/>
      </c:barChart>
      <c:catAx>
        <c:axId val="2041577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69072"/>
        <c:crosses val="autoZero"/>
        <c:auto val="1"/>
        <c:lblAlgn val="ctr"/>
        <c:lblOffset val="100"/>
        <c:noMultiLvlLbl val="0"/>
      </c:catAx>
      <c:valAx>
        <c:axId val="204156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157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8512740255294"/>
          <c:y val="0.11015911872705018"/>
          <c:w val="0.8369457214587307"/>
          <c:h val="0.708676837671912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Calculation!$H$1</c:f>
              <c:strCache>
                <c:ptCount val="1"/>
                <c:pt idx="0">
                  <c:v>Predictive Tip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1D497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9"/>
            <c:marker>
              <c:symbol val="circle"/>
              <c:size val="5"/>
              <c:spPr>
                <a:solidFill>
                  <a:srgbClr val="1D4971"/>
                </a:solidFill>
                <a:ln w="9525">
                  <a:solidFill>
                    <a:srgbClr val="1D497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B3F-4D5C-8C9F-AAC19F2C1AA9}"/>
              </c:ext>
            </c:extLst>
          </c:dPt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Calculation!$G$2:$G$245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xVal>
          <c:yVal>
            <c:numRef>
              <c:f>Calculation!$H$2:$H$245</c:f>
              <c:numCache>
                <c:formatCode>0.00</c:formatCode>
                <c:ptCount val="244"/>
                <c:pt idx="0">
                  <c:v>3.3239411434400949</c:v>
                </c:pt>
                <c:pt idx="1">
                  <c:v>1.6329067378559396</c:v>
                </c:pt>
                <c:pt idx="2">
                  <c:v>2.5290473716489665</c:v>
                </c:pt>
                <c:pt idx="3">
                  <c:v>2.7344786469048827</c:v>
                </c:pt>
                <c:pt idx="4">
                  <c:v>3.6413547007616796</c:v>
                </c:pt>
                <c:pt idx="5">
                  <c:v>3.3580610717618127</c:v>
                </c:pt>
                <c:pt idx="6">
                  <c:v>1.3696768559552885</c:v>
                </c:pt>
                <c:pt idx="7">
                  <c:v>3.3332183433250466</c:v>
                </c:pt>
                <c:pt idx="8">
                  <c:v>1.8667700684104442</c:v>
                </c:pt>
                <c:pt idx="9">
                  <c:v>1.8422455455948199</c:v>
                </c:pt>
                <c:pt idx="10">
                  <c:v>1.4168393998314892</c:v>
                </c:pt>
                <c:pt idx="11">
                  <c:v>4.7602811556464051</c:v>
                </c:pt>
                <c:pt idx="12">
                  <c:v>1.9026136017563569</c:v>
                </c:pt>
                <c:pt idx="13">
                  <c:v>2.5361713518172539</c:v>
                </c:pt>
                <c:pt idx="14">
                  <c:v>2.483580376938674</c:v>
                </c:pt>
                <c:pt idx="15">
                  <c:v>2.4836561423111498</c:v>
                </c:pt>
                <c:pt idx="16">
                  <c:v>2.2339371000159516</c:v>
                </c:pt>
                <c:pt idx="17">
                  <c:v>2.1594960460640307</c:v>
                </c:pt>
                <c:pt idx="18">
                  <c:v>2.8602556826918972</c:v>
                </c:pt>
                <c:pt idx="19">
                  <c:v>2.5180136083508113</c:v>
                </c:pt>
                <c:pt idx="20">
                  <c:v>2.0856865008236714</c:v>
                </c:pt>
                <c:pt idx="21">
                  <c:v>2.9458555357530964</c:v>
                </c:pt>
                <c:pt idx="22">
                  <c:v>2.5195061391122415</c:v>
                </c:pt>
                <c:pt idx="23">
                  <c:v>4.4633151234264723</c:v>
                </c:pt>
                <c:pt idx="24">
                  <c:v>2.264904167553234</c:v>
                </c:pt>
                <c:pt idx="25">
                  <c:v>2.4249499770970755</c:v>
                </c:pt>
                <c:pt idx="26">
                  <c:v>1.656507351550244</c:v>
                </c:pt>
                <c:pt idx="27">
                  <c:v>1.592366291878611</c:v>
                </c:pt>
                <c:pt idx="28">
                  <c:v>2.4422353325277486</c:v>
                </c:pt>
                <c:pt idx="29">
                  <c:v>2.8854874795915597</c:v>
                </c:pt>
                <c:pt idx="30">
                  <c:v>1.2961855163360705</c:v>
                </c:pt>
                <c:pt idx="31">
                  <c:v>2.4758855244833726</c:v>
                </c:pt>
                <c:pt idx="32">
                  <c:v>2.4525353268080368</c:v>
                </c:pt>
                <c:pt idx="33">
                  <c:v>3.3332248067802261</c:v>
                </c:pt>
                <c:pt idx="34">
                  <c:v>2.0724809885383348</c:v>
                </c:pt>
                <c:pt idx="35">
                  <c:v>2.8396621575865</c:v>
                </c:pt>
                <c:pt idx="36">
                  <c:v>2.1086427275053889</c:v>
                </c:pt>
                <c:pt idx="37">
                  <c:v>2.8037428588681115</c:v>
                </c:pt>
                <c:pt idx="38">
                  <c:v>2.3331364363561047</c:v>
                </c:pt>
                <c:pt idx="39">
                  <c:v>3.5197460402813148</c:v>
                </c:pt>
                <c:pt idx="40">
                  <c:v>2.0831749538122404</c:v>
                </c:pt>
                <c:pt idx="41">
                  <c:v>2.095036780771256</c:v>
                </c:pt>
                <c:pt idx="42">
                  <c:v>1.7630124718828026</c:v>
                </c:pt>
                <c:pt idx="43">
                  <c:v>1.3611875980575725</c:v>
                </c:pt>
                <c:pt idx="44">
                  <c:v>3.6652426522134998</c:v>
                </c:pt>
                <c:pt idx="45">
                  <c:v>2.1733266036057488</c:v>
                </c:pt>
                <c:pt idx="46">
                  <c:v>2.544967449350211</c:v>
                </c:pt>
                <c:pt idx="47">
                  <c:v>3.8538928277183029</c:v>
                </c:pt>
                <c:pt idx="48">
                  <c:v>3.3159216219084726</c:v>
                </c:pt>
                <c:pt idx="49">
                  <c:v>2.1497453316676487</c:v>
                </c:pt>
                <c:pt idx="50">
                  <c:v>1.6309573490294405</c:v>
                </c:pt>
                <c:pt idx="51">
                  <c:v>2.0553444785427715</c:v>
                </c:pt>
                <c:pt idx="52">
                  <c:v>4.7178348661578244</c:v>
                </c:pt>
                <c:pt idx="53">
                  <c:v>1.3857121208731966</c:v>
                </c:pt>
                <c:pt idx="54">
                  <c:v>3.2087092274918767</c:v>
                </c:pt>
                <c:pt idx="55">
                  <c:v>2.2865167089086311</c:v>
                </c:pt>
                <c:pt idx="56">
                  <c:v>4.2546536610891863</c:v>
                </c:pt>
                <c:pt idx="57">
                  <c:v>3.5231250727977939</c:v>
                </c:pt>
                <c:pt idx="58">
                  <c:v>1.3799318260312297</c:v>
                </c:pt>
                <c:pt idx="59">
                  <c:v>5.2980921500352247</c:v>
                </c:pt>
                <c:pt idx="60">
                  <c:v>2.2335738701904631</c:v>
                </c:pt>
                <c:pt idx="61">
                  <c:v>1.6223473015549015</c:v>
                </c:pt>
                <c:pt idx="62">
                  <c:v>1.3591803067257011</c:v>
                </c:pt>
                <c:pt idx="63">
                  <c:v>2.394562930611829</c:v>
                </c:pt>
                <c:pt idx="64">
                  <c:v>2.2293788398284624</c:v>
                </c:pt>
                <c:pt idx="65">
                  <c:v>2.4642483083319422</c:v>
                </c:pt>
                <c:pt idx="66">
                  <c:v>2.5836471987838747</c:v>
                </c:pt>
                <c:pt idx="67">
                  <c:v>1.0710948180872593</c:v>
                </c:pt>
                <c:pt idx="68">
                  <c:v>2.3035774535317186</c:v>
                </c:pt>
                <c:pt idx="69">
                  <c:v>1.7355374068577831</c:v>
                </c:pt>
                <c:pt idx="70">
                  <c:v>1.529168483084502</c:v>
                </c:pt>
                <c:pt idx="71">
                  <c:v>2.816948371153448</c:v>
                </c:pt>
                <c:pt idx="72">
                  <c:v>3.4899082736799754</c:v>
                </c:pt>
                <c:pt idx="73">
                  <c:v>3.3408746350311809</c:v>
                </c:pt>
                <c:pt idx="74">
                  <c:v>2.4214080478497442</c:v>
                </c:pt>
                <c:pt idx="75">
                  <c:v>1.3867376005783758</c:v>
                </c:pt>
                <c:pt idx="76">
                  <c:v>2.0100234122172718</c:v>
                </c:pt>
                <c:pt idx="77">
                  <c:v>3.3176606790313481</c:v>
                </c:pt>
                <c:pt idx="78">
                  <c:v>2.5492180534845166</c:v>
                </c:pt>
                <c:pt idx="79">
                  <c:v>2.0332598234788803</c:v>
                </c:pt>
                <c:pt idx="80">
                  <c:v>2.1603956735401444</c:v>
                </c:pt>
                <c:pt idx="81">
                  <c:v>1.9738350181948674</c:v>
                </c:pt>
                <c:pt idx="82">
                  <c:v>1.8140316488996913</c:v>
                </c:pt>
                <c:pt idx="83">
                  <c:v>3.4092598353819401</c:v>
                </c:pt>
                <c:pt idx="84">
                  <c:v>1.9096939585232344</c:v>
                </c:pt>
                <c:pt idx="85">
                  <c:v>4.6739796755384049</c:v>
                </c:pt>
                <c:pt idx="86">
                  <c:v>1.63143494965365</c:v>
                </c:pt>
                <c:pt idx="87">
                  <c:v>2.1266416603537577</c:v>
                </c:pt>
                <c:pt idx="88">
                  <c:v>2.7331519746016992</c:v>
                </c:pt>
                <c:pt idx="89">
                  <c:v>2.3982979130806741</c:v>
                </c:pt>
                <c:pt idx="90">
                  <c:v>2.9995758115676185</c:v>
                </c:pt>
                <c:pt idx="91">
                  <c:v>2.4640123315384557</c:v>
                </c:pt>
                <c:pt idx="92">
                  <c:v>1.4459658509130899</c:v>
                </c:pt>
                <c:pt idx="93">
                  <c:v>2.4429820284559738</c:v>
                </c:pt>
                <c:pt idx="94">
                  <c:v>3.125155431310314</c:v>
                </c:pt>
                <c:pt idx="95">
                  <c:v>4.4056560303206842</c:v>
                </c:pt>
                <c:pt idx="96">
                  <c:v>2.84016641326606</c:v>
                </c:pt>
                <c:pt idx="97">
                  <c:v>1.4017088250419369</c:v>
                </c:pt>
                <c:pt idx="98">
                  <c:v>2.2487481130585025</c:v>
                </c:pt>
                <c:pt idx="99">
                  <c:v>1.5179317013818692</c:v>
                </c:pt>
                <c:pt idx="100">
                  <c:v>1.9741863423265382</c:v>
                </c:pt>
                <c:pt idx="101">
                  <c:v>2.354316445968716</c:v>
                </c:pt>
                <c:pt idx="102">
                  <c:v>5.3097574220449415</c:v>
                </c:pt>
                <c:pt idx="103">
                  <c:v>3.0711048840593129</c:v>
                </c:pt>
                <c:pt idx="104">
                  <c:v>3.0052803410371096</c:v>
                </c:pt>
                <c:pt idx="105">
                  <c:v>1.7685511875711237</c:v>
                </c:pt>
                <c:pt idx="106">
                  <c:v>2.2524388877409431</c:v>
                </c:pt>
                <c:pt idx="107">
                  <c:v>2.6976533019322786</c:v>
                </c:pt>
                <c:pt idx="108">
                  <c:v>2.1158705289044395</c:v>
                </c:pt>
                <c:pt idx="109">
                  <c:v>2.3061284223873364</c:v>
                </c:pt>
                <c:pt idx="110">
                  <c:v>1.7159321568342571</c:v>
                </c:pt>
                <c:pt idx="111">
                  <c:v>1.5410367734986967</c:v>
                </c:pt>
                <c:pt idx="112">
                  <c:v>4.2138964573113347</c:v>
                </c:pt>
                <c:pt idx="113">
                  <c:v>2.7072066002843416</c:v>
                </c:pt>
                <c:pt idx="114">
                  <c:v>3.6846569496478865</c:v>
                </c:pt>
                <c:pt idx="115">
                  <c:v>2.7175065945646297</c:v>
                </c:pt>
                <c:pt idx="116">
                  <c:v>3.6209098609698711</c:v>
                </c:pt>
                <c:pt idx="117">
                  <c:v>2.0435598177591685</c:v>
                </c:pt>
                <c:pt idx="118">
                  <c:v>2.2114584739584431</c:v>
                </c:pt>
                <c:pt idx="119">
                  <c:v>3.6599849822000889</c:v>
                </c:pt>
                <c:pt idx="120">
                  <c:v>1.5050393320654321</c:v>
                </c:pt>
                <c:pt idx="121">
                  <c:v>2.3048403108333204</c:v>
                </c:pt>
                <c:pt idx="122">
                  <c:v>1.7474548075891039</c:v>
                </c:pt>
                <c:pt idx="123">
                  <c:v>1.9068642058906622</c:v>
                </c:pt>
                <c:pt idx="124">
                  <c:v>2.2161747283460631</c:v>
                </c:pt>
                <c:pt idx="125">
                  <c:v>4.5491637200699948</c:v>
                </c:pt>
                <c:pt idx="126">
                  <c:v>1.2060288038903193</c:v>
                </c:pt>
                <c:pt idx="127">
                  <c:v>2.4085979073609622</c:v>
                </c:pt>
                <c:pt idx="128">
                  <c:v>2.1124171318184217</c:v>
                </c:pt>
                <c:pt idx="129">
                  <c:v>2.7296971767127451</c:v>
                </c:pt>
                <c:pt idx="130">
                  <c:v>2.2021017305556789</c:v>
                </c:pt>
                <c:pt idx="131">
                  <c:v>2.950967161937271</c:v>
                </c:pt>
                <c:pt idx="132">
                  <c:v>2.0926088633904172</c:v>
                </c:pt>
                <c:pt idx="133">
                  <c:v>2.195423209040535</c:v>
                </c:pt>
                <c:pt idx="134">
                  <c:v>2.7613737355549439</c:v>
                </c:pt>
                <c:pt idx="135">
                  <c:v>1.8417041299690293</c:v>
                </c:pt>
                <c:pt idx="136">
                  <c:v>2.0133757896783999</c:v>
                </c:pt>
                <c:pt idx="137">
                  <c:v>2.3736976248925736</c:v>
                </c:pt>
                <c:pt idx="138">
                  <c:v>1.8359173716718831</c:v>
                </c:pt>
                <c:pt idx="139">
                  <c:v>2.2803157880176963</c:v>
                </c:pt>
                <c:pt idx="140">
                  <c:v>2.6868569162305462</c:v>
                </c:pt>
                <c:pt idx="141">
                  <c:v>4.337008037999567</c:v>
                </c:pt>
                <c:pt idx="142">
                  <c:v>4.8120882746505291</c:v>
                </c:pt>
                <c:pt idx="143">
                  <c:v>4.2897697287508905</c:v>
                </c:pt>
                <c:pt idx="144">
                  <c:v>2.5887588249680489</c:v>
                </c:pt>
                <c:pt idx="145">
                  <c:v>1.826612115928645</c:v>
                </c:pt>
                <c:pt idx="146">
                  <c:v>2.9720368868639406</c:v>
                </c:pt>
                <c:pt idx="147">
                  <c:v>2.1586364248170984</c:v>
                </c:pt>
                <c:pt idx="148">
                  <c:v>1.324878414458345</c:v>
                </c:pt>
                <c:pt idx="149">
                  <c:v>1.1107604652603937</c:v>
                </c:pt>
                <c:pt idx="150">
                  <c:v>1.7752747332906149</c:v>
                </c:pt>
                <c:pt idx="151">
                  <c:v>1.6866091508033576</c:v>
                </c:pt>
                <c:pt idx="152">
                  <c:v>2.2509913811838604</c:v>
                </c:pt>
                <c:pt idx="153">
                  <c:v>3.1134408888619514</c:v>
                </c:pt>
                <c:pt idx="154">
                  <c:v>2.6625669694054719</c:v>
                </c:pt>
                <c:pt idx="155">
                  <c:v>4.4248020488689974</c:v>
                </c:pt>
                <c:pt idx="156">
                  <c:v>5.6910386974998435</c:v>
                </c:pt>
                <c:pt idx="157">
                  <c:v>3.7925057553067663</c:v>
                </c:pt>
                <c:pt idx="158">
                  <c:v>2.347752250575216</c:v>
                </c:pt>
                <c:pt idx="159">
                  <c:v>2.3531806815775953</c:v>
                </c:pt>
                <c:pt idx="160">
                  <c:v>2.8257493712171264</c:v>
                </c:pt>
                <c:pt idx="161">
                  <c:v>1.6422763595597287</c:v>
                </c:pt>
                <c:pt idx="162">
                  <c:v>2.7885686160000724</c:v>
                </c:pt>
                <c:pt idx="163">
                  <c:v>1.7507502104749906</c:v>
                </c:pt>
                <c:pt idx="164">
                  <c:v>2.6607085235087111</c:v>
                </c:pt>
                <c:pt idx="165">
                  <c:v>2.9357915182662948</c:v>
                </c:pt>
                <c:pt idx="166">
                  <c:v>2.406309570354181</c:v>
                </c:pt>
                <c:pt idx="167">
                  <c:v>3.7888085171691461</c:v>
                </c:pt>
                <c:pt idx="168">
                  <c:v>1.9552390959484027</c:v>
                </c:pt>
                <c:pt idx="169">
                  <c:v>1.959012099458499</c:v>
                </c:pt>
                <c:pt idx="170">
                  <c:v>5.2871951663568408</c:v>
                </c:pt>
                <c:pt idx="171">
                  <c:v>1.8109974770597044</c:v>
                </c:pt>
                <c:pt idx="172">
                  <c:v>1.0563145462128374</c:v>
                </c:pt>
                <c:pt idx="173">
                  <c:v>3.3767117049219144</c:v>
                </c:pt>
                <c:pt idx="174">
                  <c:v>1.9590056360033197</c:v>
                </c:pt>
                <c:pt idx="175">
                  <c:v>3.4757530470619358</c:v>
                </c:pt>
                <c:pt idx="176">
                  <c:v>2.0599334798983895</c:v>
                </c:pt>
                <c:pt idx="177">
                  <c:v>1.7382849306627002</c:v>
                </c:pt>
                <c:pt idx="178">
                  <c:v>1.9145970793872151</c:v>
                </c:pt>
                <c:pt idx="179">
                  <c:v>3.6389354488735908</c:v>
                </c:pt>
                <c:pt idx="180">
                  <c:v>3.990461186554807</c:v>
                </c:pt>
                <c:pt idx="181">
                  <c:v>2.5730619572714533</c:v>
                </c:pt>
                <c:pt idx="182">
                  <c:v>4.8249200075424188</c:v>
                </c:pt>
                <c:pt idx="183">
                  <c:v>2.9076091791572383</c:v>
                </c:pt>
                <c:pt idx="184">
                  <c:v>4.1973399683678068</c:v>
                </c:pt>
                <c:pt idx="185">
                  <c:v>2.9241656681007662</c:v>
                </c:pt>
                <c:pt idx="186">
                  <c:v>3.1552901889524358</c:v>
                </c:pt>
                <c:pt idx="187">
                  <c:v>3.7700586868353296</c:v>
                </c:pt>
                <c:pt idx="188">
                  <c:v>2.8958961976333319</c:v>
                </c:pt>
                <c:pt idx="189">
                  <c:v>2.7261868050514853</c:v>
                </c:pt>
                <c:pt idx="190">
                  <c:v>1.8524182868431058</c:v>
                </c:pt>
                <c:pt idx="191">
                  <c:v>2.8319145329647668</c:v>
                </c:pt>
                <c:pt idx="192">
                  <c:v>3.0093214633117578</c:v>
                </c:pt>
                <c:pt idx="193">
                  <c:v>1.7868683260406344</c:v>
                </c:pt>
                <c:pt idx="194">
                  <c:v>1.8906259225682758</c:v>
                </c:pt>
                <c:pt idx="195">
                  <c:v>1.1154767196480138</c:v>
                </c:pt>
                <c:pt idx="196">
                  <c:v>1.3020373749932905</c:v>
                </c:pt>
                <c:pt idx="197">
                  <c:v>5.3793283135218903</c:v>
                </c:pt>
                <c:pt idx="198">
                  <c:v>2.1895606853709126</c:v>
                </c:pt>
                <c:pt idx="199">
                  <c:v>1.6010479031684033</c:v>
                </c:pt>
                <c:pt idx="200">
                  <c:v>2.2663579774439757</c:v>
                </c:pt>
                <c:pt idx="201">
                  <c:v>2.1650361625552881</c:v>
                </c:pt>
                <c:pt idx="202">
                  <c:v>2.1895606853709126</c:v>
                </c:pt>
                <c:pt idx="203">
                  <c:v>2.5102659837290773</c:v>
                </c:pt>
                <c:pt idx="204">
                  <c:v>2.6128492551164308</c:v>
                </c:pt>
                <c:pt idx="205">
                  <c:v>2.6916883578348303</c:v>
                </c:pt>
                <c:pt idx="206">
                  <c:v>3.0026415409936766</c:v>
                </c:pt>
                <c:pt idx="207">
                  <c:v>4.3225677242709146</c:v>
                </c:pt>
                <c:pt idx="208">
                  <c:v>2.6089877194450213</c:v>
                </c:pt>
                <c:pt idx="209">
                  <c:v>2.1599245363711139</c:v>
                </c:pt>
                <c:pt idx="210">
                  <c:v>3.3299495954945098</c:v>
                </c:pt>
                <c:pt idx="211">
                  <c:v>3.1114335975300804</c:v>
                </c:pt>
                <c:pt idx="212">
                  <c:v>5.3037516553003687</c:v>
                </c:pt>
                <c:pt idx="213">
                  <c:v>2.2080303311248386</c:v>
                </c:pt>
                <c:pt idx="214">
                  <c:v>3.7882937565987054</c:v>
                </c:pt>
                <c:pt idx="215">
                  <c:v>2.1731300486564504</c:v>
                </c:pt>
                <c:pt idx="216">
                  <c:v>3.4994279138135922</c:v>
                </c:pt>
                <c:pt idx="217">
                  <c:v>1.41294560674457</c:v>
                </c:pt>
                <c:pt idx="218">
                  <c:v>1.0497940188978245</c:v>
                </c:pt>
                <c:pt idx="219">
                  <c:v>4.1489337974340206</c:v>
                </c:pt>
                <c:pt idx="220">
                  <c:v>1.5264488550163511</c:v>
                </c:pt>
                <c:pt idx="221">
                  <c:v>2.281917042540611</c:v>
                </c:pt>
                <c:pt idx="222">
                  <c:v>1.0139454228996694</c:v>
                </c:pt>
                <c:pt idx="223">
                  <c:v>2.7738719737562425</c:v>
                </c:pt>
                <c:pt idx="224">
                  <c:v>1.645298465584377</c:v>
                </c:pt>
                <c:pt idx="225">
                  <c:v>2.5507435426349554</c:v>
                </c:pt>
                <c:pt idx="226">
                  <c:v>1.967814500325114</c:v>
                </c:pt>
                <c:pt idx="227">
                  <c:v>2.6739682087634153</c:v>
                </c:pt>
                <c:pt idx="228">
                  <c:v>1.6480180936525279</c:v>
                </c:pt>
                <c:pt idx="229">
                  <c:v>3.0428073577335919</c:v>
                </c:pt>
                <c:pt idx="230">
                  <c:v>2.9341024325555658</c:v>
                </c:pt>
                <c:pt idx="231">
                  <c:v>1.9744980844925006</c:v>
                </c:pt>
                <c:pt idx="232">
                  <c:v>1.4904951971060174</c:v>
                </c:pt>
                <c:pt idx="233">
                  <c:v>1.4112621233940001</c:v>
                </c:pt>
                <c:pt idx="234">
                  <c:v>1.784586452489032</c:v>
                </c:pt>
                <c:pt idx="235">
                  <c:v>1.3452345619673194</c:v>
                </c:pt>
                <c:pt idx="236">
                  <c:v>1.5082139453744956</c:v>
                </c:pt>
                <c:pt idx="237">
                  <c:v>3.416410470605578</c:v>
                </c:pt>
                <c:pt idx="238">
                  <c:v>4.5864870173884995</c:v>
                </c:pt>
                <c:pt idx="239">
                  <c:v>3.308457843715936</c:v>
                </c:pt>
                <c:pt idx="240">
                  <c:v>3.5200923017607435</c:v>
                </c:pt>
                <c:pt idx="241">
                  <c:v>2.4580675790411788</c:v>
                </c:pt>
                <c:pt idx="242">
                  <c:v>2.0762539920484309</c:v>
                </c:pt>
                <c:pt idx="243">
                  <c:v>2.697945012619591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F-4D5C-8C9F-AAC19F2C1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841359"/>
        <c:axId val="984834639"/>
      </c:scatterChart>
      <c:valAx>
        <c:axId val="984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Actual</a:t>
                </a:r>
                <a:r>
                  <a:rPr lang="en-IN" b="1" baseline="0"/>
                  <a:t> Tip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34639"/>
        <c:crosses val="autoZero"/>
        <c:crossBetween val="midCat"/>
      </c:valAx>
      <c:valAx>
        <c:axId val="984834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Predictip</a:t>
                </a:r>
                <a:r>
                  <a:rPr lang="en-IN" b="1" baseline="0"/>
                  <a:t> Tip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4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[Restaurant tips dataset - AC.xlsx]Tip By Gender!PivotTable1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Tips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2A06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284875328083989"/>
              <c:y val="0.125435622630504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6305555555555538E-2"/>
                  <c:h val="7.4004811898512685E-2"/>
                </c:manualLayout>
              </c15:layout>
            </c:ext>
          </c:extLst>
        </c:dLbl>
      </c:pivotFmt>
      <c:pivotFmt>
        <c:idx val="2"/>
        <c:spPr>
          <a:solidFill>
            <a:srgbClr val="1D497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451563867016623"/>
              <c:y val="-0.148583953047535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963888888888886"/>
                  <c:h val="0.11104184893554971"/>
                </c:manualLayout>
              </c15:layout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D497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451563867016623"/>
              <c:y val="-0.148583953047535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963888888888886"/>
                  <c:h val="0.11104184893554971"/>
                </c:manualLayout>
              </c15:layout>
            </c:ext>
          </c:extLst>
        </c:dLbl>
      </c:pivotFmt>
      <c:pivotFmt>
        <c:idx val="5"/>
        <c:spPr>
          <a:solidFill>
            <a:srgbClr val="F2A06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284875328083989"/>
              <c:y val="0.125435622630504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6305555555555538E-2"/>
                  <c:h val="7.4004811898512685E-2"/>
                </c:manualLayout>
              </c15:layout>
            </c:ext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1D497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451563867016623"/>
              <c:y val="-0.148583953047535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963888888888886"/>
                  <c:h val="0.11104184893554971"/>
                </c:manualLayout>
              </c15:layout>
            </c:ext>
          </c:extLst>
        </c:dLbl>
      </c:pivotFmt>
      <c:pivotFmt>
        <c:idx val="8"/>
        <c:spPr>
          <a:solidFill>
            <a:srgbClr val="F2A06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682584607181614"/>
              <c:y val="0.1332725275197444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425974113750804"/>
                  <c:h val="8.9678621676992573E-2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'Tip By Gender'!$B$3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1D497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FF-4A33-8C6A-550D7265A700}"/>
              </c:ext>
            </c:extLst>
          </c:dPt>
          <c:dPt>
            <c:idx val="1"/>
            <c:bubble3D val="0"/>
            <c:spPr>
              <a:solidFill>
                <a:srgbClr val="F2A0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FF-4A33-8C6A-550D7265A700}"/>
              </c:ext>
            </c:extLst>
          </c:dPt>
          <c:dLbls>
            <c:dLbl>
              <c:idx val="0"/>
              <c:layout>
                <c:manualLayout>
                  <c:x val="-0.17451563867016623"/>
                  <c:y val="-0.1485839530475357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963888888888886"/>
                      <c:h val="0.11104184893554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FFF-4A33-8C6A-550D7265A700}"/>
                </c:ext>
              </c:extLst>
            </c:dLbl>
            <c:dLbl>
              <c:idx val="1"/>
              <c:layout>
                <c:manualLayout>
                  <c:x val="0.16682584607181614"/>
                  <c:y val="0.1332725275197444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425974113750804"/>
                      <c:h val="8.96786216769925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FFF-4A33-8C6A-550D7265A7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'Tip By Gender'!$A$4:$A$6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'Tip By Gender'!$B$4:$B$6</c:f>
              <c:numCache>
                <c:formatCode>General</c:formatCode>
                <c:ptCount val="2"/>
                <c:pt idx="0">
                  <c:v>485.07000000000011</c:v>
                </c:pt>
                <c:pt idx="1">
                  <c:v>246.51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FF-4A33-8C6A-550D7265A7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 - AC.xlsx]Total Tips by Gender and Time!PivotTable3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/>
              <a:t>Total Tips by Gender and Time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rgbClr val="F2A06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D497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D4971"/>
          </a:solidFill>
          <a:ln>
            <a:noFill/>
          </a:ln>
          <a:effectLst/>
        </c:spPr>
      </c:pivotFmt>
      <c:pivotFmt>
        <c:idx val="3"/>
        <c:spPr>
          <a:solidFill>
            <a:srgbClr val="F2A06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D497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2A06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1D497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Tips by Gender and Time'!$B$3:$B$4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2A06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Tips by Gender and Time'!$A$5:$A$7</c:f>
              <c:strCache>
                <c:ptCount val="2"/>
                <c:pt idx="0">
                  <c:v>Dinner</c:v>
                </c:pt>
                <c:pt idx="1">
                  <c:v>Lunch</c:v>
                </c:pt>
              </c:strCache>
            </c:strRef>
          </c:cat>
          <c:val>
            <c:numRef>
              <c:f>'Total Tips by Gender and Time'!$B$5:$B$7</c:f>
              <c:numCache>
                <c:formatCode>General</c:formatCode>
                <c:ptCount val="2"/>
                <c:pt idx="0">
                  <c:v>156.10999999999999</c:v>
                </c:pt>
                <c:pt idx="1">
                  <c:v>90.40000000000002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8-43EC-816B-1139A2264B5F}"/>
            </c:ext>
          </c:extLst>
        </c:ser>
        <c:ser>
          <c:idx val="1"/>
          <c:order val="1"/>
          <c:tx>
            <c:strRef>
              <c:f>'Total Tips by Gender and Time'!$C$3:$C$4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1D497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Tips by Gender and Time'!$A$5:$A$7</c:f>
              <c:strCache>
                <c:ptCount val="2"/>
                <c:pt idx="0">
                  <c:v>Dinner</c:v>
                </c:pt>
                <c:pt idx="1">
                  <c:v>Lunch</c:v>
                </c:pt>
              </c:strCache>
            </c:strRef>
          </c:cat>
          <c:val>
            <c:numRef>
              <c:f>'Total Tips by Gender and Time'!$C$5:$C$7</c:f>
              <c:numCache>
                <c:formatCode>General</c:formatCode>
                <c:ptCount val="2"/>
                <c:pt idx="0">
                  <c:v>389.96000000000004</c:v>
                </c:pt>
                <c:pt idx="1">
                  <c:v>95.11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8-43EC-816B-1139A2264B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41577232"/>
        <c:axId val="2041569072"/>
      </c:barChart>
      <c:catAx>
        <c:axId val="2041577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69072"/>
        <c:crosses val="autoZero"/>
        <c:auto val="1"/>
        <c:lblAlgn val="ctr"/>
        <c:lblOffset val="100"/>
        <c:noMultiLvlLbl val="0"/>
      </c:catAx>
      <c:valAx>
        <c:axId val="204156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157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1</xdr:row>
      <xdr:rowOff>68580</xdr:rowOff>
    </xdr:from>
    <xdr:to>
      <xdr:col>18</xdr:col>
      <xdr:colOff>342900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E5E39-CB78-BA6B-E697-954A6364D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5</xdr:row>
      <xdr:rowOff>45720</xdr:rowOff>
    </xdr:from>
    <xdr:to>
      <xdr:col>12</xdr:col>
      <xdr:colOff>83820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986C1-AE49-5BE0-85A6-74E506913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2</xdr:row>
      <xdr:rowOff>30480</xdr:rowOff>
    </xdr:from>
    <xdr:to>
      <xdr:col>13</xdr:col>
      <xdr:colOff>182880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E1B06-8068-F326-B03A-A2C7F46FC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0</xdr:row>
      <xdr:rowOff>76200</xdr:rowOff>
    </xdr:from>
    <xdr:to>
      <xdr:col>22</xdr:col>
      <xdr:colOff>594360</xdr:colOff>
      <xdr:row>25</xdr:row>
      <xdr:rowOff>144780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73703FB-E898-525E-4F84-284B58A7B864}"/>
            </a:ext>
          </a:extLst>
        </xdr:cNvPr>
        <xdr:cNvSpPr/>
      </xdr:nvSpPr>
      <xdr:spPr>
        <a:xfrm>
          <a:off x="175260" y="76200"/>
          <a:ext cx="13830300" cy="4640580"/>
        </a:xfrm>
        <a:prstGeom prst="roundRect">
          <a:avLst/>
        </a:prstGeom>
        <a:solidFill>
          <a:srgbClr val="64A1A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152400</xdr:colOff>
      <xdr:row>3</xdr:row>
      <xdr:rowOff>76200</xdr:rowOff>
    </xdr:from>
    <xdr:to>
      <xdr:col>22</xdr:col>
      <xdr:colOff>160020</xdr:colOff>
      <xdr:row>19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27971-2D18-4452-90D2-08EF5F5A0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411480</xdr:colOff>
      <xdr:row>4</xdr:row>
      <xdr:rowOff>38100</xdr:rowOff>
    </xdr:from>
    <xdr:to>
      <xdr:col>6</xdr:col>
      <xdr:colOff>304800</xdr:colOff>
      <xdr:row>17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EC05BB-3627-4B4A-B9D7-28A9AE1CE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11</xdr:row>
      <xdr:rowOff>83820</xdr:rowOff>
    </xdr:from>
    <xdr:to>
      <xdr:col>13</xdr:col>
      <xdr:colOff>373380</xdr:colOff>
      <xdr:row>24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69C030-346C-46DA-8F14-0104D98FA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584272</xdr:colOff>
      <xdr:row>1</xdr:row>
      <xdr:rowOff>129540</xdr:rowOff>
    </xdr:from>
    <xdr:to>
      <xdr:col>14</xdr:col>
      <xdr:colOff>464819</xdr:colOff>
      <xdr:row>8</xdr:row>
      <xdr:rowOff>99060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CD5449-A284-81AC-2D03-6CF4EC972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72" y="312420"/>
          <a:ext cx="4147747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chismita Chakraborty" refreshedDate="45783.535238888886" createdVersion="8" refreshedVersion="8" minRefreshableVersion="3" recordCount="244" xr:uid="{633F1818-C493-44FA-A7C0-AC0F1D3806AD}">
  <cacheSource type="worksheet">
    <worksheetSource name="Table13"/>
  </cacheSource>
  <cacheFields count="7">
    <cacheField name="sex" numFmtId="0">
      <sharedItems containsSemiMixedTypes="0" containsString="0" containsNumber="1" containsInteger="1" minValue="0" maxValue="1" count="2">
        <n v="1"/>
        <n v="0"/>
      </sharedItems>
    </cacheField>
    <cacheField name="smoker" numFmtId="0">
      <sharedItems containsSemiMixedTypes="0" containsString="0" containsNumber="1" containsInteger="1" minValue="0" maxValue="1"/>
    </cacheField>
    <cacheField name="day" numFmtId="0">
      <sharedItems containsSemiMixedTypes="0" containsString="0" containsNumber="1" containsInteger="1" minValue="1" maxValue="4"/>
    </cacheField>
    <cacheField name="time" numFmtId="0">
      <sharedItems containsSemiMixedTypes="0" containsString="0" containsNumber="1" containsInteger="1" minValue="0" maxValue="1" count="2">
        <n v="1"/>
        <n v="0"/>
      </sharedItems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chismita Chakraborty" refreshedDate="45783.546637384257" createdVersion="8" refreshedVersion="8" minRefreshableVersion="3" recordCount="244" xr:uid="{C364EE5E-A49C-41BF-9552-D0208B5B6F03}">
  <cacheSource type="worksheet">
    <worksheetSource name="Table1"/>
  </cacheSource>
  <cacheFields count="7">
    <cacheField name="sex" numFmtId="0">
      <sharedItems count="2">
        <s v="Female"/>
        <s v="Male"/>
      </sharedItems>
    </cacheField>
    <cacheField name="smoker" numFmtId="0">
      <sharedItems/>
    </cacheField>
    <cacheField name="day" numFmtId="0">
      <sharedItems/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n v="0"/>
    <n v="4"/>
    <x v="0"/>
    <n v="2"/>
    <n v="16.989999999999998"/>
    <n v="1.01"/>
  </r>
  <r>
    <x v="1"/>
    <n v="0"/>
    <n v="4"/>
    <x v="0"/>
    <n v="3"/>
    <n v="10.34"/>
    <n v="1.66"/>
  </r>
  <r>
    <x v="1"/>
    <n v="0"/>
    <n v="4"/>
    <x v="0"/>
    <n v="3"/>
    <n v="21.01"/>
    <n v="3.5"/>
  </r>
  <r>
    <x v="1"/>
    <n v="0"/>
    <n v="4"/>
    <x v="0"/>
    <n v="2"/>
    <n v="23.68"/>
    <n v="3.31"/>
  </r>
  <r>
    <x v="0"/>
    <n v="0"/>
    <n v="4"/>
    <x v="0"/>
    <n v="4"/>
    <n v="24.59"/>
    <n v="3.61"/>
  </r>
  <r>
    <x v="1"/>
    <n v="0"/>
    <n v="4"/>
    <x v="0"/>
    <n v="4"/>
    <n v="25.29"/>
    <n v="4.71"/>
  </r>
  <r>
    <x v="1"/>
    <n v="0"/>
    <n v="4"/>
    <x v="0"/>
    <n v="2"/>
    <n v="8.77"/>
    <n v="2"/>
  </r>
  <r>
    <x v="1"/>
    <n v="0"/>
    <n v="4"/>
    <x v="0"/>
    <n v="4"/>
    <n v="26.88"/>
    <n v="3.12"/>
  </r>
  <r>
    <x v="1"/>
    <n v="0"/>
    <n v="4"/>
    <x v="0"/>
    <n v="2"/>
    <n v="15.04"/>
    <n v="1.96"/>
  </r>
  <r>
    <x v="1"/>
    <n v="0"/>
    <n v="4"/>
    <x v="0"/>
    <n v="2"/>
    <n v="14.78"/>
    <n v="3.23"/>
  </r>
  <r>
    <x v="1"/>
    <n v="0"/>
    <n v="4"/>
    <x v="0"/>
    <n v="2"/>
    <n v="10.27"/>
    <n v="1.71"/>
  </r>
  <r>
    <x v="0"/>
    <n v="0"/>
    <n v="4"/>
    <x v="0"/>
    <n v="4"/>
    <n v="35.26"/>
    <n v="5"/>
  </r>
  <r>
    <x v="1"/>
    <n v="0"/>
    <n v="4"/>
    <x v="0"/>
    <n v="2"/>
    <n v="15.42"/>
    <n v="1.57"/>
  </r>
  <r>
    <x v="1"/>
    <n v="0"/>
    <n v="4"/>
    <x v="0"/>
    <n v="4"/>
    <n v="18.43"/>
    <n v="3"/>
  </r>
  <r>
    <x v="0"/>
    <n v="0"/>
    <n v="4"/>
    <x v="0"/>
    <n v="2"/>
    <n v="14.83"/>
    <n v="3.02"/>
  </r>
  <r>
    <x v="1"/>
    <n v="0"/>
    <n v="4"/>
    <x v="0"/>
    <n v="2"/>
    <n v="21.58"/>
    <n v="3.92"/>
  </r>
  <r>
    <x v="0"/>
    <n v="0"/>
    <n v="4"/>
    <x v="0"/>
    <n v="3"/>
    <n v="10.33"/>
    <n v="1.67"/>
  </r>
  <r>
    <x v="1"/>
    <n v="0"/>
    <n v="4"/>
    <x v="0"/>
    <n v="3"/>
    <n v="16.29"/>
    <n v="3.71"/>
  </r>
  <r>
    <x v="0"/>
    <n v="0"/>
    <n v="4"/>
    <x v="0"/>
    <n v="3"/>
    <n v="16.97"/>
    <n v="3.5"/>
  </r>
  <r>
    <x v="1"/>
    <n v="0"/>
    <n v="3"/>
    <x v="0"/>
    <n v="3"/>
    <n v="20.65"/>
    <n v="3.35"/>
  </r>
  <r>
    <x v="1"/>
    <n v="0"/>
    <n v="3"/>
    <x v="0"/>
    <n v="2"/>
    <n v="17.920000000000002"/>
    <n v="4.08"/>
  </r>
  <r>
    <x v="0"/>
    <n v="0"/>
    <n v="3"/>
    <x v="0"/>
    <n v="2"/>
    <n v="20.29"/>
    <n v="2.75"/>
  </r>
  <r>
    <x v="0"/>
    <n v="0"/>
    <n v="3"/>
    <x v="0"/>
    <n v="2"/>
    <n v="15.77"/>
    <n v="2.23"/>
  </r>
  <r>
    <x v="1"/>
    <n v="0"/>
    <n v="3"/>
    <x v="0"/>
    <n v="4"/>
    <n v="39.42"/>
    <n v="7.58"/>
  </r>
  <r>
    <x v="1"/>
    <n v="0"/>
    <n v="3"/>
    <x v="0"/>
    <n v="2"/>
    <n v="19.82"/>
    <n v="3.18"/>
  </r>
  <r>
    <x v="1"/>
    <n v="0"/>
    <n v="3"/>
    <x v="0"/>
    <n v="4"/>
    <n v="17.809999999999999"/>
    <n v="2.34"/>
  </r>
  <r>
    <x v="1"/>
    <n v="0"/>
    <n v="3"/>
    <x v="0"/>
    <n v="2"/>
    <n v="13.37"/>
    <n v="2"/>
  </r>
  <r>
    <x v="1"/>
    <n v="0"/>
    <n v="3"/>
    <x v="0"/>
    <n v="2"/>
    <n v="12.69"/>
    <n v="2"/>
  </r>
  <r>
    <x v="1"/>
    <n v="0"/>
    <n v="3"/>
    <x v="0"/>
    <n v="2"/>
    <n v="21.7"/>
    <n v="4.3"/>
  </r>
  <r>
    <x v="0"/>
    <n v="0"/>
    <n v="3"/>
    <x v="0"/>
    <n v="2"/>
    <n v="19.649999999999999"/>
    <n v="3"/>
  </r>
  <r>
    <x v="1"/>
    <n v="0"/>
    <n v="3"/>
    <x v="0"/>
    <n v="2"/>
    <n v="9.5500000000000007"/>
    <n v="1.45"/>
  </r>
  <r>
    <x v="1"/>
    <n v="0"/>
    <n v="3"/>
    <x v="0"/>
    <n v="4"/>
    <n v="18.350000000000001"/>
    <n v="2.5"/>
  </r>
  <r>
    <x v="0"/>
    <n v="0"/>
    <n v="3"/>
    <x v="0"/>
    <n v="2"/>
    <n v="15.06"/>
    <n v="3"/>
  </r>
  <r>
    <x v="0"/>
    <n v="0"/>
    <n v="3"/>
    <x v="0"/>
    <n v="4"/>
    <n v="20.69"/>
    <n v="2.4500000000000002"/>
  </r>
  <r>
    <x v="1"/>
    <n v="0"/>
    <n v="3"/>
    <x v="0"/>
    <n v="2"/>
    <n v="17.78"/>
    <n v="3.27"/>
  </r>
  <r>
    <x v="1"/>
    <n v="0"/>
    <n v="3"/>
    <x v="0"/>
    <n v="3"/>
    <n v="24.06"/>
    <n v="3.6"/>
  </r>
  <r>
    <x v="1"/>
    <n v="0"/>
    <n v="3"/>
    <x v="0"/>
    <n v="3"/>
    <n v="16.309999999999999"/>
    <n v="2"/>
  </r>
  <r>
    <x v="0"/>
    <n v="0"/>
    <n v="3"/>
    <x v="0"/>
    <n v="3"/>
    <n v="16.93"/>
    <n v="3.07"/>
  </r>
  <r>
    <x v="1"/>
    <n v="0"/>
    <n v="3"/>
    <x v="0"/>
    <n v="3"/>
    <n v="18.690000000000001"/>
    <n v="2.31"/>
  </r>
  <r>
    <x v="1"/>
    <n v="0"/>
    <n v="3"/>
    <x v="0"/>
    <n v="3"/>
    <n v="31.27"/>
    <n v="5"/>
  </r>
  <r>
    <x v="1"/>
    <n v="0"/>
    <n v="3"/>
    <x v="0"/>
    <n v="3"/>
    <n v="16.04"/>
    <n v="2.2400000000000002"/>
  </r>
  <r>
    <x v="1"/>
    <n v="0"/>
    <n v="4"/>
    <x v="0"/>
    <n v="2"/>
    <n v="17.46"/>
    <n v="2.54"/>
  </r>
  <r>
    <x v="1"/>
    <n v="0"/>
    <n v="4"/>
    <x v="0"/>
    <n v="2"/>
    <n v="13.94"/>
    <n v="3.06"/>
  </r>
  <r>
    <x v="1"/>
    <n v="0"/>
    <n v="4"/>
    <x v="0"/>
    <n v="2"/>
    <n v="9.68"/>
    <n v="1.32"/>
  </r>
  <r>
    <x v="1"/>
    <n v="0"/>
    <n v="4"/>
    <x v="0"/>
    <n v="4"/>
    <n v="30.4"/>
    <n v="5.6"/>
  </r>
  <r>
    <x v="1"/>
    <n v="0"/>
    <n v="4"/>
    <x v="0"/>
    <n v="2"/>
    <n v="18.29"/>
    <n v="3"/>
  </r>
  <r>
    <x v="1"/>
    <n v="0"/>
    <n v="4"/>
    <x v="0"/>
    <n v="2"/>
    <n v="22.23"/>
    <n v="5"/>
  </r>
  <r>
    <x v="1"/>
    <n v="0"/>
    <n v="4"/>
    <x v="0"/>
    <n v="4"/>
    <n v="32.4"/>
    <n v="6"/>
  </r>
  <r>
    <x v="1"/>
    <n v="0"/>
    <n v="4"/>
    <x v="0"/>
    <n v="3"/>
    <n v="28.55"/>
    <n v="2.0499999999999998"/>
  </r>
  <r>
    <x v="1"/>
    <n v="0"/>
    <n v="4"/>
    <x v="0"/>
    <n v="2"/>
    <n v="18.04"/>
    <n v="3"/>
  </r>
  <r>
    <x v="1"/>
    <n v="0"/>
    <n v="4"/>
    <x v="0"/>
    <n v="2"/>
    <n v="12.54"/>
    <n v="2.5"/>
  </r>
  <r>
    <x v="0"/>
    <n v="0"/>
    <n v="4"/>
    <x v="0"/>
    <n v="2"/>
    <n v="10.29"/>
    <n v="2.6"/>
  </r>
  <r>
    <x v="0"/>
    <n v="0"/>
    <n v="4"/>
    <x v="0"/>
    <n v="4"/>
    <n v="34.81"/>
    <n v="5.2"/>
  </r>
  <r>
    <x v="1"/>
    <n v="0"/>
    <n v="4"/>
    <x v="0"/>
    <n v="2"/>
    <n v="9.94"/>
    <n v="1.56"/>
  </r>
  <r>
    <x v="1"/>
    <n v="0"/>
    <n v="4"/>
    <x v="0"/>
    <n v="4"/>
    <n v="25.56"/>
    <n v="4.34"/>
  </r>
  <r>
    <x v="1"/>
    <n v="0"/>
    <n v="4"/>
    <x v="0"/>
    <n v="2"/>
    <n v="19.489999999999998"/>
    <n v="3.51"/>
  </r>
  <r>
    <x v="1"/>
    <n v="1"/>
    <n v="3"/>
    <x v="0"/>
    <n v="4"/>
    <n v="38.01"/>
    <n v="3"/>
  </r>
  <r>
    <x v="0"/>
    <n v="0"/>
    <n v="3"/>
    <x v="0"/>
    <n v="2"/>
    <n v="26.41"/>
    <n v="1.5"/>
  </r>
  <r>
    <x v="1"/>
    <n v="1"/>
    <n v="3"/>
    <x v="0"/>
    <n v="2"/>
    <n v="11.24"/>
    <n v="1.76"/>
  </r>
  <r>
    <x v="1"/>
    <n v="0"/>
    <n v="3"/>
    <x v="0"/>
    <n v="4"/>
    <n v="48.27"/>
    <n v="6.73"/>
  </r>
  <r>
    <x v="1"/>
    <n v="1"/>
    <n v="3"/>
    <x v="0"/>
    <n v="2"/>
    <n v="20.29"/>
    <n v="3.21"/>
  </r>
  <r>
    <x v="1"/>
    <n v="1"/>
    <n v="3"/>
    <x v="0"/>
    <n v="2"/>
    <n v="13.81"/>
    <n v="2"/>
  </r>
  <r>
    <x v="1"/>
    <n v="1"/>
    <n v="3"/>
    <x v="0"/>
    <n v="2"/>
    <n v="11.02"/>
    <n v="1.98"/>
  </r>
  <r>
    <x v="1"/>
    <n v="1"/>
    <n v="3"/>
    <x v="0"/>
    <n v="4"/>
    <n v="18.29"/>
    <n v="3.76"/>
  </r>
  <r>
    <x v="1"/>
    <n v="0"/>
    <n v="3"/>
    <x v="0"/>
    <n v="3"/>
    <n v="17.59"/>
    <n v="2.64"/>
  </r>
  <r>
    <x v="1"/>
    <n v="0"/>
    <n v="3"/>
    <x v="0"/>
    <n v="3"/>
    <n v="20.079999999999998"/>
    <n v="3.15"/>
  </r>
  <r>
    <x v="0"/>
    <n v="0"/>
    <n v="3"/>
    <x v="0"/>
    <n v="2"/>
    <n v="16.45"/>
    <n v="2.4700000000000002"/>
  </r>
  <r>
    <x v="0"/>
    <n v="1"/>
    <n v="3"/>
    <x v="0"/>
    <n v="1"/>
    <n v="3.07"/>
    <n v="1"/>
  </r>
  <r>
    <x v="1"/>
    <n v="0"/>
    <n v="3"/>
    <x v="0"/>
    <n v="2"/>
    <n v="20.23"/>
    <n v="2.0099999999999998"/>
  </r>
  <r>
    <x v="1"/>
    <n v="1"/>
    <n v="3"/>
    <x v="0"/>
    <n v="2"/>
    <n v="15.01"/>
    <n v="2.09"/>
  </r>
  <r>
    <x v="1"/>
    <n v="0"/>
    <n v="3"/>
    <x v="0"/>
    <n v="2"/>
    <n v="12.02"/>
    <n v="1.97"/>
  </r>
  <r>
    <x v="0"/>
    <n v="0"/>
    <n v="3"/>
    <x v="0"/>
    <n v="3"/>
    <n v="17.07"/>
    <n v="3"/>
  </r>
  <r>
    <x v="0"/>
    <n v="1"/>
    <n v="3"/>
    <x v="0"/>
    <n v="2"/>
    <n v="26.86"/>
    <n v="3.14"/>
  </r>
  <r>
    <x v="0"/>
    <n v="1"/>
    <n v="3"/>
    <x v="0"/>
    <n v="2"/>
    <n v="25.28"/>
    <n v="5"/>
  </r>
  <r>
    <x v="0"/>
    <n v="0"/>
    <n v="3"/>
    <x v="0"/>
    <n v="2"/>
    <n v="14.73"/>
    <n v="2.2000000000000002"/>
  </r>
  <r>
    <x v="1"/>
    <n v="0"/>
    <n v="3"/>
    <x v="0"/>
    <n v="2"/>
    <n v="10.51"/>
    <n v="1.25"/>
  </r>
  <r>
    <x v="1"/>
    <n v="1"/>
    <n v="3"/>
    <x v="0"/>
    <n v="2"/>
    <n v="17.920000000000002"/>
    <n v="3.08"/>
  </r>
  <r>
    <x v="1"/>
    <n v="0"/>
    <n v="1"/>
    <x v="1"/>
    <n v="4"/>
    <n v="27.2"/>
    <n v="4"/>
  </r>
  <r>
    <x v="1"/>
    <n v="0"/>
    <n v="1"/>
    <x v="1"/>
    <n v="2"/>
    <n v="22.76"/>
    <n v="3"/>
  </r>
  <r>
    <x v="1"/>
    <n v="0"/>
    <n v="1"/>
    <x v="1"/>
    <n v="2"/>
    <n v="17.29"/>
    <n v="2.71"/>
  </r>
  <r>
    <x v="1"/>
    <n v="1"/>
    <n v="1"/>
    <x v="1"/>
    <n v="2"/>
    <n v="19.440000000000001"/>
    <n v="3"/>
  </r>
  <r>
    <x v="1"/>
    <n v="0"/>
    <n v="1"/>
    <x v="1"/>
    <n v="2"/>
    <n v="16.66"/>
    <n v="3.4"/>
  </r>
  <r>
    <x v="0"/>
    <n v="0"/>
    <n v="1"/>
    <x v="1"/>
    <n v="1"/>
    <n v="10.07"/>
    <n v="1.83"/>
  </r>
  <r>
    <x v="1"/>
    <n v="1"/>
    <n v="1"/>
    <x v="1"/>
    <n v="2"/>
    <n v="32.68"/>
    <n v="5"/>
  </r>
  <r>
    <x v="1"/>
    <n v="0"/>
    <n v="1"/>
    <x v="1"/>
    <n v="2"/>
    <n v="15.98"/>
    <n v="2.0299999999999998"/>
  </r>
  <r>
    <x v="0"/>
    <n v="0"/>
    <n v="1"/>
    <x v="1"/>
    <n v="4"/>
    <n v="34.83"/>
    <n v="5.17"/>
  </r>
  <r>
    <x v="1"/>
    <n v="0"/>
    <n v="1"/>
    <x v="1"/>
    <n v="2"/>
    <n v="13.03"/>
    <n v="2"/>
  </r>
  <r>
    <x v="1"/>
    <n v="0"/>
    <n v="1"/>
    <x v="1"/>
    <n v="2"/>
    <n v="18.28"/>
    <n v="4"/>
  </r>
  <r>
    <x v="1"/>
    <n v="0"/>
    <n v="1"/>
    <x v="1"/>
    <n v="2"/>
    <n v="24.71"/>
    <n v="5.85"/>
  </r>
  <r>
    <x v="1"/>
    <n v="0"/>
    <n v="1"/>
    <x v="1"/>
    <n v="2"/>
    <n v="21.16"/>
    <n v="3"/>
  </r>
  <r>
    <x v="1"/>
    <n v="1"/>
    <n v="2"/>
    <x v="0"/>
    <n v="2"/>
    <n v="28.97"/>
    <n v="3"/>
  </r>
  <r>
    <x v="1"/>
    <n v="0"/>
    <n v="2"/>
    <x v="0"/>
    <n v="2"/>
    <n v="22.49"/>
    <n v="3.5"/>
  </r>
  <r>
    <x v="0"/>
    <n v="1"/>
    <n v="2"/>
    <x v="0"/>
    <n v="2"/>
    <n v="5.75"/>
    <n v="1"/>
  </r>
  <r>
    <x v="0"/>
    <n v="1"/>
    <n v="2"/>
    <x v="0"/>
    <n v="2"/>
    <n v="16.32"/>
    <n v="4.3"/>
  </r>
  <r>
    <x v="0"/>
    <n v="0"/>
    <n v="2"/>
    <x v="0"/>
    <n v="2"/>
    <n v="22.75"/>
    <n v="3.25"/>
  </r>
  <r>
    <x v="1"/>
    <n v="1"/>
    <n v="2"/>
    <x v="0"/>
    <n v="4"/>
    <n v="40.17"/>
    <n v="4.7300000000000004"/>
  </r>
  <r>
    <x v="1"/>
    <n v="1"/>
    <n v="2"/>
    <x v="0"/>
    <n v="2"/>
    <n v="27.28"/>
    <n v="4"/>
  </r>
  <r>
    <x v="1"/>
    <n v="1"/>
    <n v="2"/>
    <x v="0"/>
    <n v="2"/>
    <n v="12.03"/>
    <n v="1.5"/>
  </r>
  <r>
    <x v="1"/>
    <n v="1"/>
    <n v="2"/>
    <x v="0"/>
    <n v="2"/>
    <n v="21.01"/>
    <n v="3"/>
  </r>
  <r>
    <x v="1"/>
    <n v="0"/>
    <n v="2"/>
    <x v="0"/>
    <n v="2"/>
    <n v="12.46"/>
    <n v="1.5"/>
  </r>
  <r>
    <x v="0"/>
    <n v="1"/>
    <n v="2"/>
    <x v="0"/>
    <n v="2"/>
    <n v="11.35"/>
    <n v="2.5"/>
  </r>
  <r>
    <x v="0"/>
    <n v="1"/>
    <n v="2"/>
    <x v="0"/>
    <n v="2"/>
    <n v="15.38"/>
    <n v="3"/>
  </r>
  <r>
    <x v="0"/>
    <n v="1"/>
    <n v="3"/>
    <x v="0"/>
    <n v="3"/>
    <n v="44.3"/>
    <n v="2.5"/>
  </r>
  <r>
    <x v="0"/>
    <n v="1"/>
    <n v="3"/>
    <x v="0"/>
    <n v="2"/>
    <n v="22.42"/>
    <n v="3.48"/>
  </r>
  <r>
    <x v="0"/>
    <n v="0"/>
    <n v="3"/>
    <x v="0"/>
    <n v="2"/>
    <n v="20.92"/>
    <n v="4.08"/>
  </r>
  <r>
    <x v="1"/>
    <n v="1"/>
    <n v="3"/>
    <x v="0"/>
    <n v="2"/>
    <n v="15.36"/>
    <n v="1.64"/>
  </r>
  <r>
    <x v="1"/>
    <n v="1"/>
    <n v="3"/>
    <x v="0"/>
    <n v="2"/>
    <n v="20.49"/>
    <n v="4.0599999999999996"/>
  </r>
  <r>
    <x v="1"/>
    <n v="1"/>
    <n v="3"/>
    <x v="0"/>
    <n v="2"/>
    <n v="25.21"/>
    <n v="4.29"/>
  </r>
  <r>
    <x v="1"/>
    <n v="0"/>
    <n v="3"/>
    <x v="0"/>
    <n v="2"/>
    <n v="18.239999999999998"/>
    <n v="3.76"/>
  </r>
  <r>
    <x v="0"/>
    <n v="1"/>
    <n v="3"/>
    <x v="0"/>
    <n v="2"/>
    <n v="14.31"/>
    <n v="4"/>
  </r>
  <r>
    <x v="1"/>
    <n v="0"/>
    <n v="3"/>
    <x v="0"/>
    <n v="2"/>
    <n v="14"/>
    <n v="3"/>
  </r>
  <r>
    <x v="0"/>
    <n v="0"/>
    <n v="3"/>
    <x v="0"/>
    <n v="1"/>
    <n v="7.25"/>
    <n v="1"/>
  </r>
  <r>
    <x v="1"/>
    <n v="0"/>
    <n v="4"/>
    <x v="0"/>
    <n v="3"/>
    <n v="38.07"/>
    <n v="4"/>
  </r>
  <r>
    <x v="1"/>
    <n v="0"/>
    <n v="4"/>
    <x v="0"/>
    <n v="2"/>
    <n v="23.95"/>
    <n v="2.5499999999999998"/>
  </r>
  <r>
    <x v="0"/>
    <n v="0"/>
    <n v="4"/>
    <x v="0"/>
    <n v="3"/>
    <n v="25.71"/>
    <n v="4"/>
  </r>
  <r>
    <x v="0"/>
    <n v="0"/>
    <n v="4"/>
    <x v="0"/>
    <n v="2"/>
    <n v="17.309999999999999"/>
    <n v="3.5"/>
  </r>
  <r>
    <x v="1"/>
    <n v="0"/>
    <n v="4"/>
    <x v="0"/>
    <n v="4"/>
    <n v="29.93"/>
    <n v="5.07"/>
  </r>
  <r>
    <x v="0"/>
    <n v="0"/>
    <n v="1"/>
    <x v="1"/>
    <n v="2"/>
    <n v="10.65"/>
    <n v="1.5"/>
  </r>
  <r>
    <x v="0"/>
    <n v="0"/>
    <n v="1"/>
    <x v="1"/>
    <n v="2"/>
    <n v="12.43"/>
    <n v="1.8"/>
  </r>
  <r>
    <x v="0"/>
    <n v="0"/>
    <n v="1"/>
    <x v="1"/>
    <n v="4"/>
    <n v="24.08"/>
    <n v="2.92"/>
  </r>
  <r>
    <x v="1"/>
    <n v="0"/>
    <n v="1"/>
    <x v="1"/>
    <n v="2"/>
    <n v="11.69"/>
    <n v="2.31"/>
  </r>
  <r>
    <x v="0"/>
    <n v="0"/>
    <n v="1"/>
    <x v="1"/>
    <n v="2"/>
    <n v="13.42"/>
    <n v="1.68"/>
  </r>
  <r>
    <x v="1"/>
    <n v="0"/>
    <n v="1"/>
    <x v="1"/>
    <n v="2"/>
    <n v="14.26"/>
    <n v="2.5"/>
  </r>
  <r>
    <x v="1"/>
    <n v="0"/>
    <n v="1"/>
    <x v="1"/>
    <n v="2"/>
    <n v="15.95"/>
    <n v="2"/>
  </r>
  <r>
    <x v="0"/>
    <n v="0"/>
    <n v="1"/>
    <x v="1"/>
    <n v="2"/>
    <n v="12.48"/>
    <n v="2.52"/>
  </r>
  <r>
    <x v="0"/>
    <n v="0"/>
    <n v="1"/>
    <x v="1"/>
    <n v="6"/>
    <n v="29.8"/>
    <n v="4.2"/>
  </r>
  <r>
    <x v="1"/>
    <n v="0"/>
    <n v="1"/>
    <x v="1"/>
    <n v="2"/>
    <n v="8.52"/>
    <n v="1.48"/>
  </r>
  <r>
    <x v="0"/>
    <n v="0"/>
    <n v="1"/>
    <x v="1"/>
    <n v="2"/>
    <n v="14.52"/>
    <n v="2"/>
  </r>
  <r>
    <x v="0"/>
    <n v="0"/>
    <n v="1"/>
    <x v="1"/>
    <n v="2"/>
    <n v="11.38"/>
    <n v="2"/>
  </r>
  <r>
    <x v="1"/>
    <n v="0"/>
    <n v="1"/>
    <x v="1"/>
    <n v="3"/>
    <n v="22.82"/>
    <n v="2.1800000000000002"/>
  </r>
  <r>
    <x v="1"/>
    <n v="0"/>
    <n v="1"/>
    <x v="1"/>
    <n v="2"/>
    <n v="19.079999999999998"/>
    <n v="1.5"/>
  </r>
  <r>
    <x v="0"/>
    <n v="0"/>
    <n v="1"/>
    <x v="1"/>
    <n v="2"/>
    <n v="20.27"/>
    <n v="2.83"/>
  </r>
  <r>
    <x v="0"/>
    <n v="0"/>
    <n v="1"/>
    <x v="1"/>
    <n v="2"/>
    <n v="11.17"/>
    <n v="1.5"/>
  </r>
  <r>
    <x v="0"/>
    <n v="0"/>
    <n v="1"/>
    <x v="1"/>
    <n v="2"/>
    <n v="12.26"/>
    <n v="2"/>
  </r>
  <r>
    <x v="0"/>
    <n v="0"/>
    <n v="1"/>
    <x v="1"/>
    <n v="2"/>
    <n v="18.260000000000002"/>
    <n v="3.25"/>
  </r>
  <r>
    <x v="0"/>
    <n v="0"/>
    <n v="1"/>
    <x v="1"/>
    <n v="2"/>
    <n v="8.51"/>
    <n v="1.25"/>
  </r>
  <r>
    <x v="0"/>
    <n v="0"/>
    <n v="1"/>
    <x v="1"/>
    <n v="2"/>
    <n v="10.33"/>
    <n v="2"/>
  </r>
  <r>
    <x v="0"/>
    <n v="0"/>
    <n v="1"/>
    <x v="1"/>
    <n v="2"/>
    <n v="14.15"/>
    <n v="2"/>
  </r>
  <r>
    <x v="1"/>
    <n v="1"/>
    <n v="1"/>
    <x v="1"/>
    <n v="2"/>
    <n v="16"/>
    <n v="2"/>
  </r>
  <r>
    <x v="0"/>
    <n v="0"/>
    <n v="1"/>
    <x v="1"/>
    <n v="2"/>
    <n v="13.16"/>
    <n v="2.75"/>
  </r>
  <r>
    <x v="0"/>
    <n v="0"/>
    <n v="1"/>
    <x v="1"/>
    <n v="2"/>
    <n v="17.47"/>
    <n v="3.5"/>
  </r>
  <r>
    <x v="1"/>
    <n v="0"/>
    <n v="1"/>
    <x v="1"/>
    <n v="6"/>
    <n v="34.299999999999997"/>
    <n v="6.7"/>
  </r>
  <r>
    <x v="1"/>
    <n v="0"/>
    <n v="1"/>
    <x v="1"/>
    <n v="5"/>
    <n v="41.19"/>
    <n v="5"/>
  </r>
  <r>
    <x v="0"/>
    <n v="0"/>
    <n v="1"/>
    <x v="1"/>
    <n v="6"/>
    <n v="27.05"/>
    <n v="5"/>
  </r>
  <r>
    <x v="0"/>
    <n v="0"/>
    <n v="1"/>
    <x v="1"/>
    <n v="2"/>
    <n v="16.43"/>
    <n v="2.2999999999999998"/>
  </r>
  <r>
    <x v="0"/>
    <n v="0"/>
    <n v="1"/>
    <x v="1"/>
    <n v="2"/>
    <n v="8.35"/>
    <n v="1.5"/>
  </r>
  <r>
    <x v="0"/>
    <n v="0"/>
    <n v="1"/>
    <x v="1"/>
    <n v="3"/>
    <n v="18.64"/>
    <n v="1.36"/>
  </r>
  <r>
    <x v="0"/>
    <n v="0"/>
    <n v="1"/>
    <x v="1"/>
    <n v="2"/>
    <n v="11.87"/>
    <n v="1.63"/>
  </r>
  <r>
    <x v="1"/>
    <n v="0"/>
    <n v="1"/>
    <x v="1"/>
    <n v="2"/>
    <n v="9.7799999999999994"/>
    <n v="1.73"/>
  </r>
  <r>
    <x v="1"/>
    <n v="0"/>
    <n v="1"/>
    <x v="1"/>
    <n v="2"/>
    <n v="7.51"/>
    <n v="2"/>
  </r>
  <r>
    <x v="1"/>
    <n v="0"/>
    <n v="4"/>
    <x v="0"/>
    <n v="2"/>
    <n v="14.07"/>
    <n v="2.5"/>
  </r>
  <r>
    <x v="1"/>
    <n v="0"/>
    <n v="4"/>
    <x v="0"/>
    <n v="2"/>
    <n v="13.13"/>
    <n v="2"/>
  </r>
  <r>
    <x v="1"/>
    <n v="0"/>
    <n v="4"/>
    <x v="0"/>
    <n v="3"/>
    <n v="17.260000000000002"/>
    <n v="2.74"/>
  </r>
  <r>
    <x v="1"/>
    <n v="0"/>
    <n v="4"/>
    <x v="0"/>
    <n v="4"/>
    <n v="24.55"/>
    <n v="2"/>
  </r>
  <r>
    <x v="1"/>
    <n v="0"/>
    <n v="4"/>
    <x v="0"/>
    <n v="4"/>
    <n v="19.77"/>
    <n v="2"/>
  </r>
  <r>
    <x v="0"/>
    <n v="0"/>
    <n v="4"/>
    <x v="0"/>
    <n v="5"/>
    <n v="29.85"/>
    <n v="5.14"/>
  </r>
  <r>
    <x v="1"/>
    <n v="0"/>
    <n v="4"/>
    <x v="0"/>
    <n v="6"/>
    <n v="48.17"/>
    <n v="5"/>
  </r>
  <r>
    <x v="0"/>
    <n v="0"/>
    <n v="4"/>
    <x v="0"/>
    <n v="4"/>
    <n v="25"/>
    <n v="3.75"/>
  </r>
  <r>
    <x v="0"/>
    <n v="0"/>
    <n v="4"/>
    <x v="0"/>
    <n v="2"/>
    <n v="13.39"/>
    <n v="2.61"/>
  </r>
  <r>
    <x v="1"/>
    <n v="0"/>
    <n v="4"/>
    <x v="0"/>
    <n v="4"/>
    <n v="16.489999999999998"/>
    <n v="2"/>
  </r>
  <r>
    <x v="1"/>
    <n v="0"/>
    <n v="4"/>
    <x v="0"/>
    <n v="4"/>
    <n v="21.5"/>
    <n v="3.5"/>
  </r>
  <r>
    <x v="1"/>
    <n v="0"/>
    <n v="4"/>
    <x v="0"/>
    <n v="2"/>
    <n v="12.66"/>
    <n v="2.5"/>
  </r>
  <r>
    <x v="0"/>
    <n v="0"/>
    <n v="4"/>
    <x v="0"/>
    <n v="3"/>
    <n v="16.21"/>
    <n v="2"/>
  </r>
  <r>
    <x v="1"/>
    <n v="0"/>
    <n v="4"/>
    <x v="0"/>
    <n v="2"/>
    <n v="13.81"/>
    <n v="2"/>
  </r>
  <r>
    <x v="0"/>
    <n v="1"/>
    <n v="4"/>
    <x v="0"/>
    <n v="2"/>
    <n v="17.510000000000002"/>
    <n v="3"/>
  </r>
  <r>
    <x v="1"/>
    <n v="0"/>
    <n v="4"/>
    <x v="0"/>
    <n v="3"/>
    <n v="24.52"/>
    <n v="3.48"/>
  </r>
  <r>
    <x v="1"/>
    <n v="0"/>
    <n v="4"/>
    <x v="0"/>
    <n v="2"/>
    <n v="20.76"/>
    <n v="2.2400000000000002"/>
  </r>
  <r>
    <x v="1"/>
    <n v="0"/>
    <n v="4"/>
    <x v="0"/>
    <n v="4"/>
    <n v="31.71"/>
    <n v="4.5"/>
  </r>
  <r>
    <x v="0"/>
    <n v="1"/>
    <n v="3"/>
    <x v="0"/>
    <n v="2"/>
    <n v="10.59"/>
    <n v="1.61"/>
  </r>
  <r>
    <x v="0"/>
    <n v="1"/>
    <n v="3"/>
    <x v="0"/>
    <n v="2"/>
    <n v="10.63"/>
    <n v="2"/>
  </r>
  <r>
    <x v="1"/>
    <n v="1"/>
    <n v="3"/>
    <x v="0"/>
    <n v="3"/>
    <n v="50.81"/>
    <n v="10"/>
  </r>
  <r>
    <x v="1"/>
    <n v="1"/>
    <n v="3"/>
    <x v="0"/>
    <n v="2"/>
    <n v="15.81"/>
    <n v="3.16"/>
  </r>
  <r>
    <x v="1"/>
    <n v="1"/>
    <n v="4"/>
    <x v="0"/>
    <n v="2"/>
    <n v="7.25"/>
    <n v="5.15"/>
  </r>
  <r>
    <x v="1"/>
    <n v="1"/>
    <n v="4"/>
    <x v="0"/>
    <n v="2"/>
    <n v="31.85"/>
    <n v="3.18"/>
  </r>
  <r>
    <x v="1"/>
    <n v="1"/>
    <n v="4"/>
    <x v="0"/>
    <n v="2"/>
    <n v="16.82"/>
    <n v="4"/>
  </r>
  <r>
    <x v="1"/>
    <n v="1"/>
    <n v="4"/>
    <x v="0"/>
    <n v="2"/>
    <n v="32.9"/>
    <n v="3.11"/>
  </r>
  <r>
    <x v="1"/>
    <n v="1"/>
    <n v="4"/>
    <x v="0"/>
    <n v="2"/>
    <n v="17.89"/>
    <n v="2"/>
  </r>
  <r>
    <x v="1"/>
    <n v="1"/>
    <n v="4"/>
    <x v="0"/>
    <n v="2"/>
    <n v="14.48"/>
    <n v="2"/>
  </r>
  <r>
    <x v="0"/>
    <n v="1"/>
    <n v="4"/>
    <x v="0"/>
    <n v="2"/>
    <n v="9.6"/>
    <n v="4"/>
  </r>
  <r>
    <x v="1"/>
    <n v="1"/>
    <n v="4"/>
    <x v="0"/>
    <n v="2"/>
    <n v="34.630000000000003"/>
    <n v="3.55"/>
  </r>
  <r>
    <x v="1"/>
    <n v="1"/>
    <n v="4"/>
    <x v="0"/>
    <n v="4"/>
    <n v="34.65"/>
    <n v="3.68"/>
  </r>
  <r>
    <x v="1"/>
    <n v="1"/>
    <n v="4"/>
    <x v="0"/>
    <n v="2"/>
    <n v="23.33"/>
    <n v="5.65"/>
  </r>
  <r>
    <x v="1"/>
    <n v="1"/>
    <n v="4"/>
    <x v="0"/>
    <n v="3"/>
    <n v="45.35"/>
    <n v="3.5"/>
  </r>
  <r>
    <x v="1"/>
    <n v="1"/>
    <n v="4"/>
    <x v="0"/>
    <n v="4"/>
    <n v="23.17"/>
    <n v="6.5"/>
  </r>
  <r>
    <x v="1"/>
    <n v="1"/>
    <n v="4"/>
    <x v="0"/>
    <n v="2"/>
    <n v="40.549999999999997"/>
    <n v="3"/>
  </r>
  <r>
    <x v="1"/>
    <n v="0"/>
    <n v="4"/>
    <x v="0"/>
    <n v="5"/>
    <n v="20.69"/>
    <n v="5"/>
  </r>
  <r>
    <x v="0"/>
    <n v="1"/>
    <n v="4"/>
    <x v="0"/>
    <n v="3"/>
    <n v="20.9"/>
    <n v="3.5"/>
  </r>
  <r>
    <x v="1"/>
    <n v="1"/>
    <n v="4"/>
    <x v="0"/>
    <n v="5"/>
    <n v="30.46"/>
    <n v="2"/>
  </r>
  <r>
    <x v="0"/>
    <n v="1"/>
    <n v="4"/>
    <x v="0"/>
    <n v="3"/>
    <n v="18.149999999999999"/>
    <n v="3.5"/>
  </r>
  <r>
    <x v="1"/>
    <n v="1"/>
    <n v="4"/>
    <x v="0"/>
    <n v="3"/>
    <n v="23.1"/>
    <n v="4"/>
  </r>
  <r>
    <x v="1"/>
    <n v="1"/>
    <n v="4"/>
    <x v="0"/>
    <n v="2"/>
    <n v="15.69"/>
    <n v="1.5"/>
  </r>
  <r>
    <x v="0"/>
    <n v="1"/>
    <n v="1"/>
    <x v="1"/>
    <n v="2"/>
    <n v="19.809999999999999"/>
    <n v="4.1900000000000004"/>
  </r>
  <r>
    <x v="1"/>
    <n v="1"/>
    <n v="1"/>
    <x v="1"/>
    <n v="2"/>
    <n v="28.44"/>
    <n v="2.56"/>
  </r>
  <r>
    <x v="1"/>
    <n v="1"/>
    <n v="1"/>
    <x v="1"/>
    <n v="2"/>
    <n v="15.48"/>
    <n v="2.02"/>
  </r>
  <r>
    <x v="1"/>
    <n v="1"/>
    <n v="1"/>
    <x v="1"/>
    <n v="2"/>
    <n v="16.579999999999998"/>
    <n v="4"/>
  </r>
  <r>
    <x v="1"/>
    <n v="0"/>
    <n v="1"/>
    <x v="1"/>
    <n v="2"/>
    <n v="7.56"/>
    <n v="1.44"/>
  </r>
  <r>
    <x v="1"/>
    <n v="1"/>
    <n v="1"/>
    <x v="1"/>
    <n v="2"/>
    <n v="10.34"/>
    <n v="2"/>
  </r>
  <r>
    <x v="0"/>
    <n v="1"/>
    <n v="1"/>
    <x v="1"/>
    <n v="4"/>
    <n v="43.11"/>
    <n v="5"/>
  </r>
  <r>
    <x v="0"/>
    <n v="1"/>
    <n v="1"/>
    <x v="1"/>
    <n v="2"/>
    <n v="13"/>
    <n v="2"/>
  </r>
  <r>
    <x v="1"/>
    <n v="1"/>
    <n v="1"/>
    <x v="1"/>
    <n v="2"/>
    <n v="13.51"/>
    <n v="2"/>
  </r>
  <r>
    <x v="1"/>
    <n v="1"/>
    <n v="1"/>
    <x v="1"/>
    <n v="3"/>
    <n v="18.71"/>
    <n v="4"/>
  </r>
  <r>
    <x v="0"/>
    <n v="1"/>
    <n v="1"/>
    <x v="1"/>
    <n v="2"/>
    <n v="12.74"/>
    <n v="2.0099999999999998"/>
  </r>
  <r>
    <x v="0"/>
    <n v="1"/>
    <n v="1"/>
    <x v="1"/>
    <n v="2"/>
    <n v="13"/>
    <n v="2"/>
  </r>
  <r>
    <x v="0"/>
    <n v="1"/>
    <n v="1"/>
    <x v="1"/>
    <n v="2"/>
    <n v="16.399999999999999"/>
    <n v="2.5"/>
  </r>
  <r>
    <x v="1"/>
    <n v="1"/>
    <n v="1"/>
    <x v="1"/>
    <n v="4"/>
    <n v="20.53"/>
    <n v="4"/>
  </r>
  <r>
    <x v="0"/>
    <n v="1"/>
    <n v="1"/>
    <x v="1"/>
    <n v="3"/>
    <n v="16.47"/>
    <n v="3.23"/>
  </r>
  <r>
    <x v="1"/>
    <n v="1"/>
    <n v="3"/>
    <x v="0"/>
    <n v="3"/>
    <n v="26.59"/>
    <n v="3.41"/>
  </r>
  <r>
    <x v="1"/>
    <n v="1"/>
    <n v="3"/>
    <x v="0"/>
    <n v="4"/>
    <n v="38.729999999999997"/>
    <n v="3"/>
  </r>
  <r>
    <x v="1"/>
    <n v="1"/>
    <n v="3"/>
    <x v="0"/>
    <n v="2"/>
    <n v="24.27"/>
    <n v="2.0299999999999998"/>
  </r>
  <r>
    <x v="0"/>
    <n v="1"/>
    <n v="3"/>
    <x v="0"/>
    <n v="2"/>
    <n v="12.76"/>
    <n v="2.23"/>
  </r>
  <r>
    <x v="1"/>
    <n v="1"/>
    <n v="3"/>
    <x v="0"/>
    <n v="3"/>
    <n v="30.06"/>
    <n v="2"/>
  </r>
  <r>
    <x v="1"/>
    <n v="1"/>
    <n v="3"/>
    <x v="0"/>
    <n v="4"/>
    <n v="25.89"/>
    <n v="5.16"/>
  </r>
  <r>
    <x v="1"/>
    <n v="0"/>
    <n v="3"/>
    <x v="0"/>
    <n v="4"/>
    <n v="48.33"/>
    <n v="9"/>
  </r>
  <r>
    <x v="0"/>
    <n v="1"/>
    <n v="3"/>
    <x v="0"/>
    <n v="2"/>
    <n v="13.27"/>
    <n v="2.5"/>
  </r>
  <r>
    <x v="0"/>
    <n v="1"/>
    <n v="3"/>
    <x v="0"/>
    <n v="3"/>
    <n v="28.17"/>
    <n v="6.5"/>
  </r>
  <r>
    <x v="0"/>
    <n v="1"/>
    <n v="3"/>
    <x v="0"/>
    <n v="2"/>
    <n v="12.9"/>
    <n v="1.1000000000000001"/>
  </r>
  <r>
    <x v="1"/>
    <n v="1"/>
    <n v="3"/>
    <x v="0"/>
    <n v="5"/>
    <n v="28.15"/>
    <n v="3"/>
  </r>
  <r>
    <x v="1"/>
    <n v="1"/>
    <n v="3"/>
    <x v="0"/>
    <n v="2"/>
    <n v="11.59"/>
    <n v="1.5"/>
  </r>
  <r>
    <x v="1"/>
    <n v="1"/>
    <n v="3"/>
    <x v="0"/>
    <n v="2"/>
    <n v="7.74"/>
    <n v="1.44"/>
  </r>
  <r>
    <x v="0"/>
    <n v="1"/>
    <n v="3"/>
    <x v="0"/>
    <n v="4"/>
    <n v="30.14"/>
    <n v="3.09"/>
  </r>
  <r>
    <x v="1"/>
    <n v="1"/>
    <n v="2"/>
    <x v="1"/>
    <n v="2"/>
    <n v="12.16"/>
    <n v="2.2000000000000002"/>
  </r>
  <r>
    <x v="0"/>
    <n v="1"/>
    <n v="2"/>
    <x v="1"/>
    <n v="2"/>
    <n v="13.42"/>
    <n v="3.48"/>
  </r>
  <r>
    <x v="1"/>
    <n v="1"/>
    <n v="2"/>
    <x v="1"/>
    <n v="1"/>
    <n v="8.58"/>
    <n v="1.92"/>
  </r>
  <r>
    <x v="0"/>
    <n v="0"/>
    <n v="2"/>
    <x v="1"/>
    <n v="3"/>
    <n v="15.98"/>
    <n v="3"/>
  </r>
  <r>
    <x v="1"/>
    <n v="1"/>
    <n v="2"/>
    <x v="1"/>
    <n v="2"/>
    <n v="13.42"/>
    <n v="1.58"/>
  </r>
  <r>
    <x v="0"/>
    <n v="1"/>
    <n v="2"/>
    <x v="1"/>
    <n v="2"/>
    <n v="16.27"/>
    <n v="2.5"/>
  </r>
  <r>
    <x v="0"/>
    <n v="1"/>
    <n v="2"/>
    <x v="1"/>
    <n v="2"/>
    <n v="10.09"/>
    <n v="2"/>
  </r>
  <r>
    <x v="1"/>
    <n v="0"/>
    <n v="3"/>
    <x v="0"/>
    <n v="4"/>
    <n v="20.45"/>
    <n v="3"/>
  </r>
  <r>
    <x v="1"/>
    <n v="0"/>
    <n v="3"/>
    <x v="0"/>
    <n v="2"/>
    <n v="13.28"/>
    <n v="2.72"/>
  </r>
  <r>
    <x v="0"/>
    <n v="1"/>
    <n v="3"/>
    <x v="0"/>
    <n v="2"/>
    <n v="22.12"/>
    <n v="2.88"/>
  </r>
  <r>
    <x v="1"/>
    <n v="1"/>
    <n v="3"/>
    <x v="0"/>
    <n v="4"/>
    <n v="24.01"/>
    <n v="2"/>
  </r>
  <r>
    <x v="1"/>
    <n v="1"/>
    <n v="3"/>
    <x v="0"/>
    <n v="3"/>
    <n v="15.69"/>
    <n v="3"/>
  </r>
  <r>
    <x v="1"/>
    <n v="0"/>
    <n v="3"/>
    <x v="0"/>
    <n v="2"/>
    <n v="11.61"/>
    <n v="3.39"/>
  </r>
  <r>
    <x v="1"/>
    <n v="0"/>
    <n v="3"/>
    <x v="0"/>
    <n v="2"/>
    <n v="10.77"/>
    <n v="1.47"/>
  </r>
  <r>
    <x v="1"/>
    <n v="1"/>
    <n v="3"/>
    <x v="0"/>
    <n v="2"/>
    <n v="15.53"/>
    <n v="3"/>
  </r>
  <r>
    <x v="1"/>
    <n v="0"/>
    <n v="3"/>
    <x v="0"/>
    <n v="2"/>
    <n v="10.07"/>
    <n v="1.25"/>
  </r>
  <r>
    <x v="1"/>
    <n v="1"/>
    <n v="3"/>
    <x v="0"/>
    <n v="2"/>
    <n v="12.6"/>
    <n v="1"/>
  </r>
  <r>
    <x v="1"/>
    <n v="1"/>
    <n v="3"/>
    <x v="0"/>
    <n v="2"/>
    <n v="32.83"/>
    <n v="1.17"/>
  </r>
  <r>
    <x v="0"/>
    <n v="0"/>
    <n v="3"/>
    <x v="0"/>
    <n v="3"/>
    <n v="35.83"/>
    <n v="4.67"/>
  </r>
  <r>
    <x v="1"/>
    <n v="0"/>
    <n v="3"/>
    <x v="0"/>
    <n v="3"/>
    <n v="29.03"/>
    <n v="5.92"/>
  </r>
  <r>
    <x v="0"/>
    <n v="1"/>
    <n v="3"/>
    <x v="0"/>
    <n v="2"/>
    <n v="27.18"/>
    <n v="2"/>
  </r>
  <r>
    <x v="1"/>
    <n v="1"/>
    <n v="3"/>
    <x v="0"/>
    <n v="2"/>
    <n v="22.67"/>
    <n v="2"/>
  </r>
  <r>
    <x v="1"/>
    <n v="0"/>
    <n v="3"/>
    <x v="0"/>
    <n v="2"/>
    <n v="17.82"/>
    <n v="1.75"/>
  </r>
  <r>
    <x v="0"/>
    <n v="0"/>
    <n v="1"/>
    <x v="0"/>
    <n v="2"/>
    <n v="18.78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s v="No"/>
    <s v="Sun"/>
    <x v="0"/>
    <n v="2"/>
    <n v="16.989999999999998"/>
    <n v="1.01"/>
  </r>
  <r>
    <x v="1"/>
    <s v="No"/>
    <s v="Sun"/>
    <x v="0"/>
    <n v="3"/>
    <n v="10.34"/>
    <n v="1.66"/>
  </r>
  <r>
    <x v="1"/>
    <s v="No"/>
    <s v="Sun"/>
    <x v="0"/>
    <n v="3"/>
    <n v="21.01"/>
    <n v="3.5"/>
  </r>
  <r>
    <x v="1"/>
    <s v="No"/>
    <s v="Sun"/>
    <x v="0"/>
    <n v="2"/>
    <n v="23.68"/>
    <n v="3.31"/>
  </r>
  <r>
    <x v="0"/>
    <s v="No"/>
    <s v="Sun"/>
    <x v="0"/>
    <n v="4"/>
    <n v="24.59"/>
    <n v="3.61"/>
  </r>
  <r>
    <x v="1"/>
    <s v="No"/>
    <s v="Sun"/>
    <x v="0"/>
    <n v="4"/>
    <n v="25.29"/>
    <n v="4.71"/>
  </r>
  <r>
    <x v="1"/>
    <s v="No"/>
    <s v="Sun"/>
    <x v="0"/>
    <n v="2"/>
    <n v="8.77"/>
    <n v="2"/>
  </r>
  <r>
    <x v="1"/>
    <s v="No"/>
    <s v="Sun"/>
    <x v="0"/>
    <n v="4"/>
    <n v="26.88"/>
    <n v="3.12"/>
  </r>
  <r>
    <x v="1"/>
    <s v="No"/>
    <s v="Sun"/>
    <x v="0"/>
    <n v="2"/>
    <n v="15.04"/>
    <n v="1.96"/>
  </r>
  <r>
    <x v="1"/>
    <s v="No"/>
    <s v="Sun"/>
    <x v="0"/>
    <n v="2"/>
    <n v="14.78"/>
    <n v="3.23"/>
  </r>
  <r>
    <x v="1"/>
    <s v="No"/>
    <s v="Sun"/>
    <x v="0"/>
    <n v="2"/>
    <n v="10.27"/>
    <n v="1.71"/>
  </r>
  <r>
    <x v="0"/>
    <s v="No"/>
    <s v="Sun"/>
    <x v="0"/>
    <n v="4"/>
    <n v="35.26"/>
    <n v="5"/>
  </r>
  <r>
    <x v="1"/>
    <s v="No"/>
    <s v="Sun"/>
    <x v="0"/>
    <n v="2"/>
    <n v="15.42"/>
    <n v="1.57"/>
  </r>
  <r>
    <x v="1"/>
    <s v="No"/>
    <s v="Sun"/>
    <x v="0"/>
    <n v="4"/>
    <n v="18.43"/>
    <n v="3"/>
  </r>
  <r>
    <x v="0"/>
    <s v="No"/>
    <s v="Sun"/>
    <x v="0"/>
    <n v="2"/>
    <n v="14.83"/>
    <n v="3.02"/>
  </r>
  <r>
    <x v="1"/>
    <s v="No"/>
    <s v="Sun"/>
    <x v="0"/>
    <n v="2"/>
    <n v="21.58"/>
    <n v="3.92"/>
  </r>
  <r>
    <x v="0"/>
    <s v="No"/>
    <s v="Sun"/>
    <x v="0"/>
    <n v="3"/>
    <n v="10.33"/>
    <n v="1.67"/>
  </r>
  <r>
    <x v="1"/>
    <s v="No"/>
    <s v="Sun"/>
    <x v="0"/>
    <n v="3"/>
    <n v="16.29"/>
    <n v="3.71"/>
  </r>
  <r>
    <x v="0"/>
    <s v="No"/>
    <s v="Sun"/>
    <x v="0"/>
    <n v="3"/>
    <n v="16.97"/>
    <n v="3.5"/>
  </r>
  <r>
    <x v="1"/>
    <s v="No"/>
    <s v="Sat"/>
    <x v="0"/>
    <n v="3"/>
    <n v="20.65"/>
    <n v="3.35"/>
  </r>
  <r>
    <x v="1"/>
    <s v="No"/>
    <s v="Sat"/>
    <x v="0"/>
    <n v="2"/>
    <n v="17.920000000000002"/>
    <n v="4.08"/>
  </r>
  <r>
    <x v="0"/>
    <s v="No"/>
    <s v="Sat"/>
    <x v="0"/>
    <n v="2"/>
    <n v="20.29"/>
    <n v="2.75"/>
  </r>
  <r>
    <x v="0"/>
    <s v="No"/>
    <s v="Sat"/>
    <x v="0"/>
    <n v="2"/>
    <n v="15.77"/>
    <n v="2.23"/>
  </r>
  <r>
    <x v="1"/>
    <s v="No"/>
    <s v="Sat"/>
    <x v="0"/>
    <n v="4"/>
    <n v="39.42"/>
    <n v="7.58"/>
  </r>
  <r>
    <x v="1"/>
    <s v="No"/>
    <s v="Sat"/>
    <x v="0"/>
    <n v="2"/>
    <n v="19.82"/>
    <n v="3.18"/>
  </r>
  <r>
    <x v="1"/>
    <s v="No"/>
    <s v="Sat"/>
    <x v="0"/>
    <n v="4"/>
    <n v="17.809999999999999"/>
    <n v="2.34"/>
  </r>
  <r>
    <x v="1"/>
    <s v="No"/>
    <s v="Sat"/>
    <x v="0"/>
    <n v="2"/>
    <n v="13.37"/>
    <n v="2"/>
  </r>
  <r>
    <x v="1"/>
    <s v="No"/>
    <s v="Sat"/>
    <x v="0"/>
    <n v="2"/>
    <n v="12.69"/>
    <n v="2"/>
  </r>
  <r>
    <x v="1"/>
    <s v="No"/>
    <s v="Sat"/>
    <x v="0"/>
    <n v="2"/>
    <n v="21.7"/>
    <n v="4.3"/>
  </r>
  <r>
    <x v="0"/>
    <s v="No"/>
    <s v="Sat"/>
    <x v="0"/>
    <n v="2"/>
    <n v="19.649999999999999"/>
    <n v="3"/>
  </r>
  <r>
    <x v="1"/>
    <s v="No"/>
    <s v="Sat"/>
    <x v="0"/>
    <n v="2"/>
    <n v="9.5500000000000007"/>
    <n v="1.45"/>
  </r>
  <r>
    <x v="1"/>
    <s v="No"/>
    <s v="Sat"/>
    <x v="0"/>
    <n v="4"/>
    <n v="18.350000000000001"/>
    <n v="2.5"/>
  </r>
  <r>
    <x v="0"/>
    <s v="No"/>
    <s v="Sat"/>
    <x v="0"/>
    <n v="2"/>
    <n v="15.06"/>
    <n v="3"/>
  </r>
  <r>
    <x v="0"/>
    <s v="No"/>
    <s v="Sat"/>
    <x v="0"/>
    <n v="4"/>
    <n v="20.69"/>
    <n v="2.4500000000000002"/>
  </r>
  <r>
    <x v="1"/>
    <s v="No"/>
    <s v="Sat"/>
    <x v="0"/>
    <n v="2"/>
    <n v="17.78"/>
    <n v="3.27"/>
  </r>
  <r>
    <x v="1"/>
    <s v="No"/>
    <s v="Sat"/>
    <x v="0"/>
    <n v="3"/>
    <n v="24.06"/>
    <n v="3.6"/>
  </r>
  <r>
    <x v="1"/>
    <s v="No"/>
    <s v="Sat"/>
    <x v="0"/>
    <n v="3"/>
    <n v="16.309999999999999"/>
    <n v="2"/>
  </r>
  <r>
    <x v="0"/>
    <s v="No"/>
    <s v="Sat"/>
    <x v="0"/>
    <n v="3"/>
    <n v="16.93"/>
    <n v="3.07"/>
  </r>
  <r>
    <x v="1"/>
    <s v="No"/>
    <s v="Sat"/>
    <x v="0"/>
    <n v="3"/>
    <n v="18.690000000000001"/>
    <n v="2.31"/>
  </r>
  <r>
    <x v="1"/>
    <s v="No"/>
    <s v="Sat"/>
    <x v="0"/>
    <n v="3"/>
    <n v="31.27"/>
    <n v="5"/>
  </r>
  <r>
    <x v="1"/>
    <s v="No"/>
    <s v="Sat"/>
    <x v="0"/>
    <n v="3"/>
    <n v="16.04"/>
    <n v="2.2400000000000002"/>
  </r>
  <r>
    <x v="1"/>
    <s v="No"/>
    <s v="Sun"/>
    <x v="0"/>
    <n v="2"/>
    <n v="17.46"/>
    <n v="2.54"/>
  </r>
  <r>
    <x v="1"/>
    <s v="No"/>
    <s v="Sun"/>
    <x v="0"/>
    <n v="2"/>
    <n v="13.94"/>
    <n v="3.06"/>
  </r>
  <r>
    <x v="1"/>
    <s v="No"/>
    <s v="Sun"/>
    <x v="0"/>
    <n v="2"/>
    <n v="9.68"/>
    <n v="1.32"/>
  </r>
  <r>
    <x v="1"/>
    <s v="No"/>
    <s v="Sun"/>
    <x v="0"/>
    <n v="4"/>
    <n v="30.4"/>
    <n v="5.6"/>
  </r>
  <r>
    <x v="1"/>
    <s v="No"/>
    <s v="Sun"/>
    <x v="0"/>
    <n v="2"/>
    <n v="18.29"/>
    <n v="3"/>
  </r>
  <r>
    <x v="1"/>
    <s v="No"/>
    <s v="Sun"/>
    <x v="0"/>
    <n v="2"/>
    <n v="22.23"/>
    <n v="5"/>
  </r>
  <r>
    <x v="1"/>
    <s v="No"/>
    <s v="Sun"/>
    <x v="0"/>
    <n v="4"/>
    <n v="32.4"/>
    <n v="6"/>
  </r>
  <r>
    <x v="1"/>
    <s v="No"/>
    <s v="Sun"/>
    <x v="0"/>
    <n v="3"/>
    <n v="28.55"/>
    <n v="2.0499999999999998"/>
  </r>
  <r>
    <x v="1"/>
    <s v="No"/>
    <s v="Sun"/>
    <x v="0"/>
    <n v="2"/>
    <n v="18.04"/>
    <n v="3"/>
  </r>
  <r>
    <x v="1"/>
    <s v="No"/>
    <s v="Sun"/>
    <x v="0"/>
    <n v="2"/>
    <n v="12.54"/>
    <n v="2.5"/>
  </r>
  <r>
    <x v="0"/>
    <s v="No"/>
    <s v="Sun"/>
    <x v="0"/>
    <n v="2"/>
    <n v="10.29"/>
    <n v="2.6"/>
  </r>
  <r>
    <x v="0"/>
    <s v="No"/>
    <s v="Sun"/>
    <x v="0"/>
    <n v="4"/>
    <n v="34.81"/>
    <n v="5.2"/>
  </r>
  <r>
    <x v="1"/>
    <s v="No"/>
    <s v="Sun"/>
    <x v="0"/>
    <n v="2"/>
    <n v="9.94"/>
    <n v="1.56"/>
  </r>
  <r>
    <x v="1"/>
    <s v="No"/>
    <s v="Sun"/>
    <x v="0"/>
    <n v="4"/>
    <n v="25.56"/>
    <n v="4.34"/>
  </r>
  <r>
    <x v="1"/>
    <s v="No"/>
    <s v="Sun"/>
    <x v="0"/>
    <n v="2"/>
    <n v="19.489999999999998"/>
    <n v="3.51"/>
  </r>
  <r>
    <x v="1"/>
    <s v="Yes"/>
    <s v="Sat"/>
    <x v="0"/>
    <n v="4"/>
    <n v="38.01"/>
    <n v="3"/>
  </r>
  <r>
    <x v="0"/>
    <s v="No"/>
    <s v="Sat"/>
    <x v="0"/>
    <n v="2"/>
    <n v="26.41"/>
    <n v="1.5"/>
  </r>
  <r>
    <x v="1"/>
    <s v="Yes"/>
    <s v="Sat"/>
    <x v="0"/>
    <n v="2"/>
    <n v="11.24"/>
    <n v="1.76"/>
  </r>
  <r>
    <x v="1"/>
    <s v="No"/>
    <s v="Sat"/>
    <x v="0"/>
    <n v="4"/>
    <n v="48.27"/>
    <n v="6.73"/>
  </r>
  <r>
    <x v="1"/>
    <s v="Yes"/>
    <s v="Sat"/>
    <x v="0"/>
    <n v="2"/>
    <n v="20.29"/>
    <n v="3.21"/>
  </r>
  <r>
    <x v="1"/>
    <s v="Yes"/>
    <s v="Sat"/>
    <x v="0"/>
    <n v="2"/>
    <n v="13.81"/>
    <n v="2"/>
  </r>
  <r>
    <x v="1"/>
    <s v="Yes"/>
    <s v="Sat"/>
    <x v="0"/>
    <n v="2"/>
    <n v="11.02"/>
    <n v="1.98"/>
  </r>
  <r>
    <x v="1"/>
    <s v="Yes"/>
    <s v="Sat"/>
    <x v="0"/>
    <n v="4"/>
    <n v="18.29"/>
    <n v="3.76"/>
  </r>
  <r>
    <x v="1"/>
    <s v="No"/>
    <s v="Sat"/>
    <x v="0"/>
    <n v="3"/>
    <n v="17.59"/>
    <n v="2.64"/>
  </r>
  <r>
    <x v="1"/>
    <s v="No"/>
    <s v="Sat"/>
    <x v="0"/>
    <n v="3"/>
    <n v="20.079999999999998"/>
    <n v="3.15"/>
  </r>
  <r>
    <x v="0"/>
    <s v="No"/>
    <s v="Sat"/>
    <x v="0"/>
    <n v="2"/>
    <n v="16.45"/>
    <n v="2.4700000000000002"/>
  </r>
  <r>
    <x v="0"/>
    <s v="Yes"/>
    <s v="Sat"/>
    <x v="0"/>
    <n v="1"/>
    <n v="3.07"/>
    <n v="1"/>
  </r>
  <r>
    <x v="1"/>
    <s v="No"/>
    <s v="Sat"/>
    <x v="0"/>
    <n v="2"/>
    <n v="20.23"/>
    <n v="2.0099999999999998"/>
  </r>
  <r>
    <x v="1"/>
    <s v="Yes"/>
    <s v="Sat"/>
    <x v="0"/>
    <n v="2"/>
    <n v="15.01"/>
    <n v="2.09"/>
  </r>
  <r>
    <x v="1"/>
    <s v="No"/>
    <s v="Sat"/>
    <x v="0"/>
    <n v="2"/>
    <n v="12.02"/>
    <n v="1.97"/>
  </r>
  <r>
    <x v="0"/>
    <s v="No"/>
    <s v="Sat"/>
    <x v="0"/>
    <n v="3"/>
    <n v="17.07"/>
    <n v="3"/>
  </r>
  <r>
    <x v="0"/>
    <s v="Yes"/>
    <s v="Sat"/>
    <x v="0"/>
    <n v="2"/>
    <n v="26.86"/>
    <n v="3.14"/>
  </r>
  <r>
    <x v="0"/>
    <s v="Yes"/>
    <s v="Sat"/>
    <x v="0"/>
    <n v="2"/>
    <n v="25.28"/>
    <n v="5"/>
  </r>
  <r>
    <x v="0"/>
    <s v="No"/>
    <s v="Sat"/>
    <x v="0"/>
    <n v="2"/>
    <n v="14.73"/>
    <n v="2.2000000000000002"/>
  </r>
  <r>
    <x v="1"/>
    <s v="No"/>
    <s v="Sat"/>
    <x v="0"/>
    <n v="2"/>
    <n v="10.51"/>
    <n v="1.25"/>
  </r>
  <r>
    <x v="1"/>
    <s v="Yes"/>
    <s v="Sat"/>
    <x v="0"/>
    <n v="2"/>
    <n v="17.920000000000002"/>
    <n v="3.08"/>
  </r>
  <r>
    <x v="1"/>
    <s v="No"/>
    <s v="Thur"/>
    <x v="1"/>
    <n v="4"/>
    <n v="27.2"/>
    <n v="4"/>
  </r>
  <r>
    <x v="1"/>
    <s v="No"/>
    <s v="Thur"/>
    <x v="1"/>
    <n v="2"/>
    <n v="22.76"/>
    <n v="3"/>
  </r>
  <r>
    <x v="1"/>
    <s v="No"/>
    <s v="Thur"/>
    <x v="1"/>
    <n v="2"/>
    <n v="17.29"/>
    <n v="2.71"/>
  </r>
  <r>
    <x v="1"/>
    <s v="Yes"/>
    <s v="Thur"/>
    <x v="1"/>
    <n v="2"/>
    <n v="19.440000000000001"/>
    <n v="3"/>
  </r>
  <r>
    <x v="1"/>
    <s v="No"/>
    <s v="Thur"/>
    <x v="1"/>
    <n v="2"/>
    <n v="16.66"/>
    <n v="3.4"/>
  </r>
  <r>
    <x v="0"/>
    <s v="No"/>
    <s v="Thur"/>
    <x v="1"/>
    <n v="1"/>
    <n v="10.07"/>
    <n v="1.83"/>
  </r>
  <r>
    <x v="1"/>
    <s v="Yes"/>
    <s v="Thur"/>
    <x v="1"/>
    <n v="2"/>
    <n v="32.68"/>
    <n v="5"/>
  </r>
  <r>
    <x v="1"/>
    <s v="No"/>
    <s v="Thur"/>
    <x v="1"/>
    <n v="2"/>
    <n v="15.98"/>
    <n v="2.0299999999999998"/>
  </r>
  <r>
    <x v="0"/>
    <s v="No"/>
    <s v="Thur"/>
    <x v="1"/>
    <n v="4"/>
    <n v="34.83"/>
    <n v="5.17"/>
  </r>
  <r>
    <x v="1"/>
    <s v="No"/>
    <s v="Thur"/>
    <x v="1"/>
    <n v="2"/>
    <n v="13.03"/>
    <n v="2"/>
  </r>
  <r>
    <x v="1"/>
    <s v="No"/>
    <s v="Thur"/>
    <x v="1"/>
    <n v="2"/>
    <n v="18.28"/>
    <n v="4"/>
  </r>
  <r>
    <x v="1"/>
    <s v="No"/>
    <s v="Thur"/>
    <x v="1"/>
    <n v="2"/>
    <n v="24.71"/>
    <n v="5.85"/>
  </r>
  <r>
    <x v="1"/>
    <s v="No"/>
    <s v="Thur"/>
    <x v="1"/>
    <n v="2"/>
    <n v="21.16"/>
    <n v="3"/>
  </r>
  <r>
    <x v="1"/>
    <s v="Yes"/>
    <s v="Fri"/>
    <x v="0"/>
    <n v="2"/>
    <n v="28.97"/>
    <n v="3"/>
  </r>
  <r>
    <x v="1"/>
    <s v="No"/>
    <s v="Fri"/>
    <x v="0"/>
    <n v="2"/>
    <n v="22.49"/>
    <n v="3.5"/>
  </r>
  <r>
    <x v="0"/>
    <s v="Yes"/>
    <s v="Fri"/>
    <x v="0"/>
    <n v="2"/>
    <n v="5.75"/>
    <n v="1"/>
  </r>
  <r>
    <x v="0"/>
    <s v="Yes"/>
    <s v="Fri"/>
    <x v="0"/>
    <n v="2"/>
    <n v="16.32"/>
    <n v="4.3"/>
  </r>
  <r>
    <x v="0"/>
    <s v="No"/>
    <s v="Fri"/>
    <x v="0"/>
    <n v="2"/>
    <n v="22.75"/>
    <n v="3.25"/>
  </r>
  <r>
    <x v="1"/>
    <s v="Yes"/>
    <s v="Fri"/>
    <x v="0"/>
    <n v="4"/>
    <n v="40.17"/>
    <n v="4.7300000000000004"/>
  </r>
  <r>
    <x v="1"/>
    <s v="Yes"/>
    <s v="Fri"/>
    <x v="0"/>
    <n v="2"/>
    <n v="27.28"/>
    <n v="4"/>
  </r>
  <r>
    <x v="1"/>
    <s v="Yes"/>
    <s v="Fri"/>
    <x v="0"/>
    <n v="2"/>
    <n v="12.03"/>
    <n v="1.5"/>
  </r>
  <r>
    <x v="1"/>
    <s v="Yes"/>
    <s v="Fri"/>
    <x v="0"/>
    <n v="2"/>
    <n v="21.01"/>
    <n v="3"/>
  </r>
  <r>
    <x v="1"/>
    <s v="No"/>
    <s v="Fri"/>
    <x v="0"/>
    <n v="2"/>
    <n v="12.46"/>
    <n v="1.5"/>
  </r>
  <r>
    <x v="0"/>
    <s v="Yes"/>
    <s v="Fri"/>
    <x v="0"/>
    <n v="2"/>
    <n v="11.35"/>
    <n v="2.5"/>
  </r>
  <r>
    <x v="0"/>
    <s v="Yes"/>
    <s v="Fri"/>
    <x v="0"/>
    <n v="2"/>
    <n v="15.38"/>
    <n v="3"/>
  </r>
  <r>
    <x v="0"/>
    <s v="Yes"/>
    <s v="Sat"/>
    <x v="0"/>
    <n v="3"/>
    <n v="44.3"/>
    <n v="2.5"/>
  </r>
  <r>
    <x v="0"/>
    <s v="Yes"/>
    <s v="Sat"/>
    <x v="0"/>
    <n v="2"/>
    <n v="22.42"/>
    <n v="3.48"/>
  </r>
  <r>
    <x v="0"/>
    <s v="No"/>
    <s v="Sat"/>
    <x v="0"/>
    <n v="2"/>
    <n v="20.92"/>
    <n v="4.08"/>
  </r>
  <r>
    <x v="1"/>
    <s v="Yes"/>
    <s v="Sat"/>
    <x v="0"/>
    <n v="2"/>
    <n v="15.36"/>
    <n v="1.64"/>
  </r>
  <r>
    <x v="1"/>
    <s v="Yes"/>
    <s v="Sat"/>
    <x v="0"/>
    <n v="2"/>
    <n v="20.49"/>
    <n v="4.0599999999999996"/>
  </r>
  <r>
    <x v="1"/>
    <s v="Yes"/>
    <s v="Sat"/>
    <x v="0"/>
    <n v="2"/>
    <n v="25.21"/>
    <n v="4.29"/>
  </r>
  <r>
    <x v="1"/>
    <s v="No"/>
    <s v="Sat"/>
    <x v="0"/>
    <n v="2"/>
    <n v="18.239999999999998"/>
    <n v="3.76"/>
  </r>
  <r>
    <x v="0"/>
    <s v="Yes"/>
    <s v="Sat"/>
    <x v="0"/>
    <n v="2"/>
    <n v="14.31"/>
    <n v="4"/>
  </r>
  <r>
    <x v="1"/>
    <s v="No"/>
    <s v="Sat"/>
    <x v="0"/>
    <n v="2"/>
    <n v="14"/>
    <n v="3"/>
  </r>
  <r>
    <x v="0"/>
    <s v="No"/>
    <s v="Sat"/>
    <x v="0"/>
    <n v="1"/>
    <n v="7.25"/>
    <n v="1"/>
  </r>
  <r>
    <x v="1"/>
    <s v="No"/>
    <s v="Sun"/>
    <x v="0"/>
    <n v="3"/>
    <n v="38.07"/>
    <n v="4"/>
  </r>
  <r>
    <x v="1"/>
    <s v="No"/>
    <s v="Sun"/>
    <x v="0"/>
    <n v="2"/>
    <n v="23.95"/>
    <n v="2.5499999999999998"/>
  </r>
  <r>
    <x v="0"/>
    <s v="No"/>
    <s v="Sun"/>
    <x v="0"/>
    <n v="3"/>
    <n v="25.71"/>
    <n v="4"/>
  </r>
  <r>
    <x v="0"/>
    <s v="No"/>
    <s v="Sun"/>
    <x v="0"/>
    <n v="2"/>
    <n v="17.309999999999999"/>
    <n v="3.5"/>
  </r>
  <r>
    <x v="1"/>
    <s v="No"/>
    <s v="Sun"/>
    <x v="0"/>
    <n v="4"/>
    <n v="29.93"/>
    <n v="5.07"/>
  </r>
  <r>
    <x v="0"/>
    <s v="No"/>
    <s v="Thur"/>
    <x v="1"/>
    <n v="2"/>
    <n v="10.65"/>
    <n v="1.5"/>
  </r>
  <r>
    <x v="0"/>
    <s v="No"/>
    <s v="Thur"/>
    <x v="1"/>
    <n v="2"/>
    <n v="12.43"/>
    <n v="1.8"/>
  </r>
  <r>
    <x v="0"/>
    <s v="No"/>
    <s v="Thur"/>
    <x v="1"/>
    <n v="4"/>
    <n v="24.08"/>
    <n v="2.92"/>
  </r>
  <r>
    <x v="1"/>
    <s v="No"/>
    <s v="Thur"/>
    <x v="1"/>
    <n v="2"/>
    <n v="11.69"/>
    <n v="2.31"/>
  </r>
  <r>
    <x v="0"/>
    <s v="No"/>
    <s v="Thur"/>
    <x v="1"/>
    <n v="2"/>
    <n v="13.42"/>
    <n v="1.68"/>
  </r>
  <r>
    <x v="1"/>
    <s v="No"/>
    <s v="Thur"/>
    <x v="1"/>
    <n v="2"/>
    <n v="14.26"/>
    <n v="2.5"/>
  </r>
  <r>
    <x v="1"/>
    <s v="No"/>
    <s v="Thur"/>
    <x v="1"/>
    <n v="2"/>
    <n v="15.95"/>
    <n v="2"/>
  </r>
  <r>
    <x v="0"/>
    <s v="No"/>
    <s v="Thur"/>
    <x v="1"/>
    <n v="2"/>
    <n v="12.48"/>
    <n v="2.52"/>
  </r>
  <r>
    <x v="0"/>
    <s v="No"/>
    <s v="Thur"/>
    <x v="1"/>
    <n v="6"/>
    <n v="29.8"/>
    <n v="4.2"/>
  </r>
  <r>
    <x v="1"/>
    <s v="No"/>
    <s v="Thur"/>
    <x v="1"/>
    <n v="2"/>
    <n v="8.52"/>
    <n v="1.48"/>
  </r>
  <r>
    <x v="0"/>
    <s v="No"/>
    <s v="Thur"/>
    <x v="1"/>
    <n v="2"/>
    <n v="14.52"/>
    <n v="2"/>
  </r>
  <r>
    <x v="0"/>
    <s v="No"/>
    <s v="Thur"/>
    <x v="1"/>
    <n v="2"/>
    <n v="11.38"/>
    <n v="2"/>
  </r>
  <r>
    <x v="1"/>
    <s v="No"/>
    <s v="Thur"/>
    <x v="1"/>
    <n v="3"/>
    <n v="22.82"/>
    <n v="2.1800000000000002"/>
  </r>
  <r>
    <x v="1"/>
    <s v="No"/>
    <s v="Thur"/>
    <x v="1"/>
    <n v="2"/>
    <n v="19.079999999999998"/>
    <n v="1.5"/>
  </r>
  <r>
    <x v="0"/>
    <s v="No"/>
    <s v="Thur"/>
    <x v="1"/>
    <n v="2"/>
    <n v="20.27"/>
    <n v="2.83"/>
  </r>
  <r>
    <x v="0"/>
    <s v="No"/>
    <s v="Thur"/>
    <x v="1"/>
    <n v="2"/>
    <n v="11.17"/>
    <n v="1.5"/>
  </r>
  <r>
    <x v="0"/>
    <s v="No"/>
    <s v="Thur"/>
    <x v="1"/>
    <n v="2"/>
    <n v="12.26"/>
    <n v="2"/>
  </r>
  <r>
    <x v="0"/>
    <s v="No"/>
    <s v="Thur"/>
    <x v="1"/>
    <n v="2"/>
    <n v="18.260000000000002"/>
    <n v="3.25"/>
  </r>
  <r>
    <x v="0"/>
    <s v="No"/>
    <s v="Thur"/>
    <x v="1"/>
    <n v="2"/>
    <n v="8.51"/>
    <n v="1.25"/>
  </r>
  <r>
    <x v="0"/>
    <s v="No"/>
    <s v="Thur"/>
    <x v="1"/>
    <n v="2"/>
    <n v="10.33"/>
    <n v="2"/>
  </r>
  <r>
    <x v="0"/>
    <s v="No"/>
    <s v="Thur"/>
    <x v="1"/>
    <n v="2"/>
    <n v="14.15"/>
    <n v="2"/>
  </r>
  <r>
    <x v="1"/>
    <s v="Yes"/>
    <s v="Thur"/>
    <x v="1"/>
    <n v="2"/>
    <n v="16"/>
    <n v="2"/>
  </r>
  <r>
    <x v="0"/>
    <s v="No"/>
    <s v="Thur"/>
    <x v="1"/>
    <n v="2"/>
    <n v="13.16"/>
    <n v="2.75"/>
  </r>
  <r>
    <x v="0"/>
    <s v="No"/>
    <s v="Thur"/>
    <x v="1"/>
    <n v="2"/>
    <n v="17.47"/>
    <n v="3.5"/>
  </r>
  <r>
    <x v="1"/>
    <s v="No"/>
    <s v="Thur"/>
    <x v="1"/>
    <n v="6"/>
    <n v="34.299999999999997"/>
    <n v="6.7"/>
  </r>
  <r>
    <x v="1"/>
    <s v="No"/>
    <s v="Thur"/>
    <x v="1"/>
    <n v="5"/>
    <n v="41.19"/>
    <n v="5"/>
  </r>
  <r>
    <x v="0"/>
    <s v="No"/>
    <s v="Thur"/>
    <x v="1"/>
    <n v="6"/>
    <n v="27.05"/>
    <n v="5"/>
  </r>
  <r>
    <x v="0"/>
    <s v="No"/>
    <s v="Thur"/>
    <x v="1"/>
    <n v="2"/>
    <n v="16.43"/>
    <n v="2.2999999999999998"/>
  </r>
  <r>
    <x v="0"/>
    <s v="No"/>
    <s v="Thur"/>
    <x v="1"/>
    <n v="2"/>
    <n v="8.35"/>
    <n v="1.5"/>
  </r>
  <r>
    <x v="0"/>
    <s v="No"/>
    <s v="Thur"/>
    <x v="1"/>
    <n v="3"/>
    <n v="18.64"/>
    <n v="1.36"/>
  </r>
  <r>
    <x v="0"/>
    <s v="No"/>
    <s v="Thur"/>
    <x v="1"/>
    <n v="2"/>
    <n v="11.87"/>
    <n v="1.63"/>
  </r>
  <r>
    <x v="1"/>
    <s v="No"/>
    <s v="Thur"/>
    <x v="1"/>
    <n v="2"/>
    <n v="9.7799999999999994"/>
    <n v="1.73"/>
  </r>
  <r>
    <x v="1"/>
    <s v="No"/>
    <s v="Thur"/>
    <x v="1"/>
    <n v="2"/>
    <n v="7.51"/>
    <n v="2"/>
  </r>
  <r>
    <x v="1"/>
    <s v="No"/>
    <s v="Sun"/>
    <x v="0"/>
    <n v="2"/>
    <n v="14.07"/>
    <n v="2.5"/>
  </r>
  <r>
    <x v="1"/>
    <s v="No"/>
    <s v="Sun"/>
    <x v="0"/>
    <n v="2"/>
    <n v="13.13"/>
    <n v="2"/>
  </r>
  <r>
    <x v="1"/>
    <s v="No"/>
    <s v="Sun"/>
    <x v="0"/>
    <n v="3"/>
    <n v="17.260000000000002"/>
    <n v="2.74"/>
  </r>
  <r>
    <x v="1"/>
    <s v="No"/>
    <s v="Sun"/>
    <x v="0"/>
    <n v="4"/>
    <n v="24.55"/>
    <n v="2"/>
  </r>
  <r>
    <x v="1"/>
    <s v="No"/>
    <s v="Sun"/>
    <x v="0"/>
    <n v="4"/>
    <n v="19.77"/>
    <n v="2"/>
  </r>
  <r>
    <x v="0"/>
    <s v="No"/>
    <s v="Sun"/>
    <x v="0"/>
    <n v="5"/>
    <n v="29.85"/>
    <n v="5.14"/>
  </r>
  <r>
    <x v="1"/>
    <s v="No"/>
    <s v="Sun"/>
    <x v="0"/>
    <n v="6"/>
    <n v="48.17"/>
    <n v="5"/>
  </r>
  <r>
    <x v="0"/>
    <s v="No"/>
    <s v="Sun"/>
    <x v="0"/>
    <n v="4"/>
    <n v="25"/>
    <n v="3.75"/>
  </r>
  <r>
    <x v="0"/>
    <s v="No"/>
    <s v="Sun"/>
    <x v="0"/>
    <n v="2"/>
    <n v="13.39"/>
    <n v="2.61"/>
  </r>
  <r>
    <x v="1"/>
    <s v="No"/>
    <s v="Sun"/>
    <x v="0"/>
    <n v="4"/>
    <n v="16.489999999999998"/>
    <n v="2"/>
  </r>
  <r>
    <x v="1"/>
    <s v="No"/>
    <s v="Sun"/>
    <x v="0"/>
    <n v="4"/>
    <n v="21.5"/>
    <n v="3.5"/>
  </r>
  <r>
    <x v="1"/>
    <s v="No"/>
    <s v="Sun"/>
    <x v="0"/>
    <n v="2"/>
    <n v="12.66"/>
    <n v="2.5"/>
  </r>
  <r>
    <x v="0"/>
    <s v="No"/>
    <s v="Sun"/>
    <x v="0"/>
    <n v="3"/>
    <n v="16.21"/>
    <n v="2"/>
  </r>
  <r>
    <x v="1"/>
    <s v="No"/>
    <s v="Sun"/>
    <x v="0"/>
    <n v="2"/>
    <n v="13.81"/>
    <n v="2"/>
  </r>
  <r>
    <x v="0"/>
    <s v="Yes"/>
    <s v="Sun"/>
    <x v="0"/>
    <n v="2"/>
    <n v="17.510000000000002"/>
    <n v="3"/>
  </r>
  <r>
    <x v="1"/>
    <s v="No"/>
    <s v="Sun"/>
    <x v="0"/>
    <n v="3"/>
    <n v="24.52"/>
    <n v="3.48"/>
  </r>
  <r>
    <x v="1"/>
    <s v="No"/>
    <s v="Sun"/>
    <x v="0"/>
    <n v="2"/>
    <n v="20.76"/>
    <n v="2.2400000000000002"/>
  </r>
  <r>
    <x v="1"/>
    <s v="No"/>
    <s v="Sun"/>
    <x v="0"/>
    <n v="4"/>
    <n v="31.71"/>
    <n v="4.5"/>
  </r>
  <r>
    <x v="0"/>
    <s v="Yes"/>
    <s v="Sat"/>
    <x v="0"/>
    <n v="2"/>
    <n v="10.59"/>
    <n v="1.61"/>
  </r>
  <r>
    <x v="0"/>
    <s v="Yes"/>
    <s v="Sat"/>
    <x v="0"/>
    <n v="2"/>
    <n v="10.63"/>
    <n v="2"/>
  </r>
  <r>
    <x v="1"/>
    <s v="Yes"/>
    <s v="Sat"/>
    <x v="0"/>
    <n v="3"/>
    <n v="50.81"/>
    <n v="10"/>
  </r>
  <r>
    <x v="1"/>
    <s v="Yes"/>
    <s v="Sat"/>
    <x v="0"/>
    <n v="2"/>
    <n v="15.81"/>
    <n v="3.16"/>
  </r>
  <r>
    <x v="1"/>
    <s v="Yes"/>
    <s v="Sun"/>
    <x v="0"/>
    <n v="2"/>
    <n v="7.25"/>
    <n v="5.15"/>
  </r>
  <r>
    <x v="1"/>
    <s v="Yes"/>
    <s v="Sun"/>
    <x v="0"/>
    <n v="2"/>
    <n v="31.85"/>
    <n v="3.18"/>
  </r>
  <r>
    <x v="1"/>
    <s v="Yes"/>
    <s v="Sun"/>
    <x v="0"/>
    <n v="2"/>
    <n v="16.82"/>
    <n v="4"/>
  </r>
  <r>
    <x v="1"/>
    <s v="Yes"/>
    <s v="Sun"/>
    <x v="0"/>
    <n v="2"/>
    <n v="32.9"/>
    <n v="3.11"/>
  </r>
  <r>
    <x v="1"/>
    <s v="Yes"/>
    <s v="Sun"/>
    <x v="0"/>
    <n v="2"/>
    <n v="17.89"/>
    <n v="2"/>
  </r>
  <r>
    <x v="1"/>
    <s v="Yes"/>
    <s v="Sun"/>
    <x v="0"/>
    <n v="2"/>
    <n v="14.48"/>
    <n v="2"/>
  </r>
  <r>
    <x v="0"/>
    <s v="Yes"/>
    <s v="Sun"/>
    <x v="0"/>
    <n v="2"/>
    <n v="9.6"/>
    <n v="4"/>
  </r>
  <r>
    <x v="1"/>
    <s v="Yes"/>
    <s v="Sun"/>
    <x v="0"/>
    <n v="2"/>
    <n v="34.630000000000003"/>
    <n v="3.55"/>
  </r>
  <r>
    <x v="1"/>
    <s v="Yes"/>
    <s v="Sun"/>
    <x v="0"/>
    <n v="4"/>
    <n v="34.65"/>
    <n v="3.68"/>
  </r>
  <r>
    <x v="1"/>
    <s v="Yes"/>
    <s v="Sun"/>
    <x v="0"/>
    <n v="2"/>
    <n v="23.33"/>
    <n v="5.65"/>
  </r>
  <r>
    <x v="1"/>
    <s v="Yes"/>
    <s v="Sun"/>
    <x v="0"/>
    <n v="3"/>
    <n v="45.35"/>
    <n v="3.5"/>
  </r>
  <r>
    <x v="1"/>
    <s v="Yes"/>
    <s v="Sun"/>
    <x v="0"/>
    <n v="4"/>
    <n v="23.17"/>
    <n v="6.5"/>
  </r>
  <r>
    <x v="1"/>
    <s v="Yes"/>
    <s v="Sun"/>
    <x v="0"/>
    <n v="2"/>
    <n v="40.549999999999997"/>
    <n v="3"/>
  </r>
  <r>
    <x v="1"/>
    <s v="No"/>
    <s v="Sun"/>
    <x v="0"/>
    <n v="5"/>
    <n v="20.69"/>
    <n v="5"/>
  </r>
  <r>
    <x v="0"/>
    <s v="Yes"/>
    <s v="Sun"/>
    <x v="0"/>
    <n v="3"/>
    <n v="20.9"/>
    <n v="3.5"/>
  </r>
  <r>
    <x v="1"/>
    <s v="Yes"/>
    <s v="Sun"/>
    <x v="0"/>
    <n v="5"/>
    <n v="30.46"/>
    <n v="2"/>
  </r>
  <r>
    <x v="0"/>
    <s v="Yes"/>
    <s v="Sun"/>
    <x v="0"/>
    <n v="3"/>
    <n v="18.149999999999999"/>
    <n v="3.5"/>
  </r>
  <r>
    <x v="1"/>
    <s v="Yes"/>
    <s v="Sun"/>
    <x v="0"/>
    <n v="3"/>
    <n v="23.1"/>
    <n v="4"/>
  </r>
  <r>
    <x v="1"/>
    <s v="Yes"/>
    <s v="Sun"/>
    <x v="0"/>
    <n v="2"/>
    <n v="15.69"/>
    <n v="1.5"/>
  </r>
  <r>
    <x v="0"/>
    <s v="Yes"/>
    <s v="Thur"/>
    <x v="1"/>
    <n v="2"/>
    <n v="19.809999999999999"/>
    <n v="4.1900000000000004"/>
  </r>
  <r>
    <x v="1"/>
    <s v="Yes"/>
    <s v="Thur"/>
    <x v="1"/>
    <n v="2"/>
    <n v="28.44"/>
    <n v="2.56"/>
  </r>
  <r>
    <x v="1"/>
    <s v="Yes"/>
    <s v="Thur"/>
    <x v="1"/>
    <n v="2"/>
    <n v="15.48"/>
    <n v="2.02"/>
  </r>
  <r>
    <x v="1"/>
    <s v="Yes"/>
    <s v="Thur"/>
    <x v="1"/>
    <n v="2"/>
    <n v="16.579999999999998"/>
    <n v="4"/>
  </r>
  <r>
    <x v="1"/>
    <s v="No"/>
    <s v="Thur"/>
    <x v="1"/>
    <n v="2"/>
    <n v="7.56"/>
    <n v="1.44"/>
  </r>
  <r>
    <x v="1"/>
    <s v="Yes"/>
    <s v="Thur"/>
    <x v="1"/>
    <n v="2"/>
    <n v="10.34"/>
    <n v="2"/>
  </r>
  <r>
    <x v="0"/>
    <s v="Yes"/>
    <s v="Thur"/>
    <x v="1"/>
    <n v="4"/>
    <n v="43.11"/>
    <n v="5"/>
  </r>
  <r>
    <x v="0"/>
    <s v="Yes"/>
    <s v="Thur"/>
    <x v="1"/>
    <n v="2"/>
    <n v="13"/>
    <n v="2"/>
  </r>
  <r>
    <x v="1"/>
    <s v="Yes"/>
    <s v="Thur"/>
    <x v="1"/>
    <n v="2"/>
    <n v="13.51"/>
    <n v="2"/>
  </r>
  <r>
    <x v="1"/>
    <s v="Yes"/>
    <s v="Thur"/>
    <x v="1"/>
    <n v="3"/>
    <n v="18.71"/>
    <n v="4"/>
  </r>
  <r>
    <x v="0"/>
    <s v="Yes"/>
    <s v="Thur"/>
    <x v="1"/>
    <n v="2"/>
    <n v="12.74"/>
    <n v="2.0099999999999998"/>
  </r>
  <r>
    <x v="0"/>
    <s v="Yes"/>
    <s v="Thur"/>
    <x v="1"/>
    <n v="2"/>
    <n v="13"/>
    <n v="2"/>
  </r>
  <r>
    <x v="0"/>
    <s v="Yes"/>
    <s v="Thur"/>
    <x v="1"/>
    <n v="2"/>
    <n v="16.399999999999999"/>
    <n v="2.5"/>
  </r>
  <r>
    <x v="1"/>
    <s v="Yes"/>
    <s v="Thur"/>
    <x v="1"/>
    <n v="4"/>
    <n v="20.53"/>
    <n v="4"/>
  </r>
  <r>
    <x v="0"/>
    <s v="Yes"/>
    <s v="Thur"/>
    <x v="1"/>
    <n v="3"/>
    <n v="16.47"/>
    <n v="3.23"/>
  </r>
  <r>
    <x v="1"/>
    <s v="Yes"/>
    <s v="Sat"/>
    <x v="0"/>
    <n v="3"/>
    <n v="26.59"/>
    <n v="3.41"/>
  </r>
  <r>
    <x v="1"/>
    <s v="Yes"/>
    <s v="Sat"/>
    <x v="0"/>
    <n v="4"/>
    <n v="38.729999999999997"/>
    <n v="3"/>
  </r>
  <r>
    <x v="1"/>
    <s v="Yes"/>
    <s v="Sat"/>
    <x v="0"/>
    <n v="2"/>
    <n v="24.27"/>
    <n v="2.0299999999999998"/>
  </r>
  <r>
    <x v="0"/>
    <s v="Yes"/>
    <s v="Sat"/>
    <x v="0"/>
    <n v="2"/>
    <n v="12.76"/>
    <n v="2.23"/>
  </r>
  <r>
    <x v="1"/>
    <s v="Yes"/>
    <s v="Sat"/>
    <x v="0"/>
    <n v="3"/>
    <n v="30.06"/>
    <n v="2"/>
  </r>
  <r>
    <x v="1"/>
    <s v="Yes"/>
    <s v="Sat"/>
    <x v="0"/>
    <n v="4"/>
    <n v="25.89"/>
    <n v="5.16"/>
  </r>
  <r>
    <x v="1"/>
    <s v="No"/>
    <s v="Sat"/>
    <x v="0"/>
    <n v="4"/>
    <n v="48.33"/>
    <n v="9"/>
  </r>
  <r>
    <x v="0"/>
    <s v="Yes"/>
    <s v="Sat"/>
    <x v="0"/>
    <n v="2"/>
    <n v="13.27"/>
    <n v="2.5"/>
  </r>
  <r>
    <x v="0"/>
    <s v="Yes"/>
    <s v="Sat"/>
    <x v="0"/>
    <n v="3"/>
    <n v="28.17"/>
    <n v="6.5"/>
  </r>
  <r>
    <x v="0"/>
    <s v="Yes"/>
    <s v="Sat"/>
    <x v="0"/>
    <n v="2"/>
    <n v="12.9"/>
    <n v="1.1000000000000001"/>
  </r>
  <r>
    <x v="1"/>
    <s v="Yes"/>
    <s v="Sat"/>
    <x v="0"/>
    <n v="5"/>
    <n v="28.15"/>
    <n v="3"/>
  </r>
  <r>
    <x v="1"/>
    <s v="Yes"/>
    <s v="Sat"/>
    <x v="0"/>
    <n v="2"/>
    <n v="11.59"/>
    <n v="1.5"/>
  </r>
  <r>
    <x v="1"/>
    <s v="Yes"/>
    <s v="Sat"/>
    <x v="0"/>
    <n v="2"/>
    <n v="7.74"/>
    <n v="1.44"/>
  </r>
  <r>
    <x v="0"/>
    <s v="Yes"/>
    <s v="Sat"/>
    <x v="0"/>
    <n v="4"/>
    <n v="30.14"/>
    <n v="3.09"/>
  </r>
  <r>
    <x v="1"/>
    <s v="Yes"/>
    <s v="Fri"/>
    <x v="1"/>
    <n v="2"/>
    <n v="12.16"/>
    <n v="2.2000000000000002"/>
  </r>
  <r>
    <x v="0"/>
    <s v="Yes"/>
    <s v="Fri"/>
    <x v="1"/>
    <n v="2"/>
    <n v="13.42"/>
    <n v="3.48"/>
  </r>
  <r>
    <x v="1"/>
    <s v="Yes"/>
    <s v="Fri"/>
    <x v="1"/>
    <n v="1"/>
    <n v="8.58"/>
    <n v="1.92"/>
  </r>
  <r>
    <x v="0"/>
    <s v="No"/>
    <s v="Fri"/>
    <x v="1"/>
    <n v="3"/>
    <n v="15.98"/>
    <n v="3"/>
  </r>
  <r>
    <x v="1"/>
    <s v="Yes"/>
    <s v="Fri"/>
    <x v="1"/>
    <n v="2"/>
    <n v="13.42"/>
    <n v="1.58"/>
  </r>
  <r>
    <x v="0"/>
    <s v="Yes"/>
    <s v="Fri"/>
    <x v="1"/>
    <n v="2"/>
    <n v="16.27"/>
    <n v="2.5"/>
  </r>
  <r>
    <x v="0"/>
    <s v="Yes"/>
    <s v="Fri"/>
    <x v="1"/>
    <n v="2"/>
    <n v="10.09"/>
    <n v="2"/>
  </r>
  <r>
    <x v="1"/>
    <s v="No"/>
    <s v="Sat"/>
    <x v="0"/>
    <n v="4"/>
    <n v="20.45"/>
    <n v="3"/>
  </r>
  <r>
    <x v="1"/>
    <s v="No"/>
    <s v="Sat"/>
    <x v="0"/>
    <n v="2"/>
    <n v="13.28"/>
    <n v="2.72"/>
  </r>
  <r>
    <x v="0"/>
    <s v="Yes"/>
    <s v="Sat"/>
    <x v="0"/>
    <n v="2"/>
    <n v="22.12"/>
    <n v="2.88"/>
  </r>
  <r>
    <x v="1"/>
    <s v="Yes"/>
    <s v="Sat"/>
    <x v="0"/>
    <n v="4"/>
    <n v="24.01"/>
    <n v="2"/>
  </r>
  <r>
    <x v="1"/>
    <s v="Yes"/>
    <s v="Sat"/>
    <x v="0"/>
    <n v="3"/>
    <n v="15.69"/>
    <n v="3"/>
  </r>
  <r>
    <x v="1"/>
    <s v="No"/>
    <s v="Sat"/>
    <x v="0"/>
    <n v="2"/>
    <n v="11.61"/>
    <n v="3.39"/>
  </r>
  <r>
    <x v="1"/>
    <s v="No"/>
    <s v="Sat"/>
    <x v="0"/>
    <n v="2"/>
    <n v="10.77"/>
    <n v="1.47"/>
  </r>
  <r>
    <x v="1"/>
    <s v="Yes"/>
    <s v="Sat"/>
    <x v="0"/>
    <n v="2"/>
    <n v="15.53"/>
    <n v="3"/>
  </r>
  <r>
    <x v="1"/>
    <s v="No"/>
    <s v="Sat"/>
    <x v="0"/>
    <n v="2"/>
    <n v="10.07"/>
    <n v="1.25"/>
  </r>
  <r>
    <x v="1"/>
    <s v="Yes"/>
    <s v="Sat"/>
    <x v="0"/>
    <n v="2"/>
    <n v="12.6"/>
    <n v="1"/>
  </r>
  <r>
    <x v="1"/>
    <s v="Yes"/>
    <s v="Sat"/>
    <x v="0"/>
    <n v="2"/>
    <n v="32.83"/>
    <n v="1.17"/>
  </r>
  <r>
    <x v="0"/>
    <s v="No"/>
    <s v="Sat"/>
    <x v="0"/>
    <n v="3"/>
    <n v="35.83"/>
    <n v="4.67"/>
  </r>
  <r>
    <x v="1"/>
    <s v="No"/>
    <s v="Sat"/>
    <x v="0"/>
    <n v="3"/>
    <n v="29.03"/>
    <n v="5.92"/>
  </r>
  <r>
    <x v="0"/>
    <s v="Yes"/>
    <s v="Sat"/>
    <x v="0"/>
    <n v="2"/>
    <n v="27.18"/>
    <n v="2"/>
  </r>
  <r>
    <x v="1"/>
    <s v="Yes"/>
    <s v="Sat"/>
    <x v="0"/>
    <n v="2"/>
    <n v="22.67"/>
    <n v="2"/>
  </r>
  <r>
    <x v="1"/>
    <s v="No"/>
    <s v="Sat"/>
    <x v="0"/>
    <n v="2"/>
    <n v="17.82"/>
    <n v="1.75"/>
  </r>
  <r>
    <x v="0"/>
    <s v="No"/>
    <s v="Thur"/>
    <x v="0"/>
    <n v="2"/>
    <n v="18.78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075B9-90FA-4D7A-B7A8-2BF52BDF14D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6" firstHeaderRow="1" firstDataRow="1" firstDataCol="1"/>
  <pivotFields count="7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ip" fld="6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E083F-C614-4412-A30E-CED42CD5809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D7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ip" fld="6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636D47-2EAB-4780-946A-C350CB04BF8A}" name="Table1" displayName="Table1" ref="A1:G245" totalsRowShown="0">
  <autoFilter ref="A1:G245" xr:uid="{E8636D47-2EAB-4780-946A-C350CB04BF8A}"/>
  <tableColumns count="7">
    <tableColumn id="1" xr3:uid="{4165F250-5663-46F8-9F5A-33C9BBD493EF}" name="sex"/>
    <tableColumn id="2" xr3:uid="{F4E1718F-69FD-43FD-98E6-FE14C9F6DB39}" name="smoker"/>
    <tableColumn id="3" xr3:uid="{ED1B1773-5460-4F50-BAF6-16B1E8063B66}" name="day"/>
    <tableColumn id="4" xr3:uid="{7203ADFC-4A13-4100-97D0-206C9DE0C299}" name="time"/>
    <tableColumn id="5" xr3:uid="{CCBA92BA-9DF2-4C77-93D7-2C2B1A8E798F}" name="size"/>
    <tableColumn id="6" xr3:uid="{0B70742C-413C-46EF-929C-ECDC9508D95B}" name="total_bill"/>
    <tableColumn id="7" xr3:uid="{CE4163E6-3BBA-4EA5-88DD-038A05527106}" name="tip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8570B9-4A48-4615-B5D4-D7ABA13E2C83}" name="Table13" displayName="Table13" ref="A1:I245" totalsRowShown="0" headerRowDxfId="13" dataDxfId="12">
  <autoFilter ref="A1:I245" xr:uid="{A58570B9-4A48-4615-B5D4-D7ABA13E2C83}"/>
  <tableColumns count="9">
    <tableColumn id="1" xr3:uid="{8FEB3036-8A3F-408F-855F-EF3A744DDB0A}" name="sex" dataDxfId="11">
      <calculatedColumnFormula>IF(Table1[[#This Row],[sex]]="Male",0,1)</calculatedColumnFormula>
    </tableColumn>
    <tableColumn id="2" xr3:uid="{6C8D51AD-7998-4281-A93F-7578946C3BE4}" name="smoker" dataDxfId="10">
      <calculatedColumnFormula>IF(Table1[[#This Row],[smoker]]="Yes", 1, 0)</calculatedColumnFormula>
    </tableColumn>
    <tableColumn id="3" xr3:uid="{D20AF087-D824-4CFA-A48E-822687C20473}" name="day" dataDxfId="9">
      <calculatedColumnFormula>IF(Table1[[#This Row],[day]]="Thur", 1, IF(Table1[[#This Row],[day]]="Fri", 2, IF(Table1[[#This Row],[day]]="Sat", 3, IF(Table1[[#This Row],[day]]="Sun", 4, ""))))</calculatedColumnFormula>
    </tableColumn>
    <tableColumn id="4" xr3:uid="{57E3DAE8-94DB-46CF-AC82-0CBE2D517DB6}" name="time" dataDxfId="8">
      <calculatedColumnFormula>IF(Table1[[#This Row],[time]]="Lunch", 0, IF(Table1[[#This Row],[time]]="Dinner", 1, ""))</calculatedColumnFormula>
    </tableColumn>
    <tableColumn id="5" xr3:uid="{A769A3F3-D3E1-4175-97D7-C822E3B0223F}" name="size" dataDxfId="7"/>
    <tableColumn id="6" xr3:uid="{540B0F8F-71A9-4718-B0F1-32C8E0AA5582}" name="total_bill" dataDxfId="6"/>
    <tableColumn id="7" xr3:uid="{5B88D4C6-2BDD-4D64-BAD4-9971AEF0742B}" name="tip" dataDxfId="5"/>
    <tableColumn id="8" xr3:uid="{F72AF102-FA82-4C3F-834E-93D0F4B14EC8}" name="Predictive Tip" dataDxfId="4">
      <calculatedColumnFormula>Regression!B17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calculatedColumnFormula>
    </tableColumn>
    <tableColumn id="9" xr3:uid="{A4BD936D-1B3C-477C-AF22-9E0D43E7271C}" name="Error" dataDxfId="3">
      <calculatedColumnFormula xml:space="preserve"> ABS(Table13[[#This Row],[Predictive Tip]]-Table13[[#This Row],[tip]])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K245"/>
  <sheetViews>
    <sheetView workbookViewId="0">
      <selection activeCell="H22" sqref="H22"/>
    </sheetView>
  </sheetViews>
  <sheetFormatPr defaultColWidth="13.44140625" defaultRowHeight="14.4" x14ac:dyDescent="0.3"/>
  <cols>
    <col min="11" max="11" width="46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">
      <c r="A2" t="s">
        <v>7</v>
      </c>
      <c r="B2" t="s">
        <v>8</v>
      </c>
      <c r="C2" t="s">
        <v>9</v>
      </c>
      <c r="D2" t="s">
        <v>10</v>
      </c>
      <c r="E2">
        <v>2</v>
      </c>
      <c r="F2">
        <v>16.989999999999998</v>
      </c>
      <c r="G2">
        <v>1.01</v>
      </c>
    </row>
    <row r="3" spans="1:11" x14ac:dyDescent="0.3">
      <c r="A3" t="s">
        <v>11</v>
      </c>
      <c r="B3" t="s">
        <v>8</v>
      </c>
      <c r="C3" t="s">
        <v>9</v>
      </c>
      <c r="D3" t="s">
        <v>10</v>
      </c>
      <c r="E3">
        <v>3</v>
      </c>
      <c r="F3">
        <v>10.34</v>
      </c>
      <c r="G3">
        <v>1.66</v>
      </c>
      <c r="J3" s="1" t="s">
        <v>12</v>
      </c>
      <c r="K3" s="1" t="s">
        <v>13</v>
      </c>
    </row>
    <row r="4" spans="1:11" x14ac:dyDescent="0.3">
      <c r="A4" t="s">
        <v>11</v>
      </c>
      <c r="B4" t="s">
        <v>8</v>
      </c>
      <c r="C4" t="s">
        <v>9</v>
      </c>
      <c r="D4" t="s">
        <v>10</v>
      </c>
      <c r="E4">
        <v>3</v>
      </c>
      <c r="F4">
        <v>21.01</v>
      </c>
      <c r="G4">
        <v>3.5</v>
      </c>
      <c r="J4" s="1" t="s">
        <v>1</v>
      </c>
      <c r="K4" s="1" t="s">
        <v>14</v>
      </c>
    </row>
    <row r="5" spans="1:11" x14ac:dyDescent="0.3">
      <c r="A5" t="s">
        <v>11</v>
      </c>
      <c r="B5" t="s">
        <v>8</v>
      </c>
      <c r="C5" t="s">
        <v>9</v>
      </c>
      <c r="D5" t="s">
        <v>10</v>
      </c>
      <c r="E5">
        <v>2</v>
      </c>
      <c r="F5">
        <v>23.68</v>
      </c>
      <c r="G5">
        <v>3.31</v>
      </c>
      <c r="J5" s="1" t="s">
        <v>2</v>
      </c>
      <c r="K5" s="1" t="s">
        <v>15</v>
      </c>
    </row>
    <row r="6" spans="1:11" x14ac:dyDescent="0.3">
      <c r="A6" t="s">
        <v>7</v>
      </c>
      <c r="B6" t="s">
        <v>8</v>
      </c>
      <c r="C6" t="s">
        <v>9</v>
      </c>
      <c r="D6" t="s">
        <v>10</v>
      </c>
      <c r="E6">
        <v>4</v>
      </c>
      <c r="F6">
        <v>24.59</v>
      </c>
      <c r="G6">
        <v>3.61</v>
      </c>
      <c r="J6" s="1" t="s">
        <v>3</v>
      </c>
      <c r="K6" s="1" t="s">
        <v>16</v>
      </c>
    </row>
    <row r="7" spans="1:11" x14ac:dyDescent="0.3">
      <c r="A7" t="s">
        <v>11</v>
      </c>
      <c r="B7" t="s">
        <v>8</v>
      </c>
      <c r="C7" t="s">
        <v>9</v>
      </c>
      <c r="D7" t="s">
        <v>10</v>
      </c>
      <c r="E7">
        <v>4</v>
      </c>
      <c r="F7">
        <v>25.29</v>
      </c>
      <c r="G7">
        <v>4.71</v>
      </c>
      <c r="J7" s="1" t="s">
        <v>4</v>
      </c>
      <c r="K7" s="1" t="s">
        <v>17</v>
      </c>
    </row>
    <row r="8" spans="1:11" x14ac:dyDescent="0.3">
      <c r="A8" t="s">
        <v>11</v>
      </c>
      <c r="B8" t="s">
        <v>8</v>
      </c>
      <c r="C8" t="s">
        <v>9</v>
      </c>
      <c r="D8" t="s">
        <v>10</v>
      </c>
      <c r="E8">
        <v>2</v>
      </c>
      <c r="F8">
        <v>8.77</v>
      </c>
      <c r="G8">
        <v>2</v>
      </c>
      <c r="J8" s="1" t="s">
        <v>18</v>
      </c>
      <c r="K8" s="1" t="s">
        <v>19</v>
      </c>
    </row>
    <row r="9" spans="1:11" x14ac:dyDescent="0.3">
      <c r="A9" t="s">
        <v>11</v>
      </c>
      <c r="B9" t="s">
        <v>8</v>
      </c>
      <c r="C9" t="s">
        <v>9</v>
      </c>
      <c r="D9" t="s">
        <v>10</v>
      </c>
      <c r="E9">
        <v>4</v>
      </c>
      <c r="F9">
        <v>26.88</v>
      </c>
      <c r="G9">
        <v>3.12</v>
      </c>
      <c r="J9" s="1" t="s">
        <v>6</v>
      </c>
      <c r="K9" s="1" t="s">
        <v>20</v>
      </c>
    </row>
    <row r="10" spans="1:11" x14ac:dyDescent="0.3">
      <c r="A10" t="s">
        <v>11</v>
      </c>
      <c r="B10" t="s">
        <v>8</v>
      </c>
      <c r="C10" t="s">
        <v>9</v>
      </c>
      <c r="D10" t="s">
        <v>10</v>
      </c>
      <c r="E10">
        <v>2</v>
      </c>
      <c r="F10">
        <v>15.04</v>
      </c>
      <c r="G10">
        <v>1.96</v>
      </c>
    </row>
    <row r="11" spans="1:11" x14ac:dyDescent="0.3">
      <c r="A11" t="s">
        <v>11</v>
      </c>
      <c r="B11" t="s">
        <v>8</v>
      </c>
      <c r="C11" t="s">
        <v>9</v>
      </c>
      <c r="D11" t="s">
        <v>10</v>
      </c>
      <c r="E11">
        <v>2</v>
      </c>
      <c r="F11">
        <v>14.78</v>
      </c>
      <c r="G11">
        <v>3.23</v>
      </c>
    </row>
    <row r="12" spans="1:11" x14ac:dyDescent="0.3">
      <c r="A12" t="s">
        <v>11</v>
      </c>
      <c r="B12" t="s">
        <v>8</v>
      </c>
      <c r="C12" t="s">
        <v>9</v>
      </c>
      <c r="D12" t="s">
        <v>10</v>
      </c>
      <c r="E12">
        <v>2</v>
      </c>
      <c r="F12">
        <v>10.27</v>
      </c>
      <c r="G12">
        <v>1.71</v>
      </c>
    </row>
    <row r="13" spans="1:11" x14ac:dyDescent="0.3">
      <c r="A13" t="s">
        <v>7</v>
      </c>
      <c r="B13" t="s">
        <v>8</v>
      </c>
      <c r="C13" t="s">
        <v>9</v>
      </c>
      <c r="D13" t="s">
        <v>10</v>
      </c>
      <c r="E13">
        <v>4</v>
      </c>
      <c r="F13">
        <v>35.26</v>
      </c>
      <c r="G13">
        <v>5</v>
      </c>
    </row>
    <row r="14" spans="1:11" x14ac:dyDescent="0.3">
      <c r="A14" t="s">
        <v>11</v>
      </c>
      <c r="B14" t="s">
        <v>8</v>
      </c>
      <c r="C14" t="s">
        <v>9</v>
      </c>
      <c r="D14" t="s">
        <v>10</v>
      </c>
      <c r="E14">
        <v>2</v>
      </c>
      <c r="F14">
        <v>15.42</v>
      </c>
      <c r="G14">
        <v>1.57</v>
      </c>
    </row>
    <row r="15" spans="1:11" x14ac:dyDescent="0.3">
      <c r="A15" t="s">
        <v>11</v>
      </c>
      <c r="B15" t="s">
        <v>8</v>
      </c>
      <c r="C15" t="s">
        <v>9</v>
      </c>
      <c r="D15" t="s">
        <v>10</v>
      </c>
      <c r="E15">
        <v>4</v>
      </c>
      <c r="F15">
        <v>18.43</v>
      </c>
      <c r="G15">
        <v>3</v>
      </c>
    </row>
    <row r="16" spans="1:11" x14ac:dyDescent="0.3">
      <c r="A16" t="s">
        <v>7</v>
      </c>
      <c r="B16" t="s">
        <v>8</v>
      </c>
      <c r="C16" t="s">
        <v>9</v>
      </c>
      <c r="D16" t="s">
        <v>10</v>
      </c>
      <c r="E16">
        <v>2</v>
      </c>
      <c r="F16">
        <v>14.83</v>
      </c>
      <c r="G16">
        <v>3.02</v>
      </c>
    </row>
    <row r="17" spans="1:7" x14ac:dyDescent="0.3">
      <c r="A17" t="s">
        <v>11</v>
      </c>
      <c r="B17" t="s">
        <v>8</v>
      </c>
      <c r="C17" t="s">
        <v>9</v>
      </c>
      <c r="D17" t="s">
        <v>10</v>
      </c>
      <c r="E17">
        <v>2</v>
      </c>
      <c r="F17">
        <v>21.58</v>
      </c>
      <c r="G17">
        <v>3.92</v>
      </c>
    </row>
    <row r="18" spans="1:7" x14ac:dyDescent="0.3">
      <c r="A18" t="s">
        <v>7</v>
      </c>
      <c r="B18" t="s">
        <v>8</v>
      </c>
      <c r="C18" t="s">
        <v>9</v>
      </c>
      <c r="D18" t="s">
        <v>10</v>
      </c>
      <c r="E18">
        <v>3</v>
      </c>
      <c r="F18">
        <v>10.33</v>
      </c>
      <c r="G18">
        <v>1.67</v>
      </c>
    </row>
    <row r="19" spans="1:7" x14ac:dyDescent="0.3">
      <c r="A19" t="s">
        <v>11</v>
      </c>
      <c r="B19" t="s">
        <v>8</v>
      </c>
      <c r="C19" t="s">
        <v>9</v>
      </c>
      <c r="D19" t="s">
        <v>10</v>
      </c>
      <c r="E19">
        <v>3</v>
      </c>
      <c r="F19">
        <v>16.29</v>
      </c>
      <c r="G19">
        <v>3.71</v>
      </c>
    </row>
    <row r="20" spans="1:7" x14ac:dyDescent="0.3">
      <c r="A20" t="s">
        <v>7</v>
      </c>
      <c r="B20" t="s">
        <v>8</v>
      </c>
      <c r="C20" t="s">
        <v>9</v>
      </c>
      <c r="D20" t="s">
        <v>10</v>
      </c>
      <c r="E20">
        <v>3</v>
      </c>
      <c r="F20">
        <v>16.97</v>
      </c>
      <c r="G20">
        <v>3.5</v>
      </c>
    </row>
    <row r="21" spans="1:7" x14ac:dyDescent="0.3">
      <c r="A21" t="s">
        <v>11</v>
      </c>
      <c r="B21" t="s">
        <v>8</v>
      </c>
      <c r="C21" t="s">
        <v>21</v>
      </c>
      <c r="D21" t="s">
        <v>10</v>
      </c>
      <c r="E21">
        <v>3</v>
      </c>
      <c r="F21">
        <v>20.65</v>
      </c>
      <c r="G21">
        <v>3.35</v>
      </c>
    </row>
    <row r="22" spans="1:7" x14ac:dyDescent="0.3">
      <c r="A22" t="s">
        <v>11</v>
      </c>
      <c r="B22" t="s">
        <v>8</v>
      </c>
      <c r="C22" t="s">
        <v>21</v>
      </c>
      <c r="D22" t="s">
        <v>10</v>
      </c>
      <c r="E22">
        <v>2</v>
      </c>
      <c r="F22">
        <v>17.920000000000002</v>
      </c>
      <c r="G22">
        <v>4.08</v>
      </c>
    </row>
    <row r="23" spans="1:7" x14ac:dyDescent="0.3">
      <c r="A23" t="s">
        <v>7</v>
      </c>
      <c r="B23" t="s">
        <v>8</v>
      </c>
      <c r="C23" t="s">
        <v>21</v>
      </c>
      <c r="D23" t="s">
        <v>10</v>
      </c>
      <c r="E23">
        <v>2</v>
      </c>
      <c r="F23">
        <v>20.29</v>
      </c>
      <c r="G23">
        <v>2.75</v>
      </c>
    </row>
    <row r="24" spans="1:7" x14ac:dyDescent="0.3">
      <c r="A24" t="s">
        <v>7</v>
      </c>
      <c r="B24" t="s">
        <v>8</v>
      </c>
      <c r="C24" t="s">
        <v>21</v>
      </c>
      <c r="D24" t="s">
        <v>10</v>
      </c>
      <c r="E24">
        <v>2</v>
      </c>
      <c r="F24">
        <v>15.77</v>
      </c>
      <c r="G24">
        <v>2.23</v>
      </c>
    </row>
    <row r="25" spans="1:7" x14ac:dyDescent="0.3">
      <c r="A25" t="s">
        <v>11</v>
      </c>
      <c r="B25" t="s">
        <v>8</v>
      </c>
      <c r="C25" t="s">
        <v>21</v>
      </c>
      <c r="D25" t="s">
        <v>10</v>
      </c>
      <c r="E25">
        <v>4</v>
      </c>
      <c r="F25">
        <v>39.42</v>
      </c>
      <c r="G25">
        <v>7.58</v>
      </c>
    </row>
    <row r="26" spans="1:7" x14ac:dyDescent="0.3">
      <c r="A26" t="s">
        <v>11</v>
      </c>
      <c r="B26" t="s">
        <v>8</v>
      </c>
      <c r="C26" t="s">
        <v>21</v>
      </c>
      <c r="D26" t="s">
        <v>10</v>
      </c>
      <c r="E26">
        <v>2</v>
      </c>
      <c r="F26">
        <v>19.82</v>
      </c>
      <c r="G26">
        <v>3.18</v>
      </c>
    </row>
    <row r="27" spans="1:7" x14ac:dyDescent="0.3">
      <c r="A27" t="s">
        <v>11</v>
      </c>
      <c r="B27" t="s">
        <v>8</v>
      </c>
      <c r="C27" t="s">
        <v>21</v>
      </c>
      <c r="D27" t="s">
        <v>10</v>
      </c>
      <c r="E27">
        <v>4</v>
      </c>
      <c r="F27">
        <v>17.809999999999999</v>
      </c>
      <c r="G27">
        <v>2.34</v>
      </c>
    </row>
    <row r="28" spans="1:7" x14ac:dyDescent="0.3">
      <c r="A28" t="s">
        <v>11</v>
      </c>
      <c r="B28" t="s">
        <v>8</v>
      </c>
      <c r="C28" t="s">
        <v>21</v>
      </c>
      <c r="D28" t="s">
        <v>10</v>
      </c>
      <c r="E28">
        <v>2</v>
      </c>
      <c r="F28">
        <v>13.37</v>
      </c>
      <c r="G28">
        <v>2</v>
      </c>
    </row>
    <row r="29" spans="1:7" x14ac:dyDescent="0.3">
      <c r="A29" t="s">
        <v>11</v>
      </c>
      <c r="B29" t="s">
        <v>8</v>
      </c>
      <c r="C29" t="s">
        <v>21</v>
      </c>
      <c r="D29" t="s">
        <v>10</v>
      </c>
      <c r="E29">
        <v>2</v>
      </c>
      <c r="F29">
        <v>12.69</v>
      </c>
      <c r="G29">
        <v>2</v>
      </c>
    </row>
    <row r="30" spans="1:7" x14ac:dyDescent="0.3">
      <c r="A30" t="s">
        <v>11</v>
      </c>
      <c r="B30" t="s">
        <v>8</v>
      </c>
      <c r="C30" t="s">
        <v>21</v>
      </c>
      <c r="D30" t="s">
        <v>10</v>
      </c>
      <c r="E30">
        <v>2</v>
      </c>
      <c r="F30">
        <v>21.7</v>
      </c>
      <c r="G30">
        <v>4.3</v>
      </c>
    </row>
    <row r="31" spans="1:7" x14ac:dyDescent="0.3">
      <c r="A31" t="s">
        <v>7</v>
      </c>
      <c r="B31" t="s">
        <v>8</v>
      </c>
      <c r="C31" t="s">
        <v>21</v>
      </c>
      <c r="D31" t="s">
        <v>10</v>
      </c>
      <c r="E31">
        <v>2</v>
      </c>
      <c r="F31">
        <v>19.649999999999999</v>
      </c>
      <c r="G31">
        <v>3</v>
      </c>
    </row>
    <row r="32" spans="1:7" x14ac:dyDescent="0.3">
      <c r="A32" t="s">
        <v>11</v>
      </c>
      <c r="B32" t="s">
        <v>8</v>
      </c>
      <c r="C32" t="s">
        <v>21</v>
      </c>
      <c r="D32" t="s">
        <v>10</v>
      </c>
      <c r="E32">
        <v>2</v>
      </c>
      <c r="F32">
        <v>9.5500000000000007</v>
      </c>
      <c r="G32">
        <v>1.45</v>
      </c>
    </row>
    <row r="33" spans="1:7" x14ac:dyDescent="0.3">
      <c r="A33" t="s">
        <v>11</v>
      </c>
      <c r="B33" t="s">
        <v>8</v>
      </c>
      <c r="C33" t="s">
        <v>21</v>
      </c>
      <c r="D33" t="s">
        <v>10</v>
      </c>
      <c r="E33">
        <v>4</v>
      </c>
      <c r="F33">
        <v>18.350000000000001</v>
      </c>
      <c r="G33">
        <v>2.5</v>
      </c>
    </row>
    <row r="34" spans="1:7" x14ac:dyDescent="0.3">
      <c r="A34" t="s">
        <v>7</v>
      </c>
      <c r="B34" t="s">
        <v>8</v>
      </c>
      <c r="C34" t="s">
        <v>21</v>
      </c>
      <c r="D34" t="s">
        <v>10</v>
      </c>
      <c r="E34">
        <v>2</v>
      </c>
      <c r="F34">
        <v>15.06</v>
      </c>
      <c r="G34">
        <v>3</v>
      </c>
    </row>
    <row r="35" spans="1:7" x14ac:dyDescent="0.3">
      <c r="A35" t="s">
        <v>7</v>
      </c>
      <c r="B35" t="s">
        <v>8</v>
      </c>
      <c r="C35" t="s">
        <v>21</v>
      </c>
      <c r="D35" t="s">
        <v>10</v>
      </c>
      <c r="E35">
        <v>4</v>
      </c>
      <c r="F35">
        <v>20.69</v>
      </c>
      <c r="G35">
        <v>2.4500000000000002</v>
      </c>
    </row>
    <row r="36" spans="1:7" x14ac:dyDescent="0.3">
      <c r="A36" t="s">
        <v>11</v>
      </c>
      <c r="B36" t="s">
        <v>8</v>
      </c>
      <c r="C36" t="s">
        <v>21</v>
      </c>
      <c r="D36" t="s">
        <v>10</v>
      </c>
      <c r="E36">
        <v>2</v>
      </c>
      <c r="F36">
        <v>17.78</v>
      </c>
      <c r="G36">
        <v>3.27</v>
      </c>
    </row>
    <row r="37" spans="1:7" x14ac:dyDescent="0.3">
      <c r="A37" t="s">
        <v>11</v>
      </c>
      <c r="B37" t="s">
        <v>8</v>
      </c>
      <c r="C37" t="s">
        <v>21</v>
      </c>
      <c r="D37" t="s">
        <v>10</v>
      </c>
      <c r="E37">
        <v>3</v>
      </c>
      <c r="F37">
        <v>24.06</v>
      </c>
      <c r="G37">
        <v>3.6</v>
      </c>
    </row>
    <row r="38" spans="1:7" x14ac:dyDescent="0.3">
      <c r="A38" t="s">
        <v>11</v>
      </c>
      <c r="B38" t="s">
        <v>8</v>
      </c>
      <c r="C38" t="s">
        <v>21</v>
      </c>
      <c r="D38" t="s">
        <v>10</v>
      </c>
      <c r="E38">
        <v>3</v>
      </c>
      <c r="F38">
        <v>16.309999999999999</v>
      </c>
      <c r="G38">
        <v>2</v>
      </c>
    </row>
    <row r="39" spans="1:7" x14ac:dyDescent="0.3">
      <c r="A39" t="s">
        <v>7</v>
      </c>
      <c r="B39" t="s">
        <v>8</v>
      </c>
      <c r="C39" t="s">
        <v>21</v>
      </c>
      <c r="D39" t="s">
        <v>10</v>
      </c>
      <c r="E39">
        <v>3</v>
      </c>
      <c r="F39">
        <v>16.93</v>
      </c>
      <c r="G39">
        <v>3.07</v>
      </c>
    </row>
    <row r="40" spans="1:7" x14ac:dyDescent="0.3">
      <c r="A40" t="s">
        <v>11</v>
      </c>
      <c r="B40" t="s">
        <v>8</v>
      </c>
      <c r="C40" t="s">
        <v>21</v>
      </c>
      <c r="D40" t="s">
        <v>10</v>
      </c>
      <c r="E40">
        <v>3</v>
      </c>
      <c r="F40">
        <v>18.690000000000001</v>
      </c>
      <c r="G40">
        <v>2.31</v>
      </c>
    </row>
    <row r="41" spans="1:7" x14ac:dyDescent="0.3">
      <c r="A41" t="s">
        <v>11</v>
      </c>
      <c r="B41" t="s">
        <v>8</v>
      </c>
      <c r="C41" t="s">
        <v>21</v>
      </c>
      <c r="D41" t="s">
        <v>10</v>
      </c>
      <c r="E41">
        <v>3</v>
      </c>
      <c r="F41">
        <v>31.27</v>
      </c>
      <c r="G41">
        <v>5</v>
      </c>
    </row>
    <row r="42" spans="1:7" x14ac:dyDescent="0.3">
      <c r="A42" t="s">
        <v>11</v>
      </c>
      <c r="B42" t="s">
        <v>8</v>
      </c>
      <c r="C42" t="s">
        <v>21</v>
      </c>
      <c r="D42" t="s">
        <v>10</v>
      </c>
      <c r="E42">
        <v>3</v>
      </c>
      <c r="F42">
        <v>16.04</v>
      </c>
      <c r="G42">
        <v>2.2400000000000002</v>
      </c>
    </row>
    <row r="43" spans="1:7" x14ac:dyDescent="0.3">
      <c r="A43" t="s">
        <v>11</v>
      </c>
      <c r="B43" t="s">
        <v>8</v>
      </c>
      <c r="C43" t="s">
        <v>9</v>
      </c>
      <c r="D43" t="s">
        <v>10</v>
      </c>
      <c r="E43">
        <v>2</v>
      </c>
      <c r="F43">
        <v>17.46</v>
      </c>
      <c r="G43">
        <v>2.54</v>
      </c>
    </row>
    <row r="44" spans="1:7" x14ac:dyDescent="0.3">
      <c r="A44" t="s">
        <v>11</v>
      </c>
      <c r="B44" t="s">
        <v>8</v>
      </c>
      <c r="C44" t="s">
        <v>9</v>
      </c>
      <c r="D44" t="s">
        <v>10</v>
      </c>
      <c r="E44">
        <v>2</v>
      </c>
      <c r="F44">
        <v>13.94</v>
      </c>
      <c r="G44">
        <v>3.06</v>
      </c>
    </row>
    <row r="45" spans="1:7" x14ac:dyDescent="0.3">
      <c r="A45" t="s">
        <v>11</v>
      </c>
      <c r="B45" t="s">
        <v>8</v>
      </c>
      <c r="C45" t="s">
        <v>9</v>
      </c>
      <c r="D45" t="s">
        <v>10</v>
      </c>
      <c r="E45">
        <v>2</v>
      </c>
      <c r="F45">
        <v>9.68</v>
      </c>
      <c r="G45">
        <v>1.32</v>
      </c>
    </row>
    <row r="46" spans="1:7" x14ac:dyDescent="0.3">
      <c r="A46" t="s">
        <v>11</v>
      </c>
      <c r="B46" t="s">
        <v>8</v>
      </c>
      <c r="C46" t="s">
        <v>9</v>
      </c>
      <c r="D46" t="s">
        <v>10</v>
      </c>
      <c r="E46">
        <v>4</v>
      </c>
      <c r="F46">
        <v>30.4</v>
      </c>
      <c r="G46">
        <v>5.6</v>
      </c>
    </row>
    <row r="47" spans="1:7" x14ac:dyDescent="0.3">
      <c r="A47" t="s">
        <v>11</v>
      </c>
      <c r="B47" t="s">
        <v>8</v>
      </c>
      <c r="C47" t="s">
        <v>9</v>
      </c>
      <c r="D47" t="s">
        <v>10</v>
      </c>
      <c r="E47">
        <v>2</v>
      </c>
      <c r="F47">
        <v>18.29</v>
      </c>
      <c r="G47">
        <v>3</v>
      </c>
    </row>
    <row r="48" spans="1:7" x14ac:dyDescent="0.3">
      <c r="A48" t="s">
        <v>11</v>
      </c>
      <c r="B48" t="s">
        <v>8</v>
      </c>
      <c r="C48" t="s">
        <v>9</v>
      </c>
      <c r="D48" t="s">
        <v>10</v>
      </c>
      <c r="E48">
        <v>2</v>
      </c>
      <c r="F48">
        <v>22.23</v>
      </c>
      <c r="G48">
        <v>5</v>
      </c>
    </row>
    <row r="49" spans="1:7" x14ac:dyDescent="0.3">
      <c r="A49" t="s">
        <v>11</v>
      </c>
      <c r="B49" t="s">
        <v>8</v>
      </c>
      <c r="C49" t="s">
        <v>9</v>
      </c>
      <c r="D49" t="s">
        <v>10</v>
      </c>
      <c r="E49">
        <v>4</v>
      </c>
      <c r="F49">
        <v>32.4</v>
      </c>
      <c r="G49">
        <v>6</v>
      </c>
    </row>
    <row r="50" spans="1:7" x14ac:dyDescent="0.3">
      <c r="A50" t="s">
        <v>11</v>
      </c>
      <c r="B50" t="s">
        <v>8</v>
      </c>
      <c r="C50" t="s">
        <v>9</v>
      </c>
      <c r="D50" t="s">
        <v>10</v>
      </c>
      <c r="E50">
        <v>3</v>
      </c>
      <c r="F50">
        <v>28.55</v>
      </c>
      <c r="G50">
        <v>2.0499999999999998</v>
      </c>
    </row>
    <row r="51" spans="1:7" x14ac:dyDescent="0.3">
      <c r="A51" t="s">
        <v>11</v>
      </c>
      <c r="B51" t="s">
        <v>8</v>
      </c>
      <c r="C51" t="s">
        <v>9</v>
      </c>
      <c r="D51" t="s">
        <v>10</v>
      </c>
      <c r="E51">
        <v>2</v>
      </c>
      <c r="F51">
        <v>18.04</v>
      </c>
      <c r="G51">
        <v>3</v>
      </c>
    </row>
    <row r="52" spans="1:7" x14ac:dyDescent="0.3">
      <c r="A52" t="s">
        <v>11</v>
      </c>
      <c r="B52" t="s">
        <v>8</v>
      </c>
      <c r="C52" t="s">
        <v>9</v>
      </c>
      <c r="D52" t="s">
        <v>10</v>
      </c>
      <c r="E52">
        <v>2</v>
      </c>
      <c r="F52">
        <v>12.54</v>
      </c>
      <c r="G52">
        <v>2.5</v>
      </c>
    </row>
    <row r="53" spans="1:7" x14ac:dyDescent="0.3">
      <c r="A53" t="s">
        <v>7</v>
      </c>
      <c r="B53" t="s">
        <v>8</v>
      </c>
      <c r="C53" t="s">
        <v>9</v>
      </c>
      <c r="D53" t="s">
        <v>10</v>
      </c>
      <c r="E53">
        <v>2</v>
      </c>
      <c r="F53">
        <v>10.29</v>
      </c>
      <c r="G53">
        <v>2.6</v>
      </c>
    </row>
    <row r="54" spans="1:7" x14ac:dyDescent="0.3">
      <c r="A54" t="s">
        <v>7</v>
      </c>
      <c r="B54" t="s">
        <v>8</v>
      </c>
      <c r="C54" t="s">
        <v>9</v>
      </c>
      <c r="D54" t="s">
        <v>10</v>
      </c>
      <c r="E54">
        <v>4</v>
      </c>
      <c r="F54">
        <v>34.81</v>
      </c>
      <c r="G54">
        <v>5.2</v>
      </c>
    </row>
    <row r="55" spans="1:7" x14ac:dyDescent="0.3">
      <c r="A55" t="s">
        <v>11</v>
      </c>
      <c r="B55" t="s">
        <v>8</v>
      </c>
      <c r="C55" t="s">
        <v>9</v>
      </c>
      <c r="D55" t="s">
        <v>10</v>
      </c>
      <c r="E55">
        <v>2</v>
      </c>
      <c r="F55">
        <v>9.94</v>
      </c>
      <c r="G55">
        <v>1.56</v>
      </c>
    </row>
    <row r="56" spans="1:7" x14ac:dyDescent="0.3">
      <c r="A56" t="s">
        <v>11</v>
      </c>
      <c r="B56" t="s">
        <v>8</v>
      </c>
      <c r="C56" t="s">
        <v>9</v>
      </c>
      <c r="D56" t="s">
        <v>10</v>
      </c>
      <c r="E56">
        <v>4</v>
      </c>
      <c r="F56">
        <v>25.56</v>
      </c>
      <c r="G56">
        <v>4.34</v>
      </c>
    </row>
    <row r="57" spans="1:7" x14ac:dyDescent="0.3">
      <c r="A57" t="s">
        <v>11</v>
      </c>
      <c r="B57" t="s">
        <v>8</v>
      </c>
      <c r="C57" t="s">
        <v>9</v>
      </c>
      <c r="D57" t="s">
        <v>10</v>
      </c>
      <c r="E57">
        <v>2</v>
      </c>
      <c r="F57">
        <v>19.489999999999998</v>
      </c>
      <c r="G57">
        <v>3.51</v>
      </c>
    </row>
    <row r="58" spans="1:7" x14ac:dyDescent="0.3">
      <c r="A58" t="s">
        <v>11</v>
      </c>
      <c r="B58" t="s">
        <v>22</v>
      </c>
      <c r="C58" t="s">
        <v>21</v>
      </c>
      <c r="D58" t="s">
        <v>10</v>
      </c>
      <c r="E58">
        <v>4</v>
      </c>
      <c r="F58">
        <v>38.01</v>
      </c>
      <c r="G58">
        <v>3</v>
      </c>
    </row>
    <row r="59" spans="1:7" x14ac:dyDescent="0.3">
      <c r="A59" t="s">
        <v>7</v>
      </c>
      <c r="B59" t="s">
        <v>8</v>
      </c>
      <c r="C59" t="s">
        <v>21</v>
      </c>
      <c r="D59" t="s">
        <v>10</v>
      </c>
      <c r="E59">
        <v>2</v>
      </c>
      <c r="F59">
        <v>26.41</v>
      </c>
      <c r="G59">
        <v>1.5</v>
      </c>
    </row>
    <row r="60" spans="1:7" x14ac:dyDescent="0.3">
      <c r="A60" t="s">
        <v>11</v>
      </c>
      <c r="B60" t="s">
        <v>22</v>
      </c>
      <c r="C60" t="s">
        <v>21</v>
      </c>
      <c r="D60" t="s">
        <v>10</v>
      </c>
      <c r="E60">
        <v>2</v>
      </c>
      <c r="F60">
        <v>11.24</v>
      </c>
      <c r="G60">
        <v>1.76</v>
      </c>
    </row>
    <row r="61" spans="1:7" x14ac:dyDescent="0.3">
      <c r="A61" t="s">
        <v>11</v>
      </c>
      <c r="B61" t="s">
        <v>8</v>
      </c>
      <c r="C61" t="s">
        <v>21</v>
      </c>
      <c r="D61" t="s">
        <v>10</v>
      </c>
      <c r="E61">
        <v>4</v>
      </c>
      <c r="F61">
        <v>48.27</v>
      </c>
      <c r="G61">
        <v>6.73</v>
      </c>
    </row>
    <row r="62" spans="1:7" x14ac:dyDescent="0.3">
      <c r="A62" t="s">
        <v>11</v>
      </c>
      <c r="B62" t="s">
        <v>22</v>
      </c>
      <c r="C62" t="s">
        <v>21</v>
      </c>
      <c r="D62" t="s">
        <v>10</v>
      </c>
      <c r="E62">
        <v>2</v>
      </c>
      <c r="F62">
        <v>20.29</v>
      </c>
      <c r="G62">
        <v>3.21</v>
      </c>
    </row>
    <row r="63" spans="1:7" x14ac:dyDescent="0.3">
      <c r="A63" t="s">
        <v>11</v>
      </c>
      <c r="B63" t="s">
        <v>22</v>
      </c>
      <c r="C63" t="s">
        <v>21</v>
      </c>
      <c r="D63" t="s">
        <v>10</v>
      </c>
      <c r="E63">
        <v>2</v>
      </c>
      <c r="F63">
        <v>13.81</v>
      </c>
      <c r="G63">
        <v>2</v>
      </c>
    </row>
    <row r="64" spans="1:7" x14ac:dyDescent="0.3">
      <c r="A64" t="s">
        <v>11</v>
      </c>
      <c r="B64" t="s">
        <v>22</v>
      </c>
      <c r="C64" t="s">
        <v>21</v>
      </c>
      <c r="D64" t="s">
        <v>10</v>
      </c>
      <c r="E64">
        <v>2</v>
      </c>
      <c r="F64">
        <v>11.02</v>
      </c>
      <c r="G64">
        <v>1.98</v>
      </c>
    </row>
    <row r="65" spans="1:7" x14ac:dyDescent="0.3">
      <c r="A65" t="s">
        <v>11</v>
      </c>
      <c r="B65" t="s">
        <v>22</v>
      </c>
      <c r="C65" t="s">
        <v>21</v>
      </c>
      <c r="D65" t="s">
        <v>10</v>
      </c>
      <c r="E65">
        <v>4</v>
      </c>
      <c r="F65">
        <v>18.29</v>
      </c>
      <c r="G65">
        <v>3.76</v>
      </c>
    </row>
    <row r="66" spans="1:7" x14ac:dyDescent="0.3">
      <c r="A66" t="s">
        <v>11</v>
      </c>
      <c r="B66" t="s">
        <v>8</v>
      </c>
      <c r="C66" t="s">
        <v>21</v>
      </c>
      <c r="D66" t="s">
        <v>10</v>
      </c>
      <c r="E66">
        <v>3</v>
      </c>
      <c r="F66">
        <v>17.59</v>
      </c>
      <c r="G66">
        <v>2.64</v>
      </c>
    </row>
    <row r="67" spans="1:7" x14ac:dyDescent="0.3">
      <c r="A67" t="s">
        <v>11</v>
      </c>
      <c r="B67" t="s">
        <v>8</v>
      </c>
      <c r="C67" t="s">
        <v>21</v>
      </c>
      <c r="D67" t="s">
        <v>10</v>
      </c>
      <c r="E67">
        <v>3</v>
      </c>
      <c r="F67">
        <v>20.079999999999998</v>
      </c>
      <c r="G67">
        <v>3.15</v>
      </c>
    </row>
    <row r="68" spans="1:7" x14ac:dyDescent="0.3">
      <c r="A68" t="s">
        <v>7</v>
      </c>
      <c r="B68" t="s">
        <v>8</v>
      </c>
      <c r="C68" t="s">
        <v>21</v>
      </c>
      <c r="D68" t="s">
        <v>10</v>
      </c>
      <c r="E68">
        <v>2</v>
      </c>
      <c r="F68">
        <v>16.45</v>
      </c>
      <c r="G68">
        <v>2.4700000000000002</v>
      </c>
    </row>
    <row r="69" spans="1:7" x14ac:dyDescent="0.3">
      <c r="A69" t="s">
        <v>7</v>
      </c>
      <c r="B69" t="s">
        <v>22</v>
      </c>
      <c r="C69" t="s">
        <v>21</v>
      </c>
      <c r="D69" t="s">
        <v>10</v>
      </c>
      <c r="E69">
        <v>1</v>
      </c>
      <c r="F69">
        <v>3.07</v>
      </c>
      <c r="G69">
        <v>1</v>
      </c>
    </row>
    <row r="70" spans="1:7" x14ac:dyDescent="0.3">
      <c r="A70" t="s">
        <v>11</v>
      </c>
      <c r="B70" t="s">
        <v>8</v>
      </c>
      <c r="C70" t="s">
        <v>21</v>
      </c>
      <c r="D70" t="s">
        <v>10</v>
      </c>
      <c r="E70">
        <v>2</v>
      </c>
      <c r="F70">
        <v>20.23</v>
      </c>
      <c r="G70">
        <v>2.0099999999999998</v>
      </c>
    </row>
    <row r="71" spans="1:7" x14ac:dyDescent="0.3">
      <c r="A71" t="s">
        <v>11</v>
      </c>
      <c r="B71" t="s">
        <v>22</v>
      </c>
      <c r="C71" t="s">
        <v>21</v>
      </c>
      <c r="D71" t="s">
        <v>10</v>
      </c>
      <c r="E71">
        <v>2</v>
      </c>
      <c r="F71">
        <v>15.01</v>
      </c>
      <c r="G71">
        <v>2.09</v>
      </c>
    </row>
    <row r="72" spans="1:7" x14ac:dyDescent="0.3">
      <c r="A72" t="s">
        <v>11</v>
      </c>
      <c r="B72" t="s">
        <v>8</v>
      </c>
      <c r="C72" t="s">
        <v>21</v>
      </c>
      <c r="D72" t="s">
        <v>10</v>
      </c>
      <c r="E72">
        <v>2</v>
      </c>
      <c r="F72">
        <v>12.02</v>
      </c>
      <c r="G72">
        <v>1.97</v>
      </c>
    </row>
    <row r="73" spans="1:7" x14ac:dyDescent="0.3">
      <c r="A73" t="s">
        <v>7</v>
      </c>
      <c r="B73" t="s">
        <v>8</v>
      </c>
      <c r="C73" t="s">
        <v>21</v>
      </c>
      <c r="D73" t="s">
        <v>10</v>
      </c>
      <c r="E73">
        <v>3</v>
      </c>
      <c r="F73">
        <v>17.07</v>
      </c>
      <c r="G73">
        <v>3</v>
      </c>
    </row>
    <row r="74" spans="1:7" x14ac:dyDescent="0.3">
      <c r="A74" t="s">
        <v>7</v>
      </c>
      <c r="B74" t="s">
        <v>22</v>
      </c>
      <c r="C74" t="s">
        <v>21</v>
      </c>
      <c r="D74" t="s">
        <v>10</v>
      </c>
      <c r="E74">
        <v>2</v>
      </c>
      <c r="F74">
        <v>26.86</v>
      </c>
      <c r="G74">
        <v>3.14</v>
      </c>
    </row>
    <row r="75" spans="1:7" x14ac:dyDescent="0.3">
      <c r="A75" t="s">
        <v>7</v>
      </c>
      <c r="B75" t="s">
        <v>22</v>
      </c>
      <c r="C75" t="s">
        <v>21</v>
      </c>
      <c r="D75" t="s">
        <v>10</v>
      </c>
      <c r="E75">
        <v>2</v>
      </c>
      <c r="F75">
        <v>25.28</v>
      </c>
      <c r="G75">
        <v>5</v>
      </c>
    </row>
    <row r="76" spans="1:7" x14ac:dyDescent="0.3">
      <c r="A76" t="s">
        <v>7</v>
      </c>
      <c r="B76" t="s">
        <v>8</v>
      </c>
      <c r="C76" t="s">
        <v>21</v>
      </c>
      <c r="D76" t="s">
        <v>10</v>
      </c>
      <c r="E76">
        <v>2</v>
      </c>
      <c r="F76">
        <v>14.73</v>
      </c>
      <c r="G76">
        <v>2.2000000000000002</v>
      </c>
    </row>
    <row r="77" spans="1:7" x14ac:dyDescent="0.3">
      <c r="A77" t="s">
        <v>11</v>
      </c>
      <c r="B77" t="s">
        <v>8</v>
      </c>
      <c r="C77" t="s">
        <v>21</v>
      </c>
      <c r="D77" t="s">
        <v>10</v>
      </c>
      <c r="E77">
        <v>2</v>
      </c>
      <c r="F77">
        <v>10.51</v>
      </c>
      <c r="G77">
        <v>1.25</v>
      </c>
    </row>
    <row r="78" spans="1:7" x14ac:dyDescent="0.3">
      <c r="A78" t="s">
        <v>11</v>
      </c>
      <c r="B78" t="s">
        <v>22</v>
      </c>
      <c r="C78" t="s">
        <v>21</v>
      </c>
      <c r="D78" t="s">
        <v>10</v>
      </c>
      <c r="E78">
        <v>2</v>
      </c>
      <c r="F78">
        <v>17.920000000000002</v>
      </c>
      <c r="G78">
        <v>3.08</v>
      </c>
    </row>
    <row r="79" spans="1:7" x14ac:dyDescent="0.3">
      <c r="A79" t="s">
        <v>11</v>
      </c>
      <c r="B79" t="s">
        <v>8</v>
      </c>
      <c r="C79" t="s">
        <v>23</v>
      </c>
      <c r="D79" t="s">
        <v>24</v>
      </c>
      <c r="E79">
        <v>4</v>
      </c>
      <c r="F79">
        <v>27.2</v>
      </c>
      <c r="G79">
        <v>4</v>
      </c>
    </row>
    <row r="80" spans="1:7" x14ac:dyDescent="0.3">
      <c r="A80" t="s">
        <v>11</v>
      </c>
      <c r="B80" t="s">
        <v>8</v>
      </c>
      <c r="C80" t="s">
        <v>23</v>
      </c>
      <c r="D80" t="s">
        <v>24</v>
      </c>
      <c r="E80">
        <v>2</v>
      </c>
      <c r="F80">
        <v>22.76</v>
      </c>
      <c r="G80">
        <v>3</v>
      </c>
    </row>
    <row r="81" spans="1:7" x14ac:dyDescent="0.3">
      <c r="A81" t="s">
        <v>11</v>
      </c>
      <c r="B81" t="s">
        <v>8</v>
      </c>
      <c r="C81" t="s">
        <v>23</v>
      </c>
      <c r="D81" t="s">
        <v>24</v>
      </c>
      <c r="E81">
        <v>2</v>
      </c>
      <c r="F81">
        <v>17.29</v>
      </c>
      <c r="G81">
        <v>2.71</v>
      </c>
    </row>
    <row r="82" spans="1:7" x14ac:dyDescent="0.3">
      <c r="A82" t="s">
        <v>11</v>
      </c>
      <c r="B82" t="s">
        <v>22</v>
      </c>
      <c r="C82" t="s">
        <v>23</v>
      </c>
      <c r="D82" t="s">
        <v>24</v>
      </c>
      <c r="E82">
        <v>2</v>
      </c>
      <c r="F82">
        <v>19.440000000000001</v>
      </c>
      <c r="G82">
        <v>3</v>
      </c>
    </row>
    <row r="83" spans="1:7" x14ac:dyDescent="0.3">
      <c r="A83" t="s">
        <v>11</v>
      </c>
      <c r="B83" t="s">
        <v>8</v>
      </c>
      <c r="C83" t="s">
        <v>23</v>
      </c>
      <c r="D83" t="s">
        <v>24</v>
      </c>
      <c r="E83">
        <v>2</v>
      </c>
      <c r="F83">
        <v>16.66</v>
      </c>
      <c r="G83">
        <v>3.4</v>
      </c>
    </row>
    <row r="84" spans="1:7" x14ac:dyDescent="0.3">
      <c r="A84" t="s">
        <v>7</v>
      </c>
      <c r="B84" t="s">
        <v>8</v>
      </c>
      <c r="C84" t="s">
        <v>23</v>
      </c>
      <c r="D84" t="s">
        <v>24</v>
      </c>
      <c r="E84">
        <v>1</v>
      </c>
      <c r="F84">
        <v>10.07</v>
      </c>
      <c r="G84">
        <v>1.83</v>
      </c>
    </row>
    <row r="85" spans="1:7" x14ac:dyDescent="0.3">
      <c r="A85" t="s">
        <v>11</v>
      </c>
      <c r="B85" t="s">
        <v>22</v>
      </c>
      <c r="C85" t="s">
        <v>23</v>
      </c>
      <c r="D85" t="s">
        <v>24</v>
      </c>
      <c r="E85">
        <v>2</v>
      </c>
      <c r="F85">
        <v>32.68</v>
      </c>
      <c r="G85">
        <v>5</v>
      </c>
    </row>
    <row r="86" spans="1:7" x14ac:dyDescent="0.3">
      <c r="A86" t="s">
        <v>11</v>
      </c>
      <c r="B86" t="s">
        <v>8</v>
      </c>
      <c r="C86" t="s">
        <v>23</v>
      </c>
      <c r="D86" t="s">
        <v>24</v>
      </c>
      <c r="E86">
        <v>2</v>
      </c>
      <c r="F86">
        <v>15.98</v>
      </c>
      <c r="G86">
        <v>2.0299999999999998</v>
      </c>
    </row>
    <row r="87" spans="1:7" x14ac:dyDescent="0.3">
      <c r="A87" t="s">
        <v>7</v>
      </c>
      <c r="B87" t="s">
        <v>8</v>
      </c>
      <c r="C87" t="s">
        <v>23</v>
      </c>
      <c r="D87" t="s">
        <v>24</v>
      </c>
      <c r="E87">
        <v>4</v>
      </c>
      <c r="F87">
        <v>34.83</v>
      </c>
      <c r="G87">
        <v>5.17</v>
      </c>
    </row>
    <row r="88" spans="1:7" x14ac:dyDescent="0.3">
      <c r="A88" t="s">
        <v>11</v>
      </c>
      <c r="B88" t="s">
        <v>8</v>
      </c>
      <c r="C88" t="s">
        <v>23</v>
      </c>
      <c r="D88" t="s">
        <v>24</v>
      </c>
      <c r="E88">
        <v>2</v>
      </c>
      <c r="F88">
        <v>13.03</v>
      </c>
      <c r="G88">
        <v>2</v>
      </c>
    </row>
    <row r="89" spans="1:7" x14ac:dyDescent="0.3">
      <c r="A89" t="s">
        <v>11</v>
      </c>
      <c r="B89" t="s">
        <v>8</v>
      </c>
      <c r="C89" t="s">
        <v>23</v>
      </c>
      <c r="D89" t="s">
        <v>24</v>
      </c>
      <c r="E89">
        <v>2</v>
      </c>
      <c r="F89">
        <v>18.28</v>
      </c>
      <c r="G89">
        <v>4</v>
      </c>
    </row>
    <row r="90" spans="1:7" x14ac:dyDescent="0.3">
      <c r="A90" t="s">
        <v>11</v>
      </c>
      <c r="B90" t="s">
        <v>8</v>
      </c>
      <c r="C90" t="s">
        <v>23</v>
      </c>
      <c r="D90" t="s">
        <v>24</v>
      </c>
      <c r="E90">
        <v>2</v>
      </c>
      <c r="F90">
        <v>24.71</v>
      </c>
      <c r="G90">
        <v>5.85</v>
      </c>
    </row>
    <row r="91" spans="1:7" x14ac:dyDescent="0.3">
      <c r="A91" t="s">
        <v>11</v>
      </c>
      <c r="B91" t="s">
        <v>8</v>
      </c>
      <c r="C91" t="s">
        <v>23</v>
      </c>
      <c r="D91" t="s">
        <v>24</v>
      </c>
      <c r="E91">
        <v>2</v>
      </c>
      <c r="F91">
        <v>21.16</v>
      </c>
      <c r="G91">
        <v>3</v>
      </c>
    </row>
    <row r="92" spans="1:7" x14ac:dyDescent="0.3">
      <c r="A92" t="s">
        <v>11</v>
      </c>
      <c r="B92" t="s">
        <v>22</v>
      </c>
      <c r="C92" t="s">
        <v>25</v>
      </c>
      <c r="D92" t="s">
        <v>10</v>
      </c>
      <c r="E92">
        <v>2</v>
      </c>
      <c r="F92">
        <v>28.97</v>
      </c>
      <c r="G92">
        <v>3</v>
      </c>
    </row>
    <row r="93" spans="1:7" x14ac:dyDescent="0.3">
      <c r="A93" t="s">
        <v>11</v>
      </c>
      <c r="B93" t="s">
        <v>8</v>
      </c>
      <c r="C93" t="s">
        <v>25</v>
      </c>
      <c r="D93" t="s">
        <v>10</v>
      </c>
      <c r="E93">
        <v>2</v>
      </c>
      <c r="F93">
        <v>22.49</v>
      </c>
      <c r="G93">
        <v>3.5</v>
      </c>
    </row>
    <row r="94" spans="1:7" x14ac:dyDescent="0.3">
      <c r="A94" t="s">
        <v>7</v>
      </c>
      <c r="B94" t="s">
        <v>22</v>
      </c>
      <c r="C94" t="s">
        <v>25</v>
      </c>
      <c r="D94" t="s">
        <v>10</v>
      </c>
      <c r="E94">
        <v>2</v>
      </c>
      <c r="F94">
        <v>5.75</v>
      </c>
      <c r="G94">
        <v>1</v>
      </c>
    </row>
    <row r="95" spans="1:7" x14ac:dyDescent="0.3">
      <c r="A95" t="s">
        <v>7</v>
      </c>
      <c r="B95" t="s">
        <v>22</v>
      </c>
      <c r="C95" t="s">
        <v>25</v>
      </c>
      <c r="D95" t="s">
        <v>10</v>
      </c>
      <c r="E95">
        <v>2</v>
      </c>
      <c r="F95">
        <v>16.32</v>
      </c>
      <c r="G95">
        <v>4.3</v>
      </c>
    </row>
    <row r="96" spans="1:7" x14ac:dyDescent="0.3">
      <c r="A96" t="s">
        <v>7</v>
      </c>
      <c r="B96" t="s">
        <v>8</v>
      </c>
      <c r="C96" t="s">
        <v>25</v>
      </c>
      <c r="D96" t="s">
        <v>10</v>
      </c>
      <c r="E96">
        <v>2</v>
      </c>
      <c r="F96">
        <v>22.75</v>
      </c>
      <c r="G96">
        <v>3.25</v>
      </c>
    </row>
    <row r="97" spans="1:7" x14ac:dyDescent="0.3">
      <c r="A97" t="s">
        <v>11</v>
      </c>
      <c r="B97" t="s">
        <v>22</v>
      </c>
      <c r="C97" t="s">
        <v>25</v>
      </c>
      <c r="D97" t="s">
        <v>10</v>
      </c>
      <c r="E97">
        <v>4</v>
      </c>
      <c r="F97">
        <v>40.17</v>
      </c>
      <c r="G97">
        <v>4.7300000000000004</v>
      </c>
    </row>
    <row r="98" spans="1:7" x14ac:dyDescent="0.3">
      <c r="A98" t="s">
        <v>11</v>
      </c>
      <c r="B98" t="s">
        <v>22</v>
      </c>
      <c r="C98" t="s">
        <v>25</v>
      </c>
      <c r="D98" t="s">
        <v>10</v>
      </c>
      <c r="E98">
        <v>2</v>
      </c>
      <c r="F98">
        <v>27.28</v>
      </c>
      <c r="G98">
        <v>4</v>
      </c>
    </row>
    <row r="99" spans="1:7" x14ac:dyDescent="0.3">
      <c r="A99" t="s">
        <v>11</v>
      </c>
      <c r="B99" t="s">
        <v>22</v>
      </c>
      <c r="C99" t="s">
        <v>25</v>
      </c>
      <c r="D99" t="s">
        <v>10</v>
      </c>
      <c r="E99">
        <v>2</v>
      </c>
      <c r="F99">
        <v>12.03</v>
      </c>
      <c r="G99">
        <v>1.5</v>
      </c>
    </row>
    <row r="100" spans="1:7" x14ac:dyDescent="0.3">
      <c r="A100" t="s">
        <v>11</v>
      </c>
      <c r="B100" t="s">
        <v>22</v>
      </c>
      <c r="C100" t="s">
        <v>25</v>
      </c>
      <c r="D100" t="s">
        <v>10</v>
      </c>
      <c r="E100">
        <v>2</v>
      </c>
      <c r="F100">
        <v>21.01</v>
      </c>
      <c r="G100">
        <v>3</v>
      </c>
    </row>
    <row r="101" spans="1:7" x14ac:dyDescent="0.3">
      <c r="A101" t="s">
        <v>11</v>
      </c>
      <c r="B101" t="s">
        <v>8</v>
      </c>
      <c r="C101" t="s">
        <v>25</v>
      </c>
      <c r="D101" t="s">
        <v>10</v>
      </c>
      <c r="E101">
        <v>2</v>
      </c>
      <c r="F101">
        <v>12.46</v>
      </c>
      <c r="G101">
        <v>1.5</v>
      </c>
    </row>
    <row r="102" spans="1:7" x14ac:dyDescent="0.3">
      <c r="A102" t="s">
        <v>7</v>
      </c>
      <c r="B102" t="s">
        <v>22</v>
      </c>
      <c r="C102" t="s">
        <v>25</v>
      </c>
      <c r="D102" t="s">
        <v>10</v>
      </c>
      <c r="E102">
        <v>2</v>
      </c>
      <c r="F102">
        <v>11.35</v>
      </c>
      <c r="G102">
        <v>2.5</v>
      </c>
    </row>
    <row r="103" spans="1:7" x14ac:dyDescent="0.3">
      <c r="A103" t="s">
        <v>7</v>
      </c>
      <c r="B103" t="s">
        <v>22</v>
      </c>
      <c r="C103" t="s">
        <v>25</v>
      </c>
      <c r="D103" t="s">
        <v>10</v>
      </c>
      <c r="E103">
        <v>2</v>
      </c>
      <c r="F103">
        <v>15.38</v>
      </c>
      <c r="G103">
        <v>3</v>
      </c>
    </row>
    <row r="104" spans="1:7" x14ac:dyDescent="0.3">
      <c r="A104" t="s">
        <v>7</v>
      </c>
      <c r="B104" t="s">
        <v>22</v>
      </c>
      <c r="C104" t="s">
        <v>21</v>
      </c>
      <c r="D104" t="s">
        <v>10</v>
      </c>
      <c r="E104">
        <v>3</v>
      </c>
      <c r="F104">
        <v>44.3</v>
      </c>
      <c r="G104">
        <v>2.5</v>
      </c>
    </row>
    <row r="105" spans="1:7" x14ac:dyDescent="0.3">
      <c r="A105" t="s">
        <v>7</v>
      </c>
      <c r="B105" t="s">
        <v>22</v>
      </c>
      <c r="C105" t="s">
        <v>21</v>
      </c>
      <c r="D105" t="s">
        <v>10</v>
      </c>
      <c r="E105">
        <v>2</v>
      </c>
      <c r="F105">
        <v>22.42</v>
      </c>
      <c r="G105">
        <v>3.48</v>
      </c>
    </row>
    <row r="106" spans="1:7" x14ac:dyDescent="0.3">
      <c r="A106" t="s">
        <v>7</v>
      </c>
      <c r="B106" t="s">
        <v>8</v>
      </c>
      <c r="C106" t="s">
        <v>21</v>
      </c>
      <c r="D106" t="s">
        <v>10</v>
      </c>
      <c r="E106">
        <v>2</v>
      </c>
      <c r="F106">
        <v>20.92</v>
      </c>
      <c r="G106">
        <v>4.08</v>
      </c>
    </row>
    <row r="107" spans="1:7" x14ac:dyDescent="0.3">
      <c r="A107" t="s">
        <v>11</v>
      </c>
      <c r="B107" t="s">
        <v>22</v>
      </c>
      <c r="C107" t="s">
        <v>21</v>
      </c>
      <c r="D107" t="s">
        <v>10</v>
      </c>
      <c r="E107">
        <v>2</v>
      </c>
      <c r="F107">
        <v>15.36</v>
      </c>
      <c r="G107">
        <v>1.64</v>
      </c>
    </row>
    <row r="108" spans="1:7" x14ac:dyDescent="0.3">
      <c r="A108" t="s">
        <v>11</v>
      </c>
      <c r="B108" t="s">
        <v>22</v>
      </c>
      <c r="C108" t="s">
        <v>21</v>
      </c>
      <c r="D108" t="s">
        <v>10</v>
      </c>
      <c r="E108">
        <v>2</v>
      </c>
      <c r="F108">
        <v>20.49</v>
      </c>
      <c r="G108">
        <v>4.0599999999999996</v>
      </c>
    </row>
    <row r="109" spans="1:7" x14ac:dyDescent="0.3">
      <c r="A109" t="s">
        <v>11</v>
      </c>
      <c r="B109" t="s">
        <v>22</v>
      </c>
      <c r="C109" t="s">
        <v>21</v>
      </c>
      <c r="D109" t="s">
        <v>10</v>
      </c>
      <c r="E109">
        <v>2</v>
      </c>
      <c r="F109">
        <v>25.21</v>
      </c>
      <c r="G109">
        <v>4.29</v>
      </c>
    </row>
    <row r="110" spans="1:7" x14ac:dyDescent="0.3">
      <c r="A110" t="s">
        <v>11</v>
      </c>
      <c r="B110" t="s">
        <v>8</v>
      </c>
      <c r="C110" t="s">
        <v>21</v>
      </c>
      <c r="D110" t="s">
        <v>10</v>
      </c>
      <c r="E110">
        <v>2</v>
      </c>
      <c r="F110">
        <v>18.239999999999998</v>
      </c>
      <c r="G110">
        <v>3.76</v>
      </c>
    </row>
    <row r="111" spans="1:7" x14ac:dyDescent="0.3">
      <c r="A111" t="s">
        <v>7</v>
      </c>
      <c r="B111" t="s">
        <v>22</v>
      </c>
      <c r="C111" t="s">
        <v>21</v>
      </c>
      <c r="D111" t="s">
        <v>10</v>
      </c>
      <c r="E111">
        <v>2</v>
      </c>
      <c r="F111">
        <v>14.31</v>
      </c>
      <c r="G111">
        <v>4</v>
      </c>
    </row>
    <row r="112" spans="1:7" x14ac:dyDescent="0.3">
      <c r="A112" t="s">
        <v>11</v>
      </c>
      <c r="B112" t="s">
        <v>8</v>
      </c>
      <c r="C112" t="s">
        <v>21</v>
      </c>
      <c r="D112" t="s">
        <v>10</v>
      </c>
      <c r="E112">
        <v>2</v>
      </c>
      <c r="F112">
        <v>14</v>
      </c>
      <c r="G112">
        <v>3</v>
      </c>
    </row>
    <row r="113" spans="1:7" x14ac:dyDescent="0.3">
      <c r="A113" t="s">
        <v>7</v>
      </c>
      <c r="B113" t="s">
        <v>8</v>
      </c>
      <c r="C113" t="s">
        <v>21</v>
      </c>
      <c r="D113" t="s">
        <v>10</v>
      </c>
      <c r="E113">
        <v>1</v>
      </c>
      <c r="F113">
        <v>7.25</v>
      </c>
      <c r="G113">
        <v>1</v>
      </c>
    </row>
    <row r="114" spans="1:7" x14ac:dyDescent="0.3">
      <c r="A114" t="s">
        <v>11</v>
      </c>
      <c r="B114" t="s">
        <v>8</v>
      </c>
      <c r="C114" t="s">
        <v>9</v>
      </c>
      <c r="D114" t="s">
        <v>10</v>
      </c>
      <c r="E114">
        <v>3</v>
      </c>
      <c r="F114">
        <v>38.07</v>
      </c>
      <c r="G114">
        <v>4</v>
      </c>
    </row>
    <row r="115" spans="1:7" x14ac:dyDescent="0.3">
      <c r="A115" t="s">
        <v>11</v>
      </c>
      <c r="B115" t="s">
        <v>8</v>
      </c>
      <c r="C115" t="s">
        <v>9</v>
      </c>
      <c r="D115" t="s">
        <v>10</v>
      </c>
      <c r="E115">
        <v>2</v>
      </c>
      <c r="F115">
        <v>23.95</v>
      </c>
      <c r="G115">
        <v>2.5499999999999998</v>
      </c>
    </row>
    <row r="116" spans="1:7" x14ac:dyDescent="0.3">
      <c r="A116" t="s">
        <v>7</v>
      </c>
      <c r="B116" t="s">
        <v>8</v>
      </c>
      <c r="C116" t="s">
        <v>9</v>
      </c>
      <c r="D116" t="s">
        <v>10</v>
      </c>
      <c r="E116">
        <v>3</v>
      </c>
      <c r="F116">
        <v>25.71</v>
      </c>
      <c r="G116">
        <v>4</v>
      </c>
    </row>
    <row r="117" spans="1:7" x14ac:dyDescent="0.3">
      <c r="A117" t="s">
        <v>7</v>
      </c>
      <c r="B117" t="s">
        <v>8</v>
      </c>
      <c r="C117" t="s">
        <v>9</v>
      </c>
      <c r="D117" t="s">
        <v>10</v>
      </c>
      <c r="E117">
        <v>2</v>
      </c>
      <c r="F117">
        <v>17.309999999999999</v>
      </c>
      <c r="G117">
        <v>3.5</v>
      </c>
    </row>
    <row r="118" spans="1:7" x14ac:dyDescent="0.3">
      <c r="A118" t="s">
        <v>11</v>
      </c>
      <c r="B118" t="s">
        <v>8</v>
      </c>
      <c r="C118" t="s">
        <v>9</v>
      </c>
      <c r="D118" t="s">
        <v>10</v>
      </c>
      <c r="E118">
        <v>4</v>
      </c>
      <c r="F118">
        <v>29.93</v>
      </c>
      <c r="G118">
        <v>5.07</v>
      </c>
    </row>
    <row r="119" spans="1:7" x14ac:dyDescent="0.3">
      <c r="A119" t="s">
        <v>7</v>
      </c>
      <c r="B119" t="s">
        <v>8</v>
      </c>
      <c r="C119" t="s">
        <v>23</v>
      </c>
      <c r="D119" t="s">
        <v>24</v>
      </c>
      <c r="E119">
        <v>2</v>
      </c>
      <c r="F119">
        <v>10.65</v>
      </c>
      <c r="G119">
        <v>1.5</v>
      </c>
    </row>
    <row r="120" spans="1:7" x14ac:dyDescent="0.3">
      <c r="A120" t="s">
        <v>7</v>
      </c>
      <c r="B120" t="s">
        <v>8</v>
      </c>
      <c r="C120" t="s">
        <v>23</v>
      </c>
      <c r="D120" t="s">
        <v>24</v>
      </c>
      <c r="E120">
        <v>2</v>
      </c>
      <c r="F120">
        <v>12.43</v>
      </c>
      <c r="G120">
        <v>1.8</v>
      </c>
    </row>
    <row r="121" spans="1:7" x14ac:dyDescent="0.3">
      <c r="A121" t="s">
        <v>7</v>
      </c>
      <c r="B121" t="s">
        <v>8</v>
      </c>
      <c r="C121" t="s">
        <v>23</v>
      </c>
      <c r="D121" t="s">
        <v>24</v>
      </c>
      <c r="E121">
        <v>4</v>
      </c>
      <c r="F121">
        <v>24.08</v>
      </c>
      <c r="G121">
        <v>2.92</v>
      </c>
    </row>
    <row r="122" spans="1:7" x14ac:dyDescent="0.3">
      <c r="A122" t="s">
        <v>11</v>
      </c>
      <c r="B122" t="s">
        <v>8</v>
      </c>
      <c r="C122" t="s">
        <v>23</v>
      </c>
      <c r="D122" t="s">
        <v>24</v>
      </c>
      <c r="E122">
        <v>2</v>
      </c>
      <c r="F122">
        <v>11.69</v>
      </c>
      <c r="G122">
        <v>2.31</v>
      </c>
    </row>
    <row r="123" spans="1:7" x14ac:dyDescent="0.3">
      <c r="A123" t="s">
        <v>7</v>
      </c>
      <c r="B123" t="s">
        <v>8</v>
      </c>
      <c r="C123" t="s">
        <v>23</v>
      </c>
      <c r="D123" t="s">
        <v>24</v>
      </c>
      <c r="E123">
        <v>2</v>
      </c>
      <c r="F123">
        <v>13.42</v>
      </c>
      <c r="G123">
        <v>1.68</v>
      </c>
    </row>
    <row r="124" spans="1:7" x14ac:dyDescent="0.3">
      <c r="A124" t="s">
        <v>11</v>
      </c>
      <c r="B124" t="s">
        <v>8</v>
      </c>
      <c r="C124" t="s">
        <v>23</v>
      </c>
      <c r="D124" t="s">
        <v>24</v>
      </c>
      <c r="E124">
        <v>2</v>
      </c>
      <c r="F124">
        <v>14.26</v>
      </c>
      <c r="G124">
        <v>2.5</v>
      </c>
    </row>
    <row r="125" spans="1:7" x14ac:dyDescent="0.3">
      <c r="A125" t="s">
        <v>11</v>
      </c>
      <c r="B125" t="s">
        <v>8</v>
      </c>
      <c r="C125" t="s">
        <v>23</v>
      </c>
      <c r="D125" t="s">
        <v>24</v>
      </c>
      <c r="E125">
        <v>2</v>
      </c>
      <c r="F125">
        <v>15.95</v>
      </c>
      <c r="G125">
        <v>2</v>
      </c>
    </row>
    <row r="126" spans="1:7" x14ac:dyDescent="0.3">
      <c r="A126" t="s">
        <v>7</v>
      </c>
      <c r="B126" t="s">
        <v>8</v>
      </c>
      <c r="C126" t="s">
        <v>23</v>
      </c>
      <c r="D126" t="s">
        <v>24</v>
      </c>
      <c r="E126">
        <v>2</v>
      </c>
      <c r="F126">
        <v>12.48</v>
      </c>
      <c r="G126">
        <v>2.52</v>
      </c>
    </row>
    <row r="127" spans="1:7" x14ac:dyDescent="0.3">
      <c r="A127" t="s">
        <v>7</v>
      </c>
      <c r="B127" t="s">
        <v>8</v>
      </c>
      <c r="C127" t="s">
        <v>23</v>
      </c>
      <c r="D127" t="s">
        <v>24</v>
      </c>
      <c r="E127">
        <v>6</v>
      </c>
      <c r="F127">
        <v>29.8</v>
      </c>
      <c r="G127">
        <v>4.2</v>
      </c>
    </row>
    <row r="128" spans="1:7" x14ac:dyDescent="0.3">
      <c r="A128" t="s">
        <v>11</v>
      </c>
      <c r="B128" t="s">
        <v>8</v>
      </c>
      <c r="C128" t="s">
        <v>23</v>
      </c>
      <c r="D128" t="s">
        <v>24</v>
      </c>
      <c r="E128">
        <v>2</v>
      </c>
      <c r="F128">
        <v>8.52</v>
      </c>
      <c r="G128">
        <v>1.48</v>
      </c>
    </row>
    <row r="129" spans="1:7" x14ac:dyDescent="0.3">
      <c r="A129" t="s">
        <v>7</v>
      </c>
      <c r="B129" t="s">
        <v>8</v>
      </c>
      <c r="C129" t="s">
        <v>23</v>
      </c>
      <c r="D129" t="s">
        <v>24</v>
      </c>
      <c r="E129">
        <v>2</v>
      </c>
      <c r="F129">
        <v>14.52</v>
      </c>
      <c r="G129">
        <v>2</v>
      </c>
    </row>
    <row r="130" spans="1:7" x14ac:dyDescent="0.3">
      <c r="A130" t="s">
        <v>7</v>
      </c>
      <c r="B130" t="s">
        <v>8</v>
      </c>
      <c r="C130" t="s">
        <v>23</v>
      </c>
      <c r="D130" t="s">
        <v>24</v>
      </c>
      <c r="E130">
        <v>2</v>
      </c>
      <c r="F130">
        <v>11.38</v>
      </c>
      <c r="G130">
        <v>2</v>
      </c>
    </row>
    <row r="131" spans="1:7" x14ac:dyDescent="0.3">
      <c r="A131" t="s">
        <v>11</v>
      </c>
      <c r="B131" t="s">
        <v>8</v>
      </c>
      <c r="C131" t="s">
        <v>23</v>
      </c>
      <c r="D131" t="s">
        <v>24</v>
      </c>
      <c r="E131">
        <v>3</v>
      </c>
      <c r="F131">
        <v>22.82</v>
      </c>
      <c r="G131">
        <v>2.1800000000000002</v>
      </c>
    </row>
    <row r="132" spans="1:7" x14ac:dyDescent="0.3">
      <c r="A132" t="s">
        <v>11</v>
      </c>
      <c r="B132" t="s">
        <v>8</v>
      </c>
      <c r="C132" t="s">
        <v>23</v>
      </c>
      <c r="D132" t="s">
        <v>24</v>
      </c>
      <c r="E132">
        <v>2</v>
      </c>
      <c r="F132">
        <v>19.079999999999998</v>
      </c>
      <c r="G132">
        <v>1.5</v>
      </c>
    </row>
    <row r="133" spans="1:7" x14ac:dyDescent="0.3">
      <c r="A133" t="s">
        <v>7</v>
      </c>
      <c r="B133" t="s">
        <v>8</v>
      </c>
      <c r="C133" t="s">
        <v>23</v>
      </c>
      <c r="D133" t="s">
        <v>24</v>
      </c>
      <c r="E133">
        <v>2</v>
      </c>
      <c r="F133">
        <v>20.27</v>
      </c>
      <c r="G133">
        <v>2.83</v>
      </c>
    </row>
    <row r="134" spans="1:7" x14ac:dyDescent="0.3">
      <c r="A134" t="s">
        <v>7</v>
      </c>
      <c r="B134" t="s">
        <v>8</v>
      </c>
      <c r="C134" t="s">
        <v>23</v>
      </c>
      <c r="D134" t="s">
        <v>24</v>
      </c>
      <c r="E134">
        <v>2</v>
      </c>
      <c r="F134">
        <v>11.17</v>
      </c>
      <c r="G134">
        <v>1.5</v>
      </c>
    </row>
    <row r="135" spans="1:7" x14ac:dyDescent="0.3">
      <c r="A135" t="s">
        <v>7</v>
      </c>
      <c r="B135" t="s">
        <v>8</v>
      </c>
      <c r="C135" t="s">
        <v>23</v>
      </c>
      <c r="D135" t="s">
        <v>24</v>
      </c>
      <c r="E135">
        <v>2</v>
      </c>
      <c r="F135">
        <v>12.26</v>
      </c>
      <c r="G135">
        <v>2</v>
      </c>
    </row>
    <row r="136" spans="1:7" x14ac:dyDescent="0.3">
      <c r="A136" t="s">
        <v>7</v>
      </c>
      <c r="B136" t="s">
        <v>8</v>
      </c>
      <c r="C136" t="s">
        <v>23</v>
      </c>
      <c r="D136" t="s">
        <v>24</v>
      </c>
      <c r="E136">
        <v>2</v>
      </c>
      <c r="F136">
        <v>18.260000000000002</v>
      </c>
      <c r="G136">
        <v>3.25</v>
      </c>
    </row>
    <row r="137" spans="1:7" x14ac:dyDescent="0.3">
      <c r="A137" t="s">
        <v>7</v>
      </c>
      <c r="B137" t="s">
        <v>8</v>
      </c>
      <c r="C137" t="s">
        <v>23</v>
      </c>
      <c r="D137" t="s">
        <v>24</v>
      </c>
      <c r="E137">
        <v>2</v>
      </c>
      <c r="F137">
        <v>8.51</v>
      </c>
      <c r="G137">
        <v>1.25</v>
      </c>
    </row>
    <row r="138" spans="1:7" x14ac:dyDescent="0.3">
      <c r="A138" t="s">
        <v>7</v>
      </c>
      <c r="B138" t="s">
        <v>8</v>
      </c>
      <c r="C138" t="s">
        <v>23</v>
      </c>
      <c r="D138" t="s">
        <v>24</v>
      </c>
      <c r="E138">
        <v>2</v>
      </c>
      <c r="F138">
        <v>10.33</v>
      </c>
      <c r="G138">
        <v>2</v>
      </c>
    </row>
    <row r="139" spans="1:7" x14ac:dyDescent="0.3">
      <c r="A139" t="s">
        <v>7</v>
      </c>
      <c r="B139" t="s">
        <v>8</v>
      </c>
      <c r="C139" t="s">
        <v>23</v>
      </c>
      <c r="D139" t="s">
        <v>24</v>
      </c>
      <c r="E139">
        <v>2</v>
      </c>
      <c r="F139">
        <v>14.15</v>
      </c>
      <c r="G139">
        <v>2</v>
      </c>
    </row>
    <row r="140" spans="1:7" x14ac:dyDescent="0.3">
      <c r="A140" t="s">
        <v>11</v>
      </c>
      <c r="B140" t="s">
        <v>22</v>
      </c>
      <c r="C140" t="s">
        <v>23</v>
      </c>
      <c r="D140" t="s">
        <v>24</v>
      </c>
      <c r="E140">
        <v>2</v>
      </c>
      <c r="F140">
        <v>16</v>
      </c>
      <c r="G140">
        <v>2</v>
      </c>
    </row>
    <row r="141" spans="1:7" x14ac:dyDescent="0.3">
      <c r="A141" t="s">
        <v>7</v>
      </c>
      <c r="B141" t="s">
        <v>8</v>
      </c>
      <c r="C141" t="s">
        <v>23</v>
      </c>
      <c r="D141" t="s">
        <v>24</v>
      </c>
      <c r="E141">
        <v>2</v>
      </c>
      <c r="F141">
        <v>13.16</v>
      </c>
      <c r="G141">
        <v>2.75</v>
      </c>
    </row>
    <row r="142" spans="1:7" x14ac:dyDescent="0.3">
      <c r="A142" t="s">
        <v>7</v>
      </c>
      <c r="B142" t="s">
        <v>8</v>
      </c>
      <c r="C142" t="s">
        <v>23</v>
      </c>
      <c r="D142" t="s">
        <v>24</v>
      </c>
      <c r="E142">
        <v>2</v>
      </c>
      <c r="F142">
        <v>17.47</v>
      </c>
      <c r="G142">
        <v>3.5</v>
      </c>
    </row>
    <row r="143" spans="1:7" x14ac:dyDescent="0.3">
      <c r="A143" t="s">
        <v>11</v>
      </c>
      <c r="B143" t="s">
        <v>8</v>
      </c>
      <c r="C143" t="s">
        <v>23</v>
      </c>
      <c r="D143" t="s">
        <v>24</v>
      </c>
      <c r="E143">
        <v>6</v>
      </c>
      <c r="F143">
        <v>34.299999999999997</v>
      </c>
      <c r="G143">
        <v>6.7</v>
      </c>
    </row>
    <row r="144" spans="1:7" x14ac:dyDescent="0.3">
      <c r="A144" t="s">
        <v>11</v>
      </c>
      <c r="B144" t="s">
        <v>8</v>
      </c>
      <c r="C144" t="s">
        <v>23</v>
      </c>
      <c r="D144" t="s">
        <v>24</v>
      </c>
      <c r="E144">
        <v>5</v>
      </c>
      <c r="F144">
        <v>41.19</v>
      </c>
      <c r="G144">
        <v>5</v>
      </c>
    </row>
    <row r="145" spans="1:7" x14ac:dyDescent="0.3">
      <c r="A145" t="s">
        <v>7</v>
      </c>
      <c r="B145" t="s">
        <v>8</v>
      </c>
      <c r="C145" t="s">
        <v>23</v>
      </c>
      <c r="D145" t="s">
        <v>24</v>
      </c>
      <c r="E145">
        <v>6</v>
      </c>
      <c r="F145">
        <v>27.05</v>
      </c>
      <c r="G145">
        <v>5</v>
      </c>
    </row>
    <row r="146" spans="1:7" x14ac:dyDescent="0.3">
      <c r="A146" t="s">
        <v>7</v>
      </c>
      <c r="B146" t="s">
        <v>8</v>
      </c>
      <c r="C146" t="s">
        <v>23</v>
      </c>
      <c r="D146" t="s">
        <v>24</v>
      </c>
      <c r="E146">
        <v>2</v>
      </c>
      <c r="F146">
        <v>16.43</v>
      </c>
      <c r="G146">
        <v>2.2999999999999998</v>
      </c>
    </row>
    <row r="147" spans="1:7" x14ac:dyDescent="0.3">
      <c r="A147" t="s">
        <v>7</v>
      </c>
      <c r="B147" t="s">
        <v>8</v>
      </c>
      <c r="C147" t="s">
        <v>23</v>
      </c>
      <c r="D147" t="s">
        <v>24</v>
      </c>
      <c r="E147">
        <v>2</v>
      </c>
      <c r="F147">
        <v>8.35</v>
      </c>
      <c r="G147">
        <v>1.5</v>
      </c>
    </row>
    <row r="148" spans="1:7" x14ac:dyDescent="0.3">
      <c r="A148" t="s">
        <v>7</v>
      </c>
      <c r="B148" t="s">
        <v>8</v>
      </c>
      <c r="C148" t="s">
        <v>23</v>
      </c>
      <c r="D148" t="s">
        <v>24</v>
      </c>
      <c r="E148">
        <v>3</v>
      </c>
      <c r="F148">
        <v>18.64</v>
      </c>
      <c r="G148">
        <v>1.36</v>
      </c>
    </row>
    <row r="149" spans="1:7" x14ac:dyDescent="0.3">
      <c r="A149" t="s">
        <v>7</v>
      </c>
      <c r="B149" t="s">
        <v>8</v>
      </c>
      <c r="C149" t="s">
        <v>23</v>
      </c>
      <c r="D149" t="s">
        <v>24</v>
      </c>
      <c r="E149">
        <v>2</v>
      </c>
      <c r="F149">
        <v>11.87</v>
      </c>
      <c r="G149">
        <v>1.63</v>
      </c>
    </row>
    <row r="150" spans="1:7" x14ac:dyDescent="0.3">
      <c r="A150" t="s">
        <v>11</v>
      </c>
      <c r="B150" t="s">
        <v>8</v>
      </c>
      <c r="C150" t="s">
        <v>23</v>
      </c>
      <c r="D150" t="s">
        <v>24</v>
      </c>
      <c r="E150">
        <v>2</v>
      </c>
      <c r="F150">
        <v>9.7799999999999994</v>
      </c>
      <c r="G150">
        <v>1.73</v>
      </c>
    </row>
    <row r="151" spans="1:7" x14ac:dyDescent="0.3">
      <c r="A151" t="s">
        <v>11</v>
      </c>
      <c r="B151" t="s">
        <v>8</v>
      </c>
      <c r="C151" t="s">
        <v>23</v>
      </c>
      <c r="D151" t="s">
        <v>24</v>
      </c>
      <c r="E151">
        <v>2</v>
      </c>
      <c r="F151">
        <v>7.51</v>
      </c>
      <c r="G151">
        <v>2</v>
      </c>
    </row>
    <row r="152" spans="1:7" x14ac:dyDescent="0.3">
      <c r="A152" t="s">
        <v>11</v>
      </c>
      <c r="B152" t="s">
        <v>8</v>
      </c>
      <c r="C152" t="s">
        <v>9</v>
      </c>
      <c r="D152" t="s">
        <v>10</v>
      </c>
      <c r="E152">
        <v>2</v>
      </c>
      <c r="F152">
        <v>14.07</v>
      </c>
      <c r="G152">
        <v>2.5</v>
      </c>
    </row>
    <row r="153" spans="1:7" x14ac:dyDescent="0.3">
      <c r="A153" t="s">
        <v>11</v>
      </c>
      <c r="B153" t="s">
        <v>8</v>
      </c>
      <c r="C153" t="s">
        <v>9</v>
      </c>
      <c r="D153" t="s">
        <v>10</v>
      </c>
      <c r="E153">
        <v>2</v>
      </c>
      <c r="F153">
        <v>13.13</v>
      </c>
      <c r="G153">
        <v>2</v>
      </c>
    </row>
    <row r="154" spans="1:7" x14ac:dyDescent="0.3">
      <c r="A154" t="s">
        <v>11</v>
      </c>
      <c r="B154" t="s">
        <v>8</v>
      </c>
      <c r="C154" t="s">
        <v>9</v>
      </c>
      <c r="D154" t="s">
        <v>10</v>
      </c>
      <c r="E154">
        <v>3</v>
      </c>
      <c r="F154">
        <v>17.260000000000002</v>
      </c>
      <c r="G154">
        <v>2.74</v>
      </c>
    </row>
    <row r="155" spans="1:7" x14ac:dyDescent="0.3">
      <c r="A155" t="s">
        <v>11</v>
      </c>
      <c r="B155" t="s">
        <v>8</v>
      </c>
      <c r="C155" t="s">
        <v>9</v>
      </c>
      <c r="D155" t="s">
        <v>10</v>
      </c>
      <c r="E155">
        <v>4</v>
      </c>
      <c r="F155">
        <v>24.55</v>
      </c>
      <c r="G155">
        <v>2</v>
      </c>
    </row>
    <row r="156" spans="1:7" x14ac:dyDescent="0.3">
      <c r="A156" t="s">
        <v>11</v>
      </c>
      <c r="B156" t="s">
        <v>8</v>
      </c>
      <c r="C156" t="s">
        <v>9</v>
      </c>
      <c r="D156" t="s">
        <v>10</v>
      </c>
      <c r="E156">
        <v>4</v>
      </c>
      <c r="F156">
        <v>19.77</v>
      </c>
      <c r="G156">
        <v>2</v>
      </c>
    </row>
    <row r="157" spans="1:7" x14ac:dyDescent="0.3">
      <c r="A157" t="s">
        <v>7</v>
      </c>
      <c r="B157" t="s">
        <v>8</v>
      </c>
      <c r="C157" t="s">
        <v>9</v>
      </c>
      <c r="D157" t="s">
        <v>10</v>
      </c>
      <c r="E157">
        <v>5</v>
      </c>
      <c r="F157">
        <v>29.85</v>
      </c>
      <c r="G157">
        <v>5.14</v>
      </c>
    </row>
    <row r="158" spans="1:7" x14ac:dyDescent="0.3">
      <c r="A158" t="s">
        <v>11</v>
      </c>
      <c r="B158" t="s">
        <v>8</v>
      </c>
      <c r="C158" t="s">
        <v>9</v>
      </c>
      <c r="D158" t="s">
        <v>10</v>
      </c>
      <c r="E158">
        <v>6</v>
      </c>
      <c r="F158">
        <v>48.17</v>
      </c>
      <c r="G158">
        <v>5</v>
      </c>
    </row>
    <row r="159" spans="1:7" x14ac:dyDescent="0.3">
      <c r="A159" t="s">
        <v>7</v>
      </c>
      <c r="B159" t="s">
        <v>8</v>
      </c>
      <c r="C159" t="s">
        <v>9</v>
      </c>
      <c r="D159" t="s">
        <v>10</v>
      </c>
      <c r="E159">
        <v>4</v>
      </c>
      <c r="F159">
        <v>25</v>
      </c>
      <c r="G159">
        <v>3.75</v>
      </c>
    </row>
    <row r="160" spans="1:7" x14ac:dyDescent="0.3">
      <c r="A160" t="s">
        <v>7</v>
      </c>
      <c r="B160" t="s">
        <v>8</v>
      </c>
      <c r="C160" t="s">
        <v>9</v>
      </c>
      <c r="D160" t="s">
        <v>10</v>
      </c>
      <c r="E160">
        <v>2</v>
      </c>
      <c r="F160">
        <v>13.39</v>
      </c>
      <c r="G160">
        <v>2.61</v>
      </c>
    </row>
    <row r="161" spans="1:7" x14ac:dyDescent="0.3">
      <c r="A161" t="s">
        <v>11</v>
      </c>
      <c r="B161" t="s">
        <v>8</v>
      </c>
      <c r="C161" t="s">
        <v>9</v>
      </c>
      <c r="D161" t="s">
        <v>10</v>
      </c>
      <c r="E161">
        <v>4</v>
      </c>
      <c r="F161">
        <v>16.489999999999998</v>
      </c>
      <c r="G161">
        <v>2</v>
      </c>
    </row>
    <row r="162" spans="1:7" x14ac:dyDescent="0.3">
      <c r="A162" t="s">
        <v>11</v>
      </c>
      <c r="B162" t="s">
        <v>8</v>
      </c>
      <c r="C162" t="s">
        <v>9</v>
      </c>
      <c r="D162" t="s">
        <v>10</v>
      </c>
      <c r="E162">
        <v>4</v>
      </c>
      <c r="F162">
        <v>21.5</v>
      </c>
      <c r="G162">
        <v>3.5</v>
      </c>
    </row>
    <row r="163" spans="1:7" x14ac:dyDescent="0.3">
      <c r="A163" t="s">
        <v>11</v>
      </c>
      <c r="B163" t="s">
        <v>8</v>
      </c>
      <c r="C163" t="s">
        <v>9</v>
      </c>
      <c r="D163" t="s">
        <v>10</v>
      </c>
      <c r="E163">
        <v>2</v>
      </c>
      <c r="F163">
        <v>12.66</v>
      </c>
      <c r="G163">
        <v>2.5</v>
      </c>
    </row>
    <row r="164" spans="1:7" x14ac:dyDescent="0.3">
      <c r="A164" t="s">
        <v>7</v>
      </c>
      <c r="B164" t="s">
        <v>8</v>
      </c>
      <c r="C164" t="s">
        <v>9</v>
      </c>
      <c r="D164" t="s">
        <v>10</v>
      </c>
      <c r="E164">
        <v>3</v>
      </c>
      <c r="F164">
        <v>16.21</v>
      </c>
      <c r="G164">
        <v>2</v>
      </c>
    </row>
    <row r="165" spans="1:7" x14ac:dyDescent="0.3">
      <c r="A165" t="s">
        <v>11</v>
      </c>
      <c r="B165" t="s">
        <v>8</v>
      </c>
      <c r="C165" t="s">
        <v>9</v>
      </c>
      <c r="D165" t="s">
        <v>10</v>
      </c>
      <c r="E165">
        <v>2</v>
      </c>
      <c r="F165">
        <v>13.81</v>
      </c>
      <c r="G165">
        <v>2</v>
      </c>
    </row>
    <row r="166" spans="1:7" x14ac:dyDescent="0.3">
      <c r="A166" t="s">
        <v>7</v>
      </c>
      <c r="B166" t="s">
        <v>22</v>
      </c>
      <c r="C166" t="s">
        <v>9</v>
      </c>
      <c r="D166" t="s">
        <v>10</v>
      </c>
      <c r="E166">
        <v>2</v>
      </c>
      <c r="F166">
        <v>17.510000000000002</v>
      </c>
      <c r="G166">
        <v>3</v>
      </c>
    </row>
    <row r="167" spans="1:7" x14ac:dyDescent="0.3">
      <c r="A167" t="s">
        <v>11</v>
      </c>
      <c r="B167" t="s">
        <v>8</v>
      </c>
      <c r="C167" t="s">
        <v>9</v>
      </c>
      <c r="D167" t="s">
        <v>10</v>
      </c>
      <c r="E167">
        <v>3</v>
      </c>
      <c r="F167">
        <v>24.52</v>
      </c>
      <c r="G167">
        <v>3.48</v>
      </c>
    </row>
    <row r="168" spans="1:7" x14ac:dyDescent="0.3">
      <c r="A168" t="s">
        <v>11</v>
      </c>
      <c r="B168" t="s">
        <v>8</v>
      </c>
      <c r="C168" t="s">
        <v>9</v>
      </c>
      <c r="D168" t="s">
        <v>10</v>
      </c>
      <c r="E168">
        <v>2</v>
      </c>
      <c r="F168">
        <v>20.76</v>
      </c>
      <c r="G168">
        <v>2.2400000000000002</v>
      </c>
    </row>
    <row r="169" spans="1:7" x14ac:dyDescent="0.3">
      <c r="A169" t="s">
        <v>11</v>
      </c>
      <c r="B169" t="s">
        <v>8</v>
      </c>
      <c r="C169" t="s">
        <v>9</v>
      </c>
      <c r="D169" t="s">
        <v>10</v>
      </c>
      <c r="E169">
        <v>4</v>
      </c>
      <c r="F169">
        <v>31.71</v>
      </c>
      <c r="G169">
        <v>4.5</v>
      </c>
    </row>
    <row r="170" spans="1:7" x14ac:dyDescent="0.3">
      <c r="A170" t="s">
        <v>7</v>
      </c>
      <c r="B170" t="s">
        <v>22</v>
      </c>
      <c r="C170" t="s">
        <v>21</v>
      </c>
      <c r="D170" t="s">
        <v>10</v>
      </c>
      <c r="E170">
        <v>2</v>
      </c>
      <c r="F170">
        <v>10.59</v>
      </c>
      <c r="G170">
        <v>1.61</v>
      </c>
    </row>
    <row r="171" spans="1:7" x14ac:dyDescent="0.3">
      <c r="A171" t="s">
        <v>7</v>
      </c>
      <c r="B171" t="s">
        <v>22</v>
      </c>
      <c r="C171" t="s">
        <v>21</v>
      </c>
      <c r="D171" t="s">
        <v>10</v>
      </c>
      <c r="E171">
        <v>2</v>
      </c>
      <c r="F171">
        <v>10.63</v>
      </c>
      <c r="G171">
        <v>2</v>
      </c>
    </row>
    <row r="172" spans="1:7" x14ac:dyDescent="0.3">
      <c r="A172" t="s">
        <v>11</v>
      </c>
      <c r="B172" t="s">
        <v>22</v>
      </c>
      <c r="C172" t="s">
        <v>21</v>
      </c>
      <c r="D172" t="s">
        <v>10</v>
      </c>
      <c r="E172">
        <v>3</v>
      </c>
      <c r="F172">
        <v>50.81</v>
      </c>
      <c r="G172">
        <v>10</v>
      </c>
    </row>
    <row r="173" spans="1:7" x14ac:dyDescent="0.3">
      <c r="A173" t="s">
        <v>11</v>
      </c>
      <c r="B173" t="s">
        <v>22</v>
      </c>
      <c r="C173" t="s">
        <v>21</v>
      </c>
      <c r="D173" t="s">
        <v>10</v>
      </c>
      <c r="E173">
        <v>2</v>
      </c>
      <c r="F173">
        <v>15.81</v>
      </c>
      <c r="G173">
        <v>3.16</v>
      </c>
    </row>
    <row r="174" spans="1:7" x14ac:dyDescent="0.3">
      <c r="A174" t="s">
        <v>11</v>
      </c>
      <c r="B174" t="s">
        <v>22</v>
      </c>
      <c r="C174" t="s">
        <v>9</v>
      </c>
      <c r="D174" t="s">
        <v>10</v>
      </c>
      <c r="E174">
        <v>2</v>
      </c>
      <c r="F174">
        <v>7.25</v>
      </c>
      <c r="G174">
        <v>5.15</v>
      </c>
    </row>
    <row r="175" spans="1:7" x14ac:dyDescent="0.3">
      <c r="A175" t="s">
        <v>11</v>
      </c>
      <c r="B175" t="s">
        <v>22</v>
      </c>
      <c r="C175" t="s">
        <v>9</v>
      </c>
      <c r="D175" t="s">
        <v>10</v>
      </c>
      <c r="E175">
        <v>2</v>
      </c>
      <c r="F175">
        <v>31.85</v>
      </c>
      <c r="G175">
        <v>3.18</v>
      </c>
    </row>
    <row r="176" spans="1:7" x14ac:dyDescent="0.3">
      <c r="A176" t="s">
        <v>11</v>
      </c>
      <c r="B176" t="s">
        <v>22</v>
      </c>
      <c r="C176" t="s">
        <v>9</v>
      </c>
      <c r="D176" t="s">
        <v>10</v>
      </c>
      <c r="E176">
        <v>2</v>
      </c>
      <c r="F176">
        <v>16.82</v>
      </c>
      <c r="G176">
        <v>4</v>
      </c>
    </row>
    <row r="177" spans="1:7" x14ac:dyDescent="0.3">
      <c r="A177" t="s">
        <v>11</v>
      </c>
      <c r="B177" t="s">
        <v>22</v>
      </c>
      <c r="C177" t="s">
        <v>9</v>
      </c>
      <c r="D177" t="s">
        <v>10</v>
      </c>
      <c r="E177">
        <v>2</v>
      </c>
      <c r="F177">
        <v>32.9</v>
      </c>
      <c r="G177">
        <v>3.11</v>
      </c>
    </row>
    <row r="178" spans="1:7" x14ac:dyDescent="0.3">
      <c r="A178" t="s">
        <v>11</v>
      </c>
      <c r="B178" t="s">
        <v>22</v>
      </c>
      <c r="C178" t="s">
        <v>9</v>
      </c>
      <c r="D178" t="s">
        <v>10</v>
      </c>
      <c r="E178">
        <v>2</v>
      </c>
      <c r="F178">
        <v>17.89</v>
      </c>
      <c r="G178">
        <v>2</v>
      </c>
    </row>
    <row r="179" spans="1:7" x14ac:dyDescent="0.3">
      <c r="A179" t="s">
        <v>11</v>
      </c>
      <c r="B179" t="s">
        <v>22</v>
      </c>
      <c r="C179" t="s">
        <v>9</v>
      </c>
      <c r="D179" t="s">
        <v>10</v>
      </c>
      <c r="E179">
        <v>2</v>
      </c>
      <c r="F179">
        <v>14.48</v>
      </c>
      <c r="G179">
        <v>2</v>
      </c>
    </row>
    <row r="180" spans="1:7" x14ac:dyDescent="0.3">
      <c r="A180" t="s">
        <v>7</v>
      </c>
      <c r="B180" t="s">
        <v>22</v>
      </c>
      <c r="C180" t="s">
        <v>9</v>
      </c>
      <c r="D180" t="s">
        <v>10</v>
      </c>
      <c r="E180">
        <v>2</v>
      </c>
      <c r="F180">
        <v>9.6</v>
      </c>
      <c r="G180">
        <v>4</v>
      </c>
    </row>
    <row r="181" spans="1:7" x14ac:dyDescent="0.3">
      <c r="A181" t="s">
        <v>11</v>
      </c>
      <c r="B181" t="s">
        <v>22</v>
      </c>
      <c r="C181" t="s">
        <v>9</v>
      </c>
      <c r="D181" t="s">
        <v>10</v>
      </c>
      <c r="E181">
        <v>2</v>
      </c>
      <c r="F181">
        <v>34.630000000000003</v>
      </c>
      <c r="G181">
        <v>3.55</v>
      </c>
    </row>
    <row r="182" spans="1:7" x14ac:dyDescent="0.3">
      <c r="A182" t="s">
        <v>11</v>
      </c>
      <c r="B182" t="s">
        <v>22</v>
      </c>
      <c r="C182" t="s">
        <v>9</v>
      </c>
      <c r="D182" t="s">
        <v>10</v>
      </c>
      <c r="E182">
        <v>4</v>
      </c>
      <c r="F182">
        <v>34.65</v>
      </c>
      <c r="G182">
        <v>3.68</v>
      </c>
    </row>
    <row r="183" spans="1:7" x14ac:dyDescent="0.3">
      <c r="A183" t="s">
        <v>11</v>
      </c>
      <c r="B183" t="s">
        <v>22</v>
      </c>
      <c r="C183" t="s">
        <v>9</v>
      </c>
      <c r="D183" t="s">
        <v>10</v>
      </c>
      <c r="E183">
        <v>2</v>
      </c>
      <c r="F183">
        <v>23.33</v>
      </c>
      <c r="G183">
        <v>5.65</v>
      </c>
    </row>
    <row r="184" spans="1:7" x14ac:dyDescent="0.3">
      <c r="A184" t="s">
        <v>11</v>
      </c>
      <c r="B184" t="s">
        <v>22</v>
      </c>
      <c r="C184" t="s">
        <v>9</v>
      </c>
      <c r="D184" t="s">
        <v>10</v>
      </c>
      <c r="E184">
        <v>3</v>
      </c>
      <c r="F184">
        <v>45.35</v>
      </c>
      <c r="G184">
        <v>3.5</v>
      </c>
    </row>
    <row r="185" spans="1:7" x14ac:dyDescent="0.3">
      <c r="A185" t="s">
        <v>11</v>
      </c>
      <c r="B185" t="s">
        <v>22</v>
      </c>
      <c r="C185" t="s">
        <v>9</v>
      </c>
      <c r="D185" t="s">
        <v>10</v>
      </c>
      <c r="E185">
        <v>4</v>
      </c>
      <c r="F185">
        <v>23.17</v>
      </c>
      <c r="G185">
        <v>6.5</v>
      </c>
    </row>
    <row r="186" spans="1:7" x14ac:dyDescent="0.3">
      <c r="A186" t="s">
        <v>11</v>
      </c>
      <c r="B186" t="s">
        <v>22</v>
      </c>
      <c r="C186" t="s">
        <v>9</v>
      </c>
      <c r="D186" t="s">
        <v>10</v>
      </c>
      <c r="E186">
        <v>2</v>
      </c>
      <c r="F186">
        <v>40.549999999999997</v>
      </c>
      <c r="G186">
        <v>3</v>
      </c>
    </row>
    <row r="187" spans="1:7" x14ac:dyDescent="0.3">
      <c r="A187" t="s">
        <v>11</v>
      </c>
      <c r="B187" t="s">
        <v>8</v>
      </c>
      <c r="C187" t="s">
        <v>9</v>
      </c>
      <c r="D187" t="s">
        <v>10</v>
      </c>
      <c r="E187">
        <v>5</v>
      </c>
      <c r="F187">
        <v>20.69</v>
      </c>
      <c r="G187">
        <v>5</v>
      </c>
    </row>
    <row r="188" spans="1:7" x14ac:dyDescent="0.3">
      <c r="A188" t="s">
        <v>7</v>
      </c>
      <c r="B188" t="s">
        <v>22</v>
      </c>
      <c r="C188" t="s">
        <v>9</v>
      </c>
      <c r="D188" t="s">
        <v>10</v>
      </c>
      <c r="E188">
        <v>3</v>
      </c>
      <c r="F188">
        <v>20.9</v>
      </c>
      <c r="G188">
        <v>3.5</v>
      </c>
    </row>
    <row r="189" spans="1:7" x14ac:dyDescent="0.3">
      <c r="A189" t="s">
        <v>11</v>
      </c>
      <c r="B189" t="s">
        <v>22</v>
      </c>
      <c r="C189" t="s">
        <v>9</v>
      </c>
      <c r="D189" t="s">
        <v>10</v>
      </c>
      <c r="E189">
        <v>5</v>
      </c>
      <c r="F189">
        <v>30.46</v>
      </c>
      <c r="G189">
        <v>2</v>
      </c>
    </row>
    <row r="190" spans="1:7" x14ac:dyDescent="0.3">
      <c r="A190" t="s">
        <v>7</v>
      </c>
      <c r="B190" t="s">
        <v>22</v>
      </c>
      <c r="C190" t="s">
        <v>9</v>
      </c>
      <c r="D190" t="s">
        <v>10</v>
      </c>
      <c r="E190">
        <v>3</v>
      </c>
      <c r="F190">
        <v>18.149999999999999</v>
      </c>
      <c r="G190">
        <v>3.5</v>
      </c>
    </row>
    <row r="191" spans="1:7" x14ac:dyDescent="0.3">
      <c r="A191" t="s">
        <v>11</v>
      </c>
      <c r="B191" t="s">
        <v>22</v>
      </c>
      <c r="C191" t="s">
        <v>9</v>
      </c>
      <c r="D191" t="s">
        <v>10</v>
      </c>
      <c r="E191">
        <v>3</v>
      </c>
      <c r="F191">
        <v>23.1</v>
      </c>
      <c r="G191">
        <v>4</v>
      </c>
    </row>
    <row r="192" spans="1:7" x14ac:dyDescent="0.3">
      <c r="A192" t="s">
        <v>11</v>
      </c>
      <c r="B192" t="s">
        <v>22</v>
      </c>
      <c r="C192" t="s">
        <v>9</v>
      </c>
      <c r="D192" t="s">
        <v>10</v>
      </c>
      <c r="E192">
        <v>2</v>
      </c>
      <c r="F192">
        <v>15.69</v>
      </c>
      <c r="G192">
        <v>1.5</v>
      </c>
    </row>
    <row r="193" spans="1:7" x14ac:dyDescent="0.3">
      <c r="A193" t="s">
        <v>7</v>
      </c>
      <c r="B193" t="s">
        <v>22</v>
      </c>
      <c r="C193" t="s">
        <v>23</v>
      </c>
      <c r="D193" t="s">
        <v>24</v>
      </c>
      <c r="E193">
        <v>2</v>
      </c>
      <c r="F193">
        <v>19.809999999999999</v>
      </c>
      <c r="G193">
        <v>4.1900000000000004</v>
      </c>
    </row>
    <row r="194" spans="1:7" x14ac:dyDescent="0.3">
      <c r="A194" t="s">
        <v>11</v>
      </c>
      <c r="B194" t="s">
        <v>22</v>
      </c>
      <c r="C194" t="s">
        <v>23</v>
      </c>
      <c r="D194" t="s">
        <v>24</v>
      </c>
      <c r="E194">
        <v>2</v>
      </c>
      <c r="F194">
        <v>28.44</v>
      </c>
      <c r="G194">
        <v>2.56</v>
      </c>
    </row>
    <row r="195" spans="1:7" x14ac:dyDescent="0.3">
      <c r="A195" t="s">
        <v>11</v>
      </c>
      <c r="B195" t="s">
        <v>22</v>
      </c>
      <c r="C195" t="s">
        <v>23</v>
      </c>
      <c r="D195" t="s">
        <v>24</v>
      </c>
      <c r="E195">
        <v>2</v>
      </c>
      <c r="F195">
        <v>15.48</v>
      </c>
      <c r="G195">
        <v>2.02</v>
      </c>
    </row>
    <row r="196" spans="1:7" x14ac:dyDescent="0.3">
      <c r="A196" t="s">
        <v>11</v>
      </c>
      <c r="B196" t="s">
        <v>22</v>
      </c>
      <c r="C196" t="s">
        <v>23</v>
      </c>
      <c r="D196" t="s">
        <v>24</v>
      </c>
      <c r="E196">
        <v>2</v>
      </c>
      <c r="F196">
        <v>16.579999999999998</v>
      </c>
      <c r="G196">
        <v>4</v>
      </c>
    </row>
    <row r="197" spans="1:7" x14ac:dyDescent="0.3">
      <c r="A197" t="s">
        <v>11</v>
      </c>
      <c r="B197" t="s">
        <v>8</v>
      </c>
      <c r="C197" t="s">
        <v>23</v>
      </c>
      <c r="D197" t="s">
        <v>24</v>
      </c>
      <c r="E197">
        <v>2</v>
      </c>
      <c r="F197">
        <v>7.56</v>
      </c>
      <c r="G197">
        <v>1.44</v>
      </c>
    </row>
    <row r="198" spans="1:7" x14ac:dyDescent="0.3">
      <c r="A198" t="s">
        <v>11</v>
      </c>
      <c r="B198" t="s">
        <v>22</v>
      </c>
      <c r="C198" t="s">
        <v>23</v>
      </c>
      <c r="D198" t="s">
        <v>24</v>
      </c>
      <c r="E198">
        <v>2</v>
      </c>
      <c r="F198">
        <v>10.34</v>
      </c>
      <c r="G198">
        <v>2</v>
      </c>
    </row>
    <row r="199" spans="1:7" x14ac:dyDescent="0.3">
      <c r="A199" t="s">
        <v>7</v>
      </c>
      <c r="B199" t="s">
        <v>22</v>
      </c>
      <c r="C199" t="s">
        <v>23</v>
      </c>
      <c r="D199" t="s">
        <v>24</v>
      </c>
      <c r="E199">
        <v>4</v>
      </c>
      <c r="F199">
        <v>43.11</v>
      </c>
      <c r="G199">
        <v>5</v>
      </c>
    </row>
    <row r="200" spans="1:7" x14ac:dyDescent="0.3">
      <c r="A200" t="s">
        <v>7</v>
      </c>
      <c r="B200" t="s">
        <v>22</v>
      </c>
      <c r="C200" t="s">
        <v>23</v>
      </c>
      <c r="D200" t="s">
        <v>24</v>
      </c>
      <c r="E200">
        <v>2</v>
      </c>
      <c r="F200">
        <v>13</v>
      </c>
      <c r="G200">
        <v>2</v>
      </c>
    </row>
    <row r="201" spans="1:7" x14ac:dyDescent="0.3">
      <c r="A201" t="s">
        <v>11</v>
      </c>
      <c r="B201" t="s">
        <v>22</v>
      </c>
      <c r="C201" t="s">
        <v>23</v>
      </c>
      <c r="D201" t="s">
        <v>24</v>
      </c>
      <c r="E201">
        <v>2</v>
      </c>
      <c r="F201">
        <v>13.51</v>
      </c>
      <c r="G201">
        <v>2</v>
      </c>
    </row>
    <row r="202" spans="1:7" x14ac:dyDescent="0.3">
      <c r="A202" t="s">
        <v>11</v>
      </c>
      <c r="B202" t="s">
        <v>22</v>
      </c>
      <c r="C202" t="s">
        <v>23</v>
      </c>
      <c r="D202" t="s">
        <v>24</v>
      </c>
      <c r="E202">
        <v>3</v>
      </c>
      <c r="F202">
        <v>18.71</v>
      </c>
      <c r="G202">
        <v>4</v>
      </c>
    </row>
    <row r="203" spans="1:7" x14ac:dyDescent="0.3">
      <c r="A203" t="s">
        <v>7</v>
      </c>
      <c r="B203" t="s">
        <v>22</v>
      </c>
      <c r="C203" t="s">
        <v>23</v>
      </c>
      <c r="D203" t="s">
        <v>24</v>
      </c>
      <c r="E203">
        <v>2</v>
      </c>
      <c r="F203">
        <v>12.74</v>
      </c>
      <c r="G203">
        <v>2.0099999999999998</v>
      </c>
    </row>
    <row r="204" spans="1:7" x14ac:dyDescent="0.3">
      <c r="A204" t="s">
        <v>7</v>
      </c>
      <c r="B204" t="s">
        <v>22</v>
      </c>
      <c r="C204" t="s">
        <v>23</v>
      </c>
      <c r="D204" t="s">
        <v>24</v>
      </c>
      <c r="E204">
        <v>2</v>
      </c>
      <c r="F204">
        <v>13</v>
      </c>
      <c r="G204">
        <v>2</v>
      </c>
    </row>
    <row r="205" spans="1:7" x14ac:dyDescent="0.3">
      <c r="A205" t="s">
        <v>7</v>
      </c>
      <c r="B205" t="s">
        <v>22</v>
      </c>
      <c r="C205" t="s">
        <v>23</v>
      </c>
      <c r="D205" t="s">
        <v>24</v>
      </c>
      <c r="E205">
        <v>2</v>
      </c>
      <c r="F205">
        <v>16.399999999999999</v>
      </c>
      <c r="G205">
        <v>2.5</v>
      </c>
    </row>
    <row r="206" spans="1:7" x14ac:dyDescent="0.3">
      <c r="A206" t="s">
        <v>11</v>
      </c>
      <c r="B206" t="s">
        <v>22</v>
      </c>
      <c r="C206" t="s">
        <v>23</v>
      </c>
      <c r="D206" t="s">
        <v>24</v>
      </c>
      <c r="E206">
        <v>4</v>
      </c>
      <c r="F206">
        <v>20.53</v>
      </c>
      <c r="G206">
        <v>4</v>
      </c>
    </row>
    <row r="207" spans="1:7" x14ac:dyDescent="0.3">
      <c r="A207" t="s">
        <v>7</v>
      </c>
      <c r="B207" t="s">
        <v>22</v>
      </c>
      <c r="C207" t="s">
        <v>23</v>
      </c>
      <c r="D207" t="s">
        <v>24</v>
      </c>
      <c r="E207">
        <v>3</v>
      </c>
      <c r="F207">
        <v>16.47</v>
      </c>
      <c r="G207">
        <v>3.23</v>
      </c>
    </row>
    <row r="208" spans="1:7" x14ac:dyDescent="0.3">
      <c r="A208" t="s">
        <v>11</v>
      </c>
      <c r="B208" t="s">
        <v>22</v>
      </c>
      <c r="C208" t="s">
        <v>21</v>
      </c>
      <c r="D208" t="s">
        <v>10</v>
      </c>
      <c r="E208">
        <v>3</v>
      </c>
      <c r="F208">
        <v>26.59</v>
      </c>
      <c r="G208">
        <v>3.41</v>
      </c>
    </row>
    <row r="209" spans="1:7" x14ac:dyDescent="0.3">
      <c r="A209" t="s">
        <v>11</v>
      </c>
      <c r="B209" t="s">
        <v>22</v>
      </c>
      <c r="C209" t="s">
        <v>21</v>
      </c>
      <c r="D209" t="s">
        <v>10</v>
      </c>
      <c r="E209">
        <v>4</v>
      </c>
      <c r="F209">
        <v>38.729999999999997</v>
      </c>
      <c r="G209">
        <v>3</v>
      </c>
    </row>
    <row r="210" spans="1:7" x14ac:dyDescent="0.3">
      <c r="A210" t="s">
        <v>11</v>
      </c>
      <c r="B210" t="s">
        <v>22</v>
      </c>
      <c r="C210" t="s">
        <v>21</v>
      </c>
      <c r="D210" t="s">
        <v>10</v>
      </c>
      <c r="E210">
        <v>2</v>
      </c>
      <c r="F210">
        <v>24.27</v>
      </c>
      <c r="G210">
        <v>2.0299999999999998</v>
      </c>
    </row>
    <row r="211" spans="1:7" x14ac:dyDescent="0.3">
      <c r="A211" t="s">
        <v>7</v>
      </c>
      <c r="B211" t="s">
        <v>22</v>
      </c>
      <c r="C211" t="s">
        <v>21</v>
      </c>
      <c r="D211" t="s">
        <v>10</v>
      </c>
      <c r="E211">
        <v>2</v>
      </c>
      <c r="F211">
        <v>12.76</v>
      </c>
      <c r="G211">
        <v>2.23</v>
      </c>
    </row>
    <row r="212" spans="1:7" x14ac:dyDescent="0.3">
      <c r="A212" t="s">
        <v>11</v>
      </c>
      <c r="B212" t="s">
        <v>22</v>
      </c>
      <c r="C212" t="s">
        <v>21</v>
      </c>
      <c r="D212" t="s">
        <v>10</v>
      </c>
      <c r="E212">
        <v>3</v>
      </c>
      <c r="F212">
        <v>30.06</v>
      </c>
      <c r="G212">
        <v>2</v>
      </c>
    </row>
    <row r="213" spans="1:7" x14ac:dyDescent="0.3">
      <c r="A213" t="s">
        <v>11</v>
      </c>
      <c r="B213" t="s">
        <v>22</v>
      </c>
      <c r="C213" t="s">
        <v>21</v>
      </c>
      <c r="D213" t="s">
        <v>10</v>
      </c>
      <c r="E213">
        <v>4</v>
      </c>
      <c r="F213">
        <v>25.89</v>
      </c>
      <c r="G213">
        <v>5.16</v>
      </c>
    </row>
    <row r="214" spans="1:7" x14ac:dyDescent="0.3">
      <c r="A214" t="s">
        <v>11</v>
      </c>
      <c r="B214" t="s">
        <v>8</v>
      </c>
      <c r="C214" t="s">
        <v>21</v>
      </c>
      <c r="D214" t="s">
        <v>10</v>
      </c>
      <c r="E214">
        <v>4</v>
      </c>
      <c r="F214">
        <v>48.33</v>
      </c>
      <c r="G214">
        <v>9</v>
      </c>
    </row>
    <row r="215" spans="1:7" x14ac:dyDescent="0.3">
      <c r="A215" t="s">
        <v>7</v>
      </c>
      <c r="B215" t="s">
        <v>22</v>
      </c>
      <c r="C215" t="s">
        <v>21</v>
      </c>
      <c r="D215" t="s">
        <v>10</v>
      </c>
      <c r="E215">
        <v>2</v>
      </c>
      <c r="F215">
        <v>13.27</v>
      </c>
      <c r="G215">
        <v>2.5</v>
      </c>
    </row>
    <row r="216" spans="1:7" x14ac:dyDescent="0.3">
      <c r="A216" t="s">
        <v>7</v>
      </c>
      <c r="B216" t="s">
        <v>22</v>
      </c>
      <c r="C216" t="s">
        <v>21</v>
      </c>
      <c r="D216" t="s">
        <v>10</v>
      </c>
      <c r="E216">
        <v>3</v>
      </c>
      <c r="F216">
        <v>28.17</v>
      </c>
      <c r="G216">
        <v>6.5</v>
      </c>
    </row>
    <row r="217" spans="1:7" x14ac:dyDescent="0.3">
      <c r="A217" t="s">
        <v>7</v>
      </c>
      <c r="B217" t="s">
        <v>22</v>
      </c>
      <c r="C217" t="s">
        <v>21</v>
      </c>
      <c r="D217" t="s">
        <v>10</v>
      </c>
      <c r="E217">
        <v>2</v>
      </c>
      <c r="F217">
        <v>12.9</v>
      </c>
      <c r="G217">
        <v>1.1000000000000001</v>
      </c>
    </row>
    <row r="218" spans="1:7" x14ac:dyDescent="0.3">
      <c r="A218" t="s">
        <v>11</v>
      </c>
      <c r="B218" t="s">
        <v>22</v>
      </c>
      <c r="C218" t="s">
        <v>21</v>
      </c>
      <c r="D218" t="s">
        <v>10</v>
      </c>
      <c r="E218">
        <v>5</v>
      </c>
      <c r="F218">
        <v>28.15</v>
      </c>
      <c r="G218">
        <v>3</v>
      </c>
    </row>
    <row r="219" spans="1:7" x14ac:dyDescent="0.3">
      <c r="A219" t="s">
        <v>11</v>
      </c>
      <c r="B219" t="s">
        <v>22</v>
      </c>
      <c r="C219" t="s">
        <v>21</v>
      </c>
      <c r="D219" t="s">
        <v>10</v>
      </c>
      <c r="E219">
        <v>2</v>
      </c>
      <c r="F219">
        <v>11.59</v>
      </c>
      <c r="G219">
        <v>1.5</v>
      </c>
    </row>
    <row r="220" spans="1:7" x14ac:dyDescent="0.3">
      <c r="A220" t="s">
        <v>11</v>
      </c>
      <c r="B220" t="s">
        <v>22</v>
      </c>
      <c r="C220" t="s">
        <v>21</v>
      </c>
      <c r="D220" t="s">
        <v>10</v>
      </c>
      <c r="E220">
        <v>2</v>
      </c>
      <c r="F220">
        <v>7.74</v>
      </c>
      <c r="G220">
        <v>1.44</v>
      </c>
    </row>
    <row r="221" spans="1:7" x14ac:dyDescent="0.3">
      <c r="A221" t="s">
        <v>7</v>
      </c>
      <c r="B221" t="s">
        <v>22</v>
      </c>
      <c r="C221" t="s">
        <v>21</v>
      </c>
      <c r="D221" t="s">
        <v>10</v>
      </c>
      <c r="E221">
        <v>4</v>
      </c>
      <c r="F221">
        <v>30.14</v>
      </c>
      <c r="G221">
        <v>3.09</v>
      </c>
    </row>
    <row r="222" spans="1:7" x14ac:dyDescent="0.3">
      <c r="A222" t="s">
        <v>11</v>
      </c>
      <c r="B222" t="s">
        <v>22</v>
      </c>
      <c r="C222" t="s">
        <v>25</v>
      </c>
      <c r="D222" t="s">
        <v>24</v>
      </c>
      <c r="E222">
        <v>2</v>
      </c>
      <c r="F222">
        <v>12.16</v>
      </c>
      <c r="G222">
        <v>2.2000000000000002</v>
      </c>
    </row>
    <row r="223" spans="1:7" x14ac:dyDescent="0.3">
      <c r="A223" t="s">
        <v>7</v>
      </c>
      <c r="B223" t="s">
        <v>22</v>
      </c>
      <c r="C223" t="s">
        <v>25</v>
      </c>
      <c r="D223" t="s">
        <v>24</v>
      </c>
      <c r="E223">
        <v>2</v>
      </c>
      <c r="F223">
        <v>13.42</v>
      </c>
      <c r="G223">
        <v>3.48</v>
      </c>
    </row>
    <row r="224" spans="1:7" x14ac:dyDescent="0.3">
      <c r="A224" t="s">
        <v>11</v>
      </c>
      <c r="B224" t="s">
        <v>22</v>
      </c>
      <c r="C224" t="s">
        <v>25</v>
      </c>
      <c r="D224" t="s">
        <v>24</v>
      </c>
      <c r="E224">
        <v>1</v>
      </c>
      <c r="F224">
        <v>8.58</v>
      </c>
      <c r="G224">
        <v>1.92</v>
      </c>
    </row>
    <row r="225" spans="1:7" x14ac:dyDescent="0.3">
      <c r="A225" t="s">
        <v>7</v>
      </c>
      <c r="B225" t="s">
        <v>8</v>
      </c>
      <c r="C225" t="s">
        <v>25</v>
      </c>
      <c r="D225" t="s">
        <v>24</v>
      </c>
      <c r="E225">
        <v>3</v>
      </c>
      <c r="F225">
        <v>15.98</v>
      </c>
      <c r="G225">
        <v>3</v>
      </c>
    </row>
    <row r="226" spans="1:7" x14ac:dyDescent="0.3">
      <c r="A226" t="s">
        <v>11</v>
      </c>
      <c r="B226" t="s">
        <v>22</v>
      </c>
      <c r="C226" t="s">
        <v>25</v>
      </c>
      <c r="D226" t="s">
        <v>24</v>
      </c>
      <c r="E226">
        <v>2</v>
      </c>
      <c r="F226">
        <v>13.42</v>
      </c>
      <c r="G226">
        <v>1.58</v>
      </c>
    </row>
    <row r="227" spans="1:7" x14ac:dyDescent="0.3">
      <c r="A227" t="s">
        <v>7</v>
      </c>
      <c r="B227" t="s">
        <v>22</v>
      </c>
      <c r="C227" t="s">
        <v>25</v>
      </c>
      <c r="D227" t="s">
        <v>24</v>
      </c>
      <c r="E227">
        <v>2</v>
      </c>
      <c r="F227">
        <v>16.27</v>
      </c>
      <c r="G227">
        <v>2.5</v>
      </c>
    </row>
    <row r="228" spans="1:7" x14ac:dyDescent="0.3">
      <c r="A228" t="s">
        <v>7</v>
      </c>
      <c r="B228" t="s">
        <v>22</v>
      </c>
      <c r="C228" t="s">
        <v>25</v>
      </c>
      <c r="D228" t="s">
        <v>24</v>
      </c>
      <c r="E228">
        <v>2</v>
      </c>
      <c r="F228">
        <v>10.09</v>
      </c>
      <c r="G228">
        <v>2</v>
      </c>
    </row>
    <row r="229" spans="1:7" x14ac:dyDescent="0.3">
      <c r="A229" t="s">
        <v>11</v>
      </c>
      <c r="B229" t="s">
        <v>8</v>
      </c>
      <c r="C229" t="s">
        <v>21</v>
      </c>
      <c r="D229" t="s">
        <v>10</v>
      </c>
      <c r="E229">
        <v>4</v>
      </c>
      <c r="F229">
        <v>20.45</v>
      </c>
      <c r="G229">
        <v>3</v>
      </c>
    </row>
    <row r="230" spans="1:7" x14ac:dyDescent="0.3">
      <c r="A230" t="s">
        <v>11</v>
      </c>
      <c r="B230" t="s">
        <v>8</v>
      </c>
      <c r="C230" t="s">
        <v>21</v>
      </c>
      <c r="D230" t="s">
        <v>10</v>
      </c>
      <c r="E230">
        <v>2</v>
      </c>
      <c r="F230">
        <v>13.28</v>
      </c>
      <c r="G230">
        <v>2.72</v>
      </c>
    </row>
    <row r="231" spans="1:7" x14ac:dyDescent="0.3">
      <c r="A231" t="s">
        <v>7</v>
      </c>
      <c r="B231" t="s">
        <v>22</v>
      </c>
      <c r="C231" t="s">
        <v>21</v>
      </c>
      <c r="D231" t="s">
        <v>10</v>
      </c>
      <c r="E231">
        <v>2</v>
      </c>
      <c r="F231">
        <v>22.12</v>
      </c>
      <c r="G231">
        <v>2.88</v>
      </c>
    </row>
    <row r="232" spans="1:7" x14ac:dyDescent="0.3">
      <c r="A232" t="s">
        <v>11</v>
      </c>
      <c r="B232" t="s">
        <v>22</v>
      </c>
      <c r="C232" t="s">
        <v>21</v>
      </c>
      <c r="D232" t="s">
        <v>10</v>
      </c>
      <c r="E232">
        <v>4</v>
      </c>
      <c r="F232">
        <v>24.01</v>
      </c>
      <c r="G232">
        <v>2</v>
      </c>
    </row>
    <row r="233" spans="1:7" x14ac:dyDescent="0.3">
      <c r="A233" t="s">
        <v>11</v>
      </c>
      <c r="B233" t="s">
        <v>22</v>
      </c>
      <c r="C233" t="s">
        <v>21</v>
      </c>
      <c r="D233" t="s">
        <v>10</v>
      </c>
      <c r="E233">
        <v>3</v>
      </c>
      <c r="F233">
        <v>15.69</v>
      </c>
      <c r="G233">
        <v>3</v>
      </c>
    </row>
    <row r="234" spans="1:7" x14ac:dyDescent="0.3">
      <c r="A234" t="s">
        <v>11</v>
      </c>
      <c r="B234" t="s">
        <v>8</v>
      </c>
      <c r="C234" t="s">
        <v>21</v>
      </c>
      <c r="D234" t="s">
        <v>10</v>
      </c>
      <c r="E234">
        <v>2</v>
      </c>
      <c r="F234">
        <v>11.61</v>
      </c>
      <c r="G234">
        <v>3.39</v>
      </c>
    </row>
    <row r="235" spans="1:7" x14ac:dyDescent="0.3">
      <c r="A235" t="s">
        <v>11</v>
      </c>
      <c r="B235" t="s">
        <v>8</v>
      </c>
      <c r="C235" t="s">
        <v>21</v>
      </c>
      <c r="D235" t="s">
        <v>10</v>
      </c>
      <c r="E235">
        <v>2</v>
      </c>
      <c r="F235">
        <v>10.77</v>
      </c>
      <c r="G235">
        <v>1.47</v>
      </c>
    </row>
    <row r="236" spans="1:7" x14ac:dyDescent="0.3">
      <c r="A236" t="s">
        <v>11</v>
      </c>
      <c r="B236" t="s">
        <v>22</v>
      </c>
      <c r="C236" t="s">
        <v>21</v>
      </c>
      <c r="D236" t="s">
        <v>10</v>
      </c>
      <c r="E236">
        <v>2</v>
      </c>
      <c r="F236">
        <v>15.53</v>
      </c>
      <c r="G236">
        <v>3</v>
      </c>
    </row>
    <row r="237" spans="1:7" x14ac:dyDescent="0.3">
      <c r="A237" t="s">
        <v>11</v>
      </c>
      <c r="B237" t="s">
        <v>8</v>
      </c>
      <c r="C237" t="s">
        <v>21</v>
      </c>
      <c r="D237" t="s">
        <v>10</v>
      </c>
      <c r="E237">
        <v>2</v>
      </c>
      <c r="F237">
        <v>10.07</v>
      </c>
      <c r="G237">
        <v>1.25</v>
      </c>
    </row>
    <row r="238" spans="1:7" x14ac:dyDescent="0.3">
      <c r="A238" t="s">
        <v>11</v>
      </c>
      <c r="B238" t="s">
        <v>22</v>
      </c>
      <c r="C238" t="s">
        <v>21</v>
      </c>
      <c r="D238" t="s">
        <v>10</v>
      </c>
      <c r="E238">
        <v>2</v>
      </c>
      <c r="F238">
        <v>12.6</v>
      </c>
      <c r="G238">
        <v>1</v>
      </c>
    </row>
    <row r="239" spans="1:7" x14ac:dyDescent="0.3">
      <c r="A239" t="s">
        <v>11</v>
      </c>
      <c r="B239" t="s">
        <v>22</v>
      </c>
      <c r="C239" t="s">
        <v>21</v>
      </c>
      <c r="D239" t="s">
        <v>10</v>
      </c>
      <c r="E239">
        <v>2</v>
      </c>
      <c r="F239">
        <v>32.83</v>
      </c>
      <c r="G239">
        <v>1.17</v>
      </c>
    </row>
    <row r="240" spans="1:7" x14ac:dyDescent="0.3">
      <c r="A240" t="s">
        <v>7</v>
      </c>
      <c r="B240" t="s">
        <v>8</v>
      </c>
      <c r="C240" t="s">
        <v>21</v>
      </c>
      <c r="D240" t="s">
        <v>10</v>
      </c>
      <c r="E240">
        <v>3</v>
      </c>
      <c r="F240">
        <v>35.83</v>
      </c>
      <c r="G240">
        <v>4.67</v>
      </c>
    </row>
    <row r="241" spans="1:7" x14ac:dyDescent="0.3">
      <c r="A241" t="s">
        <v>11</v>
      </c>
      <c r="B241" t="s">
        <v>8</v>
      </c>
      <c r="C241" t="s">
        <v>21</v>
      </c>
      <c r="D241" t="s">
        <v>10</v>
      </c>
      <c r="E241">
        <v>3</v>
      </c>
      <c r="F241">
        <v>29.03</v>
      </c>
      <c r="G241">
        <v>5.92</v>
      </c>
    </row>
    <row r="242" spans="1:7" x14ac:dyDescent="0.3">
      <c r="A242" t="s">
        <v>7</v>
      </c>
      <c r="B242" t="s">
        <v>22</v>
      </c>
      <c r="C242" t="s">
        <v>21</v>
      </c>
      <c r="D242" t="s">
        <v>10</v>
      </c>
      <c r="E242">
        <v>2</v>
      </c>
      <c r="F242">
        <v>27.18</v>
      </c>
      <c r="G242">
        <v>2</v>
      </c>
    </row>
    <row r="243" spans="1:7" x14ac:dyDescent="0.3">
      <c r="A243" t="s">
        <v>11</v>
      </c>
      <c r="B243" t="s">
        <v>22</v>
      </c>
      <c r="C243" t="s">
        <v>21</v>
      </c>
      <c r="D243" t="s">
        <v>10</v>
      </c>
      <c r="E243">
        <v>2</v>
      </c>
      <c r="F243">
        <v>22.67</v>
      </c>
      <c r="G243">
        <v>2</v>
      </c>
    </row>
    <row r="244" spans="1:7" x14ac:dyDescent="0.3">
      <c r="A244" t="s">
        <v>11</v>
      </c>
      <c r="B244" t="s">
        <v>8</v>
      </c>
      <c r="C244" t="s">
        <v>21</v>
      </c>
      <c r="D244" t="s">
        <v>10</v>
      </c>
      <c r="E244">
        <v>2</v>
      </c>
      <c r="F244">
        <v>17.82</v>
      </c>
      <c r="G244">
        <v>1.75</v>
      </c>
    </row>
    <row r="245" spans="1:7" x14ac:dyDescent="0.3">
      <c r="A245" t="s">
        <v>7</v>
      </c>
      <c r="B245" t="s">
        <v>8</v>
      </c>
      <c r="C245" t="s">
        <v>23</v>
      </c>
      <c r="D245" t="s">
        <v>10</v>
      </c>
      <c r="E245">
        <v>2</v>
      </c>
      <c r="F245">
        <v>18.78</v>
      </c>
      <c r="G245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AA98-1F5C-4948-AD33-3086FA8970F0}">
  <dimension ref="A1:I245"/>
  <sheetViews>
    <sheetView workbookViewId="0">
      <selection activeCell="G1" activeCellId="8" sqref="A1 A1:A1048576 C1 B1:B1048576 C1:C1048576 D1:D1048576 E1:E1048576 F1:F1048576 G1:G1048576"/>
    </sheetView>
  </sheetViews>
  <sheetFormatPr defaultRowHeight="14.4" x14ac:dyDescent="0.3"/>
  <cols>
    <col min="1" max="7" width="8.88671875" style="6"/>
    <col min="8" max="8" width="14.5546875" style="7" bestFit="1" customWidth="1"/>
  </cols>
  <sheetData>
    <row r="1" spans="1:9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56</v>
      </c>
      <c r="I1" s="6" t="s">
        <v>57</v>
      </c>
    </row>
    <row r="2" spans="1:9" x14ac:dyDescent="0.3">
      <c r="A2" s="6">
        <f>IF(Table1[[#This Row],[sex]]="Male",0,1)</f>
        <v>1</v>
      </c>
      <c r="B2" s="6">
        <f>IF(Table1[[#This Row],[smoker]]="Yes", 1, 0)</f>
        <v>0</v>
      </c>
      <c r="C2" s="6">
        <f>IF(Table1[[#This Row],[day]]="Thur", 1, IF(Table1[[#This Row],[day]]="Fri", 2, IF(Table1[[#This Row],[day]]="Sat", 3, IF(Table1[[#This Row],[day]]="Sun", 4, ""))))</f>
        <v>4</v>
      </c>
      <c r="D2" s="6">
        <f>IF(Table1[[#This Row],[time]]="Lunch", 0, IF(Table1[[#This Row],[time]]="Dinner", 1, ""))</f>
        <v>1</v>
      </c>
      <c r="E2" s="6">
        <v>2</v>
      </c>
      <c r="F2" s="6">
        <v>16.989999999999998</v>
      </c>
      <c r="G2" s="6">
        <v>1.01</v>
      </c>
      <c r="H2" s="7">
        <f>Regression!B17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3.3239411434400949</v>
      </c>
      <c r="I2" s="6">
        <f xml:space="preserve"> ABS(Table13[[#This Row],[Predictive Tip]]-Table13[[#This Row],[tip]])</f>
        <v>2.3139411434400952</v>
      </c>
    </row>
    <row r="3" spans="1:9" x14ac:dyDescent="0.3">
      <c r="A3" s="6">
        <f>IF(Table1[[#This Row],[sex]]="Male",0,1)</f>
        <v>0</v>
      </c>
      <c r="B3" s="6">
        <f>IF(Table1[[#This Row],[smoker]]="Yes", 1, 0)</f>
        <v>0</v>
      </c>
      <c r="C3" s="6">
        <f>IF(Table1[[#This Row],[day]]="Thur", 1, IF(Table1[[#This Row],[day]]="Fri", 2, IF(Table1[[#This Row],[day]]="Sat", 3, IF(Table1[[#This Row],[day]]="Sun", 4, ""))))</f>
        <v>4</v>
      </c>
      <c r="D3" s="6">
        <f>IF(Table1[[#This Row],[time]]="Lunch", 0, IF(Table1[[#This Row],[time]]="Dinner", 1, ""))</f>
        <v>1</v>
      </c>
      <c r="E3" s="6">
        <v>3</v>
      </c>
      <c r="F3" s="6">
        <v>10.34</v>
      </c>
      <c r="G3" s="6">
        <v>1.66</v>
      </c>
      <c r="H3" s="7">
        <f>Regression!B18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1.6329067378559396</v>
      </c>
      <c r="I3" s="6">
        <f xml:space="preserve"> ABS(Table13[[#This Row],[Predictive Tip]]-Table13[[#This Row],[tip]])</f>
        <v>2.7093262144060271E-2</v>
      </c>
    </row>
    <row r="4" spans="1:9" x14ac:dyDescent="0.3">
      <c r="A4" s="6">
        <f>IF(Table1[[#This Row],[sex]]="Male",0,1)</f>
        <v>0</v>
      </c>
      <c r="B4" s="6">
        <f>IF(Table1[[#This Row],[smoker]]="Yes", 1, 0)</f>
        <v>0</v>
      </c>
      <c r="C4" s="6">
        <f>IF(Table1[[#This Row],[day]]="Thur", 1, IF(Table1[[#This Row],[day]]="Fri", 2, IF(Table1[[#This Row],[day]]="Sat", 3, IF(Table1[[#This Row],[day]]="Sun", 4, ""))))</f>
        <v>4</v>
      </c>
      <c r="D4" s="6">
        <f>IF(Table1[[#This Row],[time]]="Lunch", 0, IF(Table1[[#This Row],[time]]="Dinner", 1, ""))</f>
        <v>1</v>
      </c>
      <c r="E4" s="6">
        <v>3</v>
      </c>
      <c r="F4" s="6">
        <v>21.01</v>
      </c>
      <c r="G4" s="6">
        <v>3.5</v>
      </c>
      <c r="H4" s="7">
        <f>Regression!B19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2.5290473716489665</v>
      </c>
      <c r="I4" s="6">
        <f xml:space="preserve"> ABS(Table13[[#This Row],[Predictive Tip]]-Table13[[#This Row],[tip]])</f>
        <v>0.97095262835103346</v>
      </c>
    </row>
    <row r="5" spans="1:9" x14ac:dyDescent="0.3">
      <c r="A5" s="6">
        <f>IF(Table1[[#This Row],[sex]]="Male",0,1)</f>
        <v>0</v>
      </c>
      <c r="B5" s="6">
        <f>IF(Table1[[#This Row],[smoker]]="Yes", 1, 0)</f>
        <v>0</v>
      </c>
      <c r="C5" s="6">
        <f>IF(Table1[[#This Row],[day]]="Thur", 1, IF(Table1[[#This Row],[day]]="Fri", 2, IF(Table1[[#This Row],[day]]="Sat", 3, IF(Table1[[#This Row],[day]]="Sun", 4, ""))))</f>
        <v>4</v>
      </c>
      <c r="D5" s="6">
        <f>IF(Table1[[#This Row],[time]]="Lunch", 0, IF(Table1[[#This Row],[time]]="Dinner", 1, ""))</f>
        <v>1</v>
      </c>
      <c r="E5" s="6">
        <v>2</v>
      </c>
      <c r="F5" s="6">
        <v>23.68</v>
      </c>
      <c r="G5" s="6">
        <v>3.31</v>
      </c>
      <c r="H5" s="7">
        <f>Regression!B20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2.7344786469048827</v>
      </c>
      <c r="I5" s="6">
        <f xml:space="preserve"> ABS(Table13[[#This Row],[Predictive Tip]]-Table13[[#This Row],[tip]])</f>
        <v>0.57552135309511732</v>
      </c>
    </row>
    <row r="6" spans="1:9" x14ac:dyDescent="0.3">
      <c r="A6" s="6">
        <f>IF(Table1[[#This Row],[sex]]="Male",0,1)</f>
        <v>1</v>
      </c>
      <c r="B6" s="6">
        <f>IF(Table1[[#This Row],[smoker]]="Yes", 1, 0)</f>
        <v>0</v>
      </c>
      <c r="C6" s="6">
        <f>IF(Table1[[#This Row],[day]]="Thur", 1, IF(Table1[[#This Row],[day]]="Fri", 2, IF(Table1[[#This Row],[day]]="Sat", 3, IF(Table1[[#This Row],[day]]="Sun", 4, ""))))</f>
        <v>4</v>
      </c>
      <c r="D6" s="6">
        <f>IF(Table1[[#This Row],[time]]="Lunch", 0, IF(Table1[[#This Row],[time]]="Dinner", 1, ""))</f>
        <v>1</v>
      </c>
      <c r="E6" s="6">
        <v>4</v>
      </c>
      <c r="F6" s="6">
        <v>24.59</v>
      </c>
      <c r="G6" s="6">
        <v>3.61</v>
      </c>
      <c r="H6" s="7">
        <f>Regression!B21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3.6413547007616796</v>
      </c>
      <c r="I6" s="6">
        <f xml:space="preserve"> ABS(Table13[[#This Row],[Predictive Tip]]-Table13[[#This Row],[tip]])</f>
        <v>3.1354700761679677E-2</v>
      </c>
    </row>
    <row r="7" spans="1:9" x14ac:dyDescent="0.3">
      <c r="A7" s="6">
        <f>IF(Table1[[#This Row],[sex]]="Male",0,1)</f>
        <v>0</v>
      </c>
      <c r="B7" s="6">
        <f>IF(Table1[[#This Row],[smoker]]="Yes", 1, 0)</f>
        <v>0</v>
      </c>
      <c r="C7" s="6">
        <f>IF(Table1[[#This Row],[day]]="Thur", 1, IF(Table1[[#This Row],[day]]="Fri", 2, IF(Table1[[#This Row],[day]]="Sat", 3, IF(Table1[[#This Row],[day]]="Sun", 4, ""))))</f>
        <v>4</v>
      </c>
      <c r="D7" s="6">
        <f>IF(Table1[[#This Row],[time]]="Lunch", 0, IF(Table1[[#This Row],[time]]="Dinner", 1, ""))</f>
        <v>1</v>
      </c>
      <c r="E7" s="6">
        <v>4</v>
      </c>
      <c r="F7" s="6">
        <v>25.29</v>
      </c>
      <c r="G7" s="6">
        <v>4.71</v>
      </c>
      <c r="H7" s="7">
        <f>Regression!B22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3.3580610717618127</v>
      </c>
      <c r="I7" s="6">
        <f xml:space="preserve"> ABS(Table13[[#This Row],[Predictive Tip]]-Table13[[#This Row],[tip]])</f>
        <v>1.3519389282381873</v>
      </c>
    </row>
    <row r="8" spans="1:9" x14ac:dyDescent="0.3">
      <c r="A8" s="6">
        <f>IF(Table1[[#This Row],[sex]]="Male",0,1)</f>
        <v>0</v>
      </c>
      <c r="B8" s="6">
        <f>IF(Table1[[#This Row],[smoker]]="Yes", 1, 0)</f>
        <v>0</v>
      </c>
      <c r="C8" s="6">
        <f>IF(Table1[[#This Row],[day]]="Thur", 1, IF(Table1[[#This Row],[day]]="Fri", 2, IF(Table1[[#This Row],[day]]="Sat", 3, IF(Table1[[#This Row],[day]]="Sun", 4, ""))))</f>
        <v>4</v>
      </c>
      <c r="D8" s="6">
        <f>IF(Table1[[#This Row],[time]]="Lunch", 0, IF(Table1[[#This Row],[time]]="Dinner", 1, ""))</f>
        <v>1</v>
      </c>
      <c r="E8" s="6">
        <v>2</v>
      </c>
      <c r="F8" s="6">
        <v>8.77</v>
      </c>
      <c r="G8" s="6">
        <v>2</v>
      </c>
      <c r="H8" s="7">
        <f>Regression!B23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1.3696768559552885</v>
      </c>
      <c r="I8" s="6">
        <f xml:space="preserve"> ABS(Table13[[#This Row],[Predictive Tip]]-Table13[[#This Row],[tip]])</f>
        <v>0.63032314404471146</v>
      </c>
    </row>
    <row r="9" spans="1:9" x14ac:dyDescent="0.3">
      <c r="A9" s="6">
        <f>IF(Table1[[#This Row],[sex]]="Male",0,1)</f>
        <v>0</v>
      </c>
      <c r="B9" s="6">
        <f>IF(Table1[[#This Row],[smoker]]="Yes", 1, 0)</f>
        <v>0</v>
      </c>
      <c r="C9" s="6">
        <f>IF(Table1[[#This Row],[day]]="Thur", 1, IF(Table1[[#This Row],[day]]="Fri", 2, IF(Table1[[#This Row],[day]]="Sat", 3, IF(Table1[[#This Row],[day]]="Sun", 4, ""))))</f>
        <v>4</v>
      </c>
      <c r="D9" s="6">
        <f>IF(Table1[[#This Row],[time]]="Lunch", 0, IF(Table1[[#This Row],[time]]="Dinner", 1, ""))</f>
        <v>1</v>
      </c>
      <c r="E9" s="6">
        <v>4</v>
      </c>
      <c r="F9" s="6">
        <v>26.88</v>
      </c>
      <c r="G9" s="6">
        <v>3.12</v>
      </c>
      <c r="H9" s="7">
        <f>Regression!B24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3.3332183433250466</v>
      </c>
      <c r="I9" s="6">
        <f xml:space="preserve"> ABS(Table13[[#This Row],[Predictive Tip]]-Table13[[#This Row],[tip]])</f>
        <v>0.21321834332504652</v>
      </c>
    </row>
    <row r="10" spans="1:9" x14ac:dyDescent="0.3">
      <c r="A10" s="6">
        <f>IF(Table1[[#This Row],[sex]]="Male",0,1)</f>
        <v>0</v>
      </c>
      <c r="B10" s="6">
        <f>IF(Table1[[#This Row],[smoker]]="Yes", 1, 0)</f>
        <v>0</v>
      </c>
      <c r="C10" s="6">
        <f>IF(Table1[[#This Row],[day]]="Thur", 1, IF(Table1[[#This Row],[day]]="Fri", 2, IF(Table1[[#This Row],[day]]="Sat", 3, IF(Table1[[#This Row],[day]]="Sun", 4, ""))))</f>
        <v>4</v>
      </c>
      <c r="D10" s="6">
        <f>IF(Table1[[#This Row],[time]]="Lunch", 0, IF(Table1[[#This Row],[time]]="Dinner", 1, ""))</f>
        <v>1</v>
      </c>
      <c r="E10" s="6">
        <v>2</v>
      </c>
      <c r="F10" s="6">
        <v>15.04</v>
      </c>
      <c r="G10" s="6">
        <v>1.96</v>
      </c>
      <c r="H10" s="7">
        <f>Regression!B25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1.8667700684104442</v>
      </c>
      <c r="I10" s="6">
        <f xml:space="preserve"> ABS(Table13[[#This Row],[Predictive Tip]]-Table13[[#This Row],[tip]])</f>
        <v>9.3229931589555726E-2</v>
      </c>
    </row>
    <row r="11" spans="1:9" x14ac:dyDescent="0.3">
      <c r="A11" s="6">
        <f>IF(Table1[[#This Row],[sex]]="Male",0,1)</f>
        <v>0</v>
      </c>
      <c r="B11" s="6">
        <f>IF(Table1[[#This Row],[smoker]]="Yes", 1, 0)</f>
        <v>0</v>
      </c>
      <c r="C11" s="6">
        <f>IF(Table1[[#This Row],[day]]="Thur", 1, IF(Table1[[#This Row],[day]]="Fri", 2, IF(Table1[[#This Row],[day]]="Sat", 3, IF(Table1[[#This Row],[day]]="Sun", 4, ""))))</f>
        <v>4</v>
      </c>
      <c r="D11" s="6">
        <f>IF(Table1[[#This Row],[time]]="Lunch", 0, IF(Table1[[#This Row],[time]]="Dinner", 1, ""))</f>
        <v>1</v>
      </c>
      <c r="E11" s="6">
        <v>2</v>
      </c>
      <c r="F11" s="6">
        <v>14.78</v>
      </c>
      <c r="G11" s="6">
        <v>3.23</v>
      </c>
      <c r="H11" s="7">
        <f>Regression!B26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1.8422455455948199</v>
      </c>
      <c r="I11" s="6">
        <f xml:space="preserve"> ABS(Table13[[#This Row],[Predictive Tip]]-Table13[[#This Row],[tip]])</f>
        <v>1.3877544544051801</v>
      </c>
    </row>
    <row r="12" spans="1:9" x14ac:dyDescent="0.3">
      <c r="A12" s="6">
        <f>IF(Table1[[#This Row],[sex]]="Male",0,1)</f>
        <v>0</v>
      </c>
      <c r="B12" s="6">
        <f>IF(Table1[[#This Row],[smoker]]="Yes", 1, 0)</f>
        <v>0</v>
      </c>
      <c r="C12" s="6">
        <f>IF(Table1[[#This Row],[day]]="Thur", 1, IF(Table1[[#This Row],[day]]="Fri", 2, IF(Table1[[#This Row],[day]]="Sat", 3, IF(Table1[[#This Row],[day]]="Sun", 4, ""))))</f>
        <v>4</v>
      </c>
      <c r="D12" s="6">
        <f>IF(Table1[[#This Row],[time]]="Lunch", 0, IF(Table1[[#This Row],[time]]="Dinner", 1, ""))</f>
        <v>1</v>
      </c>
      <c r="E12" s="6">
        <v>2</v>
      </c>
      <c r="F12" s="6">
        <v>10.27</v>
      </c>
      <c r="G12" s="6">
        <v>1.71</v>
      </c>
      <c r="H12" s="7">
        <f>Regression!B27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1.4168393998314892</v>
      </c>
      <c r="I12" s="6">
        <f xml:space="preserve"> ABS(Table13[[#This Row],[Predictive Tip]]-Table13[[#This Row],[tip]])</f>
        <v>0.29316060016851075</v>
      </c>
    </row>
    <row r="13" spans="1:9" x14ac:dyDescent="0.3">
      <c r="A13" s="6">
        <f>IF(Table1[[#This Row],[sex]]="Male",0,1)</f>
        <v>1</v>
      </c>
      <c r="B13" s="6">
        <f>IF(Table1[[#This Row],[smoker]]="Yes", 1, 0)</f>
        <v>0</v>
      </c>
      <c r="C13" s="6">
        <f>IF(Table1[[#This Row],[day]]="Thur", 1, IF(Table1[[#This Row],[day]]="Fri", 2, IF(Table1[[#This Row],[day]]="Sat", 3, IF(Table1[[#This Row],[day]]="Sun", 4, ""))))</f>
        <v>4</v>
      </c>
      <c r="D13" s="6">
        <f>IF(Table1[[#This Row],[time]]="Lunch", 0, IF(Table1[[#This Row],[time]]="Dinner", 1, ""))</f>
        <v>1</v>
      </c>
      <c r="E13" s="6">
        <v>4</v>
      </c>
      <c r="F13" s="6">
        <v>35.26</v>
      </c>
      <c r="G13" s="6">
        <v>5</v>
      </c>
      <c r="H13" s="7">
        <f>Regression!B28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4.7602811556464051</v>
      </c>
      <c r="I13" s="6">
        <f xml:space="preserve"> ABS(Table13[[#This Row],[Predictive Tip]]-Table13[[#This Row],[tip]])</f>
        <v>0.23971884435359492</v>
      </c>
    </row>
    <row r="14" spans="1:9" x14ac:dyDescent="0.3">
      <c r="A14" s="6">
        <f>IF(Table1[[#This Row],[sex]]="Male",0,1)</f>
        <v>0</v>
      </c>
      <c r="B14" s="6">
        <f>IF(Table1[[#This Row],[smoker]]="Yes", 1, 0)</f>
        <v>0</v>
      </c>
      <c r="C14" s="6">
        <f>IF(Table1[[#This Row],[day]]="Thur", 1, IF(Table1[[#This Row],[day]]="Fri", 2, IF(Table1[[#This Row],[day]]="Sat", 3, IF(Table1[[#This Row],[day]]="Sun", 4, ""))))</f>
        <v>4</v>
      </c>
      <c r="D14" s="6">
        <f>IF(Table1[[#This Row],[time]]="Lunch", 0, IF(Table1[[#This Row],[time]]="Dinner", 1, ""))</f>
        <v>1</v>
      </c>
      <c r="E14" s="6">
        <v>2</v>
      </c>
      <c r="F14" s="6">
        <v>15.42</v>
      </c>
      <c r="G14" s="6">
        <v>1.57</v>
      </c>
      <c r="H14" s="7">
        <f>Regression!B29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1.9026136017563569</v>
      </c>
      <c r="I14" s="6">
        <f xml:space="preserve"> ABS(Table13[[#This Row],[Predictive Tip]]-Table13[[#This Row],[tip]])</f>
        <v>0.33261360175635679</v>
      </c>
    </row>
    <row r="15" spans="1:9" x14ac:dyDescent="0.3">
      <c r="A15" s="6">
        <f>IF(Table1[[#This Row],[sex]]="Male",0,1)</f>
        <v>0</v>
      </c>
      <c r="B15" s="6">
        <f>IF(Table1[[#This Row],[smoker]]="Yes", 1, 0)</f>
        <v>0</v>
      </c>
      <c r="C15" s="6">
        <f>IF(Table1[[#This Row],[day]]="Thur", 1, IF(Table1[[#This Row],[day]]="Fri", 2, IF(Table1[[#This Row],[day]]="Sat", 3, IF(Table1[[#This Row],[day]]="Sun", 4, ""))))</f>
        <v>4</v>
      </c>
      <c r="D15" s="6">
        <f>IF(Table1[[#This Row],[time]]="Lunch", 0, IF(Table1[[#This Row],[time]]="Dinner", 1, ""))</f>
        <v>1</v>
      </c>
      <c r="E15" s="6">
        <v>4</v>
      </c>
      <c r="F15" s="6">
        <v>18.43</v>
      </c>
      <c r="G15" s="6">
        <v>3</v>
      </c>
      <c r="H15" s="7">
        <f>Regression!B30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2.5361713518172539</v>
      </c>
      <c r="I15" s="6">
        <f xml:space="preserve"> ABS(Table13[[#This Row],[Predictive Tip]]-Table13[[#This Row],[tip]])</f>
        <v>0.46382864818274605</v>
      </c>
    </row>
    <row r="16" spans="1:9" x14ac:dyDescent="0.3">
      <c r="A16" s="6">
        <f>IF(Table1[[#This Row],[sex]]="Male",0,1)</f>
        <v>1</v>
      </c>
      <c r="B16" s="6">
        <f>IF(Table1[[#This Row],[smoker]]="Yes", 1, 0)</f>
        <v>0</v>
      </c>
      <c r="C16" s="6">
        <f>IF(Table1[[#This Row],[day]]="Thur", 1, IF(Table1[[#This Row],[day]]="Fri", 2, IF(Table1[[#This Row],[day]]="Sat", 3, IF(Table1[[#This Row],[day]]="Sun", 4, ""))))</f>
        <v>4</v>
      </c>
      <c r="D16" s="6">
        <f>IF(Table1[[#This Row],[time]]="Lunch", 0, IF(Table1[[#This Row],[time]]="Dinner", 1, ""))</f>
        <v>1</v>
      </c>
      <c r="E16" s="6">
        <v>2</v>
      </c>
      <c r="F16" s="6">
        <v>14.83</v>
      </c>
      <c r="G16" s="6">
        <v>3.02</v>
      </c>
      <c r="H16" s="7">
        <f>Regression!B31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2.483580376938674</v>
      </c>
      <c r="I16" s="6">
        <f xml:space="preserve"> ABS(Table13[[#This Row],[Predictive Tip]]-Table13[[#This Row],[tip]])</f>
        <v>0.53641962306132607</v>
      </c>
    </row>
    <row r="17" spans="1:9" x14ac:dyDescent="0.3">
      <c r="A17" s="6">
        <f>IF(Table1[[#This Row],[sex]]="Male",0,1)</f>
        <v>0</v>
      </c>
      <c r="B17" s="6">
        <f>IF(Table1[[#This Row],[smoker]]="Yes", 1, 0)</f>
        <v>0</v>
      </c>
      <c r="C17" s="6">
        <f>IF(Table1[[#This Row],[day]]="Thur", 1, IF(Table1[[#This Row],[day]]="Fri", 2, IF(Table1[[#This Row],[day]]="Sat", 3, IF(Table1[[#This Row],[day]]="Sun", 4, ""))))</f>
        <v>4</v>
      </c>
      <c r="D17" s="6">
        <f>IF(Table1[[#This Row],[time]]="Lunch", 0, IF(Table1[[#This Row],[time]]="Dinner", 1, ""))</f>
        <v>1</v>
      </c>
      <c r="E17" s="6">
        <v>2</v>
      </c>
      <c r="F17" s="6">
        <v>21.58</v>
      </c>
      <c r="G17" s="6">
        <v>3.92</v>
      </c>
      <c r="H17" s="7">
        <f>Regression!B32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2.4836561423111498</v>
      </c>
      <c r="I17" s="6">
        <f xml:space="preserve"> ABS(Table13[[#This Row],[Predictive Tip]]-Table13[[#This Row],[tip]])</f>
        <v>1.4363438576888501</v>
      </c>
    </row>
    <row r="18" spans="1:9" x14ac:dyDescent="0.3">
      <c r="A18" s="6">
        <f>IF(Table1[[#This Row],[sex]]="Male",0,1)</f>
        <v>1</v>
      </c>
      <c r="B18" s="6">
        <f>IF(Table1[[#This Row],[smoker]]="Yes", 1, 0)</f>
        <v>0</v>
      </c>
      <c r="C18" s="6">
        <f>IF(Table1[[#This Row],[day]]="Thur", 1, IF(Table1[[#This Row],[day]]="Fri", 2, IF(Table1[[#This Row],[day]]="Sat", 3, IF(Table1[[#This Row],[day]]="Sun", 4, ""))))</f>
        <v>4</v>
      </c>
      <c r="D18" s="6">
        <f>IF(Table1[[#This Row],[time]]="Lunch", 0, IF(Table1[[#This Row],[time]]="Dinner", 1, ""))</f>
        <v>1</v>
      </c>
      <c r="E18" s="6">
        <v>3</v>
      </c>
      <c r="F18" s="6">
        <v>10.33</v>
      </c>
      <c r="G18" s="6">
        <v>1.67</v>
      </c>
      <c r="H18" s="7">
        <f>Regression!B33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2.2339371000159516</v>
      </c>
      <c r="I18" s="6">
        <f xml:space="preserve"> ABS(Table13[[#This Row],[Predictive Tip]]-Table13[[#This Row],[tip]])</f>
        <v>0.56393710001595165</v>
      </c>
    </row>
    <row r="19" spans="1:9" x14ac:dyDescent="0.3">
      <c r="A19" s="6">
        <f>IF(Table1[[#This Row],[sex]]="Male",0,1)</f>
        <v>0</v>
      </c>
      <c r="B19" s="6">
        <f>IF(Table1[[#This Row],[smoker]]="Yes", 1, 0)</f>
        <v>0</v>
      </c>
      <c r="C19" s="6">
        <f>IF(Table1[[#This Row],[day]]="Thur", 1, IF(Table1[[#This Row],[day]]="Fri", 2, IF(Table1[[#This Row],[day]]="Sat", 3, IF(Table1[[#This Row],[day]]="Sun", 4, ""))))</f>
        <v>4</v>
      </c>
      <c r="D19" s="6">
        <f>IF(Table1[[#This Row],[time]]="Lunch", 0, IF(Table1[[#This Row],[time]]="Dinner", 1, ""))</f>
        <v>1</v>
      </c>
      <c r="E19" s="6">
        <v>3</v>
      </c>
      <c r="F19" s="6">
        <v>16.29</v>
      </c>
      <c r="G19" s="6">
        <v>3.71</v>
      </c>
      <c r="H19" s="7">
        <f>Regression!B34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2.1594960460640307</v>
      </c>
      <c r="I19" s="6">
        <f xml:space="preserve"> ABS(Table13[[#This Row],[Predictive Tip]]-Table13[[#This Row],[tip]])</f>
        <v>1.5505039539359693</v>
      </c>
    </row>
    <row r="20" spans="1:9" x14ac:dyDescent="0.3">
      <c r="A20" s="6">
        <f>IF(Table1[[#This Row],[sex]]="Male",0,1)</f>
        <v>1</v>
      </c>
      <c r="B20" s="6">
        <f>IF(Table1[[#This Row],[smoker]]="Yes", 1, 0)</f>
        <v>0</v>
      </c>
      <c r="C20" s="6">
        <f>IF(Table1[[#This Row],[day]]="Thur", 1, IF(Table1[[#This Row],[day]]="Fri", 2, IF(Table1[[#This Row],[day]]="Sat", 3, IF(Table1[[#This Row],[day]]="Sun", 4, ""))))</f>
        <v>4</v>
      </c>
      <c r="D20" s="6">
        <f>IF(Table1[[#This Row],[time]]="Lunch", 0, IF(Table1[[#This Row],[time]]="Dinner", 1, ""))</f>
        <v>1</v>
      </c>
      <c r="E20" s="6">
        <v>3</v>
      </c>
      <c r="F20" s="6">
        <v>16.97</v>
      </c>
      <c r="G20" s="6">
        <v>3.5</v>
      </c>
      <c r="H20" s="7">
        <f>Regression!B35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2.8602556826918972</v>
      </c>
      <c r="I20" s="6">
        <f xml:space="preserve"> ABS(Table13[[#This Row],[Predictive Tip]]-Table13[[#This Row],[tip]])</f>
        <v>0.63974431730810277</v>
      </c>
    </row>
    <row r="21" spans="1:9" x14ac:dyDescent="0.3">
      <c r="A21" s="6">
        <f>IF(Table1[[#This Row],[sex]]="Male",0,1)</f>
        <v>0</v>
      </c>
      <c r="B21" s="6">
        <f>IF(Table1[[#This Row],[smoker]]="Yes", 1, 0)</f>
        <v>0</v>
      </c>
      <c r="C21" s="6">
        <f>IF(Table1[[#This Row],[day]]="Thur", 1, IF(Table1[[#This Row],[day]]="Fri", 2, IF(Table1[[#This Row],[day]]="Sat", 3, IF(Table1[[#This Row],[day]]="Sun", 4, ""))))</f>
        <v>3</v>
      </c>
      <c r="D21" s="6">
        <f>IF(Table1[[#This Row],[time]]="Lunch", 0, IF(Table1[[#This Row],[time]]="Dinner", 1, ""))</f>
        <v>1</v>
      </c>
      <c r="E21" s="6">
        <v>3</v>
      </c>
      <c r="F21" s="6">
        <v>20.65</v>
      </c>
      <c r="G21" s="6">
        <v>3.35</v>
      </c>
      <c r="H21" s="7">
        <f>Regression!B36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2.5180136083508113</v>
      </c>
      <c r="I21" s="6">
        <f xml:space="preserve"> ABS(Table13[[#This Row],[Predictive Tip]]-Table13[[#This Row],[tip]])</f>
        <v>0.83198639164918875</v>
      </c>
    </row>
    <row r="22" spans="1:9" x14ac:dyDescent="0.3">
      <c r="A22" s="6">
        <f>IF(Table1[[#This Row],[sex]]="Male",0,1)</f>
        <v>0</v>
      </c>
      <c r="B22" s="6">
        <f>IF(Table1[[#This Row],[smoker]]="Yes", 1, 0)</f>
        <v>0</v>
      </c>
      <c r="C22" s="6">
        <f>IF(Table1[[#This Row],[day]]="Thur", 1, IF(Table1[[#This Row],[day]]="Fri", 2, IF(Table1[[#This Row],[day]]="Sat", 3, IF(Table1[[#This Row],[day]]="Sun", 4, ""))))</f>
        <v>3</v>
      </c>
      <c r="D22" s="6">
        <f>IF(Table1[[#This Row],[time]]="Lunch", 0, IF(Table1[[#This Row],[time]]="Dinner", 1, ""))</f>
        <v>1</v>
      </c>
      <c r="E22" s="6">
        <v>2</v>
      </c>
      <c r="F22" s="6">
        <v>17.920000000000002</v>
      </c>
      <c r="G22" s="6">
        <v>4.08</v>
      </c>
      <c r="H22" s="7">
        <f>Regression!B37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2.0856865008236714</v>
      </c>
      <c r="I22" s="6">
        <f xml:space="preserve"> ABS(Table13[[#This Row],[Predictive Tip]]-Table13[[#This Row],[tip]])</f>
        <v>1.9943134991763287</v>
      </c>
    </row>
    <row r="23" spans="1:9" x14ac:dyDescent="0.3">
      <c r="A23" s="6">
        <f>IF(Table1[[#This Row],[sex]]="Male",0,1)</f>
        <v>1</v>
      </c>
      <c r="B23" s="6">
        <f>IF(Table1[[#This Row],[smoker]]="Yes", 1, 0)</f>
        <v>0</v>
      </c>
      <c r="C23" s="6">
        <f>IF(Table1[[#This Row],[day]]="Thur", 1, IF(Table1[[#This Row],[day]]="Fri", 2, IF(Table1[[#This Row],[day]]="Sat", 3, IF(Table1[[#This Row],[day]]="Sun", 4, ""))))</f>
        <v>3</v>
      </c>
      <c r="D23" s="6">
        <f>IF(Table1[[#This Row],[time]]="Lunch", 0, IF(Table1[[#This Row],[time]]="Dinner", 1, ""))</f>
        <v>1</v>
      </c>
      <c r="E23" s="6">
        <v>2</v>
      </c>
      <c r="F23" s="6">
        <v>20.29</v>
      </c>
      <c r="G23" s="6">
        <v>2.75</v>
      </c>
      <c r="H23" s="7">
        <f>Regression!B38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2.9458555357530964</v>
      </c>
      <c r="I23" s="6">
        <f xml:space="preserve"> ABS(Table13[[#This Row],[Predictive Tip]]-Table13[[#This Row],[tip]])</f>
        <v>0.19585553575309644</v>
      </c>
    </row>
    <row r="24" spans="1:9" x14ac:dyDescent="0.3">
      <c r="A24" s="6">
        <f>IF(Table1[[#This Row],[sex]]="Male",0,1)</f>
        <v>1</v>
      </c>
      <c r="B24" s="6">
        <f>IF(Table1[[#This Row],[smoker]]="Yes", 1, 0)</f>
        <v>0</v>
      </c>
      <c r="C24" s="6">
        <f>IF(Table1[[#This Row],[day]]="Thur", 1, IF(Table1[[#This Row],[day]]="Fri", 2, IF(Table1[[#This Row],[day]]="Sat", 3, IF(Table1[[#This Row],[day]]="Sun", 4, ""))))</f>
        <v>3</v>
      </c>
      <c r="D24" s="6">
        <f>IF(Table1[[#This Row],[time]]="Lunch", 0, IF(Table1[[#This Row],[time]]="Dinner", 1, ""))</f>
        <v>1</v>
      </c>
      <c r="E24" s="6">
        <v>2</v>
      </c>
      <c r="F24" s="6">
        <v>15.77</v>
      </c>
      <c r="G24" s="6">
        <v>2.23</v>
      </c>
      <c r="H24" s="7">
        <f>Regression!B39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2.5195061391122415</v>
      </c>
      <c r="I24" s="6">
        <f xml:space="preserve"> ABS(Table13[[#This Row],[Predictive Tip]]-Table13[[#This Row],[tip]])</f>
        <v>0.28950613911224155</v>
      </c>
    </row>
    <row r="25" spans="1:9" x14ac:dyDescent="0.3">
      <c r="A25" s="6">
        <f>IF(Table1[[#This Row],[sex]]="Male",0,1)</f>
        <v>0</v>
      </c>
      <c r="B25" s="6">
        <f>IF(Table1[[#This Row],[smoker]]="Yes", 1, 0)</f>
        <v>0</v>
      </c>
      <c r="C25" s="6">
        <f>IF(Table1[[#This Row],[day]]="Thur", 1, IF(Table1[[#This Row],[day]]="Fri", 2, IF(Table1[[#This Row],[day]]="Sat", 3, IF(Table1[[#This Row],[day]]="Sun", 4, ""))))</f>
        <v>3</v>
      </c>
      <c r="D25" s="6">
        <f>IF(Table1[[#This Row],[time]]="Lunch", 0, IF(Table1[[#This Row],[time]]="Dinner", 1, ""))</f>
        <v>1</v>
      </c>
      <c r="E25" s="6">
        <v>4</v>
      </c>
      <c r="F25" s="6">
        <v>39.42</v>
      </c>
      <c r="G25" s="6">
        <v>7.58</v>
      </c>
      <c r="H25" s="7">
        <f>Regression!B40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4.4633151234264723</v>
      </c>
      <c r="I25" s="6">
        <f xml:space="preserve"> ABS(Table13[[#This Row],[Predictive Tip]]-Table13[[#This Row],[tip]])</f>
        <v>3.1166848765735278</v>
      </c>
    </row>
    <row r="26" spans="1:9" x14ac:dyDescent="0.3">
      <c r="A26" s="6">
        <f>IF(Table1[[#This Row],[sex]]="Male",0,1)</f>
        <v>0</v>
      </c>
      <c r="B26" s="6">
        <f>IF(Table1[[#This Row],[smoker]]="Yes", 1, 0)</f>
        <v>0</v>
      </c>
      <c r="C26" s="6">
        <f>IF(Table1[[#This Row],[day]]="Thur", 1, IF(Table1[[#This Row],[day]]="Fri", 2, IF(Table1[[#This Row],[day]]="Sat", 3, IF(Table1[[#This Row],[day]]="Sun", 4, ""))))</f>
        <v>3</v>
      </c>
      <c r="D26" s="6">
        <f>IF(Table1[[#This Row],[time]]="Lunch", 0, IF(Table1[[#This Row],[time]]="Dinner", 1, ""))</f>
        <v>1</v>
      </c>
      <c r="E26" s="6">
        <v>2</v>
      </c>
      <c r="F26" s="6">
        <v>19.82</v>
      </c>
      <c r="G26" s="6">
        <v>3.18</v>
      </c>
      <c r="H26" s="7">
        <f>Regression!B41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2.264904167553234</v>
      </c>
      <c r="I26" s="6">
        <f xml:space="preserve"> ABS(Table13[[#This Row],[Predictive Tip]]-Table13[[#This Row],[tip]])</f>
        <v>0.91509583244676618</v>
      </c>
    </row>
    <row r="27" spans="1:9" x14ac:dyDescent="0.3">
      <c r="A27" s="6">
        <f>IF(Table1[[#This Row],[sex]]="Male",0,1)</f>
        <v>0</v>
      </c>
      <c r="B27" s="6">
        <f>IF(Table1[[#This Row],[smoker]]="Yes", 1, 0)</f>
        <v>0</v>
      </c>
      <c r="C27" s="6">
        <f>IF(Table1[[#This Row],[day]]="Thur", 1, IF(Table1[[#This Row],[day]]="Fri", 2, IF(Table1[[#This Row],[day]]="Sat", 3, IF(Table1[[#This Row],[day]]="Sun", 4, ""))))</f>
        <v>3</v>
      </c>
      <c r="D27" s="6">
        <f>IF(Table1[[#This Row],[time]]="Lunch", 0, IF(Table1[[#This Row],[time]]="Dinner", 1, ""))</f>
        <v>1</v>
      </c>
      <c r="E27" s="6">
        <v>4</v>
      </c>
      <c r="F27" s="6">
        <v>17.809999999999999</v>
      </c>
      <c r="G27" s="6">
        <v>2.34</v>
      </c>
      <c r="H27" s="7">
        <f>Regression!B42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2.4249499770970755</v>
      </c>
      <c r="I27" s="6">
        <f xml:space="preserve"> ABS(Table13[[#This Row],[Predictive Tip]]-Table13[[#This Row],[tip]])</f>
        <v>8.4949977097075635E-2</v>
      </c>
    </row>
    <row r="28" spans="1:9" x14ac:dyDescent="0.3">
      <c r="A28" s="6">
        <f>IF(Table1[[#This Row],[sex]]="Male",0,1)</f>
        <v>0</v>
      </c>
      <c r="B28" s="6">
        <f>IF(Table1[[#This Row],[smoker]]="Yes", 1, 0)</f>
        <v>0</v>
      </c>
      <c r="C28" s="6">
        <f>IF(Table1[[#This Row],[day]]="Thur", 1, IF(Table1[[#This Row],[day]]="Fri", 2, IF(Table1[[#This Row],[day]]="Sat", 3, IF(Table1[[#This Row],[day]]="Sun", 4, ""))))</f>
        <v>3</v>
      </c>
      <c r="D28" s="6">
        <f>IF(Table1[[#This Row],[time]]="Lunch", 0, IF(Table1[[#This Row],[time]]="Dinner", 1, ""))</f>
        <v>1</v>
      </c>
      <c r="E28" s="6">
        <v>2</v>
      </c>
      <c r="F28" s="6">
        <v>13.37</v>
      </c>
      <c r="G28" s="6">
        <v>2</v>
      </c>
      <c r="H28" s="7">
        <f>Regression!B43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1.656507351550244</v>
      </c>
      <c r="I28" s="6">
        <f xml:space="preserve"> ABS(Table13[[#This Row],[Predictive Tip]]-Table13[[#This Row],[tip]])</f>
        <v>0.34349264844975602</v>
      </c>
    </row>
    <row r="29" spans="1:9" x14ac:dyDescent="0.3">
      <c r="A29" s="6">
        <f>IF(Table1[[#This Row],[sex]]="Male",0,1)</f>
        <v>0</v>
      </c>
      <c r="B29" s="6">
        <f>IF(Table1[[#This Row],[smoker]]="Yes", 1, 0)</f>
        <v>0</v>
      </c>
      <c r="C29" s="6">
        <f>IF(Table1[[#This Row],[day]]="Thur", 1, IF(Table1[[#This Row],[day]]="Fri", 2, IF(Table1[[#This Row],[day]]="Sat", 3, IF(Table1[[#This Row],[day]]="Sun", 4, ""))))</f>
        <v>3</v>
      </c>
      <c r="D29" s="6">
        <f>IF(Table1[[#This Row],[time]]="Lunch", 0, IF(Table1[[#This Row],[time]]="Dinner", 1, ""))</f>
        <v>1</v>
      </c>
      <c r="E29" s="6">
        <v>2</v>
      </c>
      <c r="F29" s="6">
        <v>12.69</v>
      </c>
      <c r="G29" s="6">
        <v>2</v>
      </c>
      <c r="H29" s="7">
        <f>Regression!B44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1.592366291878611</v>
      </c>
      <c r="I29" s="6">
        <f xml:space="preserve"> ABS(Table13[[#This Row],[Predictive Tip]]-Table13[[#This Row],[tip]])</f>
        <v>0.40763370812138899</v>
      </c>
    </row>
    <row r="30" spans="1:9" x14ac:dyDescent="0.3">
      <c r="A30" s="6">
        <f>IF(Table1[[#This Row],[sex]]="Male",0,1)</f>
        <v>0</v>
      </c>
      <c r="B30" s="6">
        <f>IF(Table1[[#This Row],[smoker]]="Yes", 1, 0)</f>
        <v>0</v>
      </c>
      <c r="C30" s="6">
        <f>IF(Table1[[#This Row],[day]]="Thur", 1, IF(Table1[[#This Row],[day]]="Fri", 2, IF(Table1[[#This Row],[day]]="Sat", 3, IF(Table1[[#This Row],[day]]="Sun", 4, ""))))</f>
        <v>3</v>
      </c>
      <c r="D30" s="6">
        <f>IF(Table1[[#This Row],[time]]="Lunch", 0, IF(Table1[[#This Row],[time]]="Dinner", 1, ""))</f>
        <v>1</v>
      </c>
      <c r="E30" s="6">
        <v>2</v>
      </c>
      <c r="F30" s="6">
        <v>21.7</v>
      </c>
      <c r="G30" s="6">
        <v>4.3</v>
      </c>
      <c r="H30" s="7">
        <f>Regression!B45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2.4422353325277486</v>
      </c>
      <c r="I30" s="6">
        <f xml:space="preserve"> ABS(Table13[[#This Row],[Predictive Tip]]-Table13[[#This Row],[tip]])</f>
        <v>1.8577646674722512</v>
      </c>
    </row>
    <row r="31" spans="1:9" x14ac:dyDescent="0.3">
      <c r="A31" s="6">
        <f>IF(Table1[[#This Row],[sex]]="Male",0,1)</f>
        <v>1</v>
      </c>
      <c r="B31" s="6">
        <f>IF(Table1[[#This Row],[smoker]]="Yes", 1, 0)</f>
        <v>0</v>
      </c>
      <c r="C31" s="6">
        <f>IF(Table1[[#This Row],[day]]="Thur", 1, IF(Table1[[#This Row],[day]]="Fri", 2, IF(Table1[[#This Row],[day]]="Sat", 3, IF(Table1[[#This Row],[day]]="Sun", 4, ""))))</f>
        <v>3</v>
      </c>
      <c r="D31" s="6">
        <f>IF(Table1[[#This Row],[time]]="Lunch", 0, IF(Table1[[#This Row],[time]]="Dinner", 1, ""))</f>
        <v>1</v>
      </c>
      <c r="E31" s="6">
        <v>2</v>
      </c>
      <c r="F31" s="6">
        <v>19.649999999999999</v>
      </c>
      <c r="G31" s="6">
        <v>3</v>
      </c>
      <c r="H31" s="7">
        <f>Regression!B46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2.8854874795915597</v>
      </c>
      <c r="I31" s="6">
        <f xml:space="preserve"> ABS(Table13[[#This Row],[Predictive Tip]]-Table13[[#This Row],[tip]])</f>
        <v>0.11451252040844029</v>
      </c>
    </row>
    <row r="32" spans="1:9" x14ac:dyDescent="0.3">
      <c r="A32" s="6">
        <f>IF(Table1[[#This Row],[sex]]="Male",0,1)</f>
        <v>0</v>
      </c>
      <c r="B32" s="6">
        <f>IF(Table1[[#This Row],[smoker]]="Yes", 1, 0)</f>
        <v>0</v>
      </c>
      <c r="C32" s="6">
        <f>IF(Table1[[#This Row],[day]]="Thur", 1, IF(Table1[[#This Row],[day]]="Fri", 2, IF(Table1[[#This Row],[day]]="Sat", 3, IF(Table1[[#This Row],[day]]="Sun", 4, ""))))</f>
        <v>3</v>
      </c>
      <c r="D32" s="6">
        <f>IF(Table1[[#This Row],[time]]="Lunch", 0, IF(Table1[[#This Row],[time]]="Dinner", 1, ""))</f>
        <v>1</v>
      </c>
      <c r="E32" s="6">
        <v>2</v>
      </c>
      <c r="F32" s="6">
        <v>9.5500000000000007</v>
      </c>
      <c r="G32" s="6">
        <v>1.45</v>
      </c>
      <c r="H32" s="7">
        <f>Regression!B47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1.2961855163360705</v>
      </c>
      <c r="I32" s="6">
        <f xml:space="preserve"> ABS(Table13[[#This Row],[Predictive Tip]]-Table13[[#This Row],[tip]])</f>
        <v>0.15381448366392947</v>
      </c>
    </row>
    <row r="33" spans="1:9" x14ac:dyDescent="0.3">
      <c r="A33" s="6">
        <f>IF(Table1[[#This Row],[sex]]="Male",0,1)</f>
        <v>0</v>
      </c>
      <c r="B33" s="6">
        <f>IF(Table1[[#This Row],[smoker]]="Yes", 1, 0)</f>
        <v>0</v>
      </c>
      <c r="C33" s="6">
        <f>IF(Table1[[#This Row],[day]]="Thur", 1, IF(Table1[[#This Row],[day]]="Fri", 2, IF(Table1[[#This Row],[day]]="Sat", 3, IF(Table1[[#This Row],[day]]="Sun", 4, ""))))</f>
        <v>3</v>
      </c>
      <c r="D33" s="6">
        <f>IF(Table1[[#This Row],[time]]="Lunch", 0, IF(Table1[[#This Row],[time]]="Dinner", 1, ""))</f>
        <v>1</v>
      </c>
      <c r="E33" s="6">
        <v>4</v>
      </c>
      <c r="F33" s="6">
        <v>18.350000000000001</v>
      </c>
      <c r="G33" s="6">
        <v>2.5</v>
      </c>
      <c r="H33" s="7">
        <f>Regression!B48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2.4758855244833726</v>
      </c>
      <c r="I33" s="6">
        <f xml:space="preserve"> ABS(Table13[[#This Row],[Predictive Tip]]-Table13[[#This Row],[tip]])</f>
        <v>2.4114475516627376E-2</v>
      </c>
    </row>
    <row r="34" spans="1:9" x14ac:dyDescent="0.3">
      <c r="A34" s="6">
        <f>IF(Table1[[#This Row],[sex]]="Male",0,1)</f>
        <v>1</v>
      </c>
      <c r="B34" s="6">
        <f>IF(Table1[[#This Row],[smoker]]="Yes", 1, 0)</f>
        <v>0</v>
      </c>
      <c r="C34" s="6">
        <f>IF(Table1[[#This Row],[day]]="Thur", 1, IF(Table1[[#This Row],[day]]="Fri", 2, IF(Table1[[#This Row],[day]]="Sat", 3, IF(Table1[[#This Row],[day]]="Sun", 4, ""))))</f>
        <v>3</v>
      </c>
      <c r="D34" s="6">
        <f>IF(Table1[[#This Row],[time]]="Lunch", 0, IF(Table1[[#This Row],[time]]="Dinner", 1, ""))</f>
        <v>1</v>
      </c>
      <c r="E34" s="6">
        <v>2</v>
      </c>
      <c r="F34" s="6">
        <v>15.06</v>
      </c>
      <c r="G34" s="6">
        <v>3</v>
      </c>
      <c r="H34" s="7">
        <f>Regression!B49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2.4525353268080368</v>
      </c>
      <c r="I34" s="6">
        <f xml:space="preserve"> ABS(Table13[[#This Row],[Predictive Tip]]-Table13[[#This Row],[tip]])</f>
        <v>0.54746467319196324</v>
      </c>
    </row>
    <row r="35" spans="1:9" x14ac:dyDescent="0.3">
      <c r="A35" s="6">
        <f>IF(Table1[[#This Row],[sex]]="Male",0,1)</f>
        <v>1</v>
      </c>
      <c r="B35" s="6">
        <f>IF(Table1[[#This Row],[smoker]]="Yes", 1, 0)</f>
        <v>0</v>
      </c>
      <c r="C35" s="6">
        <f>IF(Table1[[#This Row],[day]]="Thur", 1, IF(Table1[[#This Row],[day]]="Fri", 2, IF(Table1[[#This Row],[day]]="Sat", 3, IF(Table1[[#This Row],[day]]="Sun", 4, ""))))</f>
        <v>3</v>
      </c>
      <c r="D35" s="6">
        <f>IF(Table1[[#This Row],[time]]="Lunch", 0, IF(Table1[[#This Row],[time]]="Dinner", 1, ""))</f>
        <v>1</v>
      </c>
      <c r="E35" s="6">
        <v>4</v>
      </c>
      <c r="F35" s="6">
        <v>20.69</v>
      </c>
      <c r="G35" s="6">
        <v>2.4500000000000002</v>
      </c>
      <c r="H35" s="7">
        <f>Regression!B50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3.3332248067802261</v>
      </c>
      <c r="I35" s="6">
        <f xml:space="preserve"> ABS(Table13[[#This Row],[Predictive Tip]]-Table13[[#This Row],[tip]])</f>
        <v>0.88322480678022597</v>
      </c>
    </row>
    <row r="36" spans="1:9" x14ac:dyDescent="0.3">
      <c r="A36" s="6">
        <f>IF(Table1[[#This Row],[sex]]="Male",0,1)</f>
        <v>0</v>
      </c>
      <c r="B36" s="6">
        <f>IF(Table1[[#This Row],[smoker]]="Yes", 1, 0)</f>
        <v>0</v>
      </c>
      <c r="C36" s="6">
        <f>IF(Table1[[#This Row],[day]]="Thur", 1, IF(Table1[[#This Row],[day]]="Fri", 2, IF(Table1[[#This Row],[day]]="Sat", 3, IF(Table1[[#This Row],[day]]="Sun", 4, ""))))</f>
        <v>3</v>
      </c>
      <c r="D36" s="6">
        <f>IF(Table1[[#This Row],[time]]="Lunch", 0, IF(Table1[[#This Row],[time]]="Dinner", 1, ""))</f>
        <v>1</v>
      </c>
      <c r="E36" s="6">
        <v>2</v>
      </c>
      <c r="F36" s="6">
        <v>17.78</v>
      </c>
      <c r="G36" s="6">
        <v>3.27</v>
      </c>
      <c r="H36" s="7">
        <f>Regression!B51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2.0724809885383348</v>
      </c>
      <c r="I36" s="6">
        <f xml:space="preserve"> ABS(Table13[[#This Row],[Predictive Tip]]-Table13[[#This Row],[tip]])</f>
        <v>1.1975190114616652</v>
      </c>
    </row>
    <row r="37" spans="1:9" x14ac:dyDescent="0.3">
      <c r="A37" s="6">
        <f>IF(Table1[[#This Row],[sex]]="Male",0,1)</f>
        <v>0</v>
      </c>
      <c r="B37" s="6">
        <f>IF(Table1[[#This Row],[smoker]]="Yes", 1, 0)</f>
        <v>0</v>
      </c>
      <c r="C37" s="6">
        <f>IF(Table1[[#This Row],[day]]="Thur", 1, IF(Table1[[#This Row],[day]]="Fri", 2, IF(Table1[[#This Row],[day]]="Sat", 3, IF(Table1[[#This Row],[day]]="Sun", 4, ""))))</f>
        <v>3</v>
      </c>
      <c r="D37" s="6">
        <f>IF(Table1[[#This Row],[time]]="Lunch", 0, IF(Table1[[#This Row],[time]]="Dinner", 1, ""))</f>
        <v>1</v>
      </c>
      <c r="E37" s="6">
        <v>3</v>
      </c>
      <c r="F37" s="6">
        <v>24.06</v>
      </c>
      <c r="G37" s="6">
        <v>3.6</v>
      </c>
      <c r="H37" s="7">
        <f>Regression!B52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2.8396621575865</v>
      </c>
      <c r="I37" s="6">
        <f xml:space="preserve"> ABS(Table13[[#This Row],[Predictive Tip]]-Table13[[#This Row],[tip]])</f>
        <v>0.76033784241350011</v>
      </c>
    </row>
    <row r="38" spans="1:9" x14ac:dyDescent="0.3">
      <c r="A38" s="6">
        <f>IF(Table1[[#This Row],[sex]]="Male",0,1)</f>
        <v>0</v>
      </c>
      <c r="B38" s="6">
        <f>IF(Table1[[#This Row],[smoker]]="Yes", 1, 0)</f>
        <v>0</v>
      </c>
      <c r="C38" s="6">
        <f>IF(Table1[[#This Row],[day]]="Thur", 1, IF(Table1[[#This Row],[day]]="Fri", 2, IF(Table1[[#This Row],[day]]="Sat", 3, IF(Table1[[#This Row],[day]]="Sun", 4, ""))))</f>
        <v>3</v>
      </c>
      <c r="D38" s="6">
        <f>IF(Table1[[#This Row],[time]]="Lunch", 0, IF(Table1[[#This Row],[time]]="Dinner", 1, ""))</f>
        <v>1</v>
      </c>
      <c r="E38" s="6">
        <v>3</v>
      </c>
      <c r="F38" s="6">
        <v>16.309999999999999</v>
      </c>
      <c r="G38" s="6">
        <v>2</v>
      </c>
      <c r="H38" s="7">
        <f>Regression!B53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2.1086427275053889</v>
      </c>
      <c r="I38" s="6">
        <f xml:space="preserve"> ABS(Table13[[#This Row],[Predictive Tip]]-Table13[[#This Row],[tip]])</f>
        <v>0.10864272750538895</v>
      </c>
    </row>
    <row r="39" spans="1:9" x14ac:dyDescent="0.3">
      <c r="A39" s="6">
        <f>IF(Table1[[#This Row],[sex]]="Male",0,1)</f>
        <v>1</v>
      </c>
      <c r="B39" s="6">
        <f>IF(Table1[[#This Row],[smoker]]="Yes", 1, 0)</f>
        <v>0</v>
      </c>
      <c r="C39" s="6">
        <f>IF(Table1[[#This Row],[day]]="Thur", 1, IF(Table1[[#This Row],[day]]="Fri", 2, IF(Table1[[#This Row],[day]]="Sat", 3, IF(Table1[[#This Row],[day]]="Sun", 4, ""))))</f>
        <v>3</v>
      </c>
      <c r="D39" s="6">
        <f>IF(Table1[[#This Row],[time]]="Lunch", 0, IF(Table1[[#This Row],[time]]="Dinner", 1, ""))</f>
        <v>1</v>
      </c>
      <c r="E39" s="6">
        <v>3</v>
      </c>
      <c r="F39" s="6">
        <v>16.93</v>
      </c>
      <c r="G39" s="6">
        <v>3.07</v>
      </c>
      <c r="H39" s="7">
        <f>Regression!B54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2.8037428588681115</v>
      </c>
      <c r="I39" s="6">
        <f xml:space="preserve"> ABS(Table13[[#This Row],[Predictive Tip]]-Table13[[#This Row],[tip]])</f>
        <v>0.26625714113188836</v>
      </c>
    </row>
    <row r="40" spans="1:9" x14ac:dyDescent="0.3">
      <c r="A40" s="6">
        <f>IF(Table1[[#This Row],[sex]]="Male",0,1)</f>
        <v>0</v>
      </c>
      <c r="B40" s="6">
        <f>IF(Table1[[#This Row],[smoker]]="Yes", 1, 0)</f>
        <v>0</v>
      </c>
      <c r="C40" s="6">
        <f>IF(Table1[[#This Row],[day]]="Thur", 1, IF(Table1[[#This Row],[day]]="Fri", 2, IF(Table1[[#This Row],[day]]="Sat", 3, IF(Table1[[#This Row],[day]]="Sun", 4, ""))))</f>
        <v>3</v>
      </c>
      <c r="D40" s="6">
        <f>IF(Table1[[#This Row],[time]]="Lunch", 0, IF(Table1[[#This Row],[time]]="Dinner", 1, ""))</f>
        <v>1</v>
      </c>
      <c r="E40" s="6">
        <v>3</v>
      </c>
      <c r="F40" s="6">
        <v>18.690000000000001</v>
      </c>
      <c r="G40" s="6">
        <v>2.31</v>
      </c>
      <c r="H40" s="7">
        <f>Regression!B55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2.3331364363561047</v>
      </c>
      <c r="I40" s="6">
        <f xml:space="preserve"> ABS(Table13[[#This Row],[Predictive Tip]]-Table13[[#This Row],[tip]])</f>
        <v>2.3136436356104628E-2</v>
      </c>
    </row>
    <row r="41" spans="1:9" x14ac:dyDescent="0.3">
      <c r="A41" s="6">
        <f>IF(Table1[[#This Row],[sex]]="Male",0,1)</f>
        <v>0</v>
      </c>
      <c r="B41" s="6">
        <f>IF(Table1[[#This Row],[smoker]]="Yes", 1, 0)</f>
        <v>0</v>
      </c>
      <c r="C41" s="6">
        <f>IF(Table1[[#This Row],[day]]="Thur", 1, IF(Table1[[#This Row],[day]]="Fri", 2, IF(Table1[[#This Row],[day]]="Sat", 3, IF(Table1[[#This Row],[day]]="Sun", 4, ""))))</f>
        <v>3</v>
      </c>
      <c r="D41" s="6">
        <f>IF(Table1[[#This Row],[time]]="Lunch", 0, IF(Table1[[#This Row],[time]]="Dinner", 1, ""))</f>
        <v>1</v>
      </c>
      <c r="E41" s="6">
        <v>3</v>
      </c>
      <c r="F41" s="6">
        <v>31.27</v>
      </c>
      <c r="G41" s="6">
        <v>5</v>
      </c>
      <c r="H41" s="7">
        <f>Regression!B56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3.5197460402813148</v>
      </c>
      <c r="I41" s="6">
        <f xml:space="preserve"> ABS(Table13[[#This Row],[Predictive Tip]]-Table13[[#This Row],[tip]])</f>
        <v>1.4802539597186852</v>
      </c>
    </row>
    <row r="42" spans="1:9" x14ac:dyDescent="0.3">
      <c r="A42" s="6">
        <f>IF(Table1[[#This Row],[sex]]="Male",0,1)</f>
        <v>0</v>
      </c>
      <c r="B42" s="6">
        <f>IF(Table1[[#This Row],[smoker]]="Yes", 1, 0)</f>
        <v>0</v>
      </c>
      <c r="C42" s="6">
        <f>IF(Table1[[#This Row],[day]]="Thur", 1, IF(Table1[[#This Row],[day]]="Fri", 2, IF(Table1[[#This Row],[day]]="Sat", 3, IF(Table1[[#This Row],[day]]="Sun", 4, ""))))</f>
        <v>3</v>
      </c>
      <c r="D42" s="6">
        <f>IF(Table1[[#This Row],[time]]="Lunch", 0, IF(Table1[[#This Row],[time]]="Dinner", 1, ""))</f>
        <v>1</v>
      </c>
      <c r="E42" s="6">
        <v>3</v>
      </c>
      <c r="F42" s="6">
        <v>16.04</v>
      </c>
      <c r="G42" s="6">
        <v>2.2400000000000002</v>
      </c>
      <c r="H42" s="7">
        <f>Regression!B57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2.0831749538122404</v>
      </c>
      <c r="I42" s="6">
        <f xml:space="preserve"> ABS(Table13[[#This Row],[Predictive Tip]]-Table13[[#This Row],[tip]])</f>
        <v>0.15682504618775983</v>
      </c>
    </row>
    <row r="43" spans="1:9" x14ac:dyDescent="0.3">
      <c r="A43" s="6">
        <f>IF(Table1[[#This Row],[sex]]="Male",0,1)</f>
        <v>0</v>
      </c>
      <c r="B43" s="6">
        <f>IF(Table1[[#This Row],[smoker]]="Yes", 1, 0)</f>
        <v>0</v>
      </c>
      <c r="C43" s="6">
        <f>IF(Table1[[#This Row],[day]]="Thur", 1, IF(Table1[[#This Row],[day]]="Fri", 2, IF(Table1[[#This Row],[day]]="Sat", 3, IF(Table1[[#This Row],[day]]="Sun", 4, ""))))</f>
        <v>4</v>
      </c>
      <c r="D43" s="6">
        <f>IF(Table1[[#This Row],[time]]="Lunch", 0, IF(Table1[[#This Row],[time]]="Dinner", 1, ""))</f>
        <v>1</v>
      </c>
      <c r="E43" s="6">
        <v>2</v>
      </c>
      <c r="F43" s="6">
        <v>17.46</v>
      </c>
      <c r="G43" s="6">
        <v>2.54</v>
      </c>
      <c r="H43" s="7">
        <f>Regression!B58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2.095036780771256</v>
      </c>
      <c r="I43" s="6">
        <f xml:space="preserve"> ABS(Table13[[#This Row],[Predictive Tip]]-Table13[[#This Row],[tip]])</f>
        <v>0.44496321922874404</v>
      </c>
    </row>
    <row r="44" spans="1:9" x14ac:dyDescent="0.3">
      <c r="A44" s="6">
        <f>IF(Table1[[#This Row],[sex]]="Male",0,1)</f>
        <v>0</v>
      </c>
      <c r="B44" s="6">
        <f>IF(Table1[[#This Row],[smoker]]="Yes", 1, 0)</f>
        <v>0</v>
      </c>
      <c r="C44" s="6">
        <f>IF(Table1[[#This Row],[day]]="Thur", 1, IF(Table1[[#This Row],[day]]="Fri", 2, IF(Table1[[#This Row],[day]]="Sat", 3, IF(Table1[[#This Row],[day]]="Sun", 4, ""))))</f>
        <v>4</v>
      </c>
      <c r="D44" s="6">
        <f>IF(Table1[[#This Row],[time]]="Lunch", 0, IF(Table1[[#This Row],[time]]="Dinner", 1, ""))</f>
        <v>1</v>
      </c>
      <c r="E44" s="6">
        <v>2</v>
      </c>
      <c r="F44" s="6">
        <v>13.94</v>
      </c>
      <c r="G44" s="6">
        <v>3.06</v>
      </c>
      <c r="H44" s="7">
        <f>Regression!B59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1.7630124718828026</v>
      </c>
      <c r="I44" s="6">
        <f xml:space="preserve"> ABS(Table13[[#This Row],[Predictive Tip]]-Table13[[#This Row],[tip]])</f>
        <v>1.2969875281171974</v>
      </c>
    </row>
    <row r="45" spans="1:9" x14ac:dyDescent="0.3">
      <c r="A45" s="6">
        <f>IF(Table1[[#This Row],[sex]]="Male",0,1)</f>
        <v>0</v>
      </c>
      <c r="B45" s="6">
        <f>IF(Table1[[#This Row],[smoker]]="Yes", 1, 0)</f>
        <v>0</v>
      </c>
      <c r="C45" s="6">
        <f>IF(Table1[[#This Row],[day]]="Thur", 1, IF(Table1[[#This Row],[day]]="Fri", 2, IF(Table1[[#This Row],[day]]="Sat", 3, IF(Table1[[#This Row],[day]]="Sun", 4, ""))))</f>
        <v>4</v>
      </c>
      <c r="D45" s="6">
        <f>IF(Table1[[#This Row],[time]]="Lunch", 0, IF(Table1[[#This Row],[time]]="Dinner", 1, ""))</f>
        <v>1</v>
      </c>
      <c r="E45" s="6">
        <v>2</v>
      </c>
      <c r="F45" s="6">
        <v>9.68</v>
      </c>
      <c r="G45" s="6">
        <v>1.32</v>
      </c>
      <c r="H45" s="7">
        <f>Regression!B60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1.3611875980575725</v>
      </c>
      <c r="I45" s="6">
        <f xml:space="preserve"> ABS(Table13[[#This Row],[Predictive Tip]]-Table13[[#This Row],[tip]])</f>
        <v>4.1187598057572439E-2</v>
      </c>
    </row>
    <row r="46" spans="1:9" x14ac:dyDescent="0.3">
      <c r="A46" s="6">
        <f>IF(Table1[[#This Row],[sex]]="Male",0,1)</f>
        <v>0</v>
      </c>
      <c r="B46" s="6">
        <f>IF(Table1[[#This Row],[smoker]]="Yes", 1, 0)</f>
        <v>0</v>
      </c>
      <c r="C46" s="6">
        <f>IF(Table1[[#This Row],[day]]="Thur", 1, IF(Table1[[#This Row],[day]]="Fri", 2, IF(Table1[[#This Row],[day]]="Sat", 3, IF(Table1[[#This Row],[day]]="Sun", 4, ""))))</f>
        <v>4</v>
      </c>
      <c r="D46" s="6">
        <f>IF(Table1[[#This Row],[time]]="Lunch", 0, IF(Table1[[#This Row],[time]]="Dinner", 1, ""))</f>
        <v>1</v>
      </c>
      <c r="E46" s="6">
        <v>4</v>
      </c>
      <c r="F46" s="6">
        <v>30.4</v>
      </c>
      <c r="G46" s="6">
        <v>5.6</v>
      </c>
      <c r="H46" s="7">
        <f>Regression!B61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3.6652426522134998</v>
      </c>
      <c r="I46" s="6">
        <f xml:space="preserve"> ABS(Table13[[#This Row],[Predictive Tip]]-Table13[[#This Row],[tip]])</f>
        <v>1.9347573477864999</v>
      </c>
    </row>
    <row r="47" spans="1:9" x14ac:dyDescent="0.3">
      <c r="A47" s="6">
        <f>IF(Table1[[#This Row],[sex]]="Male",0,1)</f>
        <v>0</v>
      </c>
      <c r="B47" s="6">
        <f>IF(Table1[[#This Row],[smoker]]="Yes", 1, 0)</f>
        <v>0</v>
      </c>
      <c r="C47" s="6">
        <f>IF(Table1[[#This Row],[day]]="Thur", 1, IF(Table1[[#This Row],[day]]="Fri", 2, IF(Table1[[#This Row],[day]]="Sat", 3, IF(Table1[[#This Row],[day]]="Sun", 4, ""))))</f>
        <v>4</v>
      </c>
      <c r="D47" s="6">
        <f>IF(Table1[[#This Row],[time]]="Lunch", 0, IF(Table1[[#This Row],[time]]="Dinner", 1, ""))</f>
        <v>1</v>
      </c>
      <c r="E47" s="6">
        <v>2</v>
      </c>
      <c r="F47" s="6">
        <v>18.29</v>
      </c>
      <c r="G47" s="6">
        <v>3</v>
      </c>
      <c r="H47" s="7">
        <f>Regression!B62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2.1733266036057488</v>
      </c>
      <c r="I47" s="6">
        <f xml:space="preserve"> ABS(Table13[[#This Row],[Predictive Tip]]-Table13[[#This Row],[tip]])</f>
        <v>0.82667339639425119</v>
      </c>
    </row>
    <row r="48" spans="1:9" x14ac:dyDescent="0.3">
      <c r="A48" s="6">
        <f>IF(Table1[[#This Row],[sex]]="Male",0,1)</f>
        <v>0</v>
      </c>
      <c r="B48" s="6">
        <f>IF(Table1[[#This Row],[smoker]]="Yes", 1, 0)</f>
        <v>0</v>
      </c>
      <c r="C48" s="6">
        <f>IF(Table1[[#This Row],[day]]="Thur", 1, IF(Table1[[#This Row],[day]]="Fri", 2, IF(Table1[[#This Row],[day]]="Sat", 3, IF(Table1[[#This Row],[day]]="Sun", 4, ""))))</f>
        <v>4</v>
      </c>
      <c r="D48" s="6">
        <f>IF(Table1[[#This Row],[time]]="Lunch", 0, IF(Table1[[#This Row],[time]]="Dinner", 1, ""))</f>
        <v>1</v>
      </c>
      <c r="E48" s="6">
        <v>2</v>
      </c>
      <c r="F48" s="6">
        <v>22.23</v>
      </c>
      <c r="G48" s="6">
        <v>5</v>
      </c>
      <c r="H48" s="7">
        <f>Regression!B63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2.544967449350211</v>
      </c>
      <c r="I48" s="6">
        <f xml:space="preserve"> ABS(Table13[[#This Row],[Predictive Tip]]-Table13[[#This Row],[tip]])</f>
        <v>2.455032550649789</v>
      </c>
    </row>
    <row r="49" spans="1:9" x14ac:dyDescent="0.3">
      <c r="A49" s="6">
        <f>IF(Table1[[#This Row],[sex]]="Male",0,1)</f>
        <v>0</v>
      </c>
      <c r="B49" s="6">
        <f>IF(Table1[[#This Row],[smoker]]="Yes", 1, 0)</f>
        <v>0</v>
      </c>
      <c r="C49" s="6">
        <f>IF(Table1[[#This Row],[day]]="Thur", 1, IF(Table1[[#This Row],[day]]="Fri", 2, IF(Table1[[#This Row],[day]]="Sat", 3, IF(Table1[[#This Row],[day]]="Sun", 4, ""))))</f>
        <v>4</v>
      </c>
      <c r="D49" s="6">
        <f>IF(Table1[[#This Row],[time]]="Lunch", 0, IF(Table1[[#This Row],[time]]="Dinner", 1, ""))</f>
        <v>1</v>
      </c>
      <c r="E49" s="6">
        <v>4</v>
      </c>
      <c r="F49" s="6">
        <v>32.4</v>
      </c>
      <c r="G49" s="6">
        <v>6</v>
      </c>
      <c r="H49" s="7">
        <f>Regression!B64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3.8538928277183029</v>
      </c>
      <c r="I49" s="6">
        <f xml:space="preserve"> ABS(Table13[[#This Row],[Predictive Tip]]-Table13[[#This Row],[tip]])</f>
        <v>2.1461071722816971</v>
      </c>
    </row>
    <row r="50" spans="1:9" x14ac:dyDescent="0.3">
      <c r="A50" s="6">
        <f>IF(Table1[[#This Row],[sex]]="Male",0,1)</f>
        <v>0</v>
      </c>
      <c r="B50" s="6">
        <f>IF(Table1[[#This Row],[smoker]]="Yes", 1, 0)</f>
        <v>0</v>
      </c>
      <c r="C50" s="6">
        <f>IF(Table1[[#This Row],[day]]="Thur", 1, IF(Table1[[#This Row],[day]]="Fri", 2, IF(Table1[[#This Row],[day]]="Sat", 3, IF(Table1[[#This Row],[day]]="Sun", 4, ""))))</f>
        <v>4</v>
      </c>
      <c r="D50" s="6">
        <f>IF(Table1[[#This Row],[time]]="Lunch", 0, IF(Table1[[#This Row],[time]]="Dinner", 1, ""))</f>
        <v>1</v>
      </c>
      <c r="E50" s="6">
        <v>3</v>
      </c>
      <c r="F50" s="6">
        <v>28.55</v>
      </c>
      <c r="G50" s="6">
        <v>2.0499999999999998</v>
      </c>
      <c r="H50" s="7">
        <f>Regression!B65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3.3159216219084726</v>
      </c>
      <c r="I50" s="6">
        <f xml:space="preserve"> ABS(Table13[[#This Row],[Predictive Tip]]-Table13[[#This Row],[tip]])</f>
        <v>1.2659216219084728</v>
      </c>
    </row>
    <row r="51" spans="1:9" x14ac:dyDescent="0.3">
      <c r="A51" s="6">
        <f>IF(Table1[[#This Row],[sex]]="Male",0,1)</f>
        <v>0</v>
      </c>
      <c r="B51" s="6">
        <f>IF(Table1[[#This Row],[smoker]]="Yes", 1, 0)</f>
        <v>0</v>
      </c>
      <c r="C51" s="6">
        <f>IF(Table1[[#This Row],[day]]="Thur", 1, IF(Table1[[#This Row],[day]]="Fri", 2, IF(Table1[[#This Row],[day]]="Sat", 3, IF(Table1[[#This Row],[day]]="Sun", 4, ""))))</f>
        <v>4</v>
      </c>
      <c r="D51" s="6">
        <f>IF(Table1[[#This Row],[time]]="Lunch", 0, IF(Table1[[#This Row],[time]]="Dinner", 1, ""))</f>
        <v>1</v>
      </c>
      <c r="E51" s="6">
        <v>2</v>
      </c>
      <c r="F51" s="6">
        <v>18.04</v>
      </c>
      <c r="G51" s="6">
        <v>3</v>
      </c>
      <c r="H51" s="7">
        <f>Regression!B66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2.1497453316676487</v>
      </c>
      <c r="I51" s="6">
        <f xml:space="preserve"> ABS(Table13[[#This Row],[Predictive Tip]]-Table13[[#This Row],[tip]])</f>
        <v>0.8502546683323513</v>
      </c>
    </row>
    <row r="52" spans="1:9" x14ac:dyDescent="0.3">
      <c r="A52" s="6">
        <f>IF(Table1[[#This Row],[sex]]="Male",0,1)</f>
        <v>0</v>
      </c>
      <c r="B52" s="6">
        <f>IF(Table1[[#This Row],[smoker]]="Yes", 1, 0)</f>
        <v>0</v>
      </c>
      <c r="C52" s="6">
        <f>IF(Table1[[#This Row],[day]]="Thur", 1, IF(Table1[[#This Row],[day]]="Fri", 2, IF(Table1[[#This Row],[day]]="Sat", 3, IF(Table1[[#This Row],[day]]="Sun", 4, ""))))</f>
        <v>4</v>
      </c>
      <c r="D52" s="6">
        <f>IF(Table1[[#This Row],[time]]="Lunch", 0, IF(Table1[[#This Row],[time]]="Dinner", 1, ""))</f>
        <v>1</v>
      </c>
      <c r="E52" s="6">
        <v>2</v>
      </c>
      <c r="F52" s="6">
        <v>12.54</v>
      </c>
      <c r="G52" s="6">
        <v>2.5</v>
      </c>
      <c r="H52" s="7">
        <f>Regression!B67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1.6309573490294405</v>
      </c>
      <c r="I52" s="6">
        <f xml:space="preserve"> ABS(Table13[[#This Row],[Predictive Tip]]-Table13[[#This Row],[tip]])</f>
        <v>0.86904265097055955</v>
      </c>
    </row>
    <row r="53" spans="1:9" x14ac:dyDescent="0.3">
      <c r="A53" s="6">
        <f>IF(Table1[[#This Row],[sex]]="Male",0,1)</f>
        <v>1</v>
      </c>
      <c r="B53" s="6">
        <f>IF(Table1[[#This Row],[smoker]]="Yes", 1, 0)</f>
        <v>0</v>
      </c>
      <c r="C53" s="6">
        <f>IF(Table1[[#This Row],[day]]="Thur", 1, IF(Table1[[#This Row],[day]]="Fri", 2, IF(Table1[[#This Row],[day]]="Sat", 3, IF(Table1[[#This Row],[day]]="Sun", 4, ""))))</f>
        <v>4</v>
      </c>
      <c r="D53" s="6">
        <f>IF(Table1[[#This Row],[time]]="Lunch", 0, IF(Table1[[#This Row],[time]]="Dinner", 1, ""))</f>
        <v>1</v>
      </c>
      <c r="E53" s="6">
        <v>2</v>
      </c>
      <c r="F53" s="6">
        <v>10.29</v>
      </c>
      <c r="G53" s="6">
        <v>2.6</v>
      </c>
      <c r="H53" s="7">
        <f>Regression!B68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2.0553444785427715</v>
      </c>
      <c r="I53" s="6">
        <f xml:space="preserve"> ABS(Table13[[#This Row],[Predictive Tip]]-Table13[[#This Row],[tip]])</f>
        <v>0.54465552145722862</v>
      </c>
    </row>
    <row r="54" spans="1:9" x14ac:dyDescent="0.3">
      <c r="A54" s="6">
        <f>IF(Table1[[#This Row],[sex]]="Male",0,1)</f>
        <v>1</v>
      </c>
      <c r="B54" s="6">
        <f>IF(Table1[[#This Row],[smoker]]="Yes", 1, 0)</f>
        <v>0</v>
      </c>
      <c r="C54" s="6">
        <f>IF(Table1[[#This Row],[day]]="Thur", 1, IF(Table1[[#This Row],[day]]="Fri", 2, IF(Table1[[#This Row],[day]]="Sat", 3, IF(Table1[[#This Row],[day]]="Sun", 4, ""))))</f>
        <v>4</v>
      </c>
      <c r="D54" s="6">
        <f>IF(Table1[[#This Row],[time]]="Lunch", 0, IF(Table1[[#This Row],[time]]="Dinner", 1, ""))</f>
        <v>1</v>
      </c>
      <c r="E54" s="6">
        <v>4</v>
      </c>
      <c r="F54" s="6">
        <v>34.81</v>
      </c>
      <c r="G54" s="6">
        <v>5.2</v>
      </c>
      <c r="H54" s="7">
        <f>Regression!B69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4.7178348661578244</v>
      </c>
      <c r="I54" s="6">
        <f xml:space="preserve"> ABS(Table13[[#This Row],[Predictive Tip]]-Table13[[#This Row],[tip]])</f>
        <v>0.48216513384217574</v>
      </c>
    </row>
    <row r="55" spans="1:9" x14ac:dyDescent="0.3">
      <c r="A55" s="6">
        <f>IF(Table1[[#This Row],[sex]]="Male",0,1)</f>
        <v>0</v>
      </c>
      <c r="B55" s="6">
        <f>IF(Table1[[#This Row],[smoker]]="Yes", 1, 0)</f>
        <v>0</v>
      </c>
      <c r="C55" s="6">
        <f>IF(Table1[[#This Row],[day]]="Thur", 1, IF(Table1[[#This Row],[day]]="Fri", 2, IF(Table1[[#This Row],[day]]="Sat", 3, IF(Table1[[#This Row],[day]]="Sun", 4, ""))))</f>
        <v>4</v>
      </c>
      <c r="D55" s="6">
        <f>IF(Table1[[#This Row],[time]]="Lunch", 0, IF(Table1[[#This Row],[time]]="Dinner", 1, ""))</f>
        <v>1</v>
      </c>
      <c r="E55" s="6">
        <v>2</v>
      </c>
      <c r="F55" s="6">
        <v>9.94</v>
      </c>
      <c r="G55" s="6">
        <v>1.56</v>
      </c>
      <c r="H55" s="7">
        <f>Regression!B70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1.3857121208731966</v>
      </c>
      <c r="I55" s="6">
        <f xml:space="preserve"> ABS(Table13[[#This Row],[Predictive Tip]]-Table13[[#This Row],[tip]])</f>
        <v>0.17428787912680344</v>
      </c>
    </row>
    <row r="56" spans="1:9" x14ac:dyDescent="0.3">
      <c r="A56" s="6">
        <f>IF(Table1[[#This Row],[sex]]="Male",0,1)</f>
        <v>0</v>
      </c>
      <c r="B56" s="6">
        <f>IF(Table1[[#This Row],[smoker]]="Yes", 1, 0)</f>
        <v>0</v>
      </c>
      <c r="C56" s="6">
        <f>IF(Table1[[#This Row],[day]]="Thur", 1, IF(Table1[[#This Row],[day]]="Fri", 2, IF(Table1[[#This Row],[day]]="Sat", 3, IF(Table1[[#This Row],[day]]="Sun", 4, ""))))</f>
        <v>4</v>
      </c>
      <c r="D56" s="6">
        <f>IF(Table1[[#This Row],[time]]="Lunch", 0, IF(Table1[[#This Row],[time]]="Dinner", 1, ""))</f>
        <v>1</v>
      </c>
      <c r="E56" s="6">
        <v>4</v>
      </c>
      <c r="F56" s="6">
        <v>25.56</v>
      </c>
      <c r="G56" s="6">
        <v>4.34</v>
      </c>
      <c r="H56" s="7">
        <f>Regression!B71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3.2087092274918767</v>
      </c>
      <c r="I56" s="6">
        <f xml:space="preserve"> ABS(Table13[[#This Row],[Predictive Tip]]-Table13[[#This Row],[tip]])</f>
        <v>1.1312907725081232</v>
      </c>
    </row>
    <row r="57" spans="1:9" x14ac:dyDescent="0.3">
      <c r="A57" s="6">
        <f>IF(Table1[[#This Row],[sex]]="Male",0,1)</f>
        <v>0</v>
      </c>
      <c r="B57" s="6">
        <f>IF(Table1[[#This Row],[smoker]]="Yes", 1, 0)</f>
        <v>0</v>
      </c>
      <c r="C57" s="6">
        <f>IF(Table1[[#This Row],[day]]="Thur", 1, IF(Table1[[#This Row],[day]]="Fri", 2, IF(Table1[[#This Row],[day]]="Sat", 3, IF(Table1[[#This Row],[day]]="Sun", 4, ""))))</f>
        <v>4</v>
      </c>
      <c r="D57" s="6">
        <f>IF(Table1[[#This Row],[time]]="Lunch", 0, IF(Table1[[#This Row],[time]]="Dinner", 1, ""))</f>
        <v>1</v>
      </c>
      <c r="E57" s="6">
        <v>2</v>
      </c>
      <c r="F57" s="6">
        <v>19.489999999999998</v>
      </c>
      <c r="G57" s="6">
        <v>3.51</v>
      </c>
      <c r="H57" s="7">
        <f>Regression!B72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2.2865167089086311</v>
      </c>
      <c r="I57" s="6">
        <f xml:space="preserve"> ABS(Table13[[#This Row],[Predictive Tip]]-Table13[[#This Row],[tip]])</f>
        <v>1.2234832910913687</v>
      </c>
    </row>
    <row r="58" spans="1:9" x14ac:dyDescent="0.3">
      <c r="A58" s="6">
        <f>IF(Table1[[#This Row],[sex]]="Male",0,1)</f>
        <v>0</v>
      </c>
      <c r="B58" s="6">
        <f>IF(Table1[[#This Row],[smoker]]="Yes", 1, 0)</f>
        <v>1</v>
      </c>
      <c r="C58" s="6">
        <f>IF(Table1[[#This Row],[day]]="Thur", 1, IF(Table1[[#This Row],[day]]="Fri", 2, IF(Table1[[#This Row],[day]]="Sat", 3, IF(Table1[[#This Row],[day]]="Sun", 4, ""))))</f>
        <v>3</v>
      </c>
      <c r="D58" s="6">
        <f>IF(Table1[[#This Row],[time]]="Lunch", 0, IF(Table1[[#This Row],[time]]="Dinner", 1, ""))</f>
        <v>1</v>
      </c>
      <c r="E58" s="6">
        <v>4</v>
      </c>
      <c r="F58" s="6">
        <v>38.01</v>
      </c>
      <c r="G58" s="6">
        <v>3</v>
      </c>
      <c r="H58" s="7">
        <f>Regression!B73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4.2546536610891863</v>
      </c>
      <c r="I58" s="6">
        <f xml:space="preserve"> ABS(Table13[[#This Row],[Predictive Tip]]-Table13[[#This Row],[tip]])</f>
        <v>1.2546536610891863</v>
      </c>
    </row>
    <row r="59" spans="1:9" x14ac:dyDescent="0.3">
      <c r="A59" s="6">
        <f>IF(Table1[[#This Row],[sex]]="Male",0,1)</f>
        <v>1</v>
      </c>
      <c r="B59" s="6">
        <f>IF(Table1[[#This Row],[smoker]]="Yes", 1, 0)</f>
        <v>0</v>
      </c>
      <c r="C59" s="6">
        <f>IF(Table1[[#This Row],[day]]="Thur", 1, IF(Table1[[#This Row],[day]]="Fri", 2, IF(Table1[[#This Row],[day]]="Sat", 3, IF(Table1[[#This Row],[day]]="Sun", 4, ""))))</f>
        <v>3</v>
      </c>
      <c r="D59" s="6">
        <f>IF(Table1[[#This Row],[time]]="Lunch", 0, IF(Table1[[#This Row],[time]]="Dinner", 1, ""))</f>
        <v>1</v>
      </c>
      <c r="E59" s="6">
        <v>2</v>
      </c>
      <c r="F59" s="6">
        <v>26.41</v>
      </c>
      <c r="G59" s="6">
        <v>1.5</v>
      </c>
      <c r="H59" s="7">
        <f>Regression!B74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3.5231250727977939</v>
      </c>
      <c r="I59" s="6">
        <f xml:space="preserve"> ABS(Table13[[#This Row],[Predictive Tip]]-Table13[[#This Row],[tip]])</f>
        <v>2.0231250727977939</v>
      </c>
    </row>
    <row r="60" spans="1:9" x14ac:dyDescent="0.3">
      <c r="A60" s="6">
        <f>IF(Table1[[#This Row],[sex]]="Male",0,1)</f>
        <v>0</v>
      </c>
      <c r="B60" s="6">
        <f>IF(Table1[[#This Row],[smoker]]="Yes", 1, 0)</f>
        <v>1</v>
      </c>
      <c r="C60" s="6">
        <f>IF(Table1[[#This Row],[day]]="Thur", 1, IF(Table1[[#This Row],[day]]="Fri", 2, IF(Table1[[#This Row],[day]]="Sat", 3, IF(Table1[[#This Row],[day]]="Sun", 4, ""))))</f>
        <v>3</v>
      </c>
      <c r="D60" s="6">
        <f>IF(Table1[[#This Row],[time]]="Lunch", 0, IF(Table1[[#This Row],[time]]="Dinner", 1, ""))</f>
        <v>1</v>
      </c>
      <c r="E60" s="6">
        <v>2</v>
      </c>
      <c r="F60" s="6">
        <v>11.24</v>
      </c>
      <c r="G60" s="6">
        <v>1.76</v>
      </c>
      <c r="H60" s="7">
        <f>Regression!B75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1.3799318260312297</v>
      </c>
      <c r="I60" s="6">
        <f xml:space="preserve"> ABS(Table13[[#This Row],[Predictive Tip]]-Table13[[#This Row],[tip]])</f>
        <v>0.38006817396877035</v>
      </c>
    </row>
    <row r="61" spans="1:9" x14ac:dyDescent="0.3">
      <c r="A61" s="6">
        <f>IF(Table1[[#This Row],[sex]]="Male",0,1)</f>
        <v>0</v>
      </c>
      <c r="B61" s="6">
        <f>IF(Table1[[#This Row],[smoker]]="Yes", 1, 0)</f>
        <v>0</v>
      </c>
      <c r="C61" s="6">
        <f>IF(Table1[[#This Row],[day]]="Thur", 1, IF(Table1[[#This Row],[day]]="Fri", 2, IF(Table1[[#This Row],[day]]="Sat", 3, IF(Table1[[#This Row],[day]]="Sun", 4, ""))))</f>
        <v>3</v>
      </c>
      <c r="D61" s="6">
        <f>IF(Table1[[#This Row],[time]]="Lunch", 0, IF(Table1[[#This Row],[time]]="Dinner", 1, ""))</f>
        <v>1</v>
      </c>
      <c r="E61" s="6">
        <v>4</v>
      </c>
      <c r="F61" s="6">
        <v>48.27</v>
      </c>
      <c r="G61" s="6">
        <v>6.73</v>
      </c>
      <c r="H61" s="7">
        <f>Regression!B76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5.2980921500352247</v>
      </c>
      <c r="I61" s="6">
        <f xml:space="preserve"> ABS(Table13[[#This Row],[Predictive Tip]]-Table13[[#This Row],[tip]])</f>
        <v>1.4319078499647757</v>
      </c>
    </row>
    <row r="62" spans="1:9" x14ac:dyDescent="0.3">
      <c r="A62" s="6">
        <f>IF(Table1[[#This Row],[sex]]="Male",0,1)</f>
        <v>0</v>
      </c>
      <c r="B62" s="6">
        <f>IF(Table1[[#This Row],[smoker]]="Yes", 1, 0)</f>
        <v>1</v>
      </c>
      <c r="C62" s="6">
        <f>IF(Table1[[#This Row],[day]]="Thur", 1, IF(Table1[[#This Row],[day]]="Fri", 2, IF(Table1[[#This Row],[day]]="Sat", 3, IF(Table1[[#This Row],[day]]="Sun", 4, ""))))</f>
        <v>3</v>
      </c>
      <c r="D62" s="6">
        <f>IF(Table1[[#This Row],[time]]="Lunch", 0, IF(Table1[[#This Row],[time]]="Dinner", 1, ""))</f>
        <v>1</v>
      </c>
      <c r="E62" s="6">
        <v>2</v>
      </c>
      <c r="F62" s="6">
        <v>20.29</v>
      </c>
      <c r="G62" s="6">
        <v>3.21</v>
      </c>
      <c r="H62" s="7">
        <f>Regression!B77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2.2335738701904631</v>
      </c>
      <c r="I62" s="6">
        <f xml:space="preserve"> ABS(Table13[[#This Row],[Predictive Tip]]-Table13[[#This Row],[tip]])</f>
        <v>0.97642612980953691</v>
      </c>
    </row>
    <row r="63" spans="1:9" x14ac:dyDescent="0.3">
      <c r="A63" s="6">
        <f>IF(Table1[[#This Row],[sex]]="Male",0,1)</f>
        <v>0</v>
      </c>
      <c r="B63" s="6">
        <f>IF(Table1[[#This Row],[smoker]]="Yes", 1, 0)</f>
        <v>1</v>
      </c>
      <c r="C63" s="6">
        <f>IF(Table1[[#This Row],[day]]="Thur", 1, IF(Table1[[#This Row],[day]]="Fri", 2, IF(Table1[[#This Row],[day]]="Sat", 3, IF(Table1[[#This Row],[day]]="Sun", 4, ""))))</f>
        <v>3</v>
      </c>
      <c r="D63" s="6">
        <f>IF(Table1[[#This Row],[time]]="Lunch", 0, IF(Table1[[#This Row],[time]]="Dinner", 1, ""))</f>
        <v>1</v>
      </c>
      <c r="E63" s="6">
        <v>2</v>
      </c>
      <c r="F63" s="6">
        <v>13.81</v>
      </c>
      <c r="G63" s="6">
        <v>2</v>
      </c>
      <c r="H63" s="7">
        <f>Regression!B78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1.6223473015549015</v>
      </c>
      <c r="I63" s="6">
        <f xml:space="preserve"> ABS(Table13[[#This Row],[Predictive Tip]]-Table13[[#This Row],[tip]])</f>
        <v>0.37765269844509852</v>
      </c>
    </row>
    <row r="64" spans="1:9" x14ac:dyDescent="0.3">
      <c r="A64" s="6">
        <f>IF(Table1[[#This Row],[sex]]="Male",0,1)</f>
        <v>0</v>
      </c>
      <c r="B64" s="6">
        <f>IF(Table1[[#This Row],[smoker]]="Yes", 1, 0)</f>
        <v>1</v>
      </c>
      <c r="C64" s="6">
        <f>IF(Table1[[#This Row],[day]]="Thur", 1, IF(Table1[[#This Row],[day]]="Fri", 2, IF(Table1[[#This Row],[day]]="Sat", 3, IF(Table1[[#This Row],[day]]="Sun", 4, ""))))</f>
        <v>3</v>
      </c>
      <c r="D64" s="6">
        <f>IF(Table1[[#This Row],[time]]="Lunch", 0, IF(Table1[[#This Row],[time]]="Dinner", 1, ""))</f>
        <v>1</v>
      </c>
      <c r="E64" s="6">
        <v>2</v>
      </c>
      <c r="F64" s="6">
        <v>11.02</v>
      </c>
      <c r="G64" s="6">
        <v>1.98</v>
      </c>
      <c r="H64" s="7">
        <f>Regression!B79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1.3591803067257011</v>
      </c>
      <c r="I64" s="6">
        <f xml:space="preserve"> ABS(Table13[[#This Row],[Predictive Tip]]-Table13[[#This Row],[tip]])</f>
        <v>0.62081969327429887</v>
      </c>
    </row>
    <row r="65" spans="1:9" x14ac:dyDescent="0.3">
      <c r="A65" s="6">
        <f>IF(Table1[[#This Row],[sex]]="Male",0,1)</f>
        <v>0</v>
      </c>
      <c r="B65" s="6">
        <f>IF(Table1[[#This Row],[smoker]]="Yes", 1, 0)</f>
        <v>1</v>
      </c>
      <c r="C65" s="6">
        <f>IF(Table1[[#This Row],[day]]="Thur", 1, IF(Table1[[#This Row],[day]]="Fri", 2, IF(Table1[[#This Row],[day]]="Sat", 3, IF(Table1[[#This Row],[day]]="Sun", 4, ""))))</f>
        <v>3</v>
      </c>
      <c r="D65" s="6">
        <f>IF(Table1[[#This Row],[time]]="Lunch", 0, IF(Table1[[#This Row],[time]]="Dinner", 1, ""))</f>
        <v>1</v>
      </c>
      <c r="E65" s="6">
        <v>4</v>
      </c>
      <c r="F65" s="6">
        <v>18.29</v>
      </c>
      <c r="G65" s="6">
        <v>3.76</v>
      </c>
      <c r="H65" s="7">
        <f>Regression!B80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2.394562930611829</v>
      </c>
      <c r="I65" s="6">
        <f xml:space="preserve"> ABS(Table13[[#This Row],[Predictive Tip]]-Table13[[#This Row],[tip]])</f>
        <v>1.3654370693881708</v>
      </c>
    </row>
    <row r="66" spans="1:9" x14ac:dyDescent="0.3">
      <c r="A66" s="6">
        <f>IF(Table1[[#This Row],[sex]]="Male",0,1)</f>
        <v>0</v>
      </c>
      <c r="B66" s="6">
        <f>IF(Table1[[#This Row],[smoker]]="Yes", 1, 0)</f>
        <v>0</v>
      </c>
      <c r="C66" s="6">
        <f>IF(Table1[[#This Row],[day]]="Thur", 1, IF(Table1[[#This Row],[day]]="Fri", 2, IF(Table1[[#This Row],[day]]="Sat", 3, IF(Table1[[#This Row],[day]]="Sun", 4, ""))))</f>
        <v>3</v>
      </c>
      <c r="D66" s="6">
        <f>IF(Table1[[#This Row],[time]]="Lunch", 0, IF(Table1[[#This Row],[time]]="Dinner", 1, ""))</f>
        <v>1</v>
      </c>
      <c r="E66" s="6">
        <v>3</v>
      </c>
      <c r="F66" s="6">
        <v>17.59</v>
      </c>
      <c r="G66" s="6">
        <v>2.64</v>
      </c>
      <c r="H66" s="7">
        <f>Regression!B81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2.2293788398284624</v>
      </c>
      <c r="I66" s="6">
        <f xml:space="preserve"> ABS(Table13[[#This Row],[Predictive Tip]]-Table13[[#This Row],[tip]])</f>
        <v>0.41062116017153771</v>
      </c>
    </row>
    <row r="67" spans="1:9" x14ac:dyDescent="0.3">
      <c r="A67" s="6">
        <f>IF(Table1[[#This Row],[sex]]="Male",0,1)</f>
        <v>0</v>
      </c>
      <c r="B67" s="6">
        <f>IF(Table1[[#This Row],[smoker]]="Yes", 1, 0)</f>
        <v>0</v>
      </c>
      <c r="C67" s="6">
        <f>IF(Table1[[#This Row],[day]]="Thur", 1, IF(Table1[[#This Row],[day]]="Fri", 2, IF(Table1[[#This Row],[day]]="Sat", 3, IF(Table1[[#This Row],[day]]="Sun", 4, ""))))</f>
        <v>3</v>
      </c>
      <c r="D67" s="6">
        <f>IF(Table1[[#This Row],[time]]="Lunch", 0, IF(Table1[[#This Row],[time]]="Dinner", 1, ""))</f>
        <v>1</v>
      </c>
      <c r="E67" s="6">
        <v>3</v>
      </c>
      <c r="F67" s="6">
        <v>20.079999999999998</v>
      </c>
      <c r="G67" s="6">
        <v>3.15</v>
      </c>
      <c r="H67" s="7">
        <f>Regression!B82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2.4642483083319422</v>
      </c>
      <c r="I67" s="6">
        <f xml:space="preserve"> ABS(Table13[[#This Row],[Predictive Tip]]-Table13[[#This Row],[tip]])</f>
        <v>0.68575169166805772</v>
      </c>
    </row>
    <row r="68" spans="1:9" x14ac:dyDescent="0.3">
      <c r="A68" s="6">
        <f>IF(Table1[[#This Row],[sex]]="Male",0,1)</f>
        <v>1</v>
      </c>
      <c r="B68" s="6">
        <f>IF(Table1[[#This Row],[smoker]]="Yes", 1, 0)</f>
        <v>0</v>
      </c>
      <c r="C68" s="6">
        <f>IF(Table1[[#This Row],[day]]="Thur", 1, IF(Table1[[#This Row],[day]]="Fri", 2, IF(Table1[[#This Row],[day]]="Sat", 3, IF(Table1[[#This Row],[day]]="Sun", 4, ""))))</f>
        <v>3</v>
      </c>
      <c r="D68" s="6">
        <f>IF(Table1[[#This Row],[time]]="Lunch", 0, IF(Table1[[#This Row],[time]]="Dinner", 1, ""))</f>
        <v>1</v>
      </c>
      <c r="E68" s="6">
        <v>2</v>
      </c>
      <c r="F68" s="6">
        <v>16.45</v>
      </c>
      <c r="G68" s="6">
        <v>2.4700000000000002</v>
      </c>
      <c r="H68" s="7">
        <f>Regression!B83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2.5836471987838747</v>
      </c>
      <c r="I68" s="6">
        <f xml:space="preserve"> ABS(Table13[[#This Row],[Predictive Tip]]-Table13[[#This Row],[tip]])</f>
        <v>0.11364719878387453</v>
      </c>
    </row>
    <row r="69" spans="1:9" x14ac:dyDescent="0.3">
      <c r="A69" s="6">
        <f>IF(Table1[[#This Row],[sex]]="Male",0,1)</f>
        <v>1</v>
      </c>
      <c r="B69" s="6">
        <f>IF(Table1[[#This Row],[smoker]]="Yes", 1, 0)</f>
        <v>1</v>
      </c>
      <c r="C69" s="6">
        <f>IF(Table1[[#This Row],[day]]="Thur", 1, IF(Table1[[#This Row],[day]]="Fri", 2, IF(Table1[[#This Row],[day]]="Sat", 3, IF(Table1[[#This Row],[day]]="Sun", 4, ""))))</f>
        <v>3</v>
      </c>
      <c r="D69" s="6">
        <f>IF(Table1[[#This Row],[time]]="Lunch", 0, IF(Table1[[#This Row],[time]]="Dinner", 1, ""))</f>
        <v>1</v>
      </c>
      <c r="E69" s="6">
        <v>1</v>
      </c>
      <c r="F69" s="6">
        <v>3.07</v>
      </c>
      <c r="G69" s="6">
        <v>1</v>
      </c>
      <c r="H69" s="7">
        <f>Regression!B84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1.0710948180872593</v>
      </c>
      <c r="I69" s="6">
        <f xml:space="preserve"> ABS(Table13[[#This Row],[Predictive Tip]]-Table13[[#This Row],[tip]])</f>
        <v>7.1094818087259259E-2</v>
      </c>
    </row>
    <row r="70" spans="1:9" x14ac:dyDescent="0.3">
      <c r="A70" s="6">
        <f>IF(Table1[[#This Row],[sex]]="Male",0,1)</f>
        <v>0</v>
      </c>
      <c r="B70" s="6">
        <f>IF(Table1[[#This Row],[smoker]]="Yes", 1, 0)</f>
        <v>0</v>
      </c>
      <c r="C70" s="6">
        <f>IF(Table1[[#This Row],[day]]="Thur", 1, IF(Table1[[#This Row],[day]]="Fri", 2, IF(Table1[[#This Row],[day]]="Sat", 3, IF(Table1[[#This Row],[day]]="Sun", 4, ""))))</f>
        <v>3</v>
      </c>
      <c r="D70" s="6">
        <f>IF(Table1[[#This Row],[time]]="Lunch", 0, IF(Table1[[#This Row],[time]]="Dinner", 1, ""))</f>
        <v>1</v>
      </c>
      <c r="E70" s="6">
        <v>2</v>
      </c>
      <c r="F70" s="6">
        <v>20.23</v>
      </c>
      <c r="G70" s="6">
        <v>2.0099999999999998</v>
      </c>
      <c r="H70" s="7">
        <f>Regression!B85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2.3035774535317186</v>
      </c>
      <c r="I70" s="6">
        <f xml:space="preserve"> ABS(Table13[[#This Row],[Predictive Tip]]-Table13[[#This Row],[tip]])</f>
        <v>0.29357745353171882</v>
      </c>
    </row>
    <row r="71" spans="1:9" x14ac:dyDescent="0.3">
      <c r="A71" s="6">
        <f>IF(Table1[[#This Row],[sex]]="Male",0,1)</f>
        <v>0</v>
      </c>
      <c r="B71" s="6">
        <f>IF(Table1[[#This Row],[smoker]]="Yes", 1, 0)</f>
        <v>1</v>
      </c>
      <c r="C71" s="6">
        <f>IF(Table1[[#This Row],[day]]="Thur", 1, IF(Table1[[#This Row],[day]]="Fri", 2, IF(Table1[[#This Row],[day]]="Sat", 3, IF(Table1[[#This Row],[day]]="Sun", 4, ""))))</f>
        <v>3</v>
      </c>
      <c r="D71" s="6">
        <f>IF(Table1[[#This Row],[time]]="Lunch", 0, IF(Table1[[#This Row],[time]]="Dinner", 1, ""))</f>
        <v>1</v>
      </c>
      <c r="E71" s="6">
        <v>2</v>
      </c>
      <c r="F71" s="6">
        <v>15.01</v>
      </c>
      <c r="G71" s="6">
        <v>2.09</v>
      </c>
      <c r="H71" s="7">
        <f>Regression!B86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1.7355374068577831</v>
      </c>
      <c r="I71" s="6">
        <f xml:space="preserve"> ABS(Table13[[#This Row],[Predictive Tip]]-Table13[[#This Row],[tip]])</f>
        <v>0.35446259314221673</v>
      </c>
    </row>
    <row r="72" spans="1:9" x14ac:dyDescent="0.3">
      <c r="A72" s="6">
        <f>IF(Table1[[#This Row],[sex]]="Male",0,1)</f>
        <v>0</v>
      </c>
      <c r="B72" s="6">
        <f>IF(Table1[[#This Row],[smoker]]="Yes", 1, 0)</f>
        <v>0</v>
      </c>
      <c r="C72" s="6">
        <f>IF(Table1[[#This Row],[day]]="Thur", 1, IF(Table1[[#This Row],[day]]="Fri", 2, IF(Table1[[#This Row],[day]]="Sat", 3, IF(Table1[[#This Row],[day]]="Sun", 4, ""))))</f>
        <v>3</v>
      </c>
      <c r="D72" s="6">
        <f>IF(Table1[[#This Row],[time]]="Lunch", 0, IF(Table1[[#This Row],[time]]="Dinner", 1, ""))</f>
        <v>1</v>
      </c>
      <c r="E72" s="6">
        <v>2</v>
      </c>
      <c r="F72" s="6">
        <v>12.02</v>
      </c>
      <c r="G72" s="6">
        <v>1.97</v>
      </c>
      <c r="H72" s="7">
        <f>Regression!B87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1.529168483084502</v>
      </c>
      <c r="I72" s="6">
        <f xml:space="preserve"> ABS(Table13[[#This Row],[Predictive Tip]]-Table13[[#This Row],[tip]])</f>
        <v>0.44083151691549793</v>
      </c>
    </row>
    <row r="73" spans="1:9" x14ac:dyDescent="0.3">
      <c r="A73" s="6">
        <f>IF(Table1[[#This Row],[sex]]="Male",0,1)</f>
        <v>1</v>
      </c>
      <c r="B73" s="6">
        <f>IF(Table1[[#This Row],[smoker]]="Yes", 1, 0)</f>
        <v>0</v>
      </c>
      <c r="C73" s="6">
        <f>IF(Table1[[#This Row],[day]]="Thur", 1, IF(Table1[[#This Row],[day]]="Fri", 2, IF(Table1[[#This Row],[day]]="Sat", 3, IF(Table1[[#This Row],[day]]="Sun", 4, ""))))</f>
        <v>3</v>
      </c>
      <c r="D73" s="6">
        <f>IF(Table1[[#This Row],[time]]="Lunch", 0, IF(Table1[[#This Row],[time]]="Dinner", 1, ""))</f>
        <v>1</v>
      </c>
      <c r="E73" s="6">
        <v>3</v>
      </c>
      <c r="F73" s="6">
        <v>17.07</v>
      </c>
      <c r="G73" s="6">
        <v>3</v>
      </c>
      <c r="H73" s="7">
        <f>Regression!B88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2.816948371153448</v>
      </c>
      <c r="I73" s="6">
        <f xml:space="preserve"> ABS(Table13[[#This Row],[Predictive Tip]]-Table13[[#This Row],[tip]])</f>
        <v>0.18305162884655202</v>
      </c>
    </row>
    <row r="74" spans="1:9" x14ac:dyDescent="0.3">
      <c r="A74" s="6">
        <f>IF(Table1[[#This Row],[sex]]="Male",0,1)</f>
        <v>1</v>
      </c>
      <c r="B74" s="6">
        <f>IF(Table1[[#This Row],[smoker]]="Yes", 1, 0)</f>
        <v>1</v>
      </c>
      <c r="C74" s="6">
        <f>IF(Table1[[#This Row],[day]]="Thur", 1, IF(Table1[[#This Row],[day]]="Fri", 2, IF(Table1[[#This Row],[day]]="Sat", 3, IF(Table1[[#This Row],[day]]="Sun", 4, ""))))</f>
        <v>3</v>
      </c>
      <c r="D74" s="6">
        <f>IF(Table1[[#This Row],[time]]="Lunch", 0, IF(Table1[[#This Row],[time]]="Dinner", 1, ""))</f>
        <v>1</v>
      </c>
      <c r="E74" s="6">
        <v>2</v>
      </c>
      <c r="F74" s="6">
        <v>26.86</v>
      </c>
      <c r="G74" s="6">
        <v>3.14</v>
      </c>
      <c r="H74" s="7">
        <f>Regression!B89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3.4899082736799754</v>
      </c>
      <c r="I74" s="6">
        <f xml:space="preserve"> ABS(Table13[[#This Row],[Predictive Tip]]-Table13[[#This Row],[tip]])</f>
        <v>0.34990827367997523</v>
      </c>
    </row>
    <row r="75" spans="1:9" x14ac:dyDescent="0.3">
      <c r="A75" s="6">
        <f>IF(Table1[[#This Row],[sex]]="Male",0,1)</f>
        <v>1</v>
      </c>
      <c r="B75" s="6">
        <f>IF(Table1[[#This Row],[smoker]]="Yes", 1, 0)</f>
        <v>1</v>
      </c>
      <c r="C75" s="6">
        <f>IF(Table1[[#This Row],[day]]="Thur", 1, IF(Table1[[#This Row],[day]]="Fri", 2, IF(Table1[[#This Row],[day]]="Sat", 3, IF(Table1[[#This Row],[day]]="Sun", 4, ""))))</f>
        <v>3</v>
      </c>
      <c r="D75" s="6">
        <f>IF(Table1[[#This Row],[time]]="Lunch", 0, IF(Table1[[#This Row],[time]]="Dinner", 1, ""))</f>
        <v>1</v>
      </c>
      <c r="E75" s="6">
        <v>2</v>
      </c>
      <c r="F75" s="6">
        <v>25.28</v>
      </c>
      <c r="G75" s="6">
        <v>5</v>
      </c>
      <c r="H75" s="7">
        <f>Regression!B90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3.3408746350311809</v>
      </c>
      <c r="I75" s="6">
        <f xml:space="preserve"> ABS(Table13[[#This Row],[Predictive Tip]]-Table13[[#This Row],[tip]])</f>
        <v>1.6591253649688191</v>
      </c>
    </row>
    <row r="76" spans="1:9" x14ac:dyDescent="0.3">
      <c r="A76" s="6">
        <f>IF(Table1[[#This Row],[sex]]="Male",0,1)</f>
        <v>1</v>
      </c>
      <c r="B76" s="6">
        <f>IF(Table1[[#This Row],[smoker]]="Yes", 1, 0)</f>
        <v>0</v>
      </c>
      <c r="C76" s="6">
        <f>IF(Table1[[#This Row],[day]]="Thur", 1, IF(Table1[[#This Row],[day]]="Fri", 2, IF(Table1[[#This Row],[day]]="Sat", 3, IF(Table1[[#This Row],[day]]="Sun", 4, ""))))</f>
        <v>3</v>
      </c>
      <c r="D76" s="6">
        <f>IF(Table1[[#This Row],[time]]="Lunch", 0, IF(Table1[[#This Row],[time]]="Dinner", 1, ""))</f>
        <v>1</v>
      </c>
      <c r="E76" s="6">
        <v>2</v>
      </c>
      <c r="F76" s="6">
        <v>14.73</v>
      </c>
      <c r="G76" s="6">
        <v>2.2000000000000002</v>
      </c>
      <c r="H76" s="7">
        <f>Regression!B91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2.4214080478497442</v>
      </c>
      <c r="I76" s="6">
        <f xml:space="preserve"> ABS(Table13[[#This Row],[Predictive Tip]]-Table13[[#This Row],[tip]])</f>
        <v>0.22140804784974399</v>
      </c>
    </row>
    <row r="77" spans="1:9" x14ac:dyDescent="0.3">
      <c r="A77" s="6">
        <f>IF(Table1[[#This Row],[sex]]="Male",0,1)</f>
        <v>0</v>
      </c>
      <c r="B77" s="6">
        <f>IF(Table1[[#This Row],[smoker]]="Yes", 1, 0)</f>
        <v>0</v>
      </c>
      <c r="C77" s="6">
        <f>IF(Table1[[#This Row],[day]]="Thur", 1, IF(Table1[[#This Row],[day]]="Fri", 2, IF(Table1[[#This Row],[day]]="Sat", 3, IF(Table1[[#This Row],[day]]="Sun", 4, ""))))</f>
        <v>3</v>
      </c>
      <c r="D77" s="6">
        <f>IF(Table1[[#This Row],[time]]="Lunch", 0, IF(Table1[[#This Row],[time]]="Dinner", 1, ""))</f>
        <v>1</v>
      </c>
      <c r="E77" s="6">
        <v>2</v>
      </c>
      <c r="F77" s="6">
        <v>10.51</v>
      </c>
      <c r="G77" s="6">
        <v>1.25</v>
      </c>
      <c r="H77" s="7">
        <f>Regression!B92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1.3867376005783758</v>
      </c>
      <c r="I77" s="6">
        <f xml:space="preserve"> ABS(Table13[[#This Row],[Predictive Tip]]-Table13[[#This Row],[tip]])</f>
        <v>0.13673760057837581</v>
      </c>
    </row>
    <row r="78" spans="1:9" x14ac:dyDescent="0.3">
      <c r="A78" s="6">
        <f>IF(Table1[[#This Row],[sex]]="Male",0,1)</f>
        <v>0</v>
      </c>
      <c r="B78" s="6">
        <f>IF(Table1[[#This Row],[smoker]]="Yes", 1, 0)</f>
        <v>1</v>
      </c>
      <c r="C78" s="6">
        <f>IF(Table1[[#This Row],[day]]="Thur", 1, IF(Table1[[#This Row],[day]]="Fri", 2, IF(Table1[[#This Row],[day]]="Sat", 3, IF(Table1[[#This Row],[day]]="Sun", 4, ""))))</f>
        <v>3</v>
      </c>
      <c r="D78" s="6">
        <f>IF(Table1[[#This Row],[time]]="Lunch", 0, IF(Table1[[#This Row],[time]]="Dinner", 1, ""))</f>
        <v>1</v>
      </c>
      <c r="E78" s="6">
        <v>2</v>
      </c>
      <c r="F78" s="6">
        <v>17.920000000000002</v>
      </c>
      <c r="G78" s="6">
        <v>3.08</v>
      </c>
      <c r="H78" s="7">
        <f>Regression!B93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2.0100234122172718</v>
      </c>
      <c r="I78" s="6">
        <f xml:space="preserve"> ABS(Table13[[#This Row],[Predictive Tip]]-Table13[[#This Row],[tip]])</f>
        <v>1.0699765877827283</v>
      </c>
    </row>
    <row r="79" spans="1:9" x14ac:dyDescent="0.3">
      <c r="A79" s="6">
        <f>IF(Table1[[#This Row],[sex]]="Male",0,1)</f>
        <v>0</v>
      </c>
      <c r="B79" s="6">
        <f>IF(Table1[[#This Row],[smoker]]="Yes", 1, 0)</f>
        <v>0</v>
      </c>
      <c r="C79" s="6">
        <f>IF(Table1[[#This Row],[day]]="Thur", 1, IF(Table1[[#This Row],[day]]="Fri", 2, IF(Table1[[#This Row],[day]]="Sat", 3, IF(Table1[[#This Row],[day]]="Sun", 4, ""))))</f>
        <v>1</v>
      </c>
      <c r="D79" s="6">
        <f>IF(Table1[[#This Row],[time]]="Lunch", 0, IF(Table1[[#This Row],[time]]="Dinner", 1, ""))</f>
        <v>0</v>
      </c>
      <c r="E79" s="6">
        <v>4</v>
      </c>
      <c r="F79" s="6">
        <v>27.2</v>
      </c>
      <c r="G79" s="6">
        <v>4</v>
      </c>
      <c r="H79" s="7">
        <f>Regression!B94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3.3176606790313481</v>
      </c>
      <c r="I79" s="6">
        <f xml:space="preserve"> ABS(Table13[[#This Row],[Predictive Tip]]-Table13[[#This Row],[tip]])</f>
        <v>0.68233932096865191</v>
      </c>
    </row>
    <row r="80" spans="1:9" x14ac:dyDescent="0.3">
      <c r="A80" s="6">
        <f>IF(Table1[[#This Row],[sex]]="Male",0,1)</f>
        <v>0</v>
      </c>
      <c r="B80" s="6">
        <f>IF(Table1[[#This Row],[smoker]]="Yes", 1, 0)</f>
        <v>0</v>
      </c>
      <c r="C80" s="6">
        <f>IF(Table1[[#This Row],[day]]="Thur", 1, IF(Table1[[#This Row],[day]]="Fri", 2, IF(Table1[[#This Row],[day]]="Sat", 3, IF(Table1[[#This Row],[day]]="Sun", 4, ""))))</f>
        <v>1</v>
      </c>
      <c r="D80" s="6">
        <f>IF(Table1[[#This Row],[time]]="Lunch", 0, IF(Table1[[#This Row],[time]]="Dinner", 1, ""))</f>
        <v>0</v>
      </c>
      <c r="E80" s="6">
        <v>2</v>
      </c>
      <c r="F80" s="6">
        <v>22.76</v>
      </c>
      <c r="G80" s="6">
        <v>3</v>
      </c>
      <c r="H80" s="7">
        <f>Regression!B95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2.5492180534845166</v>
      </c>
      <c r="I80" s="6">
        <f xml:space="preserve"> ABS(Table13[[#This Row],[Predictive Tip]]-Table13[[#This Row],[tip]])</f>
        <v>0.45078194651548342</v>
      </c>
    </row>
    <row r="81" spans="1:9" x14ac:dyDescent="0.3">
      <c r="A81" s="6">
        <f>IF(Table1[[#This Row],[sex]]="Male",0,1)</f>
        <v>0</v>
      </c>
      <c r="B81" s="6">
        <f>IF(Table1[[#This Row],[smoker]]="Yes", 1, 0)</f>
        <v>0</v>
      </c>
      <c r="C81" s="6">
        <f>IF(Table1[[#This Row],[day]]="Thur", 1, IF(Table1[[#This Row],[day]]="Fri", 2, IF(Table1[[#This Row],[day]]="Sat", 3, IF(Table1[[#This Row],[day]]="Sun", 4, ""))))</f>
        <v>1</v>
      </c>
      <c r="D81" s="6">
        <f>IF(Table1[[#This Row],[time]]="Lunch", 0, IF(Table1[[#This Row],[time]]="Dinner", 1, ""))</f>
        <v>0</v>
      </c>
      <c r="E81" s="6">
        <v>2</v>
      </c>
      <c r="F81" s="6">
        <v>17.29</v>
      </c>
      <c r="G81" s="6">
        <v>2.71</v>
      </c>
      <c r="H81" s="7">
        <f>Regression!B96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2.0332598234788803</v>
      </c>
      <c r="I81" s="6">
        <f xml:space="preserve"> ABS(Table13[[#This Row],[Predictive Tip]]-Table13[[#This Row],[tip]])</f>
        <v>0.67674017652111962</v>
      </c>
    </row>
    <row r="82" spans="1:9" x14ac:dyDescent="0.3">
      <c r="A82" s="6">
        <f>IF(Table1[[#This Row],[sex]]="Male",0,1)</f>
        <v>0</v>
      </c>
      <c r="B82" s="6">
        <f>IF(Table1[[#This Row],[smoker]]="Yes", 1, 0)</f>
        <v>1</v>
      </c>
      <c r="C82" s="6">
        <f>IF(Table1[[#This Row],[day]]="Thur", 1, IF(Table1[[#This Row],[day]]="Fri", 2, IF(Table1[[#This Row],[day]]="Sat", 3, IF(Table1[[#This Row],[day]]="Sun", 4, ""))))</f>
        <v>1</v>
      </c>
      <c r="D82" s="6">
        <f>IF(Table1[[#This Row],[time]]="Lunch", 0, IF(Table1[[#This Row],[time]]="Dinner", 1, ""))</f>
        <v>0</v>
      </c>
      <c r="E82" s="6">
        <v>2</v>
      </c>
      <c r="F82" s="6">
        <v>19.440000000000001</v>
      </c>
      <c r="G82" s="6">
        <v>3</v>
      </c>
      <c r="H82" s="7">
        <f>Regression!B97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2.1603956735401444</v>
      </c>
      <c r="I82" s="6">
        <f xml:space="preserve"> ABS(Table13[[#This Row],[Predictive Tip]]-Table13[[#This Row],[tip]])</f>
        <v>0.83960432645985561</v>
      </c>
    </row>
    <row r="83" spans="1:9" x14ac:dyDescent="0.3">
      <c r="A83" s="6">
        <f>IF(Table1[[#This Row],[sex]]="Male",0,1)</f>
        <v>0</v>
      </c>
      <c r="B83" s="6">
        <f>IF(Table1[[#This Row],[smoker]]="Yes", 1, 0)</f>
        <v>0</v>
      </c>
      <c r="C83" s="6">
        <f>IF(Table1[[#This Row],[day]]="Thur", 1, IF(Table1[[#This Row],[day]]="Fri", 2, IF(Table1[[#This Row],[day]]="Sat", 3, IF(Table1[[#This Row],[day]]="Sun", 4, ""))))</f>
        <v>1</v>
      </c>
      <c r="D83" s="6">
        <f>IF(Table1[[#This Row],[time]]="Lunch", 0, IF(Table1[[#This Row],[time]]="Dinner", 1, ""))</f>
        <v>0</v>
      </c>
      <c r="E83" s="6">
        <v>2</v>
      </c>
      <c r="F83" s="6">
        <v>16.66</v>
      </c>
      <c r="G83" s="6">
        <v>3.4</v>
      </c>
      <c r="H83" s="7">
        <f>Regression!B98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1.9738350181948674</v>
      </c>
      <c r="I83" s="6">
        <f xml:space="preserve"> ABS(Table13[[#This Row],[Predictive Tip]]-Table13[[#This Row],[tip]])</f>
        <v>1.4261649818051325</v>
      </c>
    </row>
    <row r="84" spans="1:9" x14ac:dyDescent="0.3">
      <c r="A84" s="6">
        <f>IF(Table1[[#This Row],[sex]]="Male",0,1)</f>
        <v>1</v>
      </c>
      <c r="B84" s="6">
        <f>IF(Table1[[#This Row],[smoker]]="Yes", 1, 0)</f>
        <v>0</v>
      </c>
      <c r="C84" s="6">
        <f>IF(Table1[[#This Row],[day]]="Thur", 1, IF(Table1[[#This Row],[day]]="Fri", 2, IF(Table1[[#This Row],[day]]="Sat", 3, IF(Table1[[#This Row],[day]]="Sun", 4, ""))))</f>
        <v>1</v>
      </c>
      <c r="D84" s="6">
        <f>IF(Table1[[#This Row],[time]]="Lunch", 0, IF(Table1[[#This Row],[time]]="Dinner", 1, ""))</f>
        <v>0</v>
      </c>
      <c r="E84" s="6">
        <v>1</v>
      </c>
      <c r="F84" s="6">
        <v>10.07</v>
      </c>
      <c r="G84" s="6">
        <v>1.83</v>
      </c>
      <c r="H84" s="7">
        <f>Regression!B99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1.8140316488996913</v>
      </c>
      <c r="I84" s="6">
        <f xml:space="preserve"> ABS(Table13[[#This Row],[Predictive Tip]]-Table13[[#This Row],[tip]])</f>
        <v>1.5968351100308809E-2</v>
      </c>
    </row>
    <row r="85" spans="1:9" x14ac:dyDescent="0.3">
      <c r="A85" s="6">
        <f>IF(Table1[[#This Row],[sex]]="Male",0,1)</f>
        <v>0</v>
      </c>
      <c r="B85" s="6">
        <f>IF(Table1[[#This Row],[smoker]]="Yes", 1, 0)</f>
        <v>1</v>
      </c>
      <c r="C85" s="6">
        <f>IF(Table1[[#This Row],[day]]="Thur", 1, IF(Table1[[#This Row],[day]]="Fri", 2, IF(Table1[[#This Row],[day]]="Sat", 3, IF(Table1[[#This Row],[day]]="Sun", 4, ""))))</f>
        <v>1</v>
      </c>
      <c r="D85" s="6">
        <f>IF(Table1[[#This Row],[time]]="Lunch", 0, IF(Table1[[#This Row],[time]]="Dinner", 1, ""))</f>
        <v>0</v>
      </c>
      <c r="E85" s="6">
        <v>2</v>
      </c>
      <c r="F85" s="6">
        <v>32.68</v>
      </c>
      <c r="G85" s="6">
        <v>5</v>
      </c>
      <c r="H85" s="7">
        <f>Regression!B100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3.4092598353819401</v>
      </c>
      <c r="I85" s="6">
        <f xml:space="preserve"> ABS(Table13[[#This Row],[Predictive Tip]]-Table13[[#This Row],[tip]])</f>
        <v>1.5907401646180599</v>
      </c>
    </row>
    <row r="86" spans="1:9" x14ac:dyDescent="0.3">
      <c r="A86" s="6">
        <f>IF(Table1[[#This Row],[sex]]="Male",0,1)</f>
        <v>0</v>
      </c>
      <c r="B86" s="6">
        <f>IF(Table1[[#This Row],[smoker]]="Yes", 1, 0)</f>
        <v>0</v>
      </c>
      <c r="C86" s="6">
        <f>IF(Table1[[#This Row],[day]]="Thur", 1, IF(Table1[[#This Row],[day]]="Fri", 2, IF(Table1[[#This Row],[day]]="Sat", 3, IF(Table1[[#This Row],[day]]="Sun", 4, ""))))</f>
        <v>1</v>
      </c>
      <c r="D86" s="6">
        <f>IF(Table1[[#This Row],[time]]="Lunch", 0, IF(Table1[[#This Row],[time]]="Dinner", 1, ""))</f>
        <v>0</v>
      </c>
      <c r="E86" s="6">
        <v>2</v>
      </c>
      <c r="F86" s="6">
        <v>15.98</v>
      </c>
      <c r="G86" s="6">
        <v>2.0299999999999998</v>
      </c>
      <c r="H86" s="7">
        <f>Regression!B101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1.9096939585232344</v>
      </c>
      <c r="I86" s="6">
        <f xml:space="preserve"> ABS(Table13[[#This Row],[Predictive Tip]]-Table13[[#This Row],[tip]])</f>
        <v>0.12030604147676538</v>
      </c>
    </row>
    <row r="87" spans="1:9" x14ac:dyDescent="0.3">
      <c r="A87" s="6">
        <f>IF(Table1[[#This Row],[sex]]="Male",0,1)</f>
        <v>1</v>
      </c>
      <c r="B87" s="6">
        <f>IF(Table1[[#This Row],[smoker]]="Yes", 1, 0)</f>
        <v>0</v>
      </c>
      <c r="C87" s="6">
        <f>IF(Table1[[#This Row],[day]]="Thur", 1, IF(Table1[[#This Row],[day]]="Fri", 2, IF(Table1[[#This Row],[day]]="Sat", 3, IF(Table1[[#This Row],[day]]="Sun", 4, ""))))</f>
        <v>1</v>
      </c>
      <c r="D87" s="6">
        <f>IF(Table1[[#This Row],[time]]="Lunch", 0, IF(Table1[[#This Row],[time]]="Dinner", 1, ""))</f>
        <v>0</v>
      </c>
      <c r="E87" s="6">
        <v>4</v>
      </c>
      <c r="F87" s="6">
        <v>34.83</v>
      </c>
      <c r="G87" s="6">
        <v>5.17</v>
      </c>
      <c r="H87" s="7">
        <f>Regression!B102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4.6739796755384049</v>
      </c>
      <c r="I87" s="6">
        <f xml:space="preserve"> ABS(Table13[[#This Row],[Predictive Tip]]-Table13[[#This Row],[tip]])</f>
        <v>0.49602032446159505</v>
      </c>
    </row>
    <row r="88" spans="1:9" x14ac:dyDescent="0.3">
      <c r="A88" s="6">
        <f>IF(Table1[[#This Row],[sex]]="Male",0,1)</f>
        <v>0</v>
      </c>
      <c r="B88" s="6">
        <f>IF(Table1[[#This Row],[smoker]]="Yes", 1, 0)</f>
        <v>0</v>
      </c>
      <c r="C88" s="6">
        <f>IF(Table1[[#This Row],[day]]="Thur", 1, IF(Table1[[#This Row],[day]]="Fri", 2, IF(Table1[[#This Row],[day]]="Sat", 3, IF(Table1[[#This Row],[day]]="Sun", 4, ""))))</f>
        <v>1</v>
      </c>
      <c r="D88" s="6">
        <f>IF(Table1[[#This Row],[time]]="Lunch", 0, IF(Table1[[#This Row],[time]]="Dinner", 1, ""))</f>
        <v>0</v>
      </c>
      <c r="E88" s="6">
        <v>2</v>
      </c>
      <c r="F88" s="6">
        <v>13.03</v>
      </c>
      <c r="G88" s="6">
        <v>2</v>
      </c>
      <c r="H88" s="7">
        <f>Regression!B103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1.63143494965365</v>
      </c>
      <c r="I88" s="6">
        <f xml:space="preserve"> ABS(Table13[[#This Row],[Predictive Tip]]-Table13[[#This Row],[tip]])</f>
        <v>0.36856505034635001</v>
      </c>
    </row>
    <row r="89" spans="1:9" x14ac:dyDescent="0.3">
      <c r="A89" s="6">
        <f>IF(Table1[[#This Row],[sex]]="Male",0,1)</f>
        <v>0</v>
      </c>
      <c r="B89" s="6">
        <f>IF(Table1[[#This Row],[smoker]]="Yes", 1, 0)</f>
        <v>0</v>
      </c>
      <c r="C89" s="6">
        <f>IF(Table1[[#This Row],[day]]="Thur", 1, IF(Table1[[#This Row],[day]]="Fri", 2, IF(Table1[[#This Row],[day]]="Sat", 3, IF(Table1[[#This Row],[day]]="Sun", 4, ""))))</f>
        <v>1</v>
      </c>
      <c r="D89" s="6">
        <f>IF(Table1[[#This Row],[time]]="Lunch", 0, IF(Table1[[#This Row],[time]]="Dinner", 1, ""))</f>
        <v>0</v>
      </c>
      <c r="E89" s="6">
        <v>2</v>
      </c>
      <c r="F89" s="6">
        <v>18.28</v>
      </c>
      <c r="G89" s="6">
        <v>4</v>
      </c>
      <c r="H89" s="7">
        <f>Regression!B104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2.1266416603537577</v>
      </c>
      <c r="I89" s="6">
        <f xml:space="preserve"> ABS(Table13[[#This Row],[Predictive Tip]]-Table13[[#This Row],[tip]])</f>
        <v>1.8733583396462423</v>
      </c>
    </row>
    <row r="90" spans="1:9" x14ac:dyDescent="0.3">
      <c r="A90" s="6">
        <f>IF(Table1[[#This Row],[sex]]="Male",0,1)</f>
        <v>0</v>
      </c>
      <c r="B90" s="6">
        <f>IF(Table1[[#This Row],[smoker]]="Yes", 1, 0)</f>
        <v>0</v>
      </c>
      <c r="C90" s="6">
        <f>IF(Table1[[#This Row],[day]]="Thur", 1, IF(Table1[[#This Row],[day]]="Fri", 2, IF(Table1[[#This Row],[day]]="Sat", 3, IF(Table1[[#This Row],[day]]="Sun", 4, ""))))</f>
        <v>1</v>
      </c>
      <c r="D90" s="6">
        <f>IF(Table1[[#This Row],[time]]="Lunch", 0, IF(Table1[[#This Row],[time]]="Dinner", 1, ""))</f>
        <v>0</v>
      </c>
      <c r="E90" s="6">
        <v>2</v>
      </c>
      <c r="F90" s="6">
        <v>24.71</v>
      </c>
      <c r="G90" s="6">
        <v>5.85</v>
      </c>
      <c r="H90" s="7">
        <f>Regression!B105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2.7331519746016992</v>
      </c>
      <c r="I90" s="6">
        <f xml:space="preserve"> ABS(Table13[[#This Row],[Predictive Tip]]-Table13[[#This Row],[tip]])</f>
        <v>3.1168480253983004</v>
      </c>
    </row>
    <row r="91" spans="1:9" x14ac:dyDescent="0.3">
      <c r="A91" s="6">
        <f>IF(Table1[[#This Row],[sex]]="Male",0,1)</f>
        <v>0</v>
      </c>
      <c r="B91" s="6">
        <f>IF(Table1[[#This Row],[smoker]]="Yes", 1, 0)</f>
        <v>0</v>
      </c>
      <c r="C91" s="6">
        <f>IF(Table1[[#This Row],[day]]="Thur", 1, IF(Table1[[#This Row],[day]]="Fri", 2, IF(Table1[[#This Row],[day]]="Sat", 3, IF(Table1[[#This Row],[day]]="Sun", 4, ""))))</f>
        <v>1</v>
      </c>
      <c r="D91" s="6">
        <f>IF(Table1[[#This Row],[time]]="Lunch", 0, IF(Table1[[#This Row],[time]]="Dinner", 1, ""))</f>
        <v>0</v>
      </c>
      <c r="E91" s="6">
        <v>2</v>
      </c>
      <c r="F91" s="6">
        <v>21.16</v>
      </c>
      <c r="G91" s="6">
        <v>3</v>
      </c>
      <c r="H91" s="7">
        <f>Regression!B106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2.3982979130806741</v>
      </c>
      <c r="I91" s="6">
        <f xml:space="preserve"> ABS(Table13[[#This Row],[Predictive Tip]]-Table13[[#This Row],[tip]])</f>
        <v>0.60170208691932592</v>
      </c>
    </row>
    <row r="92" spans="1:9" x14ac:dyDescent="0.3">
      <c r="A92" s="6">
        <f>IF(Table1[[#This Row],[sex]]="Male",0,1)</f>
        <v>0</v>
      </c>
      <c r="B92" s="6">
        <f>IF(Table1[[#This Row],[smoker]]="Yes", 1, 0)</f>
        <v>1</v>
      </c>
      <c r="C92" s="6">
        <f>IF(Table1[[#This Row],[day]]="Thur", 1, IF(Table1[[#This Row],[day]]="Fri", 2, IF(Table1[[#This Row],[day]]="Sat", 3, IF(Table1[[#This Row],[day]]="Sun", 4, ""))))</f>
        <v>2</v>
      </c>
      <c r="D92" s="6">
        <f>IF(Table1[[#This Row],[time]]="Lunch", 0, IF(Table1[[#This Row],[time]]="Dinner", 1, ""))</f>
        <v>1</v>
      </c>
      <c r="E92" s="6">
        <v>2</v>
      </c>
      <c r="F92" s="6">
        <v>28.97</v>
      </c>
      <c r="G92" s="6">
        <v>3</v>
      </c>
      <c r="H92" s="7">
        <f>Regression!B107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2.9995758115676185</v>
      </c>
      <c r="I92" s="6">
        <f xml:space="preserve"> ABS(Table13[[#This Row],[Predictive Tip]]-Table13[[#This Row],[tip]])</f>
        <v>4.2418843238145598E-4</v>
      </c>
    </row>
    <row r="93" spans="1:9" x14ac:dyDescent="0.3">
      <c r="A93" s="6">
        <f>IF(Table1[[#This Row],[sex]]="Male",0,1)</f>
        <v>0</v>
      </c>
      <c r="B93" s="6">
        <f>IF(Table1[[#This Row],[smoker]]="Yes", 1, 0)</f>
        <v>0</v>
      </c>
      <c r="C93" s="6">
        <f>IF(Table1[[#This Row],[day]]="Thur", 1, IF(Table1[[#This Row],[day]]="Fri", 2, IF(Table1[[#This Row],[day]]="Sat", 3, IF(Table1[[#This Row],[day]]="Sun", 4, ""))))</f>
        <v>2</v>
      </c>
      <c r="D93" s="6">
        <f>IF(Table1[[#This Row],[time]]="Lunch", 0, IF(Table1[[#This Row],[time]]="Dinner", 1, ""))</f>
        <v>1</v>
      </c>
      <c r="E93" s="6">
        <v>2</v>
      </c>
      <c r="F93" s="6">
        <v>22.49</v>
      </c>
      <c r="G93" s="6">
        <v>3.5</v>
      </c>
      <c r="H93" s="7">
        <f>Regression!B108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2.4640123315384557</v>
      </c>
      <c r="I93" s="6">
        <f xml:space="preserve"> ABS(Table13[[#This Row],[Predictive Tip]]-Table13[[#This Row],[tip]])</f>
        <v>1.0359876684615443</v>
      </c>
    </row>
    <row r="94" spans="1:9" x14ac:dyDescent="0.3">
      <c r="A94" s="6">
        <f>IF(Table1[[#This Row],[sex]]="Male",0,1)</f>
        <v>1</v>
      </c>
      <c r="B94" s="6">
        <f>IF(Table1[[#This Row],[smoker]]="Yes", 1, 0)</f>
        <v>1</v>
      </c>
      <c r="C94" s="6">
        <f>IF(Table1[[#This Row],[day]]="Thur", 1, IF(Table1[[#This Row],[day]]="Fri", 2, IF(Table1[[#This Row],[day]]="Sat", 3, IF(Table1[[#This Row],[day]]="Sun", 4, ""))))</f>
        <v>2</v>
      </c>
      <c r="D94" s="6">
        <f>IF(Table1[[#This Row],[time]]="Lunch", 0, IF(Table1[[#This Row],[time]]="Dinner", 1, ""))</f>
        <v>1</v>
      </c>
      <c r="E94" s="6">
        <v>2</v>
      </c>
      <c r="F94" s="6">
        <v>5.75</v>
      </c>
      <c r="G94" s="6">
        <v>1</v>
      </c>
      <c r="H94" s="7">
        <f>Regression!B109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1.4459658509130899</v>
      </c>
      <c r="I94" s="6">
        <f xml:space="preserve"> ABS(Table13[[#This Row],[Predictive Tip]]-Table13[[#This Row],[tip]])</f>
        <v>0.44596585091308993</v>
      </c>
    </row>
    <row r="95" spans="1:9" x14ac:dyDescent="0.3">
      <c r="A95" s="6">
        <f>IF(Table1[[#This Row],[sex]]="Male",0,1)</f>
        <v>1</v>
      </c>
      <c r="B95" s="6">
        <f>IF(Table1[[#This Row],[smoker]]="Yes", 1, 0)</f>
        <v>1</v>
      </c>
      <c r="C95" s="6">
        <f>IF(Table1[[#This Row],[day]]="Thur", 1, IF(Table1[[#This Row],[day]]="Fri", 2, IF(Table1[[#This Row],[day]]="Sat", 3, IF(Table1[[#This Row],[day]]="Sun", 4, ""))))</f>
        <v>2</v>
      </c>
      <c r="D95" s="6">
        <f>IF(Table1[[#This Row],[time]]="Lunch", 0, IF(Table1[[#This Row],[time]]="Dinner", 1, ""))</f>
        <v>1</v>
      </c>
      <c r="E95" s="6">
        <v>2</v>
      </c>
      <c r="F95" s="6">
        <v>16.32</v>
      </c>
      <c r="G95" s="6">
        <v>4.3</v>
      </c>
      <c r="H95" s="7">
        <f>Regression!B110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2.4429820284559738</v>
      </c>
      <c r="I95" s="6">
        <f xml:space="preserve"> ABS(Table13[[#This Row],[Predictive Tip]]-Table13[[#This Row],[tip]])</f>
        <v>1.857017971544026</v>
      </c>
    </row>
    <row r="96" spans="1:9" x14ac:dyDescent="0.3">
      <c r="A96" s="6">
        <f>IF(Table1[[#This Row],[sex]]="Male",0,1)</f>
        <v>1</v>
      </c>
      <c r="B96" s="6">
        <f>IF(Table1[[#This Row],[smoker]]="Yes", 1, 0)</f>
        <v>0</v>
      </c>
      <c r="C96" s="6">
        <f>IF(Table1[[#This Row],[day]]="Thur", 1, IF(Table1[[#This Row],[day]]="Fri", 2, IF(Table1[[#This Row],[day]]="Sat", 3, IF(Table1[[#This Row],[day]]="Sun", 4, ""))))</f>
        <v>2</v>
      </c>
      <c r="D96" s="6">
        <f>IF(Table1[[#This Row],[time]]="Lunch", 0, IF(Table1[[#This Row],[time]]="Dinner", 1, ""))</f>
        <v>1</v>
      </c>
      <c r="E96" s="6">
        <v>2</v>
      </c>
      <c r="F96" s="6">
        <v>22.75</v>
      </c>
      <c r="G96" s="6">
        <v>3.25</v>
      </c>
      <c r="H96" s="7">
        <f>Regression!B111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3.125155431310314</v>
      </c>
      <c r="I96" s="6">
        <f xml:space="preserve"> ABS(Table13[[#This Row],[Predictive Tip]]-Table13[[#This Row],[tip]])</f>
        <v>0.12484456868968596</v>
      </c>
    </row>
    <row r="97" spans="1:9" x14ac:dyDescent="0.3">
      <c r="A97" s="6">
        <f>IF(Table1[[#This Row],[sex]]="Male",0,1)</f>
        <v>0</v>
      </c>
      <c r="B97" s="6">
        <f>IF(Table1[[#This Row],[smoker]]="Yes", 1, 0)</f>
        <v>1</v>
      </c>
      <c r="C97" s="6">
        <f>IF(Table1[[#This Row],[day]]="Thur", 1, IF(Table1[[#This Row],[day]]="Fri", 2, IF(Table1[[#This Row],[day]]="Sat", 3, IF(Table1[[#This Row],[day]]="Sun", 4, ""))))</f>
        <v>2</v>
      </c>
      <c r="D97" s="6">
        <f>IF(Table1[[#This Row],[time]]="Lunch", 0, IF(Table1[[#This Row],[time]]="Dinner", 1, ""))</f>
        <v>1</v>
      </c>
      <c r="E97" s="6">
        <v>4</v>
      </c>
      <c r="F97" s="6">
        <v>40.17</v>
      </c>
      <c r="G97" s="6">
        <v>4.7300000000000004</v>
      </c>
      <c r="H97" s="7">
        <f>Regression!B112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4.4056560303206842</v>
      </c>
      <c r="I97" s="6">
        <f xml:space="preserve"> ABS(Table13[[#This Row],[Predictive Tip]]-Table13[[#This Row],[tip]])</f>
        <v>0.32434396967931622</v>
      </c>
    </row>
    <row r="98" spans="1:9" x14ac:dyDescent="0.3">
      <c r="A98" s="6">
        <f>IF(Table1[[#This Row],[sex]]="Male",0,1)</f>
        <v>0</v>
      </c>
      <c r="B98" s="6">
        <f>IF(Table1[[#This Row],[smoker]]="Yes", 1, 0)</f>
        <v>1</v>
      </c>
      <c r="C98" s="6">
        <f>IF(Table1[[#This Row],[day]]="Thur", 1, IF(Table1[[#This Row],[day]]="Fri", 2, IF(Table1[[#This Row],[day]]="Sat", 3, IF(Table1[[#This Row],[day]]="Sun", 4, ""))))</f>
        <v>2</v>
      </c>
      <c r="D98" s="6">
        <f>IF(Table1[[#This Row],[time]]="Lunch", 0, IF(Table1[[#This Row],[time]]="Dinner", 1, ""))</f>
        <v>1</v>
      </c>
      <c r="E98" s="6">
        <v>2</v>
      </c>
      <c r="F98" s="6">
        <v>27.28</v>
      </c>
      <c r="G98" s="6">
        <v>4</v>
      </c>
      <c r="H98" s="7">
        <f>Regression!B113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2.84016641326606</v>
      </c>
      <c r="I98" s="6">
        <f xml:space="preserve"> ABS(Table13[[#This Row],[Predictive Tip]]-Table13[[#This Row],[tip]])</f>
        <v>1.15983358673394</v>
      </c>
    </row>
    <row r="99" spans="1:9" x14ac:dyDescent="0.3">
      <c r="A99" s="6">
        <f>IF(Table1[[#This Row],[sex]]="Male",0,1)</f>
        <v>0</v>
      </c>
      <c r="B99" s="6">
        <f>IF(Table1[[#This Row],[smoker]]="Yes", 1, 0)</f>
        <v>1</v>
      </c>
      <c r="C99" s="6">
        <f>IF(Table1[[#This Row],[day]]="Thur", 1, IF(Table1[[#This Row],[day]]="Fri", 2, IF(Table1[[#This Row],[day]]="Sat", 3, IF(Table1[[#This Row],[day]]="Sun", 4, ""))))</f>
        <v>2</v>
      </c>
      <c r="D99" s="6">
        <f>IF(Table1[[#This Row],[time]]="Lunch", 0, IF(Table1[[#This Row],[time]]="Dinner", 1, ""))</f>
        <v>1</v>
      </c>
      <c r="E99" s="6">
        <v>2</v>
      </c>
      <c r="F99" s="6">
        <v>12.03</v>
      </c>
      <c r="G99" s="6">
        <v>1.5</v>
      </c>
      <c r="H99" s="7">
        <f>Regression!B114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1.4017088250419369</v>
      </c>
      <c r="I99" s="6">
        <f xml:space="preserve"> ABS(Table13[[#This Row],[Predictive Tip]]-Table13[[#This Row],[tip]])</f>
        <v>9.8291174958063054E-2</v>
      </c>
    </row>
    <row r="100" spans="1:9" x14ac:dyDescent="0.3">
      <c r="A100" s="6">
        <f>IF(Table1[[#This Row],[sex]]="Male",0,1)</f>
        <v>0</v>
      </c>
      <c r="B100" s="6">
        <f>IF(Table1[[#This Row],[smoker]]="Yes", 1, 0)</f>
        <v>1</v>
      </c>
      <c r="C100" s="6">
        <f>IF(Table1[[#This Row],[day]]="Thur", 1, IF(Table1[[#This Row],[day]]="Fri", 2, IF(Table1[[#This Row],[day]]="Sat", 3, IF(Table1[[#This Row],[day]]="Sun", 4, ""))))</f>
        <v>2</v>
      </c>
      <c r="D100" s="6">
        <f>IF(Table1[[#This Row],[time]]="Lunch", 0, IF(Table1[[#This Row],[time]]="Dinner", 1, ""))</f>
        <v>1</v>
      </c>
      <c r="E100" s="6">
        <v>2</v>
      </c>
      <c r="F100" s="6">
        <v>21.01</v>
      </c>
      <c r="G100" s="6">
        <v>3</v>
      </c>
      <c r="H100" s="7">
        <f>Regression!B115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2.2487481130585025</v>
      </c>
      <c r="I100" s="6">
        <f xml:space="preserve"> ABS(Table13[[#This Row],[Predictive Tip]]-Table13[[#This Row],[tip]])</f>
        <v>0.75125188694149747</v>
      </c>
    </row>
    <row r="101" spans="1:9" x14ac:dyDescent="0.3">
      <c r="A101" s="6">
        <f>IF(Table1[[#This Row],[sex]]="Male",0,1)</f>
        <v>0</v>
      </c>
      <c r="B101" s="6">
        <f>IF(Table1[[#This Row],[smoker]]="Yes", 1, 0)</f>
        <v>0</v>
      </c>
      <c r="C101" s="6">
        <f>IF(Table1[[#This Row],[day]]="Thur", 1, IF(Table1[[#This Row],[day]]="Fri", 2, IF(Table1[[#This Row],[day]]="Sat", 3, IF(Table1[[#This Row],[day]]="Sun", 4, ""))))</f>
        <v>2</v>
      </c>
      <c r="D101" s="6">
        <f>IF(Table1[[#This Row],[time]]="Lunch", 0, IF(Table1[[#This Row],[time]]="Dinner", 1, ""))</f>
        <v>1</v>
      </c>
      <c r="E101" s="6">
        <v>2</v>
      </c>
      <c r="F101" s="6">
        <v>12.46</v>
      </c>
      <c r="G101" s="6">
        <v>1.5</v>
      </c>
      <c r="H101" s="7">
        <f>Regression!B116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1.5179317013818692</v>
      </c>
      <c r="I101" s="6">
        <f xml:space="preserve"> ABS(Table13[[#This Row],[Predictive Tip]]-Table13[[#This Row],[tip]])</f>
        <v>1.793170138186917E-2</v>
      </c>
    </row>
    <row r="102" spans="1:9" x14ac:dyDescent="0.3">
      <c r="A102" s="6">
        <f>IF(Table1[[#This Row],[sex]]="Male",0,1)</f>
        <v>1</v>
      </c>
      <c r="B102" s="6">
        <f>IF(Table1[[#This Row],[smoker]]="Yes", 1, 0)</f>
        <v>1</v>
      </c>
      <c r="C102" s="6">
        <f>IF(Table1[[#This Row],[day]]="Thur", 1, IF(Table1[[#This Row],[day]]="Fri", 2, IF(Table1[[#This Row],[day]]="Sat", 3, IF(Table1[[#This Row],[day]]="Sun", 4, ""))))</f>
        <v>2</v>
      </c>
      <c r="D102" s="6">
        <f>IF(Table1[[#This Row],[time]]="Lunch", 0, IF(Table1[[#This Row],[time]]="Dinner", 1, ""))</f>
        <v>1</v>
      </c>
      <c r="E102" s="6">
        <v>2</v>
      </c>
      <c r="F102" s="6">
        <v>11.35</v>
      </c>
      <c r="G102" s="6">
        <v>2.5</v>
      </c>
      <c r="H102" s="7">
        <f>Regression!B117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1.9741863423265382</v>
      </c>
      <c r="I102" s="6">
        <f xml:space="preserve"> ABS(Table13[[#This Row],[Predictive Tip]]-Table13[[#This Row],[tip]])</f>
        <v>0.52581365767346178</v>
      </c>
    </row>
    <row r="103" spans="1:9" x14ac:dyDescent="0.3">
      <c r="A103" s="6">
        <f>IF(Table1[[#This Row],[sex]]="Male",0,1)</f>
        <v>1</v>
      </c>
      <c r="B103" s="6">
        <f>IF(Table1[[#This Row],[smoker]]="Yes", 1, 0)</f>
        <v>1</v>
      </c>
      <c r="C103" s="6">
        <f>IF(Table1[[#This Row],[day]]="Thur", 1, IF(Table1[[#This Row],[day]]="Fri", 2, IF(Table1[[#This Row],[day]]="Sat", 3, IF(Table1[[#This Row],[day]]="Sun", 4, ""))))</f>
        <v>2</v>
      </c>
      <c r="D103" s="6">
        <f>IF(Table1[[#This Row],[time]]="Lunch", 0, IF(Table1[[#This Row],[time]]="Dinner", 1, ""))</f>
        <v>1</v>
      </c>
      <c r="E103" s="6">
        <v>2</v>
      </c>
      <c r="F103" s="6">
        <v>15.38</v>
      </c>
      <c r="G103" s="6">
        <v>3</v>
      </c>
      <c r="H103" s="7">
        <f>Regression!B118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2.354316445968716</v>
      </c>
      <c r="I103" s="6">
        <f xml:space="preserve"> ABS(Table13[[#This Row],[Predictive Tip]]-Table13[[#This Row],[tip]])</f>
        <v>0.64568355403128397</v>
      </c>
    </row>
    <row r="104" spans="1:9" x14ac:dyDescent="0.3">
      <c r="A104" s="6">
        <f>IF(Table1[[#This Row],[sex]]="Male",0,1)</f>
        <v>1</v>
      </c>
      <c r="B104" s="6">
        <f>IF(Table1[[#This Row],[smoker]]="Yes", 1, 0)</f>
        <v>1</v>
      </c>
      <c r="C104" s="6">
        <f>IF(Table1[[#This Row],[day]]="Thur", 1, IF(Table1[[#This Row],[day]]="Fri", 2, IF(Table1[[#This Row],[day]]="Sat", 3, IF(Table1[[#This Row],[day]]="Sun", 4, ""))))</f>
        <v>3</v>
      </c>
      <c r="D104" s="6">
        <f>IF(Table1[[#This Row],[time]]="Lunch", 0, IF(Table1[[#This Row],[time]]="Dinner", 1, ""))</f>
        <v>1</v>
      </c>
      <c r="E104" s="6">
        <v>3</v>
      </c>
      <c r="F104" s="6">
        <v>44.3</v>
      </c>
      <c r="G104" s="6">
        <v>2.5</v>
      </c>
      <c r="H104" s="7">
        <f>Regression!B119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5.3097574220449415</v>
      </c>
      <c r="I104" s="6">
        <f xml:space="preserve"> ABS(Table13[[#This Row],[Predictive Tip]]-Table13[[#This Row],[tip]])</f>
        <v>2.8097574220449415</v>
      </c>
    </row>
    <row r="105" spans="1:9" x14ac:dyDescent="0.3">
      <c r="A105" s="6">
        <f>IF(Table1[[#This Row],[sex]]="Male",0,1)</f>
        <v>1</v>
      </c>
      <c r="B105" s="6">
        <f>IF(Table1[[#This Row],[smoker]]="Yes", 1, 0)</f>
        <v>1</v>
      </c>
      <c r="C105" s="6">
        <f>IF(Table1[[#This Row],[day]]="Thur", 1, IF(Table1[[#This Row],[day]]="Fri", 2, IF(Table1[[#This Row],[day]]="Sat", 3, IF(Table1[[#This Row],[day]]="Sun", 4, ""))))</f>
        <v>3</v>
      </c>
      <c r="D105" s="6">
        <f>IF(Table1[[#This Row],[time]]="Lunch", 0, IF(Table1[[#This Row],[time]]="Dinner", 1, ""))</f>
        <v>1</v>
      </c>
      <c r="E105" s="6">
        <v>2</v>
      </c>
      <c r="F105" s="6">
        <v>22.42</v>
      </c>
      <c r="G105" s="6">
        <v>3.48</v>
      </c>
      <c r="H105" s="7">
        <f>Regression!B120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3.0711048840593129</v>
      </c>
      <c r="I105" s="6">
        <f xml:space="preserve"> ABS(Table13[[#This Row],[Predictive Tip]]-Table13[[#This Row],[tip]])</f>
        <v>0.40889511594068706</v>
      </c>
    </row>
    <row r="106" spans="1:9" x14ac:dyDescent="0.3">
      <c r="A106" s="6">
        <f>IF(Table1[[#This Row],[sex]]="Male",0,1)</f>
        <v>1</v>
      </c>
      <c r="B106" s="6">
        <f>IF(Table1[[#This Row],[smoker]]="Yes", 1, 0)</f>
        <v>0</v>
      </c>
      <c r="C106" s="6">
        <f>IF(Table1[[#This Row],[day]]="Thur", 1, IF(Table1[[#This Row],[day]]="Fri", 2, IF(Table1[[#This Row],[day]]="Sat", 3, IF(Table1[[#This Row],[day]]="Sun", 4, ""))))</f>
        <v>3</v>
      </c>
      <c r="D106" s="6">
        <f>IF(Table1[[#This Row],[time]]="Lunch", 0, IF(Table1[[#This Row],[time]]="Dinner", 1, ""))</f>
        <v>1</v>
      </c>
      <c r="E106" s="6">
        <v>2</v>
      </c>
      <c r="F106" s="6">
        <v>20.92</v>
      </c>
      <c r="G106" s="6">
        <v>4.08</v>
      </c>
      <c r="H106" s="7">
        <f>Regression!B121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3.0052803410371096</v>
      </c>
      <c r="I106" s="6">
        <f xml:space="preserve"> ABS(Table13[[#This Row],[Predictive Tip]]-Table13[[#This Row],[tip]])</f>
        <v>1.0747196589628905</v>
      </c>
    </row>
    <row r="107" spans="1:9" x14ac:dyDescent="0.3">
      <c r="A107" s="6">
        <f>IF(Table1[[#This Row],[sex]]="Male",0,1)</f>
        <v>0</v>
      </c>
      <c r="B107" s="6">
        <f>IF(Table1[[#This Row],[smoker]]="Yes", 1, 0)</f>
        <v>1</v>
      </c>
      <c r="C107" s="6">
        <f>IF(Table1[[#This Row],[day]]="Thur", 1, IF(Table1[[#This Row],[day]]="Fri", 2, IF(Table1[[#This Row],[day]]="Sat", 3, IF(Table1[[#This Row],[day]]="Sun", 4, ""))))</f>
        <v>3</v>
      </c>
      <c r="D107" s="6">
        <f>IF(Table1[[#This Row],[time]]="Lunch", 0, IF(Table1[[#This Row],[time]]="Dinner", 1, ""))</f>
        <v>1</v>
      </c>
      <c r="E107" s="6">
        <v>2</v>
      </c>
      <c r="F107" s="6">
        <v>15.36</v>
      </c>
      <c r="G107" s="6">
        <v>1.64</v>
      </c>
      <c r="H107" s="7">
        <f>Regression!B122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1.7685511875711237</v>
      </c>
      <c r="I107" s="6">
        <f xml:space="preserve"> ABS(Table13[[#This Row],[Predictive Tip]]-Table13[[#This Row],[tip]])</f>
        <v>0.12855118757112383</v>
      </c>
    </row>
    <row r="108" spans="1:9" x14ac:dyDescent="0.3">
      <c r="A108" s="6">
        <f>IF(Table1[[#This Row],[sex]]="Male",0,1)</f>
        <v>0</v>
      </c>
      <c r="B108" s="6">
        <f>IF(Table1[[#This Row],[smoker]]="Yes", 1, 0)</f>
        <v>1</v>
      </c>
      <c r="C108" s="6">
        <f>IF(Table1[[#This Row],[day]]="Thur", 1, IF(Table1[[#This Row],[day]]="Fri", 2, IF(Table1[[#This Row],[day]]="Sat", 3, IF(Table1[[#This Row],[day]]="Sun", 4, ""))))</f>
        <v>3</v>
      </c>
      <c r="D108" s="6">
        <f>IF(Table1[[#This Row],[time]]="Lunch", 0, IF(Table1[[#This Row],[time]]="Dinner", 1, ""))</f>
        <v>1</v>
      </c>
      <c r="E108" s="6">
        <v>2</v>
      </c>
      <c r="F108" s="6">
        <v>20.49</v>
      </c>
      <c r="G108" s="6">
        <v>4.0599999999999996</v>
      </c>
      <c r="H108" s="7">
        <f>Regression!B123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2.2524388877409431</v>
      </c>
      <c r="I108" s="6">
        <f xml:space="preserve"> ABS(Table13[[#This Row],[Predictive Tip]]-Table13[[#This Row],[tip]])</f>
        <v>1.8075611122590565</v>
      </c>
    </row>
    <row r="109" spans="1:9" x14ac:dyDescent="0.3">
      <c r="A109" s="6">
        <f>IF(Table1[[#This Row],[sex]]="Male",0,1)</f>
        <v>0</v>
      </c>
      <c r="B109" s="6">
        <f>IF(Table1[[#This Row],[smoker]]="Yes", 1, 0)</f>
        <v>1</v>
      </c>
      <c r="C109" s="6">
        <f>IF(Table1[[#This Row],[day]]="Thur", 1, IF(Table1[[#This Row],[day]]="Fri", 2, IF(Table1[[#This Row],[day]]="Sat", 3, IF(Table1[[#This Row],[day]]="Sun", 4, ""))))</f>
        <v>3</v>
      </c>
      <c r="D109" s="6">
        <f>IF(Table1[[#This Row],[time]]="Lunch", 0, IF(Table1[[#This Row],[time]]="Dinner", 1, ""))</f>
        <v>1</v>
      </c>
      <c r="E109" s="6">
        <v>2</v>
      </c>
      <c r="F109" s="6">
        <v>25.21</v>
      </c>
      <c r="G109" s="6">
        <v>4.29</v>
      </c>
      <c r="H109" s="7">
        <f>Regression!B124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2.6976533019322786</v>
      </c>
      <c r="I109" s="6">
        <f xml:space="preserve"> ABS(Table13[[#This Row],[Predictive Tip]]-Table13[[#This Row],[tip]])</f>
        <v>1.5923466980677214</v>
      </c>
    </row>
    <row r="110" spans="1:9" x14ac:dyDescent="0.3">
      <c r="A110" s="6">
        <f>IF(Table1[[#This Row],[sex]]="Male",0,1)</f>
        <v>0</v>
      </c>
      <c r="B110" s="6">
        <f>IF(Table1[[#This Row],[smoker]]="Yes", 1, 0)</f>
        <v>0</v>
      </c>
      <c r="C110" s="6">
        <f>IF(Table1[[#This Row],[day]]="Thur", 1, IF(Table1[[#This Row],[day]]="Fri", 2, IF(Table1[[#This Row],[day]]="Sat", 3, IF(Table1[[#This Row],[day]]="Sun", 4, ""))))</f>
        <v>3</v>
      </c>
      <c r="D110" s="6">
        <f>IF(Table1[[#This Row],[time]]="Lunch", 0, IF(Table1[[#This Row],[time]]="Dinner", 1, ""))</f>
        <v>1</v>
      </c>
      <c r="E110" s="6">
        <v>2</v>
      </c>
      <c r="F110" s="6">
        <v>18.239999999999998</v>
      </c>
      <c r="G110" s="6">
        <v>3.76</v>
      </c>
      <c r="H110" s="7">
        <f>Regression!B125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2.1158705289044395</v>
      </c>
      <c r="I110" s="6">
        <f xml:space="preserve"> ABS(Table13[[#This Row],[Predictive Tip]]-Table13[[#This Row],[tip]])</f>
        <v>1.6441294710955603</v>
      </c>
    </row>
    <row r="111" spans="1:9" x14ac:dyDescent="0.3">
      <c r="A111" s="6">
        <f>IF(Table1[[#This Row],[sex]]="Male",0,1)</f>
        <v>1</v>
      </c>
      <c r="B111" s="6">
        <f>IF(Table1[[#This Row],[smoker]]="Yes", 1, 0)</f>
        <v>1</v>
      </c>
      <c r="C111" s="6">
        <f>IF(Table1[[#This Row],[day]]="Thur", 1, IF(Table1[[#This Row],[day]]="Fri", 2, IF(Table1[[#This Row],[day]]="Sat", 3, IF(Table1[[#This Row],[day]]="Sun", 4, ""))))</f>
        <v>3</v>
      </c>
      <c r="D111" s="6">
        <f>IF(Table1[[#This Row],[time]]="Lunch", 0, IF(Table1[[#This Row],[time]]="Dinner", 1, ""))</f>
        <v>1</v>
      </c>
      <c r="E111" s="6">
        <v>2</v>
      </c>
      <c r="F111" s="6">
        <v>14.31</v>
      </c>
      <c r="G111" s="6">
        <v>4</v>
      </c>
      <c r="H111" s="7">
        <f>Regression!B126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2.3061284223873364</v>
      </c>
      <c r="I111" s="6">
        <f xml:space="preserve"> ABS(Table13[[#This Row],[Predictive Tip]]-Table13[[#This Row],[tip]])</f>
        <v>1.6938715776126636</v>
      </c>
    </row>
    <row r="112" spans="1:9" x14ac:dyDescent="0.3">
      <c r="A112" s="6">
        <f>IF(Table1[[#This Row],[sex]]="Male",0,1)</f>
        <v>0</v>
      </c>
      <c r="B112" s="6">
        <f>IF(Table1[[#This Row],[smoker]]="Yes", 1, 0)</f>
        <v>0</v>
      </c>
      <c r="C112" s="6">
        <f>IF(Table1[[#This Row],[day]]="Thur", 1, IF(Table1[[#This Row],[day]]="Fri", 2, IF(Table1[[#This Row],[day]]="Sat", 3, IF(Table1[[#This Row],[day]]="Sun", 4, ""))))</f>
        <v>3</v>
      </c>
      <c r="D112" s="6">
        <f>IF(Table1[[#This Row],[time]]="Lunch", 0, IF(Table1[[#This Row],[time]]="Dinner", 1, ""))</f>
        <v>1</v>
      </c>
      <c r="E112" s="6">
        <v>2</v>
      </c>
      <c r="F112" s="6">
        <v>14</v>
      </c>
      <c r="G112" s="6">
        <v>3</v>
      </c>
      <c r="H112" s="7">
        <f>Regression!B127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1.7159321568342571</v>
      </c>
      <c r="I112" s="6">
        <f xml:space="preserve"> ABS(Table13[[#This Row],[Predictive Tip]]-Table13[[#This Row],[tip]])</f>
        <v>1.2840678431657429</v>
      </c>
    </row>
    <row r="113" spans="1:9" x14ac:dyDescent="0.3">
      <c r="A113" s="6">
        <f>IF(Table1[[#This Row],[sex]]="Male",0,1)</f>
        <v>1</v>
      </c>
      <c r="B113" s="6">
        <f>IF(Table1[[#This Row],[smoker]]="Yes", 1, 0)</f>
        <v>0</v>
      </c>
      <c r="C113" s="6">
        <f>IF(Table1[[#This Row],[day]]="Thur", 1, IF(Table1[[#This Row],[day]]="Fri", 2, IF(Table1[[#This Row],[day]]="Sat", 3, IF(Table1[[#This Row],[day]]="Sun", 4, ""))))</f>
        <v>3</v>
      </c>
      <c r="D113" s="6">
        <f>IF(Table1[[#This Row],[time]]="Lunch", 0, IF(Table1[[#This Row],[time]]="Dinner", 1, ""))</f>
        <v>1</v>
      </c>
      <c r="E113" s="6">
        <v>1</v>
      </c>
      <c r="F113" s="6">
        <v>7.25</v>
      </c>
      <c r="G113" s="6">
        <v>1</v>
      </c>
      <c r="H113" s="7">
        <f>Regression!B128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1.5410367734986967</v>
      </c>
      <c r="I113" s="6">
        <f xml:space="preserve"> ABS(Table13[[#This Row],[Predictive Tip]]-Table13[[#This Row],[tip]])</f>
        <v>0.54103677349869672</v>
      </c>
    </row>
    <row r="114" spans="1:9" x14ac:dyDescent="0.3">
      <c r="A114" s="6">
        <f>IF(Table1[[#This Row],[sex]]="Male",0,1)</f>
        <v>0</v>
      </c>
      <c r="B114" s="6">
        <f>IF(Table1[[#This Row],[smoker]]="Yes", 1, 0)</f>
        <v>0</v>
      </c>
      <c r="C114" s="6">
        <f>IF(Table1[[#This Row],[day]]="Thur", 1, IF(Table1[[#This Row],[day]]="Fri", 2, IF(Table1[[#This Row],[day]]="Sat", 3, IF(Table1[[#This Row],[day]]="Sun", 4, ""))))</f>
        <v>4</v>
      </c>
      <c r="D114" s="6">
        <f>IF(Table1[[#This Row],[time]]="Lunch", 0, IF(Table1[[#This Row],[time]]="Dinner", 1, ""))</f>
        <v>1</v>
      </c>
      <c r="E114" s="6">
        <v>3</v>
      </c>
      <c r="F114" s="6">
        <v>38.07</v>
      </c>
      <c r="G114" s="6">
        <v>4</v>
      </c>
      <c r="H114" s="7">
        <f>Regression!B129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4.2138964573113347</v>
      </c>
      <c r="I114" s="6">
        <f xml:space="preserve"> ABS(Table13[[#This Row],[Predictive Tip]]-Table13[[#This Row],[tip]])</f>
        <v>0.21389645731133466</v>
      </c>
    </row>
    <row r="115" spans="1:9" x14ac:dyDescent="0.3">
      <c r="A115" s="6">
        <f>IF(Table1[[#This Row],[sex]]="Male",0,1)</f>
        <v>0</v>
      </c>
      <c r="B115" s="6">
        <f>IF(Table1[[#This Row],[smoker]]="Yes", 1, 0)</f>
        <v>0</v>
      </c>
      <c r="C115" s="6">
        <f>IF(Table1[[#This Row],[day]]="Thur", 1, IF(Table1[[#This Row],[day]]="Fri", 2, IF(Table1[[#This Row],[day]]="Sat", 3, IF(Table1[[#This Row],[day]]="Sun", 4, ""))))</f>
        <v>4</v>
      </c>
      <c r="D115" s="6">
        <f>IF(Table1[[#This Row],[time]]="Lunch", 0, IF(Table1[[#This Row],[time]]="Dinner", 1, ""))</f>
        <v>1</v>
      </c>
      <c r="E115" s="6">
        <v>2</v>
      </c>
      <c r="F115" s="6">
        <v>23.95</v>
      </c>
      <c r="G115" s="6">
        <v>2.5499999999999998</v>
      </c>
      <c r="H115" s="7">
        <f>Regression!B130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2.7072066002843416</v>
      </c>
      <c r="I115" s="6">
        <f xml:space="preserve"> ABS(Table13[[#This Row],[Predictive Tip]]-Table13[[#This Row],[tip]])</f>
        <v>0.15720660028434175</v>
      </c>
    </row>
    <row r="116" spans="1:9" x14ac:dyDescent="0.3">
      <c r="A116" s="6">
        <f>IF(Table1[[#This Row],[sex]]="Male",0,1)</f>
        <v>1</v>
      </c>
      <c r="B116" s="6">
        <f>IF(Table1[[#This Row],[smoker]]="Yes", 1, 0)</f>
        <v>0</v>
      </c>
      <c r="C116" s="6">
        <f>IF(Table1[[#This Row],[day]]="Thur", 1, IF(Table1[[#This Row],[day]]="Fri", 2, IF(Table1[[#This Row],[day]]="Sat", 3, IF(Table1[[#This Row],[day]]="Sun", 4, ""))))</f>
        <v>4</v>
      </c>
      <c r="D116" s="6">
        <f>IF(Table1[[#This Row],[time]]="Lunch", 0, IF(Table1[[#This Row],[time]]="Dinner", 1, ""))</f>
        <v>1</v>
      </c>
      <c r="E116" s="6">
        <v>3</v>
      </c>
      <c r="F116" s="6">
        <v>25.71</v>
      </c>
      <c r="G116" s="6">
        <v>4</v>
      </c>
      <c r="H116" s="7">
        <f>Regression!B131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3.6846569496478865</v>
      </c>
      <c r="I116" s="6">
        <f xml:space="preserve"> ABS(Table13[[#This Row],[Predictive Tip]]-Table13[[#This Row],[tip]])</f>
        <v>0.31534305035211352</v>
      </c>
    </row>
    <row r="117" spans="1:9" x14ac:dyDescent="0.3">
      <c r="A117" s="6">
        <f>IF(Table1[[#This Row],[sex]]="Male",0,1)</f>
        <v>1</v>
      </c>
      <c r="B117" s="6">
        <f>IF(Table1[[#This Row],[smoker]]="Yes", 1, 0)</f>
        <v>0</v>
      </c>
      <c r="C117" s="6">
        <f>IF(Table1[[#This Row],[day]]="Thur", 1, IF(Table1[[#This Row],[day]]="Fri", 2, IF(Table1[[#This Row],[day]]="Sat", 3, IF(Table1[[#This Row],[day]]="Sun", 4, ""))))</f>
        <v>4</v>
      </c>
      <c r="D117" s="6">
        <f>IF(Table1[[#This Row],[time]]="Lunch", 0, IF(Table1[[#This Row],[time]]="Dinner", 1, ""))</f>
        <v>1</v>
      </c>
      <c r="E117" s="6">
        <v>2</v>
      </c>
      <c r="F117" s="6">
        <v>17.309999999999999</v>
      </c>
      <c r="G117" s="6">
        <v>3.5</v>
      </c>
      <c r="H117" s="7">
        <f>Regression!B132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2.7175065945646297</v>
      </c>
      <c r="I117" s="6">
        <f xml:space="preserve"> ABS(Table13[[#This Row],[Predictive Tip]]-Table13[[#This Row],[tip]])</f>
        <v>0.78249340543537027</v>
      </c>
    </row>
    <row r="118" spans="1:9" x14ac:dyDescent="0.3">
      <c r="A118" s="6">
        <f>IF(Table1[[#This Row],[sex]]="Male",0,1)</f>
        <v>0</v>
      </c>
      <c r="B118" s="6">
        <f>IF(Table1[[#This Row],[smoker]]="Yes", 1, 0)</f>
        <v>0</v>
      </c>
      <c r="C118" s="6">
        <f>IF(Table1[[#This Row],[day]]="Thur", 1, IF(Table1[[#This Row],[day]]="Fri", 2, IF(Table1[[#This Row],[day]]="Sat", 3, IF(Table1[[#This Row],[day]]="Sun", 4, ""))))</f>
        <v>4</v>
      </c>
      <c r="D118" s="6">
        <f>IF(Table1[[#This Row],[time]]="Lunch", 0, IF(Table1[[#This Row],[time]]="Dinner", 1, ""))</f>
        <v>1</v>
      </c>
      <c r="E118" s="6">
        <v>4</v>
      </c>
      <c r="F118" s="6">
        <v>29.93</v>
      </c>
      <c r="G118" s="6">
        <v>5.07</v>
      </c>
      <c r="H118" s="7">
        <f>Regression!B133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3.6209098609698711</v>
      </c>
      <c r="I118" s="6">
        <f xml:space="preserve"> ABS(Table13[[#This Row],[Predictive Tip]]-Table13[[#This Row],[tip]])</f>
        <v>1.4490901390301292</v>
      </c>
    </row>
    <row r="119" spans="1:9" x14ac:dyDescent="0.3">
      <c r="A119" s="6">
        <f>IF(Table1[[#This Row],[sex]]="Male",0,1)</f>
        <v>1</v>
      </c>
      <c r="B119" s="6">
        <f>IF(Table1[[#This Row],[smoker]]="Yes", 1, 0)</f>
        <v>0</v>
      </c>
      <c r="C119" s="6">
        <f>IF(Table1[[#This Row],[day]]="Thur", 1, IF(Table1[[#This Row],[day]]="Fri", 2, IF(Table1[[#This Row],[day]]="Sat", 3, IF(Table1[[#This Row],[day]]="Sun", 4, ""))))</f>
        <v>1</v>
      </c>
      <c r="D119" s="6">
        <f>IF(Table1[[#This Row],[time]]="Lunch", 0, IF(Table1[[#This Row],[time]]="Dinner", 1, ""))</f>
        <v>0</v>
      </c>
      <c r="E119" s="6">
        <v>2</v>
      </c>
      <c r="F119" s="6">
        <v>10.65</v>
      </c>
      <c r="G119" s="6">
        <v>1.5</v>
      </c>
      <c r="H119" s="7">
        <f>Regression!B134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2.0435598177591685</v>
      </c>
      <c r="I119" s="6">
        <f xml:space="preserve"> ABS(Table13[[#This Row],[Predictive Tip]]-Table13[[#This Row],[tip]])</f>
        <v>0.54355981775916851</v>
      </c>
    </row>
    <row r="120" spans="1:9" x14ac:dyDescent="0.3">
      <c r="A120" s="6">
        <f>IF(Table1[[#This Row],[sex]]="Male",0,1)</f>
        <v>1</v>
      </c>
      <c r="B120" s="6">
        <f>IF(Table1[[#This Row],[smoker]]="Yes", 1, 0)</f>
        <v>0</v>
      </c>
      <c r="C120" s="6">
        <f>IF(Table1[[#This Row],[day]]="Thur", 1, IF(Table1[[#This Row],[day]]="Fri", 2, IF(Table1[[#This Row],[day]]="Sat", 3, IF(Table1[[#This Row],[day]]="Sun", 4, ""))))</f>
        <v>1</v>
      </c>
      <c r="D120" s="6">
        <f>IF(Table1[[#This Row],[time]]="Lunch", 0, IF(Table1[[#This Row],[time]]="Dinner", 1, ""))</f>
        <v>0</v>
      </c>
      <c r="E120" s="6">
        <v>2</v>
      </c>
      <c r="F120" s="6">
        <v>12.43</v>
      </c>
      <c r="G120" s="6">
        <v>1.8</v>
      </c>
      <c r="H120" s="7">
        <f>Regression!B135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2.2114584739584431</v>
      </c>
      <c r="I120" s="6">
        <f xml:space="preserve"> ABS(Table13[[#This Row],[Predictive Tip]]-Table13[[#This Row],[tip]])</f>
        <v>0.41145847395844304</v>
      </c>
    </row>
    <row r="121" spans="1:9" x14ac:dyDescent="0.3">
      <c r="A121" s="6">
        <f>IF(Table1[[#This Row],[sex]]="Male",0,1)</f>
        <v>1</v>
      </c>
      <c r="B121" s="6">
        <f>IF(Table1[[#This Row],[smoker]]="Yes", 1, 0)</f>
        <v>0</v>
      </c>
      <c r="C121" s="6">
        <f>IF(Table1[[#This Row],[day]]="Thur", 1, IF(Table1[[#This Row],[day]]="Fri", 2, IF(Table1[[#This Row],[day]]="Sat", 3, IF(Table1[[#This Row],[day]]="Sun", 4, ""))))</f>
        <v>1</v>
      </c>
      <c r="D121" s="6">
        <f>IF(Table1[[#This Row],[time]]="Lunch", 0, IF(Table1[[#This Row],[time]]="Dinner", 1, ""))</f>
        <v>0</v>
      </c>
      <c r="E121" s="6">
        <v>4</v>
      </c>
      <c r="F121" s="6">
        <v>24.08</v>
      </c>
      <c r="G121" s="6">
        <v>2.92</v>
      </c>
      <c r="H121" s="7">
        <f>Regression!B136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3.6599849822000889</v>
      </c>
      <c r="I121" s="6">
        <f xml:space="preserve"> ABS(Table13[[#This Row],[Predictive Tip]]-Table13[[#This Row],[tip]])</f>
        <v>0.73998498220008901</v>
      </c>
    </row>
    <row r="122" spans="1:9" x14ac:dyDescent="0.3">
      <c r="A122" s="6">
        <f>IF(Table1[[#This Row],[sex]]="Male",0,1)</f>
        <v>0</v>
      </c>
      <c r="B122" s="6">
        <f>IF(Table1[[#This Row],[smoker]]="Yes", 1, 0)</f>
        <v>0</v>
      </c>
      <c r="C122" s="6">
        <f>IF(Table1[[#This Row],[day]]="Thur", 1, IF(Table1[[#This Row],[day]]="Fri", 2, IF(Table1[[#This Row],[day]]="Sat", 3, IF(Table1[[#This Row],[day]]="Sun", 4, ""))))</f>
        <v>1</v>
      </c>
      <c r="D122" s="6">
        <f>IF(Table1[[#This Row],[time]]="Lunch", 0, IF(Table1[[#This Row],[time]]="Dinner", 1, ""))</f>
        <v>0</v>
      </c>
      <c r="E122" s="6">
        <v>2</v>
      </c>
      <c r="F122" s="6">
        <v>11.69</v>
      </c>
      <c r="G122" s="6">
        <v>2.31</v>
      </c>
      <c r="H122" s="7">
        <f>Regression!B137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1.5050393320654321</v>
      </c>
      <c r="I122" s="6">
        <f xml:space="preserve"> ABS(Table13[[#This Row],[Predictive Tip]]-Table13[[#This Row],[tip]])</f>
        <v>0.804960667934568</v>
      </c>
    </row>
    <row r="123" spans="1:9" x14ac:dyDescent="0.3">
      <c r="A123" s="6">
        <f>IF(Table1[[#This Row],[sex]]="Male",0,1)</f>
        <v>1</v>
      </c>
      <c r="B123" s="6">
        <f>IF(Table1[[#This Row],[smoker]]="Yes", 1, 0)</f>
        <v>0</v>
      </c>
      <c r="C123" s="6">
        <f>IF(Table1[[#This Row],[day]]="Thur", 1, IF(Table1[[#This Row],[day]]="Fri", 2, IF(Table1[[#This Row],[day]]="Sat", 3, IF(Table1[[#This Row],[day]]="Sun", 4, ""))))</f>
        <v>1</v>
      </c>
      <c r="D123" s="6">
        <f>IF(Table1[[#This Row],[time]]="Lunch", 0, IF(Table1[[#This Row],[time]]="Dinner", 1, ""))</f>
        <v>0</v>
      </c>
      <c r="E123" s="6">
        <v>2</v>
      </c>
      <c r="F123" s="6">
        <v>13.42</v>
      </c>
      <c r="G123" s="6">
        <v>1.68</v>
      </c>
      <c r="H123" s="7">
        <f>Regression!B138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2.3048403108333204</v>
      </c>
      <c r="I123" s="6">
        <f xml:space="preserve"> ABS(Table13[[#This Row],[Predictive Tip]]-Table13[[#This Row],[tip]])</f>
        <v>0.62484031083332048</v>
      </c>
    </row>
    <row r="124" spans="1:9" x14ac:dyDescent="0.3">
      <c r="A124" s="6">
        <f>IF(Table1[[#This Row],[sex]]="Male",0,1)</f>
        <v>0</v>
      </c>
      <c r="B124" s="6">
        <f>IF(Table1[[#This Row],[smoker]]="Yes", 1, 0)</f>
        <v>0</v>
      </c>
      <c r="C124" s="6">
        <f>IF(Table1[[#This Row],[day]]="Thur", 1, IF(Table1[[#This Row],[day]]="Fri", 2, IF(Table1[[#This Row],[day]]="Sat", 3, IF(Table1[[#This Row],[day]]="Sun", 4, ""))))</f>
        <v>1</v>
      </c>
      <c r="D124" s="6">
        <f>IF(Table1[[#This Row],[time]]="Lunch", 0, IF(Table1[[#This Row],[time]]="Dinner", 1, ""))</f>
        <v>0</v>
      </c>
      <c r="E124" s="6">
        <v>2</v>
      </c>
      <c r="F124" s="6">
        <v>14.26</v>
      </c>
      <c r="G124" s="6">
        <v>2.5</v>
      </c>
      <c r="H124" s="7">
        <f>Regression!B139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1.7474548075891039</v>
      </c>
      <c r="I124" s="6">
        <f xml:space="preserve"> ABS(Table13[[#This Row],[Predictive Tip]]-Table13[[#This Row],[tip]])</f>
        <v>0.75254519241089612</v>
      </c>
    </row>
    <row r="125" spans="1:9" x14ac:dyDescent="0.3">
      <c r="A125" s="6">
        <f>IF(Table1[[#This Row],[sex]]="Male",0,1)</f>
        <v>0</v>
      </c>
      <c r="B125" s="6">
        <f>IF(Table1[[#This Row],[smoker]]="Yes", 1, 0)</f>
        <v>0</v>
      </c>
      <c r="C125" s="6">
        <f>IF(Table1[[#This Row],[day]]="Thur", 1, IF(Table1[[#This Row],[day]]="Fri", 2, IF(Table1[[#This Row],[day]]="Sat", 3, IF(Table1[[#This Row],[day]]="Sun", 4, ""))))</f>
        <v>1</v>
      </c>
      <c r="D125" s="6">
        <f>IF(Table1[[#This Row],[time]]="Lunch", 0, IF(Table1[[#This Row],[time]]="Dinner", 1, ""))</f>
        <v>0</v>
      </c>
      <c r="E125" s="6">
        <v>2</v>
      </c>
      <c r="F125" s="6">
        <v>15.95</v>
      </c>
      <c r="G125" s="6">
        <v>2</v>
      </c>
      <c r="H125" s="7">
        <f>Regression!B140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1.9068642058906622</v>
      </c>
      <c r="I125" s="6">
        <f xml:space="preserve"> ABS(Table13[[#This Row],[Predictive Tip]]-Table13[[#This Row],[tip]])</f>
        <v>9.3135794109337811E-2</v>
      </c>
    </row>
    <row r="126" spans="1:9" x14ac:dyDescent="0.3">
      <c r="A126" s="6">
        <f>IF(Table1[[#This Row],[sex]]="Male",0,1)</f>
        <v>1</v>
      </c>
      <c r="B126" s="6">
        <f>IF(Table1[[#This Row],[smoker]]="Yes", 1, 0)</f>
        <v>0</v>
      </c>
      <c r="C126" s="6">
        <f>IF(Table1[[#This Row],[day]]="Thur", 1, IF(Table1[[#This Row],[day]]="Fri", 2, IF(Table1[[#This Row],[day]]="Sat", 3, IF(Table1[[#This Row],[day]]="Sun", 4, ""))))</f>
        <v>1</v>
      </c>
      <c r="D126" s="6">
        <f>IF(Table1[[#This Row],[time]]="Lunch", 0, IF(Table1[[#This Row],[time]]="Dinner", 1, ""))</f>
        <v>0</v>
      </c>
      <c r="E126" s="6">
        <v>2</v>
      </c>
      <c r="F126" s="6">
        <v>12.48</v>
      </c>
      <c r="G126" s="6">
        <v>2.52</v>
      </c>
      <c r="H126" s="7">
        <f>Regression!B141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2.2161747283460631</v>
      </c>
      <c r="I126" s="6">
        <f xml:space="preserve"> ABS(Table13[[#This Row],[Predictive Tip]]-Table13[[#This Row],[tip]])</f>
        <v>0.30382527165393691</v>
      </c>
    </row>
    <row r="127" spans="1:9" x14ac:dyDescent="0.3">
      <c r="A127" s="6">
        <f>IF(Table1[[#This Row],[sex]]="Male",0,1)</f>
        <v>1</v>
      </c>
      <c r="B127" s="6">
        <f>IF(Table1[[#This Row],[smoker]]="Yes", 1, 0)</f>
        <v>0</v>
      </c>
      <c r="C127" s="6">
        <f>IF(Table1[[#This Row],[day]]="Thur", 1, IF(Table1[[#This Row],[day]]="Fri", 2, IF(Table1[[#This Row],[day]]="Sat", 3, IF(Table1[[#This Row],[day]]="Sun", 4, ""))))</f>
        <v>1</v>
      </c>
      <c r="D127" s="6">
        <f>IF(Table1[[#This Row],[time]]="Lunch", 0, IF(Table1[[#This Row],[time]]="Dinner", 1, ""))</f>
        <v>0</v>
      </c>
      <c r="E127" s="6">
        <v>6</v>
      </c>
      <c r="F127" s="6">
        <v>29.8</v>
      </c>
      <c r="G127" s="6">
        <v>4.2</v>
      </c>
      <c r="H127" s="7">
        <f>Regression!B142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4.5491637200699948</v>
      </c>
      <c r="I127" s="6">
        <f xml:space="preserve"> ABS(Table13[[#This Row],[Predictive Tip]]-Table13[[#This Row],[tip]])</f>
        <v>0.34916372006999463</v>
      </c>
    </row>
    <row r="128" spans="1:9" x14ac:dyDescent="0.3">
      <c r="A128" s="6">
        <f>IF(Table1[[#This Row],[sex]]="Male",0,1)</f>
        <v>0</v>
      </c>
      <c r="B128" s="6">
        <f>IF(Table1[[#This Row],[smoker]]="Yes", 1, 0)</f>
        <v>0</v>
      </c>
      <c r="C128" s="6">
        <f>IF(Table1[[#This Row],[day]]="Thur", 1, IF(Table1[[#This Row],[day]]="Fri", 2, IF(Table1[[#This Row],[day]]="Sat", 3, IF(Table1[[#This Row],[day]]="Sun", 4, ""))))</f>
        <v>1</v>
      </c>
      <c r="D128" s="6">
        <f>IF(Table1[[#This Row],[time]]="Lunch", 0, IF(Table1[[#This Row],[time]]="Dinner", 1, ""))</f>
        <v>0</v>
      </c>
      <c r="E128" s="6">
        <v>2</v>
      </c>
      <c r="F128" s="6">
        <v>8.52</v>
      </c>
      <c r="G128" s="6">
        <v>1.48</v>
      </c>
      <c r="H128" s="7">
        <f>Regression!B143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1.2060288038903193</v>
      </c>
      <c r="I128" s="6">
        <f xml:space="preserve"> ABS(Table13[[#This Row],[Predictive Tip]]-Table13[[#This Row],[tip]])</f>
        <v>0.27397119610968068</v>
      </c>
    </row>
    <row r="129" spans="1:9" x14ac:dyDescent="0.3">
      <c r="A129" s="6">
        <f>IF(Table1[[#This Row],[sex]]="Male",0,1)</f>
        <v>1</v>
      </c>
      <c r="B129" s="6">
        <f>IF(Table1[[#This Row],[smoker]]="Yes", 1, 0)</f>
        <v>0</v>
      </c>
      <c r="C129" s="6">
        <f>IF(Table1[[#This Row],[day]]="Thur", 1, IF(Table1[[#This Row],[day]]="Fri", 2, IF(Table1[[#This Row],[day]]="Sat", 3, IF(Table1[[#This Row],[day]]="Sun", 4, ""))))</f>
        <v>1</v>
      </c>
      <c r="D129" s="6">
        <f>IF(Table1[[#This Row],[time]]="Lunch", 0, IF(Table1[[#This Row],[time]]="Dinner", 1, ""))</f>
        <v>0</v>
      </c>
      <c r="E129" s="6">
        <v>2</v>
      </c>
      <c r="F129" s="6">
        <v>14.52</v>
      </c>
      <c r="G129" s="6">
        <v>2</v>
      </c>
      <c r="H129" s="7">
        <f>Regression!B144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2.4085979073609622</v>
      </c>
      <c r="I129" s="6">
        <f xml:space="preserve"> ABS(Table13[[#This Row],[Predictive Tip]]-Table13[[#This Row],[tip]])</f>
        <v>0.40859790736096224</v>
      </c>
    </row>
    <row r="130" spans="1:9" x14ac:dyDescent="0.3">
      <c r="A130" s="6">
        <f>IF(Table1[[#This Row],[sex]]="Male",0,1)</f>
        <v>1</v>
      </c>
      <c r="B130" s="6">
        <f>IF(Table1[[#This Row],[smoker]]="Yes", 1, 0)</f>
        <v>0</v>
      </c>
      <c r="C130" s="6">
        <f>IF(Table1[[#This Row],[day]]="Thur", 1, IF(Table1[[#This Row],[day]]="Fri", 2, IF(Table1[[#This Row],[day]]="Sat", 3, IF(Table1[[#This Row],[day]]="Sun", 4, ""))))</f>
        <v>1</v>
      </c>
      <c r="D130" s="6">
        <f>IF(Table1[[#This Row],[time]]="Lunch", 0, IF(Table1[[#This Row],[time]]="Dinner", 1, ""))</f>
        <v>0</v>
      </c>
      <c r="E130" s="6">
        <v>2</v>
      </c>
      <c r="F130" s="6">
        <v>11.38</v>
      </c>
      <c r="G130" s="6">
        <v>2</v>
      </c>
      <c r="H130" s="7">
        <f>Regression!B145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2.1124171318184217</v>
      </c>
      <c r="I130" s="6">
        <f xml:space="preserve"> ABS(Table13[[#This Row],[Predictive Tip]]-Table13[[#This Row],[tip]])</f>
        <v>0.11241713181842172</v>
      </c>
    </row>
    <row r="131" spans="1:9" x14ac:dyDescent="0.3">
      <c r="A131" s="6">
        <f>IF(Table1[[#This Row],[sex]]="Male",0,1)</f>
        <v>0</v>
      </c>
      <c r="B131" s="6">
        <f>IF(Table1[[#This Row],[smoker]]="Yes", 1, 0)</f>
        <v>0</v>
      </c>
      <c r="C131" s="6">
        <f>IF(Table1[[#This Row],[day]]="Thur", 1, IF(Table1[[#This Row],[day]]="Fri", 2, IF(Table1[[#This Row],[day]]="Sat", 3, IF(Table1[[#This Row],[day]]="Sun", 4, ""))))</f>
        <v>1</v>
      </c>
      <c r="D131" s="6">
        <f>IF(Table1[[#This Row],[time]]="Lunch", 0, IF(Table1[[#This Row],[time]]="Dinner", 1, ""))</f>
        <v>0</v>
      </c>
      <c r="E131" s="6">
        <v>3</v>
      </c>
      <c r="F131" s="6">
        <v>22.82</v>
      </c>
      <c r="G131" s="6">
        <v>2.1800000000000002</v>
      </c>
      <c r="H131" s="7">
        <f>Regression!B146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2.7296971767127451</v>
      </c>
      <c r="I131" s="6">
        <f xml:space="preserve"> ABS(Table13[[#This Row],[Predictive Tip]]-Table13[[#This Row],[tip]])</f>
        <v>0.54969717671274498</v>
      </c>
    </row>
    <row r="132" spans="1:9" x14ac:dyDescent="0.3">
      <c r="A132" s="6">
        <f>IF(Table1[[#This Row],[sex]]="Male",0,1)</f>
        <v>0</v>
      </c>
      <c r="B132" s="6">
        <f>IF(Table1[[#This Row],[smoker]]="Yes", 1, 0)</f>
        <v>0</v>
      </c>
      <c r="C132" s="6">
        <f>IF(Table1[[#This Row],[day]]="Thur", 1, IF(Table1[[#This Row],[day]]="Fri", 2, IF(Table1[[#This Row],[day]]="Sat", 3, IF(Table1[[#This Row],[day]]="Sun", 4, ""))))</f>
        <v>1</v>
      </c>
      <c r="D132" s="6">
        <f>IF(Table1[[#This Row],[time]]="Lunch", 0, IF(Table1[[#This Row],[time]]="Dinner", 1, ""))</f>
        <v>0</v>
      </c>
      <c r="E132" s="6">
        <v>2</v>
      </c>
      <c r="F132" s="6">
        <v>19.079999999999998</v>
      </c>
      <c r="G132" s="6">
        <v>1.5</v>
      </c>
      <c r="H132" s="7">
        <f>Regression!B147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2.2021017305556789</v>
      </c>
      <c r="I132" s="6">
        <f xml:space="preserve"> ABS(Table13[[#This Row],[Predictive Tip]]-Table13[[#This Row],[tip]])</f>
        <v>0.70210173055567893</v>
      </c>
    </row>
    <row r="133" spans="1:9" x14ac:dyDescent="0.3">
      <c r="A133" s="6">
        <f>IF(Table1[[#This Row],[sex]]="Male",0,1)</f>
        <v>1</v>
      </c>
      <c r="B133" s="6">
        <f>IF(Table1[[#This Row],[smoker]]="Yes", 1, 0)</f>
        <v>0</v>
      </c>
      <c r="C133" s="6">
        <f>IF(Table1[[#This Row],[day]]="Thur", 1, IF(Table1[[#This Row],[day]]="Fri", 2, IF(Table1[[#This Row],[day]]="Sat", 3, IF(Table1[[#This Row],[day]]="Sun", 4, ""))))</f>
        <v>1</v>
      </c>
      <c r="D133" s="6">
        <f>IF(Table1[[#This Row],[time]]="Lunch", 0, IF(Table1[[#This Row],[time]]="Dinner", 1, ""))</f>
        <v>0</v>
      </c>
      <c r="E133" s="6">
        <v>2</v>
      </c>
      <c r="F133" s="6">
        <v>20.27</v>
      </c>
      <c r="G133" s="6">
        <v>2.83</v>
      </c>
      <c r="H133" s="7">
        <f>Regression!B148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2.950967161937271</v>
      </c>
      <c r="I133" s="6">
        <f xml:space="preserve"> ABS(Table13[[#This Row],[Predictive Tip]]-Table13[[#This Row],[tip]])</f>
        <v>0.12096716193727097</v>
      </c>
    </row>
    <row r="134" spans="1:9" x14ac:dyDescent="0.3">
      <c r="A134" s="6">
        <f>IF(Table1[[#This Row],[sex]]="Male",0,1)</f>
        <v>1</v>
      </c>
      <c r="B134" s="6">
        <f>IF(Table1[[#This Row],[smoker]]="Yes", 1, 0)</f>
        <v>0</v>
      </c>
      <c r="C134" s="6">
        <f>IF(Table1[[#This Row],[day]]="Thur", 1, IF(Table1[[#This Row],[day]]="Fri", 2, IF(Table1[[#This Row],[day]]="Sat", 3, IF(Table1[[#This Row],[day]]="Sun", 4, ""))))</f>
        <v>1</v>
      </c>
      <c r="D134" s="6">
        <f>IF(Table1[[#This Row],[time]]="Lunch", 0, IF(Table1[[#This Row],[time]]="Dinner", 1, ""))</f>
        <v>0</v>
      </c>
      <c r="E134" s="6">
        <v>2</v>
      </c>
      <c r="F134" s="6">
        <v>11.17</v>
      </c>
      <c r="G134" s="6">
        <v>1.5</v>
      </c>
      <c r="H134" s="7">
        <f>Regression!B149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2.0926088633904172</v>
      </c>
      <c r="I134" s="6">
        <f xml:space="preserve"> ABS(Table13[[#This Row],[Predictive Tip]]-Table13[[#This Row],[tip]])</f>
        <v>0.59260886339041718</v>
      </c>
    </row>
    <row r="135" spans="1:9" x14ac:dyDescent="0.3">
      <c r="A135" s="6">
        <f>IF(Table1[[#This Row],[sex]]="Male",0,1)</f>
        <v>1</v>
      </c>
      <c r="B135" s="6">
        <f>IF(Table1[[#This Row],[smoker]]="Yes", 1, 0)</f>
        <v>0</v>
      </c>
      <c r="C135" s="6">
        <f>IF(Table1[[#This Row],[day]]="Thur", 1, IF(Table1[[#This Row],[day]]="Fri", 2, IF(Table1[[#This Row],[day]]="Sat", 3, IF(Table1[[#This Row],[day]]="Sun", 4, ""))))</f>
        <v>1</v>
      </c>
      <c r="D135" s="6">
        <f>IF(Table1[[#This Row],[time]]="Lunch", 0, IF(Table1[[#This Row],[time]]="Dinner", 1, ""))</f>
        <v>0</v>
      </c>
      <c r="E135" s="6">
        <v>2</v>
      </c>
      <c r="F135" s="6">
        <v>12.26</v>
      </c>
      <c r="G135" s="6">
        <v>2</v>
      </c>
      <c r="H135" s="7">
        <f>Regression!B150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2.195423209040535</v>
      </c>
      <c r="I135" s="6">
        <f xml:space="preserve"> ABS(Table13[[#This Row],[Predictive Tip]]-Table13[[#This Row],[tip]])</f>
        <v>0.19542320904053501</v>
      </c>
    </row>
    <row r="136" spans="1:9" x14ac:dyDescent="0.3">
      <c r="A136" s="6">
        <f>IF(Table1[[#This Row],[sex]]="Male",0,1)</f>
        <v>1</v>
      </c>
      <c r="B136" s="6">
        <f>IF(Table1[[#This Row],[smoker]]="Yes", 1, 0)</f>
        <v>0</v>
      </c>
      <c r="C136" s="6">
        <f>IF(Table1[[#This Row],[day]]="Thur", 1, IF(Table1[[#This Row],[day]]="Fri", 2, IF(Table1[[#This Row],[day]]="Sat", 3, IF(Table1[[#This Row],[day]]="Sun", 4, ""))))</f>
        <v>1</v>
      </c>
      <c r="D136" s="6">
        <f>IF(Table1[[#This Row],[time]]="Lunch", 0, IF(Table1[[#This Row],[time]]="Dinner", 1, ""))</f>
        <v>0</v>
      </c>
      <c r="E136" s="6">
        <v>2</v>
      </c>
      <c r="F136" s="6">
        <v>18.260000000000002</v>
      </c>
      <c r="G136" s="6">
        <v>3.25</v>
      </c>
      <c r="H136" s="7">
        <f>Regression!B151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2.7613737355549439</v>
      </c>
      <c r="I136" s="6">
        <f xml:space="preserve"> ABS(Table13[[#This Row],[Predictive Tip]]-Table13[[#This Row],[tip]])</f>
        <v>0.48862626444505608</v>
      </c>
    </row>
    <row r="137" spans="1:9" x14ac:dyDescent="0.3">
      <c r="A137" s="6">
        <f>IF(Table1[[#This Row],[sex]]="Male",0,1)</f>
        <v>1</v>
      </c>
      <c r="B137" s="6">
        <f>IF(Table1[[#This Row],[smoker]]="Yes", 1, 0)</f>
        <v>0</v>
      </c>
      <c r="C137" s="6">
        <f>IF(Table1[[#This Row],[day]]="Thur", 1, IF(Table1[[#This Row],[day]]="Fri", 2, IF(Table1[[#This Row],[day]]="Sat", 3, IF(Table1[[#This Row],[day]]="Sun", 4, ""))))</f>
        <v>1</v>
      </c>
      <c r="D137" s="6">
        <f>IF(Table1[[#This Row],[time]]="Lunch", 0, IF(Table1[[#This Row],[time]]="Dinner", 1, ""))</f>
        <v>0</v>
      </c>
      <c r="E137" s="6">
        <v>2</v>
      </c>
      <c r="F137" s="6">
        <v>8.51</v>
      </c>
      <c r="G137" s="6">
        <v>1.25</v>
      </c>
      <c r="H137" s="7">
        <f>Regression!B152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1.8417041299690293</v>
      </c>
      <c r="I137" s="6">
        <f xml:space="preserve"> ABS(Table13[[#This Row],[Predictive Tip]]-Table13[[#This Row],[tip]])</f>
        <v>0.59170412996902932</v>
      </c>
    </row>
    <row r="138" spans="1:9" x14ac:dyDescent="0.3">
      <c r="A138" s="6">
        <f>IF(Table1[[#This Row],[sex]]="Male",0,1)</f>
        <v>1</v>
      </c>
      <c r="B138" s="6">
        <f>IF(Table1[[#This Row],[smoker]]="Yes", 1, 0)</f>
        <v>0</v>
      </c>
      <c r="C138" s="6">
        <f>IF(Table1[[#This Row],[day]]="Thur", 1, IF(Table1[[#This Row],[day]]="Fri", 2, IF(Table1[[#This Row],[day]]="Sat", 3, IF(Table1[[#This Row],[day]]="Sun", 4, ""))))</f>
        <v>1</v>
      </c>
      <c r="D138" s="6">
        <f>IF(Table1[[#This Row],[time]]="Lunch", 0, IF(Table1[[#This Row],[time]]="Dinner", 1, ""))</f>
        <v>0</v>
      </c>
      <c r="E138" s="6">
        <v>2</v>
      </c>
      <c r="F138" s="6">
        <v>10.33</v>
      </c>
      <c r="G138" s="6">
        <v>2</v>
      </c>
      <c r="H138" s="7">
        <f>Regression!B153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2.0133757896783999</v>
      </c>
      <c r="I138" s="6">
        <f xml:space="preserve"> ABS(Table13[[#This Row],[Predictive Tip]]-Table13[[#This Row],[tip]])</f>
        <v>1.3375789678399919E-2</v>
      </c>
    </row>
    <row r="139" spans="1:9" x14ac:dyDescent="0.3">
      <c r="A139" s="6">
        <f>IF(Table1[[#This Row],[sex]]="Male",0,1)</f>
        <v>1</v>
      </c>
      <c r="B139" s="6">
        <f>IF(Table1[[#This Row],[smoker]]="Yes", 1, 0)</f>
        <v>0</v>
      </c>
      <c r="C139" s="6">
        <f>IF(Table1[[#This Row],[day]]="Thur", 1, IF(Table1[[#This Row],[day]]="Fri", 2, IF(Table1[[#This Row],[day]]="Sat", 3, IF(Table1[[#This Row],[day]]="Sun", 4, ""))))</f>
        <v>1</v>
      </c>
      <c r="D139" s="6">
        <f>IF(Table1[[#This Row],[time]]="Lunch", 0, IF(Table1[[#This Row],[time]]="Dinner", 1, ""))</f>
        <v>0</v>
      </c>
      <c r="E139" s="6">
        <v>2</v>
      </c>
      <c r="F139" s="6">
        <v>14.15</v>
      </c>
      <c r="G139" s="6">
        <v>2</v>
      </c>
      <c r="H139" s="7">
        <f>Regression!B154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2.3736976248925736</v>
      </c>
      <c r="I139" s="6">
        <f xml:space="preserve"> ABS(Table13[[#This Row],[Predictive Tip]]-Table13[[#This Row],[tip]])</f>
        <v>0.37369762489257363</v>
      </c>
    </row>
    <row r="140" spans="1:9" x14ac:dyDescent="0.3">
      <c r="A140" s="6">
        <f>IF(Table1[[#This Row],[sex]]="Male",0,1)</f>
        <v>0</v>
      </c>
      <c r="B140" s="6">
        <f>IF(Table1[[#This Row],[smoker]]="Yes", 1, 0)</f>
        <v>1</v>
      </c>
      <c r="C140" s="6">
        <f>IF(Table1[[#This Row],[day]]="Thur", 1, IF(Table1[[#This Row],[day]]="Fri", 2, IF(Table1[[#This Row],[day]]="Sat", 3, IF(Table1[[#This Row],[day]]="Sun", 4, ""))))</f>
        <v>1</v>
      </c>
      <c r="D140" s="6">
        <f>IF(Table1[[#This Row],[time]]="Lunch", 0, IF(Table1[[#This Row],[time]]="Dinner", 1, ""))</f>
        <v>0</v>
      </c>
      <c r="E140" s="6">
        <v>2</v>
      </c>
      <c r="F140" s="6">
        <v>16</v>
      </c>
      <c r="G140" s="6">
        <v>2</v>
      </c>
      <c r="H140" s="7">
        <f>Regression!B155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1.8359173716718831</v>
      </c>
      <c r="I140" s="6">
        <f xml:space="preserve"> ABS(Table13[[#This Row],[Predictive Tip]]-Table13[[#This Row],[tip]])</f>
        <v>0.16408262832811693</v>
      </c>
    </row>
    <row r="141" spans="1:9" x14ac:dyDescent="0.3">
      <c r="A141" s="6">
        <f>IF(Table1[[#This Row],[sex]]="Male",0,1)</f>
        <v>1</v>
      </c>
      <c r="B141" s="6">
        <f>IF(Table1[[#This Row],[smoker]]="Yes", 1, 0)</f>
        <v>0</v>
      </c>
      <c r="C141" s="6">
        <f>IF(Table1[[#This Row],[day]]="Thur", 1, IF(Table1[[#This Row],[day]]="Fri", 2, IF(Table1[[#This Row],[day]]="Sat", 3, IF(Table1[[#This Row],[day]]="Sun", 4, ""))))</f>
        <v>1</v>
      </c>
      <c r="D141" s="6">
        <f>IF(Table1[[#This Row],[time]]="Lunch", 0, IF(Table1[[#This Row],[time]]="Dinner", 1, ""))</f>
        <v>0</v>
      </c>
      <c r="E141" s="6">
        <v>2</v>
      </c>
      <c r="F141" s="6">
        <v>13.16</v>
      </c>
      <c r="G141" s="6">
        <v>2.75</v>
      </c>
      <c r="H141" s="7">
        <f>Regression!B156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2.2803157880176963</v>
      </c>
      <c r="I141" s="6">
        <f xml:space="preserve"> ABS(Table13[[#This Row],[Predictive Tip]]-Table13[[#This Row],[tip]])</f>
        <v>0.4696842119823037</v>
      </c>
    </row>
    <row r="142" spans="1:9" x14ac:dyDescent="0.3">
      <c r="A142" s="6">
        <f>IF(Table1[[#This Row],[sex]]="Male",0,1)</f>
        <v>1</v>
      </c>
      <c r="B142" s="6">
        <f>IF(Table1[[#This Row],[smoker]]="Yes", 1, 0)</f>
        <v>0</v>
      </c>
      <c r="C142" s="6">
        <f>IF(Table1[[#This Row],[day]]="Thur", 1, IF(Table1[[#This Row],[day]]="Fri", 2, IF(Table1[[#This Row],[day]]="Sat", 3, IF(Table1[[#This Row],[day]]="Sun", 4, ""))))</f>
        <v>1</v>
      </c>
      <c r="D142" s="6">
        <f>IF(Table1[[#This Row],[time]]="Lunch", 0, IF(Table1[[#This Row],[time]]="Dinner", 1, ""))</f>
        <v>0</v>
      </c>
      <c r="E142" s="6">
        <v>2</v>
      </c>
      <c r="F142" s="6">
        <v>17.47</v>
      </c>
      <c r="G142" s="6">
        <v>3.5</v>
      </c>
      <c r="H142" s="7">
        <f>Regression!B157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2.6868569162305462</v>
      </c>
      <c r="I142" s="6">
        <f xml:space="preserve"> ABS(Table13[[#This Row],[Predictive Tip]]-Table13[[#This Row],[tip]])</f>
        <v>0.81314308376945377</v>
      </c>
    </row>
    <row r="143" spans="1:9" x14ac:dyDescent="0.3">
      <c r="A143" s="6">
        <f>IF(Table1[[#This Row],[sex]]="Male",0,1)</f>
        <v>0</v>
      </c>
      <c r="B143" s="6">
        <f>IF(Table1[[#This Row],[smoker]]="Yes", 1, 0)</f>
        <v>0</v>
      </c>
      <c r="C143" s="6">
        <f>IF(Table1[[#This Row],[day]]="Thur", 1, IF(Table1[[#This Row],[day]]="Fri", 2, IF(Table1[[#This Row],[day]]="Sat", 3, IF(Table1[[#This Row],[day]]="Sun", 4, ""))))</f>
        <v>1</v>
      </c>
      <c r="D143" s="6">
        <f>IF(Table1[[#This Row],[time]]="Lunch", 0, IF(Table1[[#This Row],[time]]="Dinner", 1, ""))</f>
        <v>0</v>
      </c>
      <c r="E143" s="6">
        <v>6</v>
      </c>
      <c r="F143" s="6">
        <v>34.299999999999997</v>
      </c>
      <c r="G143" s="6">
        <v>6.7</v>
      </c>
      <c r="H143" s="7">
        <f>Regression!B158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4.337008037999567</v>
      </c>
      <c r="I143" s="6">
        <f xml:space="preserve"> ABS(Table13[[#This Row],[Predictive Tip]]-Table13[[#This Row],[tip]])</f>
        <v>2.3629919620004332</v>
      </c>
    </row>
    <row r="144" spans="1:9" x14ac:dyDescent="0.3">
      <c r="A144" s="6">
        <f>IF(Table1[[#This Row],[sex]]="Male",0,1)</f>
        <v>0</v>
      </c>
      <c r="B144" s="6">
        <f>IF(Table1[[#This Row],[smoker]]="Yes", 1, 0)</f>
        <v>0</v>
      </c>
      <c r="C144" s="6">
        <f>IF(Table1[[#This Row],[day]]="Thur", 1, IF(Table1[[#This Row],[day]]="Fri", 2, IF(Table1[[#This Row],[day]]="Sat", 3, IF(Table1[[#This Row],[day]]="Sun", 4, ""))))</f>
        <v>1</v>
      </c>
      <c r="D144" s="6">
        <f>IF(Table1[[#This Row],[time]]="Lunch", 0, IF(Table1[[#This Row],[time]]="Dinner", 1, ""))</f>
        <v>0</v>
      </c>
      <c r="E144" s="6">
        <v>5</v>
      </c>
      <c r="F144" s="6">
        <v>41.19</v>
      </c>
      <c r="G144" s="6">
        <v>5</v>
      </c>
      <c r="H144" s="7">
        <f>Regression!B159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4.8120882746505291</v>
      </c>
      <c r="I144" s="6">
        <f xml:space="preserve"> ABS(Table13[[#This Row],[Predictive Tip]]-Table13[[#This Row],[tip]])</f>
        <v>0.18791172534947087</v>
      </c>
    </row>
    <row r="145" spans="1:9" x14ac:dyDescent="0.3">
      <c r="A145" s="6">
        <f>IF(Table1[[#This Row],[sex]]="Male",0,1)</f>
        <v>1</v>
      </c>
      <c r="B145" s="6">
        <f>IF(Table1[[#This Row],[smoker]]="Yes", 1, 0)</f>
        <v>0</v>
      </c>
      <c r="C145" s="6">
        <f>IF(Table1[[#This Row],[day]]="Thur", 1, IF(Table1[[#This Row],[day]]="Fri", 2, IF(Table1[[#This Row],[day]]="Sat", 3, IF(Table1[[#This Row],[day]]="Sun", 4, ""))))</f>
        <v>1</v>
      </c>
      <c r="D145" s="6">
        <f>IF(Table1[[#This Row],[time]]="Lunch", 0, IF(Table1[[#This Row],[time]]="Dinner", 1, ""))</f>
        <v>0</v>
      </c>
      <c r="E145" s="6">
        <v>6</v>
      </c>
      <c r="F145" s="6">
        <v>27.05</v>
      </c>
      <c r="G145" s="6">
        <v>5</v>
      </c>
      <c r="H145" s="7">
        <f>Regression!B160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4.2897697287508905</v>
      </c>
      <c r="I145" s="6">
        <f xml:space="preserve"> ABS(Table13[[#This Row],[Predictive Tip]]-Table13[[#This Row],[tip]])</f>
        <v>0.71023027124910953</v>
      </c>
    </row>
    <row r="146" spans="1:9" x14ac:dyDescent="0.3">
      <c r="A146" s="6">
        <f>IF(Table1[[#This Row],[sex]]="Male",0,1)</f>
        <v>1</v>
      </c>
      <c r="B146" s="6">
        <f>IF(Table1[[#This Row],[smoker]]="Yes", 1, 0)</f>
        <v>0</v>
      </c>
      <c r="C146" s="6">
        <f>IF(Table1[[#This Row],[day]]="Thur", 1, IF(Table1[[#This Row],[day]]="Fri", 2, IF(Table1[[#This Row],[day]]="Sat", 3, IF(Table1[[#This Row],[day]]="Sun", 4, ""))))</f>
        <v>1</v>
      </c>
      <c r="D146" s="6">
        <f>IF(Table1[[#This Row],[time]]="Lunch", 0, IF(Table1[[#This Row],[time]]="Dinner", 1, ""))</f>
        <v>0</v>
      </c>
      <c r="E146" s="6">
        <v>2</v>
      </c>
      <c r="F146" s="6">
        <v>16.43</v>
      </c>
      <c r="G146" s="6">
        <v>2.2999999999999998</v>
      </c>
      <c r="H146" s="7">
        <f>Regression!B161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2.5887588249680489</v>
      </c>
      <c r="I146" s="6">
        <f xml:space="preserve"> ABS(Table13[[#This Row],[Predictive Tip]]-Table13[[#This Row],[tip]])</f>
        <v>0.28875882496804905</v>
      </c>
    </row>
    <row r="147" spans="1:9" x14ac:dyDescent="0.3">
      <c r="A147" s="6">
        <f>IF(Table1[[#This Row],[sex]]="Male",0,1)</f>
        <v>1</v>
      </c>
      <c r="B147" s="6">
        <f>IF(Table1[[#This Row],[smoker]]="Yes", 1, 0)</f>
        <v>0</v>
      </c>
      <c r="C147" s="6">
        <f>IF(Table1[[#This Row],[day]]="Thur", 1, IF(Table1[[#This Row],[day]]="Fri", 2, IF(Table1[[#This Row],[day]]="Sat", 3, IF(Table1[[#This Row],[day]]="Sun", 4, ""))))</f>
        <v>1</v>
      </c>
      <c r="D147" s="6">
        <f>IF(Table1[[#This Row],[time]]="Lunch", 0, IF(Table1[[#This Row],[time]]="Dinner", 1, ""))</f>
        <v>0</v>
      </c>
      <c r="E147" s="6">
        <v>2</v>
      </c>
      <c r="F147" s="6">
        <v>8.35</v>
      </c>
      <c r="G147" s="6">
        <v>1.5</v>
      </c>
      <c r="H147" s="7">
        <f>Regression!B162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1.826612115928645</v>
      </c>
      <c r="I147" s="6">
        <f xml:space="preserve"> ABS(Table13[[#This Row],[Predictive Tip]]-Table13[[#This Row],[tip]])</f>
        <v>0.32661211592864503</v>
      </c>
    </row>
    <row r="148" spans="1:9" x14ac:dyDescent="0.3">
      <c r="A148" s="6">
        <f>IF(Table1[[#This Row],[sex]]="Male",0,1)</f>
        <v>1</v>
      </c>
      <c r="B148" s="6">
        <f>IF(Table1[[#This Row],[smoker]]="Yes", 1, 0)</f>
        <v>0</v>
      </c>
      <c r="C148" s="6">
        <f>IF(Table1[[#This Row],[day]]="Thur", 1, IF(Table1[[#This Row],[day]]="Fri", 2, IF(Table1[[#This Row],[day]]="Sat", 3, IF(Table1[[#This Row],[day]]="Sun", 4, ""))))</f>
        <v>1</v>
      </c>
      <c r="D148" s="6">
        <f>IF(Table1[[#This Row],[time]]="Lunch", 0, IF(Table1[[#This Row],[time]]="Dinner", 1, ""))</f>
        <v>0</v>
      </c>
      <c r="E148" s="6">
        <v>3</v>
      </c>
      <c r="F148" s="6">
        <v>18.64</v>
      </c>
      <c r="G148" s="6">
        <v>1.36</v>
      </c>
      <c r="H148" s="7">
        <f>Regression!B163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2.9720368868639406</v>
      </c>
      <c r="I148" s="6">
        <f xml:space="preserve"> ABS(Table13[[#This Row],[Predictive Tip]]-Table13[[#This Row],[tip]])</f>
        <v>1.6120368868639405</v>
      </c>
    </row>
    <row r="149" spans="1:9" x14ac:dyDescent="0.3">
      <c r="A149" s="6">
        <f>IF(Table1[[#This Row],[sex]]="Male",0,1)</f>
        <v>1</v>
      </c>
      <c r="B149" s="6">
        <f>IF(Table1[[#This Row],[smoker]]="Yes", 1, 0)</f>
        <v>0</v>
      </c>
      <c r="C149" s="6">
        <f>IF(Table1[[#This Row],[day]]="Thur", 1, IF(Table1[[#This Row],[day]]="Fri", 2, IF(Table1[[#This Row],[day]]="Sat", 3, IF(Table1[[#This Row],[day]]="Sun", 4, ""))))</f>
        <v>1</v>
      </c>
      <c r="D149" s="6">
        <f>IF(Table1[[#This Row],[time]]="Lunch", 0, IF(Table1[[#This Row],[time]]="Dinner", 1, ""))</f>
        <v>0</v>
      </c>
      <c r="E149" s="6">
        <v>2</v>
      </c>
      <c r="F149" s="6">
        <v>11.87</v>
      </c>
      <c r="G149" s="6">
        <v>1.63</v>
      </c>
      <c r="H149" s="7">
        <f>Regression!B164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2.1586364248170984</v>
      </c>
      <c r="I149" s="6">
        <f xml:space="preserve"> ABS(Table13[[#This Row],[Predictive Tip]]-Table13[[#This Row],[tip]])</f>
        <v>0.52863642481709849</v>
      </c>
    </row>
    <row r="150" spans="1:9" x14ac:dyDescent="0.3">
      <c r="A150" s="6">
        <f>IF(Table1[[#This Row],[sex]]="Male",0,1)</f>
        <v>0</v>
      </c>
      <c r="B150" s="6">
        <f>IF(Table1[[#This Row],[smoker]]="Yes", 1, 0)</f>
        <v>0</v>
      </c>
      <c r="C150" s="6">
        <f>IF(Table1[[#This Row],[day]]="Thur", 1, IF(Table1[[#This Row],[day]]="Fri", 2, IF(Table1[[#This Row],[day]]="Sat", 3, IF(Table1[[#This Row],[day]]="Sun", 4, ""))))</f>
        <v>1</v>
      </c>
      <c r="D150" s="6">
        <f>IF(Table1[[#This Row],[time]]="Lunch", 0, IF(Table1[[#This Row],[time]]="Dinner", 1, ""))</f>
        <v>0</v>
      </c>
      <c r="E150" s="6">
        <v>2</v>
      </c>
      <c r="F150" s="6">
        <v>9.7799999999999994</v>
      </c>
      <c r="G150" s="6">
        <v>1.73</v>
      </c>
      <c r="H150" s="7">
        <f>Regression!B165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1.324878414458345</v>
      </c>
      <c r="I150" s="6">
        <f xml:space="preserve"> ABS(Table13[[#This Row],[Predictive Tip]]-Table13[[#This Row],[tip]])</f>
        <v>0.405121585541655</v>
      </c>
    </row>
    <row r="151" spans="1:9" x14ac:dyDescent="0.3">
      <c r="A151" s="6">
        <f>IF(Table1[[#This Row],[sex]]="Male",0,1)</f>
        <v>0</v>
      </c>
      <c r="B151" s="6">
        <f>IF(Table1[[#This Row],[smoker]]="Yes", 1, 0)</f>
        <v>0</v>
      </c>
      <c r="C151" s="6">
        <f>IF(Table1[[#This Row],[day]]="Thur", 1, IF(Table1[[#This Row],[day]]="Fri", 2, IF(Table1[[#This Row],[day]]="Sat", 3, IF(Table1[[#This Row],[day]]="Sun", 4, ""))))</f>
        <v>1</v>
      </c>
      <c r="D151" s="6">
        <f>IF(Table1[[#This Row],[time]]="Lunch", 0, IF(Table1[[#This Row],[time]]="Dinner", 1, ""))</f>
        <v>0</v>
      </c>
      <c r="E151" s="6">
        <v>2</v>
      </c>
      <c r="F151" s="6">
        <v>7.51</v>
      </c>
      <c r="G151" s="6">
        <v>2</v>
      </c>
      <c r="H151" s="7">
        <f>Regression!B166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1.1107604652603937</v>
      </c>
      <c r="I151" s="6">
        <f xml:space="preserve"> ABS(Table13[[#This Row],[Predictive Tip]]-Table13[[#This Row],[tip]])</f>
        <v>0.88923953473960626</v>
      </c>
    </row>
    <row r="152" spans="1:9" x14ac:dyDescent="0.3">
      <c r="A152" s="6">
        <f>IF(Table1[[#This Row],[sex]]="Male",0,1)</f>
        <v>0</v>
      </c>
      <c r="B152" s="6">
        <f>IF(Table1[[#This Row],[smoker]]="Yes", 1, 0)</f>
        <v>0</v>
      </c>
      <c r="C152" s="6">
        <f>IF(Table1[[#This Row],[day]]="Thur", 1, IF(Table1[[#This Row],[day]]="Fri", 2, IF(Table1[[#This Row],[day]]="Sat", 3, IF(Table1[[#This Row],[day]]="Sun", 4, ""))))</f>
        <v>4</v>
      </c>
      <c r="D152" s="6">
        <f>IF(Table1[[#This Row],[time]]="Lunch", 0, IF(Table1[[#This Row],[time]]="Dinner", 1, ""))</f>
        <v>1</v>
      </c>
      <c r="E152" s="6">
        <v>2</v>
      </c>
      <c r="F152" s="6">
        <v>14.07</v>
      </c>
      <c r="G152" s="6">
        <v>2.5</v>
      </c>
      <c r="H152" s="7">
        <f>Regression!B167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1.7752747332906149</v>
      </c>
      <c r="I152" s="6">
        <f xml:space="preserve"> ABS(Table13[[#This Row],[Predictive Tip]]-Table13[[#This Row],[tip]])</f>
        <v>0.72472526670938509</v>
      </c>
    </row>
    <row r="153" spans="1:9" x14ac:dyDescent="0.3">
      <c r="A153" s="6">
        <f>IF(Table1[[#This Row],[sex]]="Male",0,1)</f>
        <v>0</v>
      </c>
      <c r="B153" s="6">
        <f>IF(Table1[[#This Row],[smoker]]="Yes", 1, 0)</f>
        <v>0</v>
      </c>
      <c r="C153" s="6">
        <f>IF(Table1[[#This Row],[day]]="Thur", 1, IF(Table1[[#This Row],[day]]="Fri", 2, IF(Table1[[#This Row],[day]]="Sat", 3, IF(Table1[[#This Row],[day]]="Sun", 4, ""))))</f>
        <v>4</v>
      </c>
      <c r="D153" s="6">
        <f>IF(Table1[[#This Row],[time]]="Lunch", 0, IF(Table1[[#This Row],[time]]="Dinner", 1, ""))</f>
        <v>1</v>
      </c>
      <c r="E153" s="6">
        <v>2</v>
      </c>
      <c r="F153" s="6">
        <v>13.13</v>
      </c>
      <c r="G153" s="6">
        <v>2</v>
      </c>
      <c r="H153" s="7">
        <f>Regression!B168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1.6866091508033576</v>
      </c>
      <c r="I153" s="6">
        <f xml:space="preserve"> ABS(Table13[[#This Row],[Predictive Tip]]-Table13[[#This Row],[tip]])</f>
        <v>0.3133908491966424</v>
      </c>
    </row>
    <row r="154" spans="1:9" x14ac:dyDescent="0.3">
      <c r="A154" s="6">
        <f>IF(Table1[[#This Row],[sex]]="Male",0,1)</f>
        <v>0</v>
      </c>
      <c r="B154" s="6">
        <f>IF(Table1[[#This Row],[smoker]]="Yes", 1, 0)</f>
        <v>0</v>
      </c>
      <c r="C154" s="6">
        <f>IF(Table1[[#This Row],[day]]="Thur", 1, IF(Table1[[#This Row],[day]]="Fri", 2, IF(Table1[[#This Row],[day]]="Sat", 3, IF(Table1[[#This Row],[day]]="Sun", 4, ""))))</f>
        <v>4</v>
      </c>
      <c r="D154" s="6">
        <f>IF(Table1[[#This Row],[time]]="Lunch", 0, IF(Table1[[#This Row],[time]]="Dinner", 1, ""))</f>
        <v>1</v>
      </c>
      <c r="E154" s="6">
        <v>3</v>
      </c>
      <c r="F154" s="6">
        <v>17.260000000000002</v>
      </c>
      <c r="G154" s="6">
        <v>2.74</v>
      </c>
      <c r="H154" s="7">
        <f>Regression!B169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2.2509913811838604</v>
      </c>
      <c r="I154" s="6">
        <f xml:space="preserve"> ABS(Table13[[#This Row],[Predictive Tip]]-Table13[[#This Row],[tip]])</f>
        <v>0.48900861881613977</v>
      </c>
    </row>
    <row r="155" spans="1:9" x14ac:dyDescent="0.3">
      <c r="A155" s="6">
        <f>IF(Table1[[#This Row],[sex]]="Male",0,1)</f>
        <v>0</v>
      </c>
      <c r="B155" s="6">
        <f>IF(Table1[[#This Row],[smoker]]="Yes", 1, 0)</f>
        <v>0</v>
      </c>
      <c r="C155" s="6">
        <f>IF(Table1[[#This Row],[day]]="Thur", 1, IF(Table1[[#This Row],[day]]="Fri", 2, IF(Table1[[#This Row],[day]]="Sat", 3, IF(Table1[[#This Row],[day]]="Sun", 4, ""))))</f>
        <v>4</v>
      </c>
      <c r="D155" s="6">
        <f>IF(Table1[[#This Row],[time]]="Lunch", 0, IF(Table1[[#This Row],[time]]="Dinner", 1, ""))</f>
        <v>1</v>
      </c>
      <c r="E155" s="6">
        <v>4</v>
      </c>
      <c r="F155" s="6">
        <v>24.55</v>
      </c>
      <c r="G155" s="6">
        <v>2</v>
      </c>
      <c r="H155" s="7">
        <f>Regression!B170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3.1134408888619514</v>
      </c>
      <c r="I155" s="6">
        <f xml:space="preserve"> ABS(Table13[[#This Row],[Predictive Tip]]-Table13[[#This Row],[tip]])</f>
        <v>1.1134408888619514</v>
      </c>
    </row>
    <row r="156" spans="1:9" x14ac:dyDescent="0.3">
      <c r="A156" s="6">
        <f>IF(Table1[[#This Row],[sex]]="Male",0,1)</f>
        <v>0</v>
      </c>
      <c r="B156" s="6">
        <f>IF(Table1[[#This Row],[smoker]]="Yes", 1, 0)</f>
        <v>0</v>
      </c>
      <c r="C156" s="6">
        <f>IF(Table1[[#This Row],[day]]="Thur", 1, IF(Table1[[#This Row],[day]]="Fri", 2, IF(Table1[[#This Row],[day]]="Sat", 3, IF(Table1[[#This Row],[day]]="Sun", 4, ""))))</f>
        <v>4</v>
      </c>
      <c r="D156" s="6">
        <f>IF(Table1[[#This Row],[time]]="Lunch", 0, IF(Table1[[#This Row],[time]]="Dinner", 1, ""))</f>
        <v>1</v>
      </c>
      <c r="E156" s="6">
        <v>4</v>
      </c>
      <c r="F156" s="6">
        <v>19.77</v>
      </c>
      <c r="G156" s="6">
        <v>2</v>
      </c>
      <c r="H156" s="7">
        <f>Regression!B171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2.6625669694054719</v>
      </c>
      <c r="I156" s="6">
        <f xml:space="preserve"> ABS(Table13[[#This Row],[Predictive Tip]]-Table13[[#This Row],[tip]])</f>
        <v>0.66256696940547188</v>
      </c>
    </row>
    <row r="157" spans="1:9" x14ac:dyDescent="0.3">
      <c r="A157" s="6">
        <f>IF(Table1[[#This Row],[sex]]="Male",0,1)</f>
        <v>1</v>
      </c>
      <c r="B157" s="6">
        <f>IF(Table1[[#This Row],[smoker]]="Yes", 1, 0)</f>
        <v>0</v>
      </c>
      <c r="C157" s="6">
        <f>IF(Table1[[#This Row],[day]]="Thur", 1, IF(Table1[[#This Row],[day]]="Fri", 2, IF(Table1[[#This Row],[day]]="Sat", 3, IF(Table1[[#This Row],[day]]="Sun", 4, ""))))</f>
        <v>4</v>
      </c>
      <c r="D157" s="6">
        <f>IF(Table1[[#This Row],[time]]="Lunch", 0, IF(Table1[[#This Row],[time]]="Dinner", 1, ""))</f>
        <v>1</v>
      </c>
      <c r="E157" s="6">
        <v>5</v>
      </c>
      <c r="F157" s="6">
        <v>29.85</v>
      </c>
      <c r="G157" s="6">
        <v>5.14</v>
      </c>
      <c r="H157" s="7">
        <f>Regression!B172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4.4248020488689974</v>
      </c>
      <c r="I157" s="6">
        <f xml:space="preserve"> ABS(Table13[[#This Row],[Predictive Tip]]-Table13[[#This Row],[tip]])</f>
        <v>0.71519795113100226</v>
      </c>
    </row>
    <row r="158" spans="1:9" x14ac:dyDescent="0.3">
      <c r="A158" s="6">
        <f>IF(Table1[[#This Row],[sex]]="Male",0,1)</f>
        <v>0</v>
      </c>
      <c r="B158" s="6">
        <f>IF(Table1[[#This Row],[smoker]]="Yes", 1, 0)</f>
        <v>0</v>
      </c>
      <c r="C158" s="6">
        <f>IF(Table1[[#This Row],[day]]="Thur", 1, IF(Table1[[#This Row],[day]]="Fri", 2, IF(Table1[[#This Row],[day]]="Sat", 3, IF(Table1[[#This Row],[day]]="Sun", 4, ""))))</f>
        <v>4</v>
      </c>
      <c r="D158" s="6">
        <f>IF(Table1[[#This Row],[time]]="Lunch", 0, IF(Table1[[#This Row],[time]]="Dinner", 1, ""))</f>
        <v>1</v>
      </c>
      <c r="E158" s="6">
        <v>6</v>
      </c>
      <c r="F158" s="6">
        <v>48.17</v>
      </c>
      <c r="G158" s="6">
        <v>5</v>
      </c>
      <c r="H158" s="7">
        <f>Regression!B173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5.6910386974998435</v>
      </c>
      <c r="I158" s="6">
        <f xml:space="preserve"> ABS(Table13[[#This Row],[Predictive Tip]]-Table13[[#This Row],[tip]])</f>
        <v>0.69103869749984348</v>
      </c>
    </row>
    <row r="159" spans="1:9" x14ac:dyDescent="0.3">
      <c r="A159" s="6">
        <f>IF(Table1[[#This Row],[sex]]="Male",0,1)</f>
        <v>1</v>
      </c>
      <c r="B159" s="6">
        <f>IF(Table1[[#This Row],[smoker]]="Yes", 1, 0)</f>
        <v>0</v>
      </c>
      <c r="C159" s="6">
        <f>IF(Table1[[#This Row],[day]]="Thur", 1, IF(Table1[[#This Row],[day]]="Fri", 2, IF(Table1[[#This Row],[day]]="Sat", 3, IF(Table1[[#This Row],[day]]="Sun", 4, ""))))</f>
        <v>4</v>
      </c>
      <c r="D159" s="6">
        <f>IF(Table1[[#This Row],[time]]="Lunch", 0, IF(Table1[[#This Row],[time]]="Dinner", 1, ""))</f>
        <v>1</v>
      </c>
      <c r="E159" s="6">
        <v>4</v>
      </c>
      <c r="F159" s="6">
        <v>25</v>
      </c>
      <c r="G159" s="6">
        <v>3.75</v>
      </c>
      <c r="H159" s="7">
        <f>Regression!B174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3.7925057553067663</v>
      </c>
      <c r="I159" s="6">
        <f xml:space="preserve"> ABS(Table13[[#This Row],[Predictive Tip]]-Table13[[#This Row],[tip]])</f>
        <v>4.2505755306766257E-2</v>
      </c>
    </row>
    <row r="160" spans="1:9" x14ac:dyDescent="0.3">
      <c r="A160" s="6">
        <f>IF(Table1[[#This Row],[sex]]="Male",0,1)</f>
        <v>1</v>
      </c>
      <c r="B160" s="6">
        <f>IF(Table1[[#This Row],[smoker]]="Yes", 1, 0)</f>
        <v>0</v>
      </c>
      <c r="C160" s="6">
        <f>IF(Table1[[#This Row],[day]]="Thur", 1, IF(Table1[[#This Row],[day]]="Fri", 2, IF(Table1[[#This Row],[day]]="Sat", 3, IF(Table1[[#This Row],[day]]="Sun", 4, ""))))</f>
        <v>4</v>
      </c>
      <c r="D160" s="6">
        <f>IF(Table1[[#This Row],[time]]="Lunch", 0, IF(Table1[[#This Row],[time]]="Dinner", 1, ""))</f>
        <v>1</v>
      </c>
      <c r="E160" s="6">
        <v>2</v>
      </c>
      <c r="F160" s="6">
        <v>13.39</v>
      </c>
      <c r="G160" s="6">
        <v>2.61</v>
      </c>
      <c r="H160" s="7">
        <f>Regression!B175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2.347752250575216</v>
      </c>
      <c r="I160" s="6">
        <f xml:space="preserve"> ABS(Table13[[#This Row],[Predictive Tip]]-Table13[[#This Row],[tip]])</f>
        <v>0.2622477494247839</v>
      </c>
    </row>
    <row r="161" spans="1:9" x14ac:dyDescent="0.3">
      <c r="A161" s="6">
        <f>IF(Table1[[#This Row],[sex]]="Male",0,1)</f>
        <v>0</v>
      </c>
      <c r="B161" s="6">
        <f>IF(Table1[[#This Row],[smoker]]="Yes", 1, 0)</f>
        <v>0</v>
      </c>
      <c r="C161" s="6">
        <f>IF(Table1[[#This Row],[day]]="Thur", 1, IF(Table1[[#This Row],[day]]="Fri", 2, IF(Table1[[#This Row],[day]]="Sat", 3, IF(Table1[[#This Row],[day]]="Sun", 4, ""))))</f>
        <v>4</v>
      </c>
      <c r="D161" s="6">
        <f>IF(Table1[[#This Row],[time]]="Lunch", 0, IF(Table1[[#This Row],[time]]="Dinner", 1, ""))</f>
        <v>1</v>
      </c>
      <c r="E161" s="6">
        <v>4</v>
      </c>
      <c r="F161" s="6">
        <v>16.489999999999998</v>
      </c>
      <c r="G161" s="6">
        <v>2</v>
      </c>
      <c r="H161" s="7">
        <f>Regression!B176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2.3531806815775953</v>
      </c>
      <c r="I161" s="6">
        <f xml:space="preserve"> ABS(Table13[[#This Row],[Predictive Tip]]-Table13[[#This Row],[tip]])</f>
        <v>0.3531806815775953</v>
      </c>
    </row>
    <row r="162" spans="1:9" x14ac:dyDescent="0.3">
      <c r="A162" s="6">
        <f>IF(Table1[[#This Row],[sex]]="Male",0,1)</f>
        <v>0</v>
      </c>
      <c r="B162" s="6">
        <f>IF(Table1[[#This Row],[smoker]]="Yes", 1, 0)</f>
        <v>0</v>
      </c>
      <c r="C162" s="6">
        <f>IF(Table1[[#This Row],[day]]="Thur", 1, IF(Table1[[#This Row],[day]]="Fri", 2, IF(Table1[[#This Row],[day]]="Sat", 3, IF(Table1[[#This Row],[day]]="Sun", 4, ""))))</f>
        <v>4</v>
      </c>
      <c r="D162" s="6">
        <f>IF(Table1[[#This Row],[time]]="Lunch", 0, IF(Table1[[#This Row],[time]]="Dinner", 1, ""))</f>
        <v>1</v>
      </c>
      <c r="E162" s="6">
        <v>4</v>
      </c>
      <c r="F162" s="6">
        <v>21.5</v>
      </c>
      <c r="G162" s="6">
        <v>3.5</v>
      </c>
      <c r="H162" s="7">
        <f>Regression!B177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2.8257493712171264</v>
      </c>
      <c r="I162" s="6">
        <f xml:space="preserve"> ABS(Table13[[#This Row],[Predictive Tip]]-Table13[[#This Row],[tip]])</f>
        <v>0.67425062878287356</v>
      </c>
    </row>
    <row r="163" spans="1:9" x14ac:dyDescent="0.3">
      <c r="A163" s="6">
        <f>IF(Table1[[#This Row],[sex]]="Male",0,1)</f>
        <v>0</v>
      </c>
      <c r="B163" s="6">
        <f>IF(Table1[[#This Row],[smoker]]="Yes", 1, 0)</f>
        <v>0</v>
      </c>
      <c r="C163" s="6">
        <f>IF(Table1[[#This Row],[day]]="Thur", 1, IF(Table1[[#This Row],[day]]="Fri", 2, IF(Table1[[#This Row],[day]]="Sat", 3, IF(Table1[[#This Row],[day]]="Sun", 4, ""))))</f>
        <v>4</v>
      </c>
      <c r="D163" s="6">
        <f>IF(Table1[[#This Row],[time]]="Lunch", 0, IF(Table1[[#This Row],[time]]="Dinner", 1, ""))</f>
        <v>1</v>
      </c>
      <c r="E163" s="6">
        <v>2</v>
      </c>
      <c r="F163" s="6">
        <v>12.66</v>
      </c>
      <c r="G163" s="6">
        <v>2.5</v>
      </c>
      <c r="H163" s="7">
        <f>Regression!B178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1.6422763595597287</v>
      </c>
      <c r="I163" s="6">
        <f xml:space="preserve"> ABS(Table13[[#This Row],[Predictive Tip]]-Table13[[#This Row],[tip]])</f>
        <v>0.85772364044027127</v>
      </c>
    </row>
    <row r="164" spans="1:9" x14ac:dyDescent="0.3">
      <c r="A164" s="6">
        <f>IF(Table1[[#This Row],[sex]]="Male",0,1)</f>
        <v>1</v>
      </c>
      <c r="B164" s="6">
        <f>IF(Table1[[#This Row],[smoker]]="Yes", 1, 0)</f>
        <v>0</v>
      </c>
      <c r="C164" s="6">
        <f>IF(Table1[[#This Row],[day]]="Thur", 1, IF(Table1[[#This Row],[day]]="Fri", 2, IF(Table1[[#This Row],[day]]="Sat", 3, IF(Table1[[#This Row],[day]]="Sun", 4, ""))))</f>
        <v>4</v>
      </c>
      <c r="D164" s="6">
        <f>IF(Table1[[#This Row],[time]]="Lunch", 0, IF(Table1[[#This Row],[time]]="Dinner", 1, ""))</f>
        <v>1</v>
      </c>
      <c r="E164" s="6">
        <v>3</v>
      </c>
      <c r="F164" s="6">
        <v>16.21</v>
      </c>
      <c r="G164" s="6">
        <v>2</v>
      </c>
      <c r="H164" s="7">
        <f>Regression!B179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2.7885686160000724</v>
      </c>
      <c r="I164" s="6">
        <f xml:space="preserve"> ABS(Table13[[#This Row],[Predictive Tip]]-Table13[[#This Row],[tip]])</f>
        <v>0.78856861600007244</v>
      </c>
    </row>
    <row r="165" spans="1:9" x14ac:dyDescent="0.3">
      <c r="A165" s="6">
        <f>IF(Table1[[#This Row],[sex]]="Male",0,1)</f>
        <v>0</v>
      </c>
      <c r="B165" s="6">
        <f>IF(Table1[[#This Row],[smoker]]="Yes", 1, 0)</f>
        <v>0</v>
      </c>
      <c r="C165" s="6">
        <f>IF(Table1[[#This Row],[day]]="Thur", 1, IF(Table1[[#This Row],[day]]="Fri", 2, IF(Table1[[#This Row],[day]]="Sat", 3, IF(Table1[[#This Row],[day]]="Sun", 4, ""))))</f>
        <v>4</v>
      </c>
      <c r="D165" s="6">
        <f>IF(Table1[[#This Row],[time]]="Lunch", 0, IF(Table1[[#This Row],[time]]="Dinner", 1, ""))</f>
        <v>1</v>
      </c>
      <c r="E165" s="6">
        <v>2</v>
      </c>
      <c r="F165" s="6">
        <v>13.81</v>
      </c>
      <c r="G165" s="6">
        <v>2</v>
      </c>
      <c r="H165" s="7">
        <f>Regression!B180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1.7507502104749906</v>
      </c>
      <c r="I165" s="6">
        <f xml:space="preserve"> ABS(Table13[[#This Row],[Predictive Tip]]-Table13[[#This Row],[tip]])</f>
        <v>0.24924978952500942</v>
      </c>
    </row>
    <row r="166" spans="1:9" x14ac:dyDescent="0.3">
      <c r="A166" s="6">
        <f>IF(Table1[[#This Row],[sex]]="Male",0,1)</f>
        <v>1</v>
      </c>
      <c r="B166" s="6">
        <f>IF(Table1[[#This Row],[smoker]]="Yes", 1, 0)</f>
        <v>1</v>
      </c>
      <c r="C166" s="6">
        <f>IF(Table1[[#This Row],[day]]="Thur", 1, IF(Table1[[#This Row],[day]]="Fri", 2, IF(Table1[[#This Row],[day]]="Sat", 3, IF(Table1[[#This Row],[day]]="Sun", 4, ""))))</f>
        <v>4</v>
      </c>
      <c r="D166" s="6">
        <f>IF(Table1[[#This Row],[time]]="Lunch", 0, IF(Table1[[#This Row],[time]]="Dinner", 1, ""))</f>
        <v>1</v>
      </c>
      <c r="E166" s="6">
        <v>2</v>
      </c>
      <c r="F166" s="6">
        <v>17.510000000000002</v>
      </c>
      <c r="G166" s="6">
        <v>3</v>
      </c>
      <c r="H166" s="7">
        <f>Regression!B181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2.6607085235087111</v>
      </c>
      <c r="I166" s="6">
        <f xml:space="preserve"> ABS(Table13[[#This Row],[Predictive Tip]]-Table13[[#This Row],[tip]])</f>
        <v>0.33929147649128888</v>
      </c>
    </row>
    <row r="167" spans="1:9" x14ac:dyDescent="0.3">
      <c r="A167" s="6">
        <f>IF(Table1[[#This Row],[sex]]="Male",0,1)</f>
        <v>0</v>
      </c>
      <c r="B167" s="6">
        <f>IF(Table1[[#This Row],[smoker]]="Yes", 1, 0)</f>
        <v>0</v>
      </c>
      <c r="C167" s="6">
        <f>IF(Table1[[#This Row],[day]]="Thur", 1, IF(Table1[[#This Row],[day]]="Fri", 2, IF(Table1[[#This Row],[day]]="Sat", 3, IF(Table1[[#This Row],[day]]="Sun", 4, ""))))</f>
        <v>4</v>
      </c>
      <c r="D167" s="6">
        <f>IF(Table1[[#This Row],[time]]="Lunch", 0, IF(Table1[[#This Row],[time]]="Dinner", 1, ""))</f>
        <v>1</v>
      </c>
      <c r="E167" s="6">
        <v>3</v>
      </c>
      <c r="F167" s="6">
        <v>24.52</v>
      </c>
      <c r="G167" s="6">
        <v>3.48</v>
      </c>
      <c r="H167" s="7">
        <f>Regression!B182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2.9357915182662948</v>
      </c>
      <c r="I167" s="6">
        <f xml:space="preserve"> ABS(Table13[[#This Row],[Predictive Tip]]-Table13[[#This Row],[tip]])</f>
        <v>0.54420848173370517</v>
      </c>
    </row>
    <row r="168" spans="1:9" x14ac:dyDescent="0.3">
      <c r="A168" s="6">
        <f>IF(Table1[[#This Row],[sex]]="Male",0,1)</f>
        <v>0</v>
      </c>
      <c r="B168" s="6">
        <f>IF(Table1[[#This Row],[smoker]]="Yes", 1, 0)</f>
        <v>0</v>
      </c>
      <c r="C168" s="6">
        <f>IF(Table1[[#This Row],[day]]="Thur", 1, IF(Table1[[#This Row],[day]]="Fri", 2, IF(Table1[[#This Row],[day]]="Sat", 3, IF(Table1[[#This Row],[day]]="Sun", 4, ""))))</f>
        <v>4</v>
      </c>
      <c r="D168" s="6">
        <f>IF(Table1[[#This Row],[time]]="Lunch", 0, IF(Table1[[#This Row],[time]]="Dinner", 1, ""))</f>
        <v>1</v>
      </c>
      <c r="E168" s="6">
        <v>2</v>
      </c>
      <c r="F168" s="6">
        <v>20.76</v>
      </c>
      <c r="G168" s="6">
        <v>2.2400000000000002</v>
      </c>
      <c r="H168" s="7">
        <f>Regression!B183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2.406309570354181</v>
      </c>
      <c r="I168" s="6">
        <f xml:space="preserve"> ABS(Table13[[#This Row],[Predictive Tip]]-Table13[[#This Row],[tip]])</f>
        <v>0.16630957035418081</v>
      </c>
    </row>
    <row r="169" spans="1:9" x14ac:dyDescent="0.3">
      <c r="A169" s="6">
        <f>IF(Table1[[#This Row],[sex]]="Male",0,1)</f>
        <v>0</v>
      </c>
      <c r="B169" s="6">
        <f>IF(Table1[[#This Row],[smoker]]="Yes", 1, 0)</f>
        <v>0</v>
      </c>
      <c r="C169" s="6">
        <f>IF(Table1[[#This Row],[day]]="Thur", 1, IF(Table1[[#This Row],[day]]="Fri", 2, IF(Table1[[#This Row],[day]]="Sat", 3, IF(Table1[[#This Row],[day]]="Sun", 4, ""))))</f>
        <v>4</v>
      </c>
      <c r="D169" s="6">
        <f>IF(Table1[[#This Row],[time]]="Lunch", 0, IF(Table1[[#This Row],[time]]="Dinner", 1, ""))</f>
        <v>1</v>
      </c>
      <c r="E169" s="6">
        <v>4</v>
      </c>
      <c r="F169" s="6">
        <v>31.71</v>
      </c>
      <c r="G169" s="6">
        <v>4.5</v>
      </c>
      <c r="H169" s="7">
        <f>Regression!B184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3.7888085171691461</v>
      </c>
      <c r="I169" s="6">
        <f xml:space="preserve"> ABS(Table13[[#This Row],[Predictive Tip]]-Table13[[#This Row],[tip]])</f>
        <v>0.71119148283085387</v>
      </c>
    </row>
    <row r="170" spans="1:9" x14ac:dyDescent="0.3">
      <c r="A170" s="6">
        <f>IF(Table1[[#This Row],[sex]]="Male",0,1)</f>
        <v>1</v>
      </c>
      <c r="B170" s="6">
        <f>IF(Table1[[#This Row],[smoker]]="Yes", 1, 0)</f>
        <v>1</v>
      </c>
      <c r="C170" s="6">
        <f>IF(Table1[[#This Row],[day]]="Thur", 1, IF(Table1[[#This Row],[day]]="Fri", 2, IF(Table1[[#This Row],[day]]="Sat", 3, IF(Table1[[#This Row],[day]]="Sun", 4, ""))))</f>
        <v>3</v>
      </c>
      <c r="D170" s="6">
        <f>IF(Table1[[#This Row],[time]]="Lunch", 0, IF(Table1[[#This Row],[time]]="Dinner", 1, ""))</f>
        <v>1</v>
      </c>
      <c r="E170" s="6">
        <v>2</v>
      </c>
      <c r="F170" s="6">
        <v>10.59</v>
      </c>
      <c r="G170" s="6">
        <v>1.61</v>
      </c>
      <c r="H170" s="7">
        <f>Regression!B185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1.9552390959484027</v>
      </c>
      <c r="I170" s="6">
        <f xml:space="preserve"> ABS(Table13[[#This Row],[Predictive Tip]]-Table13[[#This Row],[tip]])</f>
        <v>0.34523909594840263</v>
      </c>
    </row>
    <row r="171" spans="1:9" x14ac:dyDescent="0.3">
      <c r="A171" s="6">
        <f>IF(Table1[[#This Row],[sex]]="Male",0,1)</f>
        <v>1</v>
      </c>
      <c r="B171" s="6">
        <f>IF(Table1[[#This Row],[smoker]]="Yes", 1, 0)</f>
        <v>1</v>
      </c>
      <c r="C171" s="6">
        <f>IF(Table1[[#This Row],[day]]="Thur", 1, IF(Table1[[#This Row],[day]]="Fri", 2, IF(Table1[[#This Row],[day]]="Sat", 3, IF(Table1[[#This Row],[day]]="Sun", 4, ""))))</f>
        <v>3</v>
      </c>
      <c r="D171" s="6">
        <f>IF(Table1[[#This Row],[time]]="Lunch", 0, IF(Table1[[#This Row],[time]]="Dinner", 1, ""))</f>
        <v>1</v>
      </c>
      <c r="E171" s="6">
        <v>2</v>
      </c>
      <c r="F171" s="6">
        <v>10.63</v>
      </c>
      <c r="G171" s="6">
        <v>2</v>
      </c>
      <c r="H171" s="7">
        <f>Regression!B186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1.959012099458499</v>
      </c>
      <c r="I171" s="6">
        <f xml:space="preserve"> ABS(Table13[[#This Row],[Predictive Tip]]-Table13[[#This Row],[tip]])</f>
        <v>4.0987900541501032E-2</v>
      </c>
    </row>
    <row r="172" spans="1:9" x14ac:dyDescent="0.3">
      <c r="A172" s="6">
        <f>IF(Table1[[#This Row],[sex]]="Male",0,1)</f>
        <v>0</v>
      </c>
      <c r="B172" s="6">
        <f>IF(Table1[[#This Row],[smoker]]="Yes", 1, 0)</f>
        <v>1</v>
      </c>
      <c r="C172" s="6">
        <f>IF(Table1[[#This Row],[day]]="Thur", 1, IF(Table1[[#This Row],[day]]="Fri", 2, IF(Table1[[#This Row],[day]]="Sat", 3, IF(Table1[[#This Row],[day]]="Sun", 4, ""))))</f>
        <v>3</v>
      </c>
      <c r="D172" s="6">
        <f>IF(Table1[[#This Row],[time]]="Lunch", 0, IF(Table1[[#This Row],[time]]="Dinner", 1, ""))</f>
        <v>1</v>
      </c>
      <c r="E172" s="6">
        <v>3</v>
      </c>
      <c r="F172" s="6">
        <v>50.81</v>
      </c>
      <c r="G172" s="6">
        <v>10</v>
      </c>
      <c r="H172" s="7">
        <f>Regression!B187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5.2871951663568408</v>
      </c>
      <c r="I172" s="6">
        <f xml:space="preserve"> ABS(Table13[[#This Row],[Predictive Tip]]-Table13[[#This Row],[tip]])</f>
        <v>4.7128048336431592</v>
      </c>
    </row>
    <row r="173" spans="1:9" x14ac:dyDescent="0.3">
      <c r="A173" s="6">
        <f>IF(Table1[[#This Row],[sex]]="Male",0,1)</f>
        <v>0</v>
      </c>
      <c r="B173" s="6">
        <f>IF(Table1[[#This Row],[smoker]]="Yes", 1, 0)</f>
        <v>1</v>
      </c>
      <c r="C173" s="6">
        <f>IF(Table1[[#This Row],[day]]="Thur", 1, IF(Table1[[#This Row],[day]]="Fri", 2, IF(Table1[[#This Row],[day]]="Sat", 3, IF(Table1[[#This Row],[day]]="Sun", 4, ""))))</f>
        <v>3</v>
      </c>
      <c r="D173" s="6">
        <f>IF(Table1[[#This Row],[time]]="Lunch", 0, IF(Table1[[#This Row],[time]]="Dinner", 1, ""))</f>
        <v>1</v>
      </c>
      <c r="E173" s="6">
        <v>2</v>
      </c>
      <c r="F173" s="6">
        <v>15.81</v>
      </c>
      <c r="G173" s="6">
        <v>3.16</v>
      </c>
      <c r="H173" s="7">
        <f>Regression!B188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1.8109974770597044</v>
      </c>
      <c r="I173" s="6">
        <f xml:space="preserve"> ABS(Table13[[#This Row],[Predictive Tip]]-Table13[[#This Row],[tip]])</f>
        <v>1.3490025229402958</v>
      </c>
    </row>
    <row r="174" spans="1:9" x14ac:dyDescent="0.3">
      <c r="A174" s="6">
        <f>IF(Table1[[#This Row],[sex]]="Male",0,1)</f>
        <v>0</v>
      </c>
      <c r="B174" s="6">
        <f>IF(Table1[[#This Row],[smoker]]="Yes", 1, 0)</f>
        <v>1</v>
      </c>
      <c r="C174" s="6">
        <f>IF(Table1[[#This Row],[day]]="Thur", 1, IF(Table1[[#This Row],[day]]="Fri", 2, IF(Table1[[#This Row],[day]]="Sat", 3, IF(Table1[[#This Row],[day]]="Sun", 4, ""))))</f>
        <v>4</v>
      </c>
      <c r="D174" s="6">
        <f>IF(Table1[[#This Row],[time]]="Lunch", 0, IF(Table1[[#This Row],[time]]="Dinner", 1, ""))</f>
        <v>1</v>
      </c>
      <c r="E174" s="6">
        <v>2</v>
      </c>
      <c r="F174" s="6">
        <v>7.25</v>
      </c>
      <c r="G174" s="6">
        <v>5.15</v>
      </c>
      <c r="H174" s="7">
        <f>Regression!B189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1.0563145462128374</v>
      </c>
      <c r="I174" s="6">
        <f xml:space="preserve"> ABS(Table13[[#This Row],[Predictive Tip]]-Table13[[#This Row],[tip]])</f>
        <v>4.0936854537871632</v>
      </c>
    </row>
    <row r="175" spans="1:9" x14ac:dyDescent="0.3">
      <c r="A175" s="6">
        <f>IF(Table1[[#This Row],[sex]]="Male",0,1)</f>
        <v>0</v>
      </c>
      <c r="B175" s="6">
        <f>IF(Table1[[#This Row],[smoker]]="Yes", 1, 0)</f>
        <v>1</v>
      </c>
      <c r="C175" s="6">
        <f>IF(Table1[[#This Row],[day]]="Thur", 1, IF(Table1[[#This Row],[day]]="Fri", 2, IF(Table1[[#This Row],[day]]="Sat", 3, IF(Table1[[#This Row],[day]]="Sun", 4, ""))))</f>
        <v>4</v>
      </c>
      <c r="D175" s="6">
        <f>IF(Table1[[#This Row],[time]]="Lunch", 0, IF(Table1[[#This Row],[time]]="Dinner", 1, ""))</f>
        <v>1</v>
      </c>
      <c r="E175" s="6">
        <v>2</v>
      </c>
      <c r="F175" s="6">
        <v>31.85</v>
      </c>
      <c r="G175" s="6">
        <v>3.18</v>
      </c>
      <c r="H175" s="7">
        <f>Regression!B190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3.3767117049219144</v>
      </c>
      <c r="I175" s="6">
        <f xml:space="preserve"> ABS(Table13[[#This Row],[Predictive Tip]]-Table13[[#This Row],[tip]])</f>
        <v>0.19671170492191425</v>
      </c>
    </row>
    <row r="176" spans="1:9" x14ac:dyDescent="0.3">
      <c r="A176" s="6">
        <f>IF(Table1[[#This Row],[sex]]="Male",0,1)</f>
        <v>0</v>
      </c>
      <c r="B176" s="6">
        <f>IF(Table1[[#This Row],[smoker]]="Yes", 1, 0)</f>
        <v>1</v>
      </c>
      <c r="C176" s="6">
        <f>IF(Table1[[#This Row],[day]]="Thur", 1, IF(Table1[[#This Row],[day]]="Fri", 2, IF(Table1[[#This Row],[day]]="Sat", 3, IF(Table1[[#This Row],[day]]="Sun", 4, ""))))</f>
        <v>4</v>
      </c>
      <c r="D176" s="6">
        <f>IF(Table1[[#This Row],[time]]="Lunch", 0, IF(Table1[[#This Row],[time]]="Dinner", 1, ""))</f>
        <v>1</v>
      </c>
      <c r="E176" s="6">
        <v>2</v>
      </c>
      <c r="F176" s="6">
        <v>16.82</v>
      </c>
      <c r="G176" s="6">
        <v>4</v>
      </c>
      <c r="H176" s="7">
        <f>Regression!B191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1.9590056360033197</v>
      </c>
      <c r="I176" s="6">
        <f xml:space="preserve"> ABS(Table13[[#This Row],[Predictive Tip]]-Table13[[#This Row],[tip]])</f>
        <v>2.0409943639966803</v>
      </c>
    </row>
    <row r="177" spans="1:9" x14ac:dyDescent="0.3">
      <c r="A177" s="6">
        <f>IF(Table1[[#This Row],[sex]]="Male",0,1)</f>
        <v>0</v>
      </c>
      <c r="B177" s="6">
        <f>IF(Table1[[#This Row],[smoker]]="Yes", 1, 0)</f>
        <v>1</v>
      </c>
      <c r="C177" s="6">
        <f>IF(Table1[[#This Row],[day]]="Thur", 1, IF(Table1[[#This Row],[day]]="Fri", 2, IF(Table1[[#This Row],[day]]="Sat", 3, IF(Table1[[#This Row],[day]]="Sun", 4, ""))))</f>
        <v>4</v>
      </c>
      <c r="D177" s="6">
        <f>IF(Table1[[#This Row],[time]]="Lunch", 0, IF(Table1[[#This Row],[time]]="Dinner", 1, ""))</f>
        <v>1</v>
      </c>
      <c r="E177" s="6">
        <v>2</v>
      </c>
      <c r="F177" s="6">
        <v>32.9</v>
      </c>
      <c r="G177" s="6">
        <v>3.11</v>
      </c>
      <c r="H177" s="7">
        <f>Regression!B192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3.4757530470619358</v>
      </c>
      <c r="I177" s="6">
        <f xml:space="preserve"> ABS(Table13[[#This Row],[Predictive Tip]]-Table13[[#This Row],[tip]])</f>
        <v>0.3657530470619359</v>
      </c>
    </row>
    <row r="178" spans="1:9" x14ac:dyDescent="0.3">
      <c r="A178" s="6">
        <f>IF(Table1[[#This Row],[sex]]="Male",0,1)</f>
        <v>0</v>
      </c>
      <c r="B178" s="6">
        <f>IF(Table1[[#This Row],[smoker]]="Yes", 1, 0)</f>
        <v>1</v>
      </c>
      <c r="C178" s="6">
        <f>IF(Table1[[#This Row],[day]]="Thur", 1, IF(Table1[[#This Row],[day]]="Fri", 2, IF(Table1[[#This Row],[day]]="Sat", 3, IF(Table1[[#This Row],[day]]="Sun", 4, ""))))</f>
        <v>4</v>
      </c>
      <c r="D178" s="6">
        <f>IF(Table1[[#This Row],[time]]="Lunch", 0, IF(Table1[[#This Row],[time]]="Dinner", 1, ""))</f>
        <v>1</v>
      </c>
      <c r="E178" s="6">
        <v>2</v>
      </c>
      <c r="F178" s="6">
        <v>17.89</v>
      </c>
      <c r="G178" s="6">
        <v>2</v>
      </c>
      <c r="H178" s="7">
        <f>Regression!B193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2.0599334798983895</v>
      </c>
      <c r="I178" s="6">
        <f xml:space="preserve"> ABS(Table13[[#This Row],[Predictive Tip]]-Table13[[#This Row],[tip]])</f>
        <v>5.9933479898389486E-2</v>
      </c>
    </row>
    <row r="179" spans="1:9" x14ac:dyDescent="0.3">
      <c r="A179" s="6">
        <f>IF(Table1[[#This Row],[sex]]="Male",0,1)</f>
        <v>0</v>
      </c>
      <c r="B179" s="6">
        <f>IF(Table1[[#This Row],[smoker]]="Yes", 1, 0)</f>
        <v>1</v>
      </c>
      <c r="C179" s="6">
        <f>IF(Table1[[#This Row],[day]]="Thur", 1, IF(Table1[[#This Row],[day]]="Fri", 2, IF(Table1[[#This Row],[day]]="Sat", 3, IF(Table1[[#This Row],[day]]="Sun", 4, ""))))</f>
        <v>4</v>
      </c>
      <c r="D179" s="6">
        <f>IF(Table1[[#This Row],[time]]="Lunch", 0, IF(Table1[[#This Row],[time]]="Dinner", 1, ""))</f>
        <v>1</v>
      </c>
      <c r="E179" s="6">
        <v>2</v>
      </c>
      <c r="F179" s="6">
        <v>14.48</v>
      </c>
      <c r="G179" s="6">
        <v>2</v>
      </c>
      <c r="H179" s="7">
        <f>Regression!B194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1.7382849306627002</v>
      </c>
      <c r="I179" s="6">
        <f xml:space="preserve"> ABS(Table13[[#This Row],[Predictive Tip]]-Table13[[#This Row],[tip]])</f>
        <v>0.26171506933729982</v>
      </c>
    </row>
    <row r="180" spans="1:9" x14ac:dyDescent="0.3">
      <c r="A180" s="6">
        <f>IF(Table1[[#This Row],[sex]]="Male",0,1)</f>
        <v>1</v>
      </c>
      <c r="B180" s="6">
        <f>IF(Table1[[#This Row],[smoker]]="Yes", 1, 0)</f>
        <v>1</v>
      </c>
      <c r="C180" s="6">
        <f>IF(Table1[[#This Row],[day]]="Thur", 1, IF(Table1[[#This Row],[day]]="Fri", 2, IF(Table1[[#This Row],[day]]="Sat", 3, IF(Table1[[#This Row],[day]]="Sun", 4, ""))))</f>
        <v>4</v>
      </c>
      <c r="D180" s="6">
        <f>IF(Table1[[#This Row],[time]]="Lunch", 0, IF(Table1[[#This Row],[time]]="Dinner", 1, ""))</f>
        <v>1</v>
      </c>
      <c r="E180" s="6">
        <v>2</v>
      </c>
      <c r="F180" s="6">
        <v>9.6</v>
      </c>
      <c r="G180" s="6">
        <v>4</v>
      </c>
      <c r="H180" s="7">
        <f>Regression!B195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1.9145970793872151</v>
      </c>
      <c r="I180" s="6">
        <f xml:space="preserve"> ABS(Table13[[#This Row],[Predictive Tip]]-Table13[[#This Row],[tip]])</f>
        <v>2.0854029206127849</v>
      </c>
    </row>
    <row r="181" spans="1:9" x14ac:dyDescent="0.3">
      <c r="A181" s="6">
        <f>IF(Table1[[#This Row],[sex]]="Male",0,1)</f>
        <v>0</v>
      </c>
      <c r="B181" s="6">
        <f>IF(Table1[[#This Row],[smoker]]="Yes", 1, 0)</f>
        <v>1</v>
      </c>
      <c r="C181" s="6">
        <f>IF(Table1[[#This Row],[day]]="Thur", 1, IF(Table1[[#This Row],[day]]="Fri", 2, IF(Table1[[#This Row],[day]]="Sat", 3, IF(Table1[[#This Row],[day]]="Sun", 4, ""))))</f>
        <v>4</v>
      </c>
      <c r="D181" s="6">
        <f>IF(Table1[[#This Row],[time]]="Lunch", 0, IF(Table1[[#This Row],[time]]="Dinner", 1, ""))</f>
        <v>1</v>
      </c>
      <c r="E181" s="6">
        <v>2</v>
      </c>
      <c r="F181" s="6">
        <v>34.630000000000003</v>
      </c>
      <c r="G181" s="6">
        <v>3.55</v>
      </c>
      <c r="H181" s="7">
        <f>Regression!B196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3.6389354488735908</v>
      </c>
      <c r="I181" s="6">
        <f xml:space="preserve"> ABS(Table13[[#This Row],[Predictive Tip]]-Table13[[#This Row],[tip]])</f>
        <v>8.893544887359095E-2</v>
      </c>
    </row>
    <row r="182" spans="1:9" x14ac:dyDescent="0.3">
      <c r="A182" s="6">
        <f>IF(Table1[[#This Row],[sex]]="Male",0,1)</f>
        <v>0</v>
      </c>
      <c r="B182" s="6">
        <f>IF(Table1[[#This Row],[smoker]]="Yes", 1, 0)</f>
        <v>1</v>
      </c>
      <c r="C182" s="6">
        <f>IF(Table1[[#This Row],[day]]="Thur", 1, IF(Table1[[#This Row],[day]]="Fri", 2, IF(Table1[[#This Row],[day]]="Sat", 3, IF(Table1[[#This Row],[day]]="Sun", 4, ""))))</f>
        <v>4</v>
      </c>
      <c r="D182" s="6">
        <f>IF(Table1[[#This Row],[time]]="Lunch", 0, IF(Table1[[#This Row],[time]]="Dinner", 1, ""))</f>
        <v>1</v>
      </c>
      <c r="E182" s="6">
        <v>4</v>
      </c>
      <c r="F182" s="6">
        <v>34.65</v>
      </c>
      <c r="G182" s="6">
        <v>3.68</v>
      </c>
      <c r="H182" s="7">
        <f>Regression!B197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3.990461186554807</v>
      </c>
      <c r="I182" s="6">
        <f xml:space="preserve"> ABS(Table13[[#This Row],[Predictive Tip]]-Table13[[#This Row],[tip]])</f>
        <v>0.31046118655480681</v>
      </c>
    </row>
    <row r="183" spans="1:9" x14ac:dyDescent="0.3">
      <c r="A183" s="6">
        <f>IF(Table1[[#This Row],[sex]]="Male",0,1)</f>
        <v>0</v>
      </c>
      <c r="B183" s="6">
        <f>IF(Table1[[#This Row],[smoker]]="Yes", 1, 0)</f>
        <v>1</v>
      </c>
      <c r="C183" s="6">
        <f>IF(Table1[[#This Row],[day]]="Thur", 1, IF(Table1[[#This Row],[day]]="Fri", 2, IF(Table1[[#This Row],[day]]="Sat", 3, IF(Table1[[#This Row],[day]]="Sun", 4, ""))))</f>
        <v>4</v>
      </c>
      <c r="D183" s="6">
        <f>IF(Table1[[#This Row],[time]]="Lunch", 0, IF(Table1[[#This Row],[time]]="Dinner", 1, ""))</f>
        <v>1</v>
      </c>
      <c r="E183" s="6">
        <v>2</v>
      </c>
      <c r="F183" s="6">
        <v>23.33</v>
      </c>
      <c r="G183" s="6">
        <v>5.65</v>
      </c>
      <c r="H183" s="7">
        <f>Regression!B198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2.5730619572714533</v>
      </c>
      <c r="I183" s="6">
        <f xml:space="preserve"> ABS(Table13[[#This Row],[Predictive Tip]]-Table13[[#This Row],[tip]])</f>
        <v>3.0769380427285471</v>
      </c>
    </row>
    <row r="184" spans="1:9" x14ac:dyDescent="0.3">
      <c r="A184" s="6">
        <f>IF(Table1[[#This Row],[sex]]="Male",0,1)</f>
        <v>0</v>
      </c>
      <c r="B184" s="6">
        <f>IF(Table1[[#This Row],[smoker]]="Yes", 1, 0)</f>
        <v>1</v>
      </c>
      <c r="C184" s="6">
        <f>IF(Table1[[#This Row],[day]]="Thur", 1, IF(Table1[[#This Row],[day]]="Fri", 2, IF(Table1[[#This Row],[day]]="Sat", 3, IF(Table1[[#This Row],[day]]="Sun", 4, ""))))</f>
        <v>4</v>
      </c>
      <c r="D184" s="6">
        <f>IF(Table1[[#This Row],[time]]="Lunch", 0, IF(Table1[[#This Row],[time]]="Dinner", 1, ""))</f>
        <v>1</v>
      </c>
      <c r="E184" s="6">
        <v>3</v>
      </c>
      <c r="F184" s="6">
        <v>45.35</v>
      </c>
      <c r="G184" s="6">
        <v>3.5</v>
      </c>
      <c r="H184" s="7">
        <f>Regression!B199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4.8249200075424188</v>
      </c>
      <c r="I184" s="6">
        <f xml:space="preserve"> ABS(Table13[[#This Row],[Predictive Tip]]-Table13[[#This Row],[tip]])</f>
        <v>1.3249200075424188</v>
      </c>
    </row>
    <row r="185" spans="1:9" x14ac:dyDescent="0.3">
      <c r="A185" s="6">
        <f>IF(Table1[[#This Row],[sex]]="Male",0,1)</f>
        <v>0</v>
      </c>
      <c r="B185" s="6">
        <f>IF(Table1[[#This Row],[smoker]]="Yes", 1, 0)</f>
        <v>1</v>
      </c>
      <c r="C185" s="6">
        <f>IF(Table1[[#This Row],[day]]="Thur", 1, IF(Table1[[#This Row],[day]]="Fri", 2, IF(Table1[[#This Row],[day]]="Sat", 3, IF(Table1[[#This Row],[day]]="Sun", 4, ""))))</f>
        <v>4</v>
      </c>
      <c r="D185" s="6">
        <f>IF(Table1[[#This Row],[time]]="Lunch", 0, IF(Table1[[#This Row],[time]]="Dinner", 1, ""))</f>
        <v>1</v>
      </c>
      <c r="E185" s="6">
        <v>4</v>
      </c>
      <c r="F185" s="6">
        <v>23.17</v>
      </c>
      <c r="G185" s="6">
        <v>6.5</v>
      </c>
      <c r="H185" s="7">
        <f>Regression!B200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2.9076091791572383</v>
      </c>
      <c r="I185" s="6">
        <f xml:space="preserve"> ABS(Table13[[#This Row],[Predictive Tip]]-Table13[[#This Row],[tip]])</f>
        <v>3.5923908208427617</v>
      </c>
    </row>
    <row r="186" spans="1:9" x14ac:dyDescent="0.3">
      <c r="A186" s="6">
        <f>IF(Table1[[#This Row],[sex]]="Male",0,1)</f>
        <v>0</v>
      </c>
      <c r="B186" s="6">
        <f>IF(Table1[[#This Row],[smoker]]="Yes", 1, 0)</f>
        <v>1</v>
      </c>
      <c r="C186" s="6">
        <f>IF(Table1[[#This Row],[day]]="Thur", 1, IF(Table1[[#This Row],[day]]="Fri", 2, IF(Table1[[#This Row],[day]]="Sat", 3, IF(Table1[[#This Row],[day]]="Sun", 4, ""))))</f>
        <v>4</v>
      </c>
      <c r="D186" s="6">
        <f>IF(Table1[[#This Row],[time]]="Lunch", 0, IF(Table1[[#This Row],[time]]="Dinner", 1, ""))</f>
        <v>1</v>
      </c>
      <c r="E186" s="6">
        <v>2</v>
      </c>
      <c r="F186" s="6">
        <v>40.549999999999997</v>
      </c>
      <c r="G186" s="6">
        <v>3</v>
      </c>
      <c r="H186" s="7">
        <f>Regression!B201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4.1973399683678068</v>
      </c>
      <c r="I186" s="6">
        <f xml:space="preserve"> ABS(Table13[[#This Row],[Predictive Tip]]-Table13[[#This Row],[tip]])</f>
        <v>1.1973399683678068</v>
      </c>
    </row>
    <row r="187" spans="1:9" x14ac:dyDescent="0.3">
      <c r="A187" s="6">
        <f>IF(Table1[[#This Row],[sex]]="Male",0,1)</f>
        <v>0</v>
      </c>
      <c r="B187" s="6">
        <f>IF(Table1[[#This Row],[smoker]]="Yes", 1, 0)</f>
        <v>0</v>
      </c>
      <c r="C187" s="6">
        <f>IF(Table1[[#This Row],[day]]="Thur", 1, IF(Table1[[#This Row],[day]]="Fri", 2, IF(Table1[[#This Row],[day]]="Sat", 3, IF(Table1[[#This Row],[day]]="Sun", 4, ""))))</f>
        <v>4</v>
      </c>
      <c r="D187" s="6">
        <f>IF(Table1[[#This Row],[time]]="Lunch", 0, IF(Table1[[#This Row],[time]]="Dinner", 1, ""))</f>
        <v>1</v>
      </c>
      <c r="E187" s="6">
        <v>5</v>
      </c>
      <c r="F187" s="6">
        <v>20.69</v>
      </c>
      <c r="G187" s="6">
        <v>5</v>
      </c>
      <c r="H187" s="7">
        <f>Regression!B202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2.9241656681007662</v>
      </c>
      <c r="I187" s="6">
        <f xml:space="preserve"> ABS(Table13[[#This Row],[Predictive Tip]]-Table13[[#This Row],[tip]])</f>
        <v>2.0758343318992338</v>
      </c>
    </row>
    <row r="188" spans="1:9" x14ac:dyDescent="0.3">
      <c r="A188" s="6">
        <f>IF(Table1[[#This Row],[sex]]="Male",0,1)</f>
        <v>1</v>
      </c>
      <c r="B188" s="6">
        <f>IF(Table1[[#This Row],[smoker]]="Yes", 1, 0)</f>
        <v>1</v>
      </c>
      <c r="C188" s="6">
        <f>IF(Table1[[#This Row],[day]]="Thur", 1, IF(Table1[[#This Row],[day]]="Fri", 2, IF(Table1[[#This Row],[day]]="Sat", 3, IF(Table1[[#This Row],[day]]="Sun", 4, ""))))</f>
        <v>4</v>
      </c>
      <c r="D188" s="6">
        <f>IF(Table1[[#This Row],[time]]="Lunch", 0, IF(Table1[[#This Row],[time]]="Dinner", 1, ""))</f>
        <v>1</v>
      </c>
      <c r="E188" s="6">
        <v>3</v>
      </c>
      <c r="F188" s="6">
        <v>20.9</v>
      </c>
      <c r="G188" s="6">
        <v>3.5</v>
      </c>
      <c r="H188" s="7">
        <f>Regression!B203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3.1552901889524358</v>
      </c>
      <c r="I188" s="6">
        <f xml:space="preserve"> ABS(Table13[[#This Row],[Predictive Tip]]-Table13[[#This Row],[tip]])</f>
        <v>0.34470981104756415</v>
      </c>
    </row>
    <row r="189" spans="1:9" x14ac:dyDescent="0.3">
      <c r="A189" s="6">
        <f>IF(Table1[[#This Row],[sex]]="Male",0,1)</f>
        <v>0</v>
      </c>
      <c r="B189" s="6">
        <f>IF(Table1[[#This Row],[smoker]]="Yes", 1, 0)</f>
        <v>1</v>
      </c>
      <c r="C189" s="6">
        <f>IF(Table1[[#This Row],[day]]="Thur", 1, IF(Table1[[#This Row],[day]]="Fri", 2, IF(Table1[[#This Row],[day]]="Sat", 3, IF(Table1[[#This Row],[day]]="Sun", 4, ""))))</f>
        <v>4</v>
      </c>
      <c r="D189" s="6">
        <f>IF(Table1[[#This Row],[time]]="Lunch", 0, IF(Table1[[#This Row],[time]]="Dinner", 1, ""))</f>
        <v>1</v>
      </c>
      <c r="E189" s="6">
        <v>5</v>
      </c>
      <c r="F189" s="6">
        <v>30.46</v>
      </c>
      <c r="G189" s="6">
        <v>2</v>
      </c>
      <c r="H189" s="7">
        <f>Regression!B204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3.7700586868353296</v>
      </c>
      <c r="I189" s="6">
        <f xml:space="preserve"> ABS(Table13[[#This Row],[Predictive Tip]]-Table13[[#This Row],[tip]])</f>
        <v>1.7700586868353296</v>
      </c>
    </row>
    <row r="190" spans="1:9" x14ac:dyDescent="0.3">
      <c r="A190" s="6">
        <f>IF(Table1[[#This Row],[sex]]="Male",0,1)</f>
        <v>1</v>
      </c>
      <c r="B190" s="6">
        <f>IF(Table1[[#This Row],[smoker]]="Yes", 1, 0)</f>
        <v>1</v>
      </c>
      <c r="C190" s="6">
        <f>IF(Table1[[#This Row],[day]]="Thur", 1, IF(Table1[[#This Row],[day]]="Fri", 2, IF(Table1[[#This Row],[day]]="Sat", 3, IF(Table1[[#This Row],[day]]="Sun", 4, ""))))</f>
        <v>4</v>
      </c>
      <c r="D190" s="6">
        <f>IF(Table1[[#This Row],[time]]="Lunch", 0, IF(Table1[[#This Row],[time]]="Dinner", 1, ""))</f>
        <v>1</v>
      </c>
      <c r="E190" s="6">
        <v>3</v>
      </c>
      <c r="F190" s="6">
        <v>18.149999999999999</v>
      </c>
      <c r="G190" s="6">
        <v>3.5</v>
      </c>
      <c r="H190" s="7">
        <f>Regression!B205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2.8958961976333319</v>
      </c>
      <c r="I190" s="6">
        <f xml:space="preserve"> ABS(Table13[[#This Row],[Predictive Tip]]-Table13[[#This Row],[tip]])</f>
        <v>0.60410380236666805</v>
      </c>
    </row>
    <row r="191" spans="1:9" x14ac:dyDescent="0.3">
      <c r="A191" s="6">
        <f>IF(Table1[[#This Row],[sex]]="Male",0,1)</f>
        <v>0</v>
      </c>
      <c r="B191" s="6">
        <f>IF(Table1[[#This Row],[smoker]]="Yes", 1, 0)</f>
        <v>1</v>
      </c>
      <c r="C191" s="6">
        <f>IF(Table1[[#This Row],[day]]="Thur", 1, IF(Table1[[#This Row],[day]]="Fri", 2, IF(Table1[[#This Row],[day]]="Sat", 3, IF(Table1[[#This Row],[day]]="Sun", 4, ""))))</f>
        <v>4</v>
      </c>
      <c r="D191" s="6">
        <f>IF(Table1[[#This Row],[time]]="Lunch", 0, IF(Table1[[#This Row],[time]]="Dinner", 1, ""))</f>
        <v>1</v>
      </c>
      <c r="E191" s="6">
        <v>3</v>
      </c>
      <c r="F191" s="6">
        <v>23.1</v>
      </c>
      <c r="G191" s="6">
        <v>4</v>
      </c>
      <c r="H191" s="7">
        <f>Regression!B206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2.7261868050514853</v>
      </c>
      <c r="I191" s="6">
        <f xml:space="preserve"> ABS(Table13[[#This Row],[Predictive Tip]]-Table13[[#This Row],[tip]])</f>
        <v>1.2738131949485147</v>
      </c>
    </row>
    <row r="192" spans="1:9" x14ac:dyDescent="0.3">
      <c r="A192" s="6">
        <f>IF(Table1[[#This Row],[sex]]="Male",0,1)</f>
        <v>0</v>
      </c>
      <c r="B192" s="6">
        <f>IF(Table1[[#This Row],[smoker]]="Yes", 1, 0)</f>
        <v>1</v>
      </c>
      <c r="C192" s="6">
        <f>IF(Table1[[#This Row],[day]]="Thur", 1, IF(Table1[[#This Row],[day]]="Fri", 2, IF(Table1[[#This Row],[day]]="Sat", 3, IF(Table1[[#This Row],[day]]="Sun", 4, ""))))</f>
        <v>4</v>
      </c>
      <c r="D192" s="6">
        <f>IF(Table1[[#This Row],[time]]="Lunch", 0, IF(Table1[[#This Row],[time]]="Dinner", 1, ""))</f>
        <v>1</v>
      </c>
      <c r="E192" s="6">
        <v>2</v>
      </c>
      <c r="F192" s="6">
        <v>15.69</v>
      </c>
      <c r="G192" s="6">
        <v>1.5</v>
      </c>
      <c r="H192" s="7">
        <f>Regression!B207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1.8524182868431058</v>
      </c>
      <c r="I192" s="6">
        <f xml:space="preserve"> ABS(Table13[[#This Row],[Predictive Tip]]-Table13[[#This Row],[tip]])</f>
        <v>0.35241828684310583</v>
      </c>
    </row>
    <row r="193" spans="1:9" x14ac:dyDescent="0.3">
      <c r="A193" s="6">
        <f>IF(Table1[[#This Row],[sex]]="Male",0,1)</f>
        <v>1</v>
      </c>
      <c r="B193" s="6">
        <f>IF(Table1[[#This Row],[smoker]]="Yes", 1, 0)</f>
        <v>1</v>
      </c>
      <c r="C193" s="6">
        <f>IF(Table1[[#This Row],[day]]="Thur", 1, IF(Table1[[#This Row],[day]]="Fri", 2, IF(Table1[[#This Row],[day]]="Sat", 3, IF(Table1[[#This Row],[day]]="Sun", 4, ""))))</f>
        <v>1</v>
      </c>
      <c r="D193" s="6">
        <f>IF(Table1[[#This Row],[time]]="Lunch", 0, IF(Table1[[#This Row],[time]]="Dinner", 1, ""))</f>
        <v>0</v>
      </c>
      <c r="E193" s="6">
        <v>2</v>
      </c>
      <c r="F193" s="6">
        <v>19.809999999999999</v>
      </c>
      <c r="G193" s="6">
        <v>4.1900000000000004</v>
      </c>
      <c r="H193" s="7">
        <f>Regression!B208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2.8319145329647668</v>
      </c>
      <c r="I193" s="6">
        <f xml:space="preserve"> ABS(Table13[[#This Row],[Predictive Tip]]-Table13[[#This Row],[tip]])</f>
        <v>1.3580854670352336</v>
      </c>
    </row>
    <row r="194" spans="1:9" x14ac:dyDescent="0.3">
      <c r="A194" s="6">
        <f>IF(Table1[[#This Row],[sex]]="Male",0,1)</f>
        <v>0</v>
      </c>
      <c r="B194" s="6">
        <f>IF(Table1[[#This Row],[smoker]]="Yes", 1, 0)</f>
        <v>1</v>
      </c>
      <c r="C194" s="6">
        <f>IF(Table1[[#This Row],[day]]="Thur", 1, IF(Table1[[#This Row],[day]]="Fri", 2, IF(Table1[[#This Row],[day]]="Sat", 3, IF(Table1[[#This Row],[day]]="Sun", 4, ""))))</f>
        <v>1</v>
      </c>
      <c r="D194" s="6">
        <f>IF(Table1[[#This Row],[time]]="Lunch", 0, IF(Table1[[#This Row],[time]]="Dinner", 1, ""))</f>
        <v>0</v>
      </c>
      <c r="E194" s="6">
        <v>2</v>
      </c>
      <c r="F194" s="6">
        <v>28.44</v>
      </c>
      <c r="G194" s="6">
        <v>2.56</v>
      </c>
      <c r="H194" s="7">
        <f>Regression!B209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3.0093214633117578</v>
      </c>
      <c r="I194" s="6">
        <f xml:space="preserve"> ABS(Table13[[#This Row],[Predictive Tip]]-Table13[[#This Row],[tip]])</f>
        <v>0.44932146331175771</v>
      </c>
    </row>
    <row r="195" spans="1:9" x14ac:dyDescent="0.3">
      <c r="A195" s="6">
        <f>IF(Table1[[#This Row],[sex]]="Male",0,1)</f>
        <v>0</v>
      </c>
      <c r="B195" s="6">
        <f>IF(Table1[[#This Row],[smoker]]="Yes", 1, 0)</f>
        <v>1</v>
      </c>
      <c r="C195" s="6">
        <f>IF(Table1[[#This Row],[day]]="Thur", 1, IF(Table1[[#This Row],[day]]="Fri", 2, IF(Table1[[#This Row],[day]]="Sat", 3, IF(Table1[[#This Row],[day]]="Sun", 4, ""))))</f>
        <v>1</v>
      </c>
      <c r="D195" s="6">
        <f>IF(Table1[[#This Row],[time]]="Lunch", 0, IF(Table1[[#This Row],[time]]="Dinner", 1, ""))</f>
        <v>0</v>
      </c>
      <c r="E195" s="6">
        <v>2</v>
      </c>
      <c r="F195" s="6">
        <v>15.48</v>
      </c>
      <c r="G195" s="6">
        <v>2.02</v>
      </c>
      <c r="H195" s="7">
        <f>Regression!B210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1.7868683260406344</v>
      </c>
      <c r="I195" s="6">
        <f xml:space="preserve"> ABS(Table13[[#This Row],[Predictive Tip]]-Table13[[#This Row],[tip]])</f>
        <v>0.23313167395936563</v>
      </c>
    </row>
    <row r="196" spans="1:9" x14ac:dyDescent="0.3">
      <c r="A196" s="6">
        <f>IF(Table1[[#This Row],[sex]]="Male",0,1)</f>
        <v>0</v>
      </c>
      <c r="B196" s="6">
        <f>IF(Table1[[#This Row],[smoker]]="Yes", 1, 0)</f>
        <v>1</v>
      </c>
      <c r="C196" s="6">
        <f>IF(Table1[[#This Row],[day]]="Thur", 1, IF(Table1[[#This Row],[day]]="Fri", 2, IF(Table1[[#This Row],[day]]="Sat", 3, IF(Table1[[#This Row],[day]]="Sun", 4, ""))))</f>
        <v>1</v>
      </c>
      <c r="D196" s="6">
        <f>IF(Table1[[#This Row],[time]]="Lunch", 0, IF(Table1[[#This Row],[time]]="Dinner", 1, ""))</f>
        <v>0</v>
      </c>
      <c r="E196" s="6">
        <v>2</v>
      </c>
      <c r="F196" s="6">
        <v>16.579999999999998</v>
      </c>
      <c r="G196" s="6">
        <v>4</v>
      </c>
      <c r="H196" s="7">
        <f>Regression!B211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1.8906259225682758</v>
      </c>
      <c r="I196" s="6">
        <f xml:space="preserve"> ABS(Table13[[#This Row],[Predictive Tip]]-Table13[[#This Row],[tip]])</f>
        <v>2.109374077431724</v>
      </c>
    </row>
    <row r="197" spans="1:9" x14ac:dyDescent="0.3">
      <c r="A197" s="6">
        <f>IF(Table1[[#This Row],[sex]]="Male",0,1)</f>
        <v>0</v>
      </c>
      <c r="B197" s="6">
        <f>IF(Table1[[#This Row],[smoker]]="Yes", 1, 0)</f>
        <v>0</v>
      </c>
      <c r="C197" s="6">
        <f>IF(Table1[[#This Row],[day]]="Thur", 1, IF(Table1[[#This Row],[day]]="Fri", 2, IF(Table1[[#This Row],[day]]="Sat", 3, IF(Table1[[#This Row],[day]]="Sun", 4, ""))))</f>
        <v>1</v>
      </c>
      <c r="D197" s="6">
        <f>IF(Table1[[#This Row],[time]]="Lunch", 0, IF(Table1[[#This Row],[time]]="Dinner", 1, ""))</f>
        <v>0</v>
      </c>
      <c r="E197" s="6">
        <v>2</v>
      </c>
      <c r="F197" s="6">
        <v>7.56</v>
      </c>
      <c r="G197" s="6">
        <v>1.44</v>
      </c>
      <c r="H197" s="7">
        <f>Regression!B212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1.1154767196480138</v>
      </c>
      <c r="I197" s="6">
        <f xml:space="preserve"> ABS(Table13[[#This Row],[Predictive Tip]]-Table13[[#This Row],[tip]])</f>
        <v>0.32452328035198619</v>
      </c>
    </row>
    <row r="198" spans="1:9" x14ac:dyDescent="0.3">
      <c r="A198" s="6">
        <f>IF(Table1[[#This Row],[sex]]="Male",0,1)</f>
        <v>0</v>
      </c>
      <c r="B198" s="6">
        <f>IF(Table1[[#This Row],[smoker]]="Yes", 1, 0)</f>
        <v>1</v>
      </c>
      <c r="C198" s="6">
        <f>IF(Table1[[#This Row],[day]]="Thur", 1, IF(Table1[[#This Row],[day]]="Fri", 2, IF(Table1[[#This Row],[day]]="Sat", 3, IF(Table1[[#This Row],[day]]="Sun", 4, ""))))</f>
        <v>1</v>
      </c>
      <c r="D198" s="6">
        <f>IF(Table1[[#This Row],[time]]="Lunch", 0, IF(Table1[[#This Row],[time]]="Dinner", 1, ""))</f>
        <v>0</v>
      </c>
      <c r="E198" s="6">
        <v>2</v>
      </c>
      <c r="F198" s="6">
        <v>10.34</v>
      </c>
      <c r="G198" s="6">
        <v>2</v>
      </c>
      <c r="H198" s="7">
        <f>Regression!B213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1.3020373749932905</v>
      </c>
      <c r="I198" s="6">
        <f xml:space="preserve"> ABS(Table13[[#This Row],[Predictive Tip]]-Table13[[#This Row],[tip]])</f>
        <v>0.69796262500670947</v>
      </c>
    </row>
    <row r="199" spans="1:9" x14ac:dyDescent="0.3">
      <c r="A199" s="6">
        <f>IF(Table1[[#This Row],[sex]]="Male",0,1)</f>
        <v>1</v>
      </c>
      <c r="B199" s="6">
        <f>IF(Table1[[#This Row],[smoker]]="Yes", 1, 0)</f>
        <v>1</v>
      </c>
      <c r="C199" s="6">
        <f>IF(Table1[[#This Row],[day]]="Thur", 1, IF(Table1[[#This Row],[day]]="Fri", 2, IF(Table1[[#This Row],[day]]="Sat", 3, IF(Table1[[#This Row],[day]]="Sun", 4, ""))))</f>
        <v>1</v>
      </c>
      <c r="D199" s="6">
        <f>IF(Table1[[#This Row],[time]]="Lunch", 0, IF(Table1[[#This Row],[time]]="Dinner", 1, ""))</f>
        <v>0</v>
      </c>
      <c r="E199" s="6">
        <v>4</v>
      </c>
      <c r="F199" s="6">
        <v>43.11</v>
      </c>
      <c r="G199" s="6">
        <v>5</v>
      </c>
      <c r="H199" s="7">
        <f>Regression!B214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5.3793283135218903</v>
      </c>
      <c r="I199" s="6">
        <f xml:space="preserve"> ABS(Table13[[#This Row],[Predictive Tip]]-Table13[[#This Row],[tip]])</f>
        <v>0.37932831352189034</v>
      </c>
    </row>
    <row r="200" spans="1:9" x14ac:dyDescent="0.3">
      <c r="A200" s="6">
        <f>IF(Table1[[#This Row],[sex]]="Male",0,1)</f>
        <v>1</v>
      </c>
      <c r="B200" s="6">
        <f>IF(Table1[[#This Row],[smoker]]="Yes", 1, 0)</f>
        <v>1</v>
      </c>
      <c r="C200" s="6">
        <f>IF(Table1[[#This Row],[day]]="Thur", 1, IF(Table1[[#This Row],[day]]="Fri", 2, IF(Table1[[#This Row],[day]]="Sat", 3, IF(Table1[[#This Row],[day]]="Sun", 4, ""))))</f>
        <v>1</v>
      </c>
      <c r="D200" s="6">
        <f>IF(Table1[[#This Row],[time]]="Lunch", 0, IF(Table1[[#This Row],[time]]="Dinner", 1, ""))</f>
        <v>0</v>
      </c>
      <c r="E200" s="6">
        <v>2</v>
      </c>
      <c r="F200" s="6">
        <v>13</v>
      </c>
      <c r="G200" s="6">
        <v>2</v>
      </c>
      <c r="H200" s="7">
        <f>Regression!B215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2.1895606853709126</v>
      </c>
      <c r="I200" s="6">
        <f xml:space="preserve"> ABS(Table13[[#This Row],[Predictive Tip]]-Table13[[#This Row],[tip]])</f>
        <v>0.18956068537091264</v>
      </c>
    </row>
    <row r="201" spans="1:9" x14ac:dyDescent="0.3">
      <c r="A201" s="6">
        <f>IF(Table1[[#This Row],[sex]]="Male",0,1)</f>
        <v>0</v>
      </c>
      <c r="B201" s="6">
        <f>IF(Table1[[#This Row],[smoker]]="Yes", 1, 0)</f>
        <v>1</v>
      </c>
      <c r="C201" s="6">
        <f>IF(Table1[[#This Row],[day]]="Thur", 1, IF(Table1[[#This Row],[day]]="Fri", 2, IF(Table1[[#This Row],[day]]="Sat", 3, IF(Table1[[#This Row],[day]]="Sun", 4, ""))))</f>
        <v>1</v>
      </c>
      <c r="D201" s="6">
        <f>IF(Table1[[#This Row],[time]]="Lunch", 0, IF(Table1[[#This Row],[time]]="Dinner", 1, ""))</f>
        <v>0</v>
      </c>
      <c r="E201" s="6">
        <v>2</v>
      </c>
      <c r="F201" s="6">
        <v>13.51</v>
      </c>
      <c r="G201" s="6">
        <v>2</v>
      </c>
      <c r="H201" s="7">
        <f>Regression!B216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1.6010479031684033</v>
      </c>
      <c r="I201" s="6">
        <f xml:space="preserve"> ABS(Table13[[#This Row],[Predictive Tip]]-Table13[[#This Row],[tip]])</f>
        <v>0.39895209683159671</v>
      </c>
    </row>
    <row r="202" spans="1:9" x14ac:dyDescent="0.3">
      <c r="A202" s="6">
        <f>IF(Table1[[#This Row],[sex]]="Male",0,1)</f>
        <v>0</v>
      </c>
      <c r="B202" s="6">
        <f>IF(Table1[[#This Row],[smoker]]="Yes", 1, 0)</f>
        <v>1</v>
      </c>
      <c r="C202" s="6">
        <f>IF(Table1[[#This Row],[day]]="Thur", 1, IF(Table1[[#This Row],[day]]="Fri", 2, IF(Table1[[#This Row],[day]]="Sat", 3, IF(Table1[[#This Row],[day]]="Sun", 4, ""))))</f>
        <v>1</v>
      </c>
      <c r="D202" s="6">
        <f>IF(Table1[[#This Row],[time]]="Lunch", 0, IF(Table1[[#This Row],[time]]="Dinner", 1, ""))</f>
        <v>0</v>
      </c>
      <c r="E202" s="6">
        <v>3</v>
      </c>
      <c r="F202" s="6">
        <v>18.71</v>
      </c>
      <c r="G202" s="6">
        <v>4</v>
      </c>
      <c r="H202" s="7">
        <f>Regression!B217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2.2663579774439757</v>
      </c>
      <c r="I202" s="6">
        <f xml:space="preserve"> ABS(Table13[[#This Row],[Predictive Tip]]-Table13[[#This Row],[tip]])</f>
        <v>1.7336420225560243</v>
      </c>
    </row>
    <row r="203" spans="1:9" x14ac:dyDescent="0.3">
      <c r="A203" s="6">
        <f>IF(Table1[[#This Row],[sex]]="Male",0,1)</f>
        <v>1</v>
      </c>
      <c r="B203" s="6">
        <f>IF(Table1[[#This Row],[smoker]]="Yes", 1, 0)</f>
        <v>1</v>
      </c>
      <c r="C203" s="6">
        <f>IF(Table1[[#This Row],[day]]="Thur", 1, IF(Table1[[#This Row],[day]]="Fri", 2, IF(Table1[[#This Row],[day]]="Sat", 3, IF(Table1[[#This Row],[day]]="Sun", 4, ""))))</f>
        <v>1</v>
      </c>
      <c r="D203" s="6">
        <f>IF(Table1[[#This Row],[time]]="Lunch", 0, IF(Table1[[#This Row],[time]]="Dinner", 1, ""))</f>
        <v>0</v>
      </c>
      <c r="E203" s="6">
        <v>2</v>
      </c>
      <c r="F203" s="6">
        <v>12.74</v>
      </c>
      <c r="G203" s="6">
        <v>2.0099999999999998</v>
      </c>
      <c r="H203" s="7">
        <f>Regression!B218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2.1650361625552881</v>
      </c>
      <c r="I203" s="6">
        <f xml:space="preserve"> ABS(Table13[[#This Row],[Predictive Tip]]-Table13[[#This Row],[tip]])</f>
        <v>0.15503616255528829</v>
      </c>
    </row>
    <row r="204" spans="1:9" x14ac:dyDescent="0.3">
      <c r="A204" s="6">
        <f>IF(Table1[[#This Row],[sex]]="Male",0,1)</f>
        <v>1</v>
      </c>
      <c r="B204" s="6">
        <f>IF(Table1[[#This Row],[smoker]]="Yes", 1, 0)</f>
        <v>1</v>
      </c>
      <c r="C204" s="6">
        <f>IF(Table1[[#This Row],[day]]="Thur", 1, IF(Table1[[#This Row],[day]]="Fri", 2, IF(Table1[[#This Row],[day]]="Sat", 3, IF(Table1[[#This Row],[day]]="Sun", 4, ""))))</f>
        <v>1</v>
      </c>
      <c r="D204" s="6">
        <f>IF(Table1[[#This Row],[time]]="Lunch", 0, IF(Table1[[#This Row],[time]]="Dinner", 1, ""))</f>
        <v>0</v>
      </c>
      <c r="E204" s="6">
        <v>2</v>
      </c>
      <c r="F204" s="6">
        <v>13</v>
      </c>
      <c r="G204" s="6">
        <v>2</v>
      </c>
      <c r="H204" s="7">
        <f>Regression!B219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2.1895606853709126</v>
      </c>
      <c r="I204" s="6">
        <f xml:space="preserve"> ABS(Table13[[#This Row],[Predictive Tip]]-Table13[[#This Row],[tip]])</f>
        <v>0.18956068537091264</v>
      </c>
    </row>
    <row r="205" spans="1:9" x14ac:dyDescent="0.3">
      <c r="A205" s="6">
        <f>IF(Table1[[#This Row],[sex]]="Male",0,1)</f>
        <v>1</v>
      </c>
      <c r="B205" s="6">
        <f>IF(Table1[[#This Row],[smoker]]="Yes", 1, 0)</f>
        <v>1</v>
      </c>
      <c r="C205" s="6">
        <f>IF(Table1[[#This Row],[day]]="Thur", 1, IF(Table1[[#This Row],[day]]="Fri", 2, IF(Table1[[#This Row],[day]]="Sat", 3, IF(Table1[[#This Row],[day]]="Sun", 4, ""))))</f>
        <v>1</v>
      </c>
      <c r="D205" s="6">
        <f>IF(Table1[[#This Row],[time]]="Lunch", 0, IF(Table1[[#This Row],[time]]="Dinner", 1, ""))</f>
        <v>0</v>
      </c>
      <c r="E205" s="6">
        <v>2</v>
      </c>
      <c r="F205" s="6">
        <v>16.399999999999999</v>
      </c>
      <c r="G205" s="6">
        <v>2.5</v>
      </c>
      <c r="H205" s="7">
        <f>Regression!B220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2.5102659837290773</v>
      </c>
      <c r="I205" s="6">
        <f xml:space="preserve"> ABS(Table13[[#This Row],[Predictive Tip]]-Table13[[#This Row],[tip]])</f>
        <v>1.0265983729077277E-2</v>
      </c>
    </row>
    <row r="206" spans="1:9" x14ac:dyDescent="0.3">
      <c r="A206" s="6">
        <f>IF(Table1[[#This Row],[sex]]="Male",0,1)</f>
        <v>0</v>
      </c>
      <c r="B206" s="6">
        <f>IF(Table1[[#This Row],[smoker]]="Yes", 1, 0)</f>
        <v>1</v>
      </c>
      <c r="C206" s="6">
        <f>IF(Table1[[#This Row],[day]]="Thur", 1, IF(Table1[[#This Row],[day]]="Fri", 2, IF(Table1[[#This Row],[day]]="Sat", 3, IF(Table1[[#This Row],[day]]="Sun", 4, ""))))</f>
        <v>1</v>
      </c>
      <c r="D206" s="6">
        <f>IF(Table1[[#This Row],[time]]="Lunch", 0, IF(Table1[[#This Row],[time]]="Dinner", 1, ""))</f>
        <v>0</v>
      </c>
      <c r="E206" s="6">
        <v>4</v>
      </c>
      <c r="F206" s="6">
        <v>20.53</v>
      </c>
      <c r="G206" s="6">
        <v>4</v>
      </c>
      <c r="H206" s="7">
        <f>Regression!B221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2.6128492551164308</v>
      </c>
      <c r="I206" s="6">
        <f xml:space="preserve"> ABS(Table13[[#This Row],[Predictive Tip]]-Table13[[#This Row],[tip]])</f>
        <v>1.3871507448835692</v>
      </c>
    </row>
    <row r="207" spans="1:9" x14ac:dyDescent="0.3">
      <c r="A207" s="6">
        <f>IF(Table1[[#This Row],[sex]]="Male",0,1)</f>
        <v>1</v>
      </c>
      <c r="B207" s="6">
        <f>IF(Table1[[#This Row],[smoker]]="Yes", 1, 0)</f>
        <v>1</v>
      </c>
      <c r="C207" s="6">
        <f>IF(Table1[[#This Row],[day]]="Thur", 1, IF(Table1[[#This Row],[day]]="Fri", 2, IF(Table1[[#This Row],[day]]="Sat", 3, IF(Table1[[#This Row],[day]]="Sun", 4, ""))))</f>
        <v>1</v>
      </c>
      <c r="D207" s="6">
        <f>IF(Table1[[#This Row],[time]]="Lunch", 0, IF(Table1[[#This Row],[time]]="Dinner", 1, ""))</f>
        <v>0</v>
      </c>
      <c r="E207" s="6">
        <v>3</v>
      </c>
      <c r="F207" s="6">
        <v>16.47</v>
      </c>
      <c r="G207" s="6">
        <v>3.23</v>
      </c>
      <c r="H207" s="7">
        <f>Regression!B222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2.6916883578348303</v>
      </c>
      <c r="I207" s="6">
        <f xml:space="preserve"> ABS(Table13[[#This Row],[Predictive Tip]]-Table13[[#This Row],[tip]])</f>
        <v>0.53831164216516969</v>
      </c>
    </row>
    <row r="208" spans="1:9" x14ac:dyDescent="0.3">
      <c r="A208" s="6">
        <f>IF(Table1[[#This Row],[sex]]="Male",0,1)</f>
        <v>0</v>
      </c>
      <c r="B208" s="6">
        <f>IF(Table1[[#This Row],[smoker]]="Yes", 1, 0)</f>
        <v>1</v>
      </c>
      <c r="C208" s="6">
        <f>IF(Table1[[#This Row],[day]]="Thur", 1, IF(Table1[[#This Row],[day]]="Fri", 2, IF(Table1[[#This Row],[day]]="Sat", 3, IF(Table1[[#This Row],[day]]="Sun", 4, ""))))</f>
        <v>3</v>
      </c>
      <c r="D208" s="6">
        <f>IF(Table1[[#This Row],[time]]="Lunch", 0, IF(Table1[[#This Row],[time]]="Dinner", 1, ""))</f>
        <v>1</v>
      </c>
      <c r="E208" s="6">
        <v>3</v>
      </c>
      <c r="F208" s="6">
        <v>26.59</v>
      </c>
      <c r="G208" s="6">
        <v>3.41</v>
      </c>
      <c r="H208" s="7">
        <f>Regression!B223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3.0026415409936766</v>
      </c>
      <c r="I208" s="6">
        <f xml:space="preserve"> ABS(Table13[[#This Row],[Predictive Tip]]-Table13[[#This Row],[tip]])</f>
        <v>0.4073584590063235</v>
      </c>
    </row>
    <row r="209" spans="1:9" x14ac:dyDescent="0.3">
      <c r="A209" s="6">
        <f>IF(Table1[[#This Row],[sex]]="Male",0,1)</f>
        <v>0</v>
      </c>
      <c r="B209" s="6">
        <f>IF(Table1[[#This Row],[smoker]]="Yes", 1, 0)</f>
        <v>1</v>
      </c>
      <c r="C209" s="6">
        <f>IF(Table1[[#This Row],[day]]="Thur", 1, IF(Table1[[#This Row],[day]]="Fri", 2, IF(Table1[[#This Row],[day]]="Sat", 3, IF(Table1[[#This Row],[day]]="Sun", 4, ""))))</f>
        <v>3</v>
      </c>
      <c r="D209" s="6">
        <f>IF(Table1[[#This Row],[time]]="Lunch", 0, IF(Table1[[#This Row],[time]]="Dinner", 1, ""))</f>
        <v>1</v>
      </c>
      <c r="E209" s="6">
        <v>4</v>
      </c>
      <c r="F209" s="6">
        <v>38.729999999999997</v>
      </c>
      <c r="G209" s="6">
        <v>3</v>
      </c>
      <c r="H209" s="7">
        <f>Regression!B224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4.3225677242709146</v>
      </c>
      <c r="I209" s="6">
        <f xml:space="preserve"> ABS(Table13[[#This Row],[Predictive Tip]]-Table13[[#This Row],[tip]])</f>
        <v>1.3225677242709146</v>
      </c>
    </row>
    <row r="210" spans="1:9" x14ac:dyDescent="0.3">
      <c r="A210" s="6">
        <f>IF(Table1[[#This Row],[sex]]="Male",0,1)</f>
        <v>0</v>
      </c>
      <c r="B210" s="6">
        <f>IF(Table1[[#This Row],[smoker]]="Yes", 1, 0)</f>
        <v>1</v>
      </c>
      <c r="C210" s="6">
        <f>IF(Table1[[#This Row],[day]]="Thur", 1, IF(Table1[[#This Row],[day]]="Fri", 2, IF(Table1[[#This Row],[day]]="Sat", 3, IF(Table1[[#This Row],[day]]="Sun", 4, ""))))</f>
        <v>3</v>
      </c>
      <c r="D210" s="6">
        <f>IF(Table1[[#This Row],[time]]="Lunch", 0, IF(Table1[[#This Row],[time]]="Dinner", 1, ""))</f>
        <v>1</v>
      </c>
      <c r="E210" s="6">
        <v>2</v>
      </c>
      <c r="F210" s="6">
        <v>24.27</v>
      </c>
      <c r="G210" s="6">
        <v>2.0299999999999998</v>
      </c>
      <c r="H210" s="7">
        <f>Regression!B225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2.6089877194450213</v>
      </c>
      <c r="I210" s="6">
        <f xml:space="preserve"> ABS(Table13[[#This Row],[Predictive Tip]]-Table13[[#This Row],[tip]])</f>
        <v>0.57898771944502148</v>
      </c>
    </row>
    <row r="211" spans="1:9" x14ac:dyDescent="0.3">
      <c r="A211" s="6">
        <f>IF(Table1[[#This Row],[sex]]="Male",0,1)</f>
        <v>1</v>
      </c>
      <c r="B211" s="6">
        <f>IF(Table1[[#This Row],[smoker]]="Yes", 1, 0)</f>
        <v>1</v>
      </c>
      <c r="C211" s="6">
        <f>IF(Table1[[#This Row],[day]]="Thur", 1, IF(Table1[[#This Row],[day]]="Fri", 2, IF(Table1[[#This Row],[day]]="Sat", 3, IF(Table1[[#This Row],[day]]="Sun", 4, ""))))</f>
        <v>3</v>
      </c>
      <c r="D211" s="6">
        <f>IF(Table1[[#This Row],[time]]="Lunch", 0, IF(Table1[[#This Row],[time]]="Dinner", 1, ""))</f>
        <v>1</v>
      </c>
      <c r="E211" s="6">
        <v>2</v>
      </c>
      <c r="F211" s="6">
        <v>12.76</v>
      </c>
      <c r="G211" s="6">
        <v>2.23</v>
      </c>
      <c r="H211" s="7">
        <f>Regression!B226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2.1599245363711139</v>
      </c>
      <c r="I211" s="6">
        <f xml:space="preserve"> ABS(Table13[[#This Row],[Predictive Tip]]-Table13[[#This Row],[tip]])</f>
        <v>7.0075463628886059E-2</v>
      </c>
    </row>
    <row r="212" spans="1:9" x14ac:dyDescent="0.3">
      <c r="A212" s="6">
        <f>IF(Table1[[#This Row],[sex]]="Male",0,1)</f>
        <v>0</v>
      </c>
      <c r="B212" s="6">
        <f>IF(Table1[[#This Row],[smoker]]="Yes", 1, 0)</f>
        <v>1</v>
      </c>
      <c r="C212" s="6">
        <f>IF(Table1[[#This Row],[day]]="Thur", 1, IF(Table1[[#This Row],[day]]="Fri", 2, IF(Table1[[#This Row],[day]]="Sat", 3, IF(Table1[[#This Row],[day]]="Sun", 4, ""))))</f>
        <v>3</v>
      </c>
      <c r="D212" s="6">
        <f>IF(Table1[[#This Row],[time]]="Lunch", 0, IF(Table1[[#This Row],[time]]="Dinner", 1, ""))</f>
        <v>1</v>
      </c>
      <c r="E212" s="6">
        <v>3</v>
      </c>
      <c r="F212" s="6">
        <v>30.06</v>
      </c>
      <c r="G212" s="6">
        <v>2</v>
      </c>
      <c r="H212" s="7">
        <f>Regression!B227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3.3299495954945098</v>
      </c>
      <c r="I212" s="6">
        <f xml:space="preserve"> ABS(Table13[[#This Row],[Predictive Tip]]-Table13[[#This Row],[tip]])</f>
        <v>1.3299495954945098</v>
      </c>
    </row>
    <row r="213" spans="1:9" x14ac:dyDescent="0.3">
      <c r="A213" s="6">
        <f>IF(Table1[[#This Row],[sex]]="Male",0,1)</f>
        <v>0</v>
      </c>
      <c r="B213" s="6">
        <f>IF(Table1[[#This Row],[smoker]]="Yes", 1, 0)</f>
        <v>1</v>
      </c>
      <c r="C213" s="6">
        <f>IF(Table1[[#This Row],[day]]="Thur", 1, IF(Table1[[#This Row],[day]]="Fri", 2, IF(Table1[[#This Row],[day]]="Sat", 3, IF(Table1[[#This Row],[day]]="Sun", 4, ""))))</f>
        <v>3</v>
      </c>
      <c r="D213" s="6">
        <f>IF(Table1[[#This Row],[time]]="Lunch", 0, IF(Table1[[#This Row],[time]]="Dinner", 1, ""))</f>
        <v>1</v>
      </c>
      <c r="E213" s="6">
        <v>4</v>
      </c>
      <c r="F213" s="6">
        <v>25.89</v>
      </c>
      <c r="G213" s="6">
        <v>5.16</v>
      </c>
      <c r="H213" s="7">
        <f>Regression!B228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3.1114335975300804</v>
      </c>
      <c r="I213" s="6">
        <f xml:space="preserve"> ABS(Table13[[#This Row],[Predictive Tip]]-Table13[[#This Row],[tip]])</f>
        <v>2.0485664024699197</v>
      </c>
    </row>
    <row r="214" spans="1:9" x14ac:dyDescent="0.3">
      <c r="A214" s="6">
        <f>IF(Table1[[#This Row],[sex]]="Male",0,1)</f>
        <v>0</v>
      </c>
      <c r="B214" s="6">
        <f>IF(Table1[[#This Row],[smoker]]="Yes", 1, 0)</f>
        <v>0</v>
      </c>
      <c r="C214" s="6">
        <f>IF(Table1[[#This Row],[day]]="Thur", 1, IF(Table1[[#This Row],[day]]="Fri", 2, IF(Table1[[#This Row],[day]]="Sat", 3, IF(Table1[[#This Row],[day]]="Sun", 4, ""))))</f>
        <v>3</v>
      </c>
      <c r="D214" s="6">
        <f>IF(Table1[[#This Row],[time]]="Lunch", 0, IF(Table1[[#This Row],[time]]="Dinner", 1, ""))</f>
        <v>1</v>
      </c>
      <c r="E214" s="6">
        <v>4</v>
      </c>
      <c r="F214" s="6">
        <v>48.33</v>
      </c>
      <c r="G214" s="6">
        <v>9</v>
      </c>
      <c r="H214" s="7">
        <f>Regression!B229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5.3037516553003687</v>
      </c>
      <c r="I214" s="6">
        <f xml:space="preserve"> ABS(Table13[[#This Row],[Predictive Tip]]-Table13[[#This Row],[tip]])</f>
        <v>3.6962483446996313</v>
      </c>
    </row>
    <row r="215" spans="1:9" x14ac:dyDescent="0.3">
      <c r="A215" s="6">
        <f>IF(Table1[[#This Row],[sex]]="Male",0,1)</f>
        <v>1</v>
      </c>
      <c r="B215" s="6">
        <f>IF(Table1[[#This Row],[smoker]]="Yes", 1, 0)</f>
        <v>1</v>
      </c>
      <c r="C215" s="6">
        <f>IF(Table1[[#This Row],[day]]="Thur", 1, IF(Table1[[#This Row],[day]]="Fri", 2, IF(Table1[[#This Row],[day]]="Sat", 3, IF(Table1[[#This Row],[day]]="Sun", 4, ""))))</f>
        <v>3</v>
      </c>
      <c r="D215" s="6">
        <f>IF(Table1[[#This Row],[time]]="Lunch", 0, IF(Table1[[#This Row],[time]]="Dinner", 1, ""))</f>
        <v>1</v>
      </c>
      <c r="E215" s="6">
        <v>2</v>
      </c>
      <c r="F215" s="6">
        <v>13.27</v>
      </c>
      <c r="G215" s="6">
        <v>2.5</v>
      </c>
      <c r="H215" s="7">
        <f>Regression!B230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2.2080303311248386</v>
      </c>
      <c r="I215" s="6">
        <f xml:space="preserve"> ABS(Table13[[#This Row],[Predictive Tip]]-Table13[[#This Row],[tip]])</f>
        <v>0.2919696688751614</v>
      </c>
    </row>
    <row r="216" spans="1:9" x14ac:dyDescent="0.3">
      <c r="A216" s="6">
        <f>IF(Table1[[#This Row],[sex]]="Male",0,1)</f>
        <v>1</v>
      </c>
      <c r="B216" s="6">
        <f>IF(Table1[[#This Row],[smoker]]="Yes", 1, 0)</f>
        <v>1</v>
      </c>
      <c r="C216" s="6">
        <f>IF(Table1[[#This Row],[day]]="Thur", 1, IF(Table1[[#This Row],[day]]="Fri", 2, IF(Table1[[#This Row],[day]]="Sat", 3, IF(Table1[[#This Row],[day]]="Sun", 4, ""))))</f>
        <v>3</v>
      </c>
      <c r="D216" s="6">
        <f>IF(Table1[[#This Row],[time]]="Lunch", 0, IF(Table1[[#This Row],[time]]="Dinner", 1, ""))</f>
        <v>1</v>
      </c>
      <c r="E216" s="6">
        <v>3</v>
      </c>
      <c r="F216" s="6">
        <v>28.17</v>
      </c>
      <c r="G216" s="6">
        <v>6.5</v>
      </c>
      <c r="H216" s="7">
        <f>Regression!B231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3.7882937565987054</v>
      </c>
      <c r="I216" s="6">
        <f xml:space="preserve"> ABS(Table13[[#This Row],[Predictive Tip]]-Table13[[#This Row],[tip]])</f>
        <v>2.7117062434012946</v>
      </c>
    </row>
    <row r="217" spans="1:9" x14ac:dyDescent="0.3">
      <c r="A217" s="6">
        <f>IF(Table1[[#This Row],[sex]]="Male",0,1)</f>
        <v>1</v>
      </c>
      <c r="B217" s="6">
        <f>IF(Table1[[#This Row],[smoker]]="Yes", 1, 0)</f>
        <v>1</v>
      </c>
      <c r="C217" s="6">
        <f>IF(Table1[[#This Row],[day]]="Thur", 1, IF(Table1[[#This Row],[day]]="Fri", 2, IF(Table1[[#This Row],[day]]="Sat", 3, IF(Table1[[#This Row],[day]]="Sun", 4, ""))))</f>
        <v>3</v>
      </c>
      <c r="D217" s="6">
        <f>IF(Table1[[#This Row],[time]]="Lunch", 0, IF(Table1[[#This Row],[time]]="Dinner", 1, ""))</f>
        <v>1</v>
      </c>
      <c r="E217" s="6">
        <v>2</v>
      </c>
      <c r="F217" s="6">
        <v>12.9</v>
      </c>
      <c r="G217" s="6">
        <v>1.1000000000000001</v>
      </c>
      <c r="H217" s="7">
        <f>Regression!B232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2.1731300486564504</v>
      </c>
      <c r="I217" s="6">
        <f xml:space="preserve"> ABS(Table13[[#This Row],[Predictive Tip]]-Table13[[#This Row],[tip]])</f>
        <v>1.0731300486564503</v>
      </c>
    </row>
    <row r="218" spans="1:9" x14ac:dyDescent="0.3">
      <c r="A218" s="6">
        <f>IF(Table1[[#This Row],[sex]]="Male",0,1)</f>
        <v>0</v>
      </c>
      <c r="B218" s="6">
        <f>IF(Table1[[#This Row],[smoker]]="Yes", 1, 0)</f>
        <v>1</v>
      </c>
      <c r="C218" s="6">
        <f>IF(Table1[[#This Row],[day]]="Thur", 1, IF(Table1[[#This Row],[day]]="Fri", 2, IF(Table1[[#This Row],[day]]="Sat", 3, IF(Table1[[#This Row],[day]]="Sun", 4, ""))))</f>
        <v>3</v>
      </c>
      <c r="D218" s="6">
        <f>IF(Table1[[#This Row],[time]]="Lunch", 0, IF(Table1[[#This Row],[time]]="Dinner", 1, ""))</f>
        <v>1</v>
      </c>
      <c r="E218" s="6">
        <v>5</v>
      </c>
      <c r="F218" s="6">
        <v>28.15</v>
      </c>
      <c r="G218" s="6">
        <v>3</v>
      </c>
      <c r="H218" s="7">
        <f>Regression!B233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3.4994279138135922</v>
      </c>
      <c r="I218" s="6">
        <f xml:space="preserve"> ABS(Table13[[#This Row],[Predictive Tip]]-Table13[[#This Row],[tip]])</f>
        <v>0.49942791381359219</v>
      </c>
    </row>
    <row r="219" spans="1:9" x14ac:dyDescent="0.3">
      <c r="A219" s="6">
        <f>IF(Table1[[#This Row],[sex]]="Male",0,1)</f>
        <v>0</v>
      </c>
      <c r="B219" s="6">
        <f>IF(Table1[[#This Row],[smoker]]="Yes", 1, 0)</f>
        <v>1</v>
      </c>
      <c r="C219" s="6">
        <f>IF(Table1[[#This Row],[day]]="Thur", 1, IF(Table1[[#This Row],[day]]="Fri", 2, IF(Table1[[#This Row],[day]]="Sat", 3, IF(Table1[[#This Row],[day]]="Sun", 4, ""))))</f>
        <v>3</v>
      </c>
      <c r="D219" s="6">
        <f>IF(Table1[[#This Row],[time]]="Lunch", 0, IF(Table1[[#This Row],[time]]="Dinner", 1, ""))</f>
        <v>1</v>
      </c>
      <c r="E219" s="6">
        <v>2</v>
      </c>
      <c r="F219" s="6">
        <v>11.59</v>
      </c>
      <c r="G219" s="6">
        <v>1.5</v>
      </c>
      <c r="H219" s="7">
        <f>Regression!B234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1.41294560674457</v>
      </c>
      <c r="I219" s="6">
        <f xml:space="preserve"> ABS(Table13[[#This Row],[Predictive Tip]]-Table13[[#This Row],[tip]])</f>
        <v>8.7054393255429963E-2</v>
      </c>
    </row>
    <row r="220" spans="1:9" x14ac:dyDescent="0.3">
      <c r="A220" s="6">
        <f>IF(Table1[[#This Row],[sex]]="Male",0,1)</f>
        <v>0</v>
      </c>
      <c r="B220" s="6">
        <f>IF(Table1[[#This Row],[smoker]]="Yes", 1, 0)</f>
        <v>1</v>
      </c>
      <c r="C220" s="6">
        <f>IF(Table1[[#This Row],[day]]="Thur", 1, IF(Table1[[#This Row],[day]]="Fri", 2, IF(Table1[[#This Row],[day]]="Sat", 3, IF(Table1[[#This Row],[day]]="Sun", 4, ""))))</f>
        <v>3</v>
      </c>
      <c r="D220" s="6">
        <f>IF(Table1[[#This Row],[time]]="Lunch", 0, IF(Table1[[#This Row],[time]]="Dinner", 1, ""))</f>
        <v>1</v>
      </c>
      <c r="E220" s="6">
        <v>2</v>
      </c>
      <c r="F220" s="6">
        <v>7.74</v>
      </c>
      <c r="G220" s="6">
        <v>1.44</v>
      </c>
      <c r="H220" s="7">
        <f>Regression!B235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1.0497940188978245</v>
      </c>
      <c r="I220" s="6">
        <f xml:space="preserve"> ABS(Table13[[#This Row],[Predictive Tip]]-Table13[[#This Row],[tip]])</f>
        <v>0.39020598110217541</v>
      </c>
    </row>
    <row r="221" spans="1:9" x14ac:dyDescent="0.3">
      <c r="A221" s="6">
        <f>IF(Table1[[#This Row],[sex]]="Male",0,1)</f>
        <v>1</v>
      </c>
      <c r="B221" s="6">
        <f>IF(Table1[[#This Row],[smoker]]="Yes", 1, 0)</f>
        <v>1</v>
      </c>
      <c r="C221" s="6">
        <f>IF(Table1[[#This Row],[day]]="Thur", 1, IF(Table1[[#This Row],[day]]="Fri", 2, IF(Table1[[#This Row],[day]]="Sat", 3, IF(Table1[[#This Row],[day]]="Sun", 4, ""))))</f>
        <v>3</v>
      </c>
      <c r="D221" s="6">
        <f>IF(Table1[[#This Row],[time]]="Lunch", 0, IF(Table1[[#This Row],[time]]="Dinner", 1, ""))</f>
        <v>1</v>
      </c>
      <c r="E221" s="6">
        <v>4</v>
      </c>
      <c r="F221" s="6">
        <v>30.14</v>
      </c>
      <c r="G221" s="6">
        <v>3.09</v>
      </c>
      <c r="H221" s="7">
        <f>Regression!B236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4.1489337974340206</v>
      </c>
      <c r="I221" s="6">
        <f xml:space="preserve"> ABS(Table13[[#This Row],[Predictive Tip]]-Table13[[#This Row],[tip]])</f>
        <v>1.0589337974340207</v>
      </c>
    </row>
    <row r="222" spans="1:9" x14ac:dyDescent="0.3">
      <c r="A222" s="6">
        <f>IF(Table1[[#This Row],[sex]]="Male",0,1)</f>
        <v>0</v>
      </c>
      <c r="B222" s="6">
        <f>IF(Table1[[#This Row],[smoker]]="Yes", 1, 0)</f>
        <v>1</v>
      </c>
      <c r="C222" s="6">
        <f>IF(Table1[[#This Row],[day]]="Thur", 1, IF(Table1[[#This Row],[day]]="Fri", 2, IF(Table1[[#This Row],[day]]="Sat", 3, IF(Table1[[#This Row],[day]]="Sun", 4, ""))))</f>
        <v>2</v>
      </c>
      <c r="D222" s="6">
        <f>IF(Table1[[#This Row],[time]]="Lunch", 0, IF(Table1[[#This Row],[time]]="Dinner", 1, ""))</f>
        <v>0</v>
      </c>
      <c r="E222" s="6">
        <v>2</v>
      </c>
      <c r="F222" s="6">
        <v>12.16</v>
      </c>
      <c r="G222" s="6">
        <v>2.2000000000000002</v>
      </c>
      <c r="H222" s="7">
        <f>Regression!B237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1.5264488550163511</v>
      </c>
      <c r="I222" s="6">
        <f xml:space="preserve"> ABS(Table13[[#This Row],[Predictive Tip]]-Table13[[#This Row],[tip]])</f>
        <v>0.6735511449836491</v>
      </c>
    </row>
    <row r="223" spans="1:9" x14ac:dyDescent="0.3">
      <c r="A223" s="6">
        <f>IF(Table1[[#This Row],[sex]]="Male",0,1)</f>
        <v>1</v>
      </c>
      <c r="B223" s="6">
        <f>IF(Table1[[#This Row],[smoker]]="Yes", 1, 0)</f>
        <v>1</v>
      </c>
      <c r="C223" s="6">
        <f>IF(Table1[[#This Row],[day]]="Thur", 1, IF(Table1[[#This Row],[day]]="Fri", 2, IF(Table1[[#This Row],[day]]="Sat", 3, IF(Table1[[#This Row],[day]]="Sun", 4, ""))))</f>
        <v>2</v>
      </c>
      <c r="D223" s="6">
        <f>IF(Table1[[#This Row],[time]]="Lunch", 0, IF(Table1[[#This Row],[time]]="Dinner", 1, ""))</f>
        <v>0</v>
      </c>
      <c r="E223" s="6">
        <v>2</v>
      </c>
      <c r="F223" s="6">
        <v>13.42</v>
      </c>
      <c r="G223" s="6">
        <v>3.48</v>
      </c>
      <c r="H223" s="7">
        <f>Regression!B238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2.281917042540611</v>
      </c>
      <c r="I223" s="6">
        <f xml:space="preserve"> ABS(Table13[[#This Row],[Predictive Tip]]-Table13[[#This Row],[tip]])</f>
        <v>1.198082957459389</v>
      </c>
    </row>
    <row r="224" spans="1:9" x14ac:dyDescent="0.3">
      <c r="A224" s="6">
        <f>IF(Table1[[#This Row],[sex]]="Male",0,1)</f>
        <v>0</v>
      </c>
      <c r="B224" s="6">
        <f>IF(Table1[[#This Row],[smoker]]="Yes", 1, 0)</f>
        <v>1</v>
      </c>
      <c r="C224" s="6">
        <f>IF(Table1[[#This Row],[day]]="Thur", 1, IF(Table1[[#This Row],[day]]="Fri", 2, IF(Table1[[#This Row],[day]]="Sat", 3, IF(Table1[[#This Row],[day]]="Sun", 4, ""))))</f>
        <v>2</v>
      </c>
      <c r="D224" s="6">
        <f>IF(Table1[[#This Row],[time]]="Lunch", 0, IF(Table1[[#This Row],[time]]="Dinner", 1, ""))</f>
        <v>0</v>
      </c>
      <c r="E224" s="6">
        <v>1</v>
      </c>
      <c r="F224" s="6">
        <v>8.58</v>
      </c>
      <c r="G224" s="6">
        <v>1.92</v>
      </c>
      <c r="H224" s="7">
        <f>Regression!B239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1.0139454228996694</v>
      </c>
      <c r="I224" s="6">
        <f xml:space="preserve"> ABS(Table13[[#This Row],[Predictive Tip]]-Table13[[#This Row],[tip]])</f>
        <v>0.90605457710033055</v>
      </c>
    </row>
    <row r="225" spans="1:9" x14ac:dyDescent="0.3">
      <c r="A225" s="6">
        <f>IF(Table1[[#This Row],[sex]]="Male",0,1)</f>
        <v>1</v>
      </c>
      <c r="B225" s="6">
        <f>IF(Table1[[#This Row],[smoker]]="Yes", 1, 0)</f>
        <v>0</v>
      </c>
      <c r="C225" s="6">
        <f>IF(Table1[[#This Row],[day]]="Thur", 1, IF(Table1[[#This Row],[day]]="Fri", 2, IF(Table1[[#This Row],[day]]="Sat", 3, IF(Table1[[#This Row],[day]]="Sun", 4, ""))))</f>
        <v>2</v>
      </c>
      <c r="D225" s="6">
        <f>IF(Table1[[#This Row],[time]]="Lunch", 0, IF(Table1[[#This Row],[time]]="Dinner", 1, ""))</f>
        <v>0</v>
      </c>
      <c r="E225" s="6">
        <v>3</v>
      </c>
      <c r="F225" s="6">
        <v>15.98</v>
      </c>
      <c r="G225" s="6">
        <v>3</v>
      </c>
      <c r="H225" s="7">
        <f>Regression!B240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2.7738719737562425</v>
      </c>
      <c r="I225" s="6">
        <f xml:space="preserve"> ABS(Table13[[#This Row],[Predictive Tip]]-Table13[[#This Row],[tip]])</f>
        <v>0.2261280262437575</v>
      </c>
    </row>
    <row r="226" spans="1:9" x14ac:dyDescent="0.3">
      <c r="A226" s="6">
        <f>IF(Table1[[#This Row],[sex]]="Male",0,1)</f>
        <v>0</v>
      </c>
      <c r="B226" s="6">
        <f>IF(Table1[[#This Row],[smoker]]="Yes", 1, 0)</f>
        <v>1</v>
      </c>
      <c r="C226" s="6">
        <f>IF(Table1[[#This Row],[day]]="Thur", 1, IF(Table1[[#This Row],[day]]="Fri", 2, IF(Table1[[#This Row],[day]]="Sat", 3, IF(Table1[[#This Row],[day]]="Sun", 4, ""))))</f>
        <v>2</v>
      </c>
      <c r="D226" s="6">
        <f>IF(Table1[[#This Row],[time]]="Lunch", 0, IF(Table1[[#This Row],[time]]="Dinner", 1, ""))</f>
        <v>0</v>
      </c>
      <c r="E226" s="6">
        <v>2</v>
      </c>
      <c r="F226" s="6">
        <v>13.42</v>
      </c>
      <c r="G226" s="6">
        <v>1.58</v>
      </c>
      <c r="H226" s="7">
        <f>Regression!B241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1.645298465584377</v>
      </c>
      <c r="I226" s="6">
        <f xml:space="preserve"> ABS(Table13[[#This Row],[Predictive Tip]]-Table13[[#This Row],[tip]])</f>
        <v>6.5298465584376908E-2</v>
      </c>
    </row>
    <row r="227" spans="1:9" x14ac:dyDescent="0.3">
      <c r="A227" s="6">
        <f>IF(Table1[[#This Row],[sex]]="Male",0,1)</f>
        <v>1</v>
      </c>
      <c r="B227" s="6">
        <f>IF(Table1[[#This Row],[smoker]]="Yes", 1, 0)</f>
        <v>1</v>
      </c>
      <c r="C227" s="6">
        <f>IF(Table1[[#This Row],[day]]="Thur", 1, IF(Table1[[#This Row],[day]]="Fri", 2, IF(Table1[[#This Row],[day]]="Sat", 3, IF(Table1[[#This Row],[day]]="Sun", 4, ""))))</f>
        <v>2</v>
      </c>
      <c r="D227" s="6">
        <f>IF(Table1[[#This Row],[time]]="Lunch", 0, IF(Table1[[#This Row],[time]]="Dinner", 1, ""))</f>
        <v>0</v>
      </c>
      <c r="E227" s="6">
        <v>2</v>
      </c>
      <c r="F227" s="6">
        <v>16.27</v>
      </c>
      <c r="G227" s="6">
        <v>2.5</v>
      </c>
      <c r="H227" s="7">
        <f>Regression!B242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2.5507435426349554</v>
      </c>
      <c r="I227" s="6">
        <f xml:space="preserve"> ABS(Table13[[#This Row],[Predictive Tip]]-Table13[[#This Row],[tip]])</f>
        <v>5.0743542634955396E-2</v>
      </c>
    </row>
    <row r="228" spans="1:9" x14ac:dyDescent="0.3">
      <c r="A228" s="6">
        <f>IF(Table1[[#This Row],[sex]]="Male",0,1)</f>
        <v>1</v>
      </c>
      <c r="B228" s="6">
        <f>IF(Table1[[#This Row],[smoker]]="Yes", 1, 0)</f>
        <v>1</v>
      </c>
      <c r="C228" s="6">
        <f>IF(Table1[[#This Row],[day]]="Thur", 1, IF(Table1[[#This Row],[day]]="Fri", 2, IF(Table1[[#This Row],[day]]="Sat", 3, IF(Table1[[#This Row],[day]]="Sun", 4, ""))))</f>
        <v>2</v>
      </c>
      <c r="D228" s="6">
        <f>IF(Table1[[#This Row],[time]]="Lunch", 0, IF(Table1[[#This Row],[time]]="Dinner", 1, ""))</f>
        <v>0</v>
      </c>
      <c r="E228" s="6">
        <v>2</v>
      </c>
      <c r="F228" s="6">
        <v>10.09</v>
      </c>
      <c r="G228" s="6">
        <v>2</v>
      </c>
      <c r="H228" s="7">
        <f>Regression!B243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1.967814500325114</v>
      </c>
      <c r="I228" s="6">
        <f xml:space="preserve"> ABS(Table13[[#This Row],[Predictive Tip]]-Table13[[#This Row],[tip]])</f>
        <v>3.2185499674886042E-2</v>
      </c>
    </row>
    <row r="229" spans="1:9" x14ac:dyDescent="0.3">
      <c r="A229" s="6">
        <f>IF(Table1[[#This Row],[sex]]="Male",0,1)</f>
        <v>0</v>
      </c>
      <c r="B229" s="6">
        <f>IF(Table1[[#This Row],[smoker]]="Yes", 1, 0)</f>
        <v>0</v>
      </c>
      <c r="C229" s="6">
        <f>IF(Table1[[#This Row],[day]]="Thur", 1, IF(Table1[[#This Row],[day]]="Fri", 2, IF(Table1[[#This Row],[day]]="Sat", 3, IF(Table1[[#This Row],[day]]="Sun", 4, ""))))</f>
        <v>3</v>
      </c>
      <c r="D229" s="6">
        <f>IF(Table1[[#This Row],[time]]="Lunch", 0, IF(Table1[[#This Row],[time]]="Dinner", 1, ""))</f>
        <v>1</v>
      </c>
      <c r="E229" s="6">
        <v>4</v>
      </c>
      <c r="F229" s="6">
        <v>20.45</v>
      </c>
      <c r="G229" s="6">
        <v>3</v>
      </c>
      <c r="H229" s="7">
        <f>Regression!B244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2.6739682087634153</v>
      </c>
      <c r="I229" s="6">
        <f xml:space="preserve"> ABS(Table13[[#This Row],[Predictive Tip]]-Table13[[#This Row],[tip]])</f>
        <v>0.32603179123658466</v>
      </c>
    </row>
    <row r="230" spans="1:9" x14ac:dyDescent="0.3">
      <c r="A230" s="6">
        <f>IF(Table1[[#This Row],[sex]]="Male",0,1)</f>
        <v>0</v>
      </c>
      <c r="B230" s="6">
        <f>IF(Table1[[#This Row],[smoker]]="Yes", 1, 0)</f>
        <v>0</v>
      </c>
      <c r="C230" s="6">
        <f>IF(Table1[[#This Row],[day]]="Thur", 1, IF(Table1[[#This Row],[day]]="Fri", 2, IF(Table1[[#This Row],[day]]="Sat", 3, IF(Table1[[#This Row],[day]]="Sun", 4, ""))))</f>
        <v>3</v>
      </c>
      <c r="D230" s="6">
        <f>IF(Table1[[#This Row],[time]]="Lunch", 0, IF(Table1[[#This Row],[time]]="Dinner", 1, ""))</f>
        <v>1</v>
      </c>
      <c r="E230" s="6">
        <v>2</v>
      </c>
      <c r="F230" s="6">
        <v>13.28</v>
      </c>
      <c r="G230" s="6">
        <v>2.72</v>
      </c>
      <c r="H230" s="7">
        <f>Regression!B245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1.6480180936525279</v>
      </c>
      <c r="I230" s="6">
        <f xml:space="preserve"> ABS(Table13[[#This Row],[Predictive Tip]]-Table13[[#This Row],[tip]])</f>
        <v>1.0719819063474723</v>
      </c>
    </row>
    <row r="231" spans="1:9" x14ac:dyDescent="0.3">
      <c r="A231" s="6">
        <f>IF(Table1[[#This Row],[sex]]="Male",0,1)</f>
        <v>1</v>
      </c>
      <c r="B231" s="6">
        <f>IF(Table1[[#This Row],[smoker]]="Yes", 1, 0)</f>
        <v>1</v>
      </c>
      <c r="C231" s="6">
        <f>IF(Table1[[#This Row],[day]]="Thur", 1, IF(Table1[[#This Row],[day]]="Fri", 2, IF(Table1[[#This Row],[day]]="Sat", 3, IF(Table1[[#This Row],[day]]="Sun", 4, ""))))</f>
        <v>3</v>
      </c>
      <c r="D231" s="6">
        <f>IF(Table1[[#This Row],[time]]="Lunch", 0, IF(Table1[[#This Row],[time]]="Dinner", 1, ""))</f>
        <v>1</v>
      </c>
      <c r="E231" s="6">
        <v>2</v>
      </c>
      <c r="F231" s="6">
        <v>22.12</v>
      </c>
      <c r="G231" s="6">
        <v>2.88</v>
      </c>
      <c r="H231" s="7">
        <f>Regression!B246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3.0428073577335919</v>
      </c>
      <c r="I231" s="6">
        <f xml:space="preserve"> ABS(Table13[[#This Row],[Predictive Tip]]-Table13[[#This Row],[tip]])</f>
        <v>0.16280735773359201</v>
      </c>
    </row>
    <row r="232" spans="1:9" x14ac:dyDescent="0.3">
      <c r="A232" s="6">
        <f>IF(Table1[[#This Row],[sex]]="Male",0,1)</f>
        <v>0</v>
      </c>
      <c r="B232" s="6">
        <f>IF(Table1[[#This Row],[smoker]]="Yes", 1, 0)</f>
        <v>1</v>
      </c>
      <c r="C232" s="6">
        <f>IF(Table1[[#This Row],[day]]="Thur", 1, IF(Table1[[#This Row],[day]]="Fri", 2, IF(Table1[[#This Row],[day]]="Sat", 3, IF(Table1[[#This Row],[day]]="Sun", 4, ""))))</f>
        <v>3</v>
      </c>
      <c r="D232" s="6">
        <f>IF(Table1[[#This Row],[time]]="Lunch", 0, IF(Table1[[#This Row],[time]]="Dinner", 1, ""))</f>
        <v>1</v>
      </c>
      <c r="E232" s="6">
        <v>4</v>
      </c>
      <c r="F232" s="6">
        <v>24.01</v>
      </c>
      <c r="G232" s="6">
        <v>2</v>
      </c>
      <c r="H232" s="7">
        <f>Regression!B247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2.9341024325555658</v>
      </c>
      <c r="I232" s="6">
        <f xml:space="preserve"> ABS(Table13[[#This Row],[Predictive Tip]]-Table13[[#This Row],[tip]])</f>
        <v>0.9341024325555658</v>
      </c>
    </row>
    <row r="233" spans="1:9" x14ac:dyDescent="0.3">
      <c r="A233" s="6">
        <f>IF(Table1[[#This Row],[sex]]="Male",0,1)</f>
        <v>0</v>
      </c>
      <c r="B233" s="6">
        <f>IF(Table1[[#This Row],[smoker]]="Yes", 1, 0)</f>
        <v>1</v>
      </c>
      <c r="C233" s="6">
        <f>IF(Table1[[#This Row],[day]]="Thur", 1, IF(Table1[[#This Row],[day]]="Fri", 2, IF(Table1[[#This Row],[day]]="Sat", 3, IF(Table1[[#This Row],[day]]="Sun", 4, ""))))</f>
        <v>3</v>
      </c>
      <c r="D233" s="6">
        <f>IF(Table1[[#This Row],[time]]="Lunch", 0, IF(Table1[[#This Row],[time]]="Dinner", 1, ""))</f>
        <v>1</v>
      </c>
      <c r="E233" s="6">
        <v>3</v>
      </c>
      <c r="F233" s="6">
        <v>15.69</v>
      </c>
      <c r="G233" s="6">
        <v>3</v>
      </c>
      <c r="H233" s="7">
        <f>Regression!B248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1.9744980844925006</v>
      </c>
      <c r="I233" s="6">
        <f xml:space="preserve"> ABS(Table13[[#This Row],[Predictive Tip]]-Table13[[#This Row],[tip]])</f>
        <v>1.0255019155074994</v>
      </c>
    </row>
    <row r="234" spans="1:9" x14ac:dyDescent="0.3">
      <c r="A234" s="6">
        <f>IF(Table1[[#This Row],[sex]]="Male",0,1)</f>
        <v>0</v>
      </c>
      <c r="B234" s="6">
        <f>IF(Table1[[#This Row],[smoker]]="Yes", 1, 0)</f>
        <v>0</v>
      </c>
      <c r="C234" s="6">
        <f>IF(Table1[[#This Row],[day]]="Thur", 1, IF(Table1[[#This Row],[day]]="Fri", 2, IF(Table1[[#This Row],[day]]="Sat", 3, IF(Table1[[#This Row],[day]]="Sun", 4, ""))))</f>
        <v>3</v>
      </c>
      <c r="D234" s="6">
        <f>IF(Table1[[#This Row],[time]]="Lunch", 0, IF(Table1[[#This Row],[time]]="Dinner", 1, ""))</f>
        <v>1</v>
      </c>
      <c r="E234" s="6">
        <v>2</v>
      </c>
      <c r="F234" s="6">
        <v>11.61</v>
      </c>
      <c r="G234" s="6">
        <v>3.39</v>
      </c>
      <c r="H234" s="7">
        <f>Regression!B249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1.4904951971060174</v>
      </c>
      <c r="I234" s="6">
        <f xml:space="preserve"> ABS(Table13[[#This Row],[Predictive Tip]]-Table13[[#This Row],[tip]])</f>
        <v>1.8995048028939827</v>
      </c>
    </row>
    <row r="235" spans="1:9" x14ac:dyDescent="0.3">
      <c r="A235" s="6">
        <f>IF(Table1[[#This Row],[sex]]="Male",0,1)</f>
        <v>0</v>
      </c>
      <c r="B235" s="6">
        <f>IF(Table1[[#This Row],[smoker]]="Yes", 1, 0)</f>
        <v>0</v>
      </c>
      <c r="C235" s="6">
        <f>IF(Table1[[#This Row],[day]]="Thur", 1, IF(Table1[[#This Row],[day]]="Fri", 2, IF(Table1[[#This Row],[day]]="Sat", 3, IF(Table1[[#This Row],[day]]="Sun", 4, ""))))</f>
        <v>3</v>
      </c>
      <c r="D235" s="6">
        <f>IF(Table1[[#This Row],[time]]="Lunch", 0, IF(Table1[[#This Row],[time]]="Dinner", 1, ""))</f>
        <v>1</v>
      </c>
      <c r="E235" s="6">
        <v>2</v>
      </c>
      <c r="F235" s="6">
        <v>10.77</v>
      </c>
      <c r="G235" s="6">
        <v>1.47</v>
      </c>
      <c r="H235" s="7">
        <f>Regression!B250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1.4112621233940001</v>
      </c>
      <c r="I235" s="6">
        <f xml:space="preserve"> ABS(Table13[[#This Row],[Predictive Tip]]-Table13[[#This Row],[tip]])</f>
        <v>5.8737876605999828E-2</v>
      </c>
    </row>
    <row r="236" spans="1:9" x14ac:dyDescent="0.3">
      <c r="A236" s="6">
        <f>IF(Table1[[#This Row],[sex]]="Male",0,1)</f>
        <v>0</v>
      </c>
      <c r="B236" s="6">
        <f>IF(Table1[[#This Row],[smoker]]="Yes", 1, 0)</f>
        <v>1</v>
      </c>
      <c r="C236" s="6">
        <f>IF(Table1[[#This Row],[day]]="Thur", 1, IF(Table1[[#This Row],[day]]="Fri", 2, IF(Table1[[#This Row],[day]]="Sat", 3, IF(Table1[[#This Row],[day]]="Sun", 4, ""))))</f>
        <v>3</v>
      </c>
      <c r="D236" s="6">
        <f>IF(Table1[[#This Row],[time]]="Lunch", 0, IF(Table1[[#This Row],[time]]="Dinner", 1, ""))</f>
        <v>1</v>
      </c>
      <c r="E236" s="6">
        <v>2</v>
      </c>
      <c r="F236" s="6">
        <v>15.53</v>
      </c>
      <c r="G236" s="6">
        <v>3</v>
      </c>
      <c r="H236" s="7">
        <f>Regression!B251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1.784586452489032</v>
      </c>
      <c r="I236" s="6">
        <f xml:space="preserve"> ABS(Table13[[#This Row],[Predictive Tip]]-Table13[[#This Row],[tip]])</f>
        <v>1.215413547510968</v>
      </c>
    </row>
    <row r="237" spans="1:9" x14ac:dyDescent="0.3">
      <c r="A237" s="6">
        <f>IF(Table1[[#This Row],[sex]]="Male",0,1)</f>
        <v>0</v>
      </c>
      <c r="B237" s="6">
        <f>IF(Table1[[#This Row],[smoker]]="Yes", 1, 0)</f>
        <v>0</v>
      </c>
      <c r="C237" s="6">
        <f>IF(Table1[[#This Row],[day]]="Thur", 1, IF(Table1[[#This Row],[day]]="Fri", 2, IF(Table1[[#This Row],[day]]="Sat", 3, IF(Table1[[#This Row],[day]]="Sun", 4, ""))))</f>
        <v>3</v>
      </c>
      <c r="D237" s="6">
        <f>IF(Table1[[#This Row],[time]]="Lunch", 0, IF(Table1[[#This Row],[time]]="Dinner", 1, ""))</f>
        <v>1</v>
      </c>
      <c r="E237" s="6">
        <v>2</v>
      </c>
      <c r="F237" s="6">
        <v>10.07</v>
      </c>
      <c r="G237" s="6">
        <v>1.25</v>
      </c>
      <c r="H237" s="7">
        <f>Regression!B252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1.3452345619673194</v>
      </c>
      <c r="I237" s="6">
        <f xml:space="preserve"> ABS(Table13[[#This Row],[Predictive Tip]]-Table13[[#This Row],[tip]])</f>
        <v>9.5234561967319387E-2</v>
      </c>
    </row>
    <row r="238" spans="1:9" x14ac:dyDescent="0.3">
      <c r="A238" s="6">
        <f>IF(Table1[[#This Row],[sex]]="Male",0,1)</f>
        <v>0</v>
      </c>
      <c r="B238" s="6">
        <f>IF(Table1[[#This Row],[smoker]]="Yes", 1, 0)</f>
        <v>1</v>
      </c>
      <c r="C238" s="6">
        <f>IF(Table1[[#This Row],[day]]="Thur", 1, IF(Table1[[#This Row],[day]]="Fri", 2, IF(Table1[[#This Row],[day]]="Sat", 3, IF(Table1[[#This Row],[day]]="Sun", 4, ""))))</f>
        <v>3</v>
      </c>
      <c r="D238" s="6">
        <f>IF(Table1[[#This Row],[time]]="Lunch", 0, IF(Table1[[#This Row],[time]]="Dinner", 1, ""))</f>
        <v>1</v>
      </c>
      <c r="E238" s="6">
        <v>2</v>
      </c>
      <c r="F238" s="6">
        <v>12.6</v>
      </c>
      <c r="G238" s="6">
        <v>1</v>
      </c>
      <c r="H238" s="7">
        <f>Regression!B253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1.5082139453744956</v>
      </c>
      <c r="I238" s="6">
        <f xml:space="preserve"> ABS(Table13[[#This Row],[Predictive Tip]]-Table13[[#This Row],[tip]])</f>
        <v>0.5082139453744956</v>
      </c>
    </row>
    <row r="239" spans="1:9" x14ac:dyDescent="0.3">
      <c r="A239" s="6">
        <f>IF(Table1[[#This Row],[sex]]="Male",0,1)</f>
        <v>0</v>
      </c>
      <c r="B239" s="6">
        <f>IF(Table1[[#This Row],[smoker]]="Yes", 1, 0)</f>
        <v>1</v>
      </c>
      <c r="C239" s="6">
        <f>IF(Table1[[#This Row],[day]]="Thur", 1, IF(Table1[[#This Row],[day]]="Fri", 2, IF(Table1[[#This Row],[day]]="Sat", 3, IF(Table1[[#This Row],[day]]="Sun", 4, ""))))</f>
        <v>3</v>
      </c>
      <c r="D239" s="6">
        <f>IF(Table1[[#This Row],[time]]="Lunch", 0, IF(Table1[[#This Row],[time]]="Dinner", 1, ""))</f>
        <v>1</v>
      </c>
      <c r="E239" s="6">
        <v>2</v>
      </c>
      <c r="F239" s="6">
        <v>32.83</v>
      </c>
      <c r="G239" s="6">
        <v>1.17</v>
      </c>
      <c r="H239" s="7">
        <f>Regression!B254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3.416410470605578</v>
      </c>
      <c r="I239" s="6">
        <f xml:space="preserve"> ABS(Table13[[#This Row],[Predictive Tip]]-Table13[[#This Row],[tip]])</f>
        <v>2.2464104706055781</v>
      </c>
    </row>
    <row r="240" spans="1:9" x14ac:dyDescent="0.3">
      <c r="A240" s="6">
        <f>IF(Table1[[#This Row],[sex]]="Male",0,1)</f>
        <v>1</v>
      </c>
      <c r="B240" s="6">
        <f>IF(Table1[[#This Row],[smoker]]="Yes", 1, 0)</f>
        <v>0</v>
      </c>
      <c r="C240" s="6">
        <f>IF(Table1[[#This Row],[day]]="Thur", 1, IF(Table1[[#This Row],[day]]="Fri", 2, IF(Table1[[#This Row],[day]]="Sat", 3, IF(Table1[[#This Row],[day]]="Sun", 4, ""))))</f>
        <v>3</v>
      </c>
      <c r="D240" s="6">
        <f>IF(Table1[[#This Row],[time]]="Lunch", 0, IF(Table1[[#This Row],[time]]="Dinner", 1, ""))</f>
        <v>1</v>
      </c>
      <c r="E240" s="6">
        <v>3</v>
      </c>
      <c r="F240" s="6">
        <v>35.83</v>
      </c>
      <c r="G240" s="6">
        <v>4.67</v>
      </c>
      <c r="H240" s="7">
        <f>Regression!B255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4.5864870173884995</v>
      </c>
      <c r="I240" s="6">
        <f xml:space="preserve"> ABS(Table13[[#This Row],[Predictive Tip]]-Table13[[#This Row],[tip]])</f>
        <v>8.3512982611500419E-2</v>
      </c>
    </row>
    <row r="241" spans="1:9" x14ac:dyDescent="0.3">
      <c r="A241" s="6">
        <f>IF(Table1[[#This Row],[sex]]="Male",0,1)</f>
        <v>0</v>
      </c>
      <c r="B241" s="6">
        <f>IF(Table1[[#This Row],[smoker]]="Yes", 1, 0)</f>
        <v>0</v>
      </c>
      <c r="C241" s="6">
        <f>IF(Table1[[#This Row],[day]]="Thur", 1, IF(Table1[[#This Row],[day]]="Fri", 2, IF(Table1[[#This Row],[day]]="Sat", 3, IF(Table1[[#This Row],[day]]="Sun", 4, ""))))</f>
        <v>3</v>
      </c>
      <c r="D241" s="6">
        <f>IF(Table1[[#This Row],[time]]="Lunch", 0, IF(Table1[[#This Row],[time]]="Dinner", 1, ""))</f>
        <v>1</v>
      </c>
      <c r="E241" s="6">
        <v>3</v>
      </c>
      <c r="F241" s="6">
        <v>29.03</v>
      </c>
      <c r="G241" s="6">
        <v>5.92</v>
      </c>
      <c r="H241" s="7">
        <f>Regression!B256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3.308457843715936</v>
      </c>
      <c r="I241" s="6">
        <f xml:space="preserve"> ABS(Table13[[#This Row],[Predictive Tip]]-Table13[[#This Row],[tip]])</f>
        <v>2.6115421562840639</v>
      </c>
    </row>
    <row r="242" spans="1:9" x14ac:dyDescent="0.3">
      <c r="A242" s="6">
        <f>IF(Table1[[#This Row],[sex]]="Male",0,1)</f>
        <v>1</v>
      </c>
      <c r="B242" s="6">
        <f>IF(Table1[[#This Row],[smoker]]="Yes", 1, 0)</f>
        <v>1</v>
      </c>
      <c r="C242" s="6">
        <f>IF(Table1[[#This Row],[day]]="Thur", 1, IF(Table1[[#This Row],[day]]="Fri", 2, IF(Table1[[#This Row],[day]]="Sat", 3, IF(Table1[[#This Row],[day]]="Sun", 4, ""))))</f>
        <v>3</v>
      </c>
      <c r="D242" s="6">
        <f>IF(Table1[[#This Row],[time]]="Lunch", 0, IF(Table1[[#This Row],[time]]="Dinner", 1, ""))</f>
        <v>1</v>
      </c>
      <c r="E242" s="6">
        <v>2</v>
      </c>
      <c r="F242" s="6">
        <v>27.18</v>
      </c>
      <c r="G242" s="6">
        <v>2</v>
      </c>
      <c r="H242" s="7">
        <f>Regression!B257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3.5200923017607435</v>
      </c>
      <c r="I242" s="6">
        <f xml:space="preserve"> ABS(Table13[[#This Row],[Predictive Tip]]-Table13[[#This Row],[tip]])</f>
        <v>1.5200923017607435</v>
      </c>
    </row>
    <row r="243" spans="1:9" x14ac:dyDescent="0.3">
      <c r="A243" s="6">
        <f>IF(Table1[[#This Row],[sex]]="Male",0,1)</f>
        <v>0</v>
      </c>
      <c r="B243" s="6">
        <f>IF(Table1[[#This Row],[smoker]]="Yes", 1, 0)</f>
        <v>1</v>
      </c>
      <c r="C243" s="6">
        <f>IF(Table1[[#This Row],[day]]="Thur", 1, IF(Table1[[#This Row],[day]]="Fri", 2, IF(Table1[[#This Row],[day]]="Sat", 3, IF(Table1[[#This Row],[day]]="Sun", 4, ""))))</f>
        <v>3</v>
      </c>
      <c r="D243" s="6">
        <f>IF(Table1[[#This Row],[time]]="Lunch", 0, IF(Table1[[#This Row],[time]]="Dinner", 1, ""))</f>
        <v>1</v>
      </c>
      <c r="E243" s="6">
        <v>2</v>
      </c>
      <c r="F243" s="6">
        <v>22.67</v>
      </c>
      <c r="G243" s="6">
        <v>2</v>
      </c>
      <c r="H243" s="7">
        <f>Regression!B258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2.4580675790411788</v>
      </c>
      <c r="I243" s="6">
        <f xml:space="preserve"> ABS(Table13[[#This Row],[Predictive Tip]]-Table13[[#This Row],[tip]])</f>
        <v>0.45806757904117879</v>
      </c>
    </row>
    <row r="244" spans="1:9" x14ac:dyDescent="0.3">
      <c r="A244" s="6">
        <f>IF(Table1[[#This Row],[sex]]="Male",0,1)</f>
        <v>0</v>
      </c>
      <c r="B244" s="6">
        <f>IF(Table1[[#This Row],[smoker]]="Yes", 1, 0)</f>
        <v>0</v>
      </c>
      <c r="C244" s="6">
        <f>IF(Table1[[#This Row],[day]]="Thur", 1, IF(Table1[[#This Row],[day]]="Fri", 2, IF(Table1[[#This Row],[day]]="Sat", 3, IF(Table1[[#This Row],[day]]="Sun", 4, ""))))</f>
        <v>3</v>
      </c>
      <c r="D244" s="6">
        <f>IF(Table1[[#This Row],[time]]="Lunch", 0, IF(Table1[[#This Row],[time]]="Dinner", 1, ""))</f>
        <v>1</v>
      </c>
      <c r="E244" s="6">
        <v>2</v>
      </c>
      <c r="F244" s="6">
        <v>17.82</v>
      </c>
      <c r="G244" s="6">
        <v>1.75</v>
      </c>
      <c r="H244" s="7">
        <f>Regression!B259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2.0762539920484309</v>
      </c>
      <c r="I244" s="6">
        <f xml:space="preserve"> ABS(Table13[[#This Row],[Predictive Tip]]-Table13[[#This Row],[tip]])</f>
        <v>0.32625399204843086</v>
      </c>
    </row>
    <row r="245" spans="1:9" x14ac:dyDescent="0.3">
      <c r="A245" s="6">
        <f>IF(Table1[[#This Row],[sex]]="Male",0,1)</f>
        <v>1</v>
      </c>
      <c r="B245" s="6">
        <f>IF(Table1[[#This Row],[smoker]]="Yes", 1, 0)</f>
        <v>0</v>
      </c>
      <c r="C245" s="6">
        <f>IF(Table1[[#This Row],[day]]="Thur", 1, IF(Table1[[#This Row],[day]]="Fri", 2, IF(Table1[[#This Row],[day]]="Sat", 3, IF(Table1[[#This Row],[day]]="Sun", 4, ""))))</f>
        <v>1</v>
      </c>
      <c r="D245" s="6">
        <f>IF(Table1[[#This Row],[time]]="Lunch", 0, IF(Table1[[#This Row],[time]]="Dinner", 1, ""))</f>
        <v>1</v>
      </c>
      <c r="E245" s="6">
        <v>2</v>
      </c>
      <c r="F245" s="6">
        <v>18.78</v>
      </c>
      <c r="G245" s="6">
        <v>3</v>
      </c>
      <c r="H245" s="7">
        <f>Regression!B260 +(Regression!$B$17*Table13[[#This Row],[sex]])+(Regression!$B$19*Table13[[#This Row],[smoker]])+(Regression!$B$20*Table13[[#This Row],[day]])+(Regression!$B$21*Table13[[#This Row],[time]])+(Regression!$B$22*Table13[[#This Row],[size]])+(Regression!$B$23*Table13[[#This Row],[total_bill]])</f>
        <v>2.697945012619591</v>
      </c>
      <c r="I245" s="6">
        <f xml:space="preserve"> ABS(Table13[[#This Row],[Predictive Tip]]-Table13[[#This Row],[tip]])</f>
        <v>0.30205498738040903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073B-F90C-4A03-89FB-97FC954ADE34}">
  <dimension ref="A1:I29"/>
  <sheetViews>
    <sheetView topLeftCell="A8" workbookViewId="0">
      <selection activeCell="F31" sqref="F31"/>
    </sheetView>
  </sheetViews>
  <sheetFormatPr defaultRowHeight="14.4" x14ac:dyDescent="0.3"/>
  <cols>
    <col min="1" max="1" width="18.2187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30</v>
      </c>
    </row>
    <row r="2" spans="1:9" ht="15" thickBot="1" x14ac:dyDescent="0.35"/>
    <row r="3" spans="1:9" x14ac:dyDescent="0.3">
      <c r="A3" s="5" t="s">
        <v>31</v>
      </c>
      <c r="B3" s="5"/>
    </row>
    <row r="4" spans="1:9" x14ac:dyDescent="0.3">
      <c r="A4" t="s">
        <v>32</v>
      </c>
      <c r="B4">
        <v>0.68498078724882527</v>
      </c>
    </row>
    <row r="5" spans="1:9" x14ac:dyDescent="0.3">
      <c r="A5" t="s">
        <v>33</v>
      </c>
      <c r="B5">
        <v>0.46919867890002043</v>
      </c>
    </row>
    <row r="6" spans="1:9" x14ac:dyDescent="0.3">
      <c r="A6" t="s">
        <v>34</v>
      </c>
      <c r="B6">
        <v>0.45576067077090704</v>
      </c>
    </row>
    <row r="7" spans="1:9" x14ac:dyDescent="0.3">
      <c r="A7" t="s">
        <v>35</v>
      </c>
      <c r="B7">
        <v>1.0207455647998898</v>
      </c>
    </row>
    <row r="8" spans="1:9" ht="15" thickBot="1" x14ac:dyDescent="0.35">
      <c r="A8" s="4" t="s">
        <v>36</v>
      </c>
      <c r="B8" s="4">
        <v>244</v>
      </c>
    </row>
    <row r="10" spans="1:9" ht="15" thickBot="1" x14ac:dyDescent="0.35">
      <c r="A10" t="s">
        <v>37</v>
      </c>
    </row>
    <row r="11" spans="1:9" x14ac:dyDescent="0.3">
      <c r="A11" s="5"/>
      <c r="B11" s="5" t="s">
        <v>42</v>
      </c>
      <c r="C11" s="5" t="s">
        <v>43</v>
      </c>
      <c r="D11" s="5" t="s">
        <v>44</v>
      </c>
      <c r="E11" s="5" t="s">
        <v>45</v>
      </c>
      <c r="F11" s="5" t="s">
        <v>46</v>
      </c>
    </row>
    <row r="12" spans="1:9" x14ac:dyDescent="0.3">
      <c r="A12" t="s">
        <v>38</v>
      </c>
      <c r="B12">
        <v>6</v>
      </c>
      <c r="C12">
        <v>218.27707963928174</v>
      </c>
      <c r="D12">
        <v>36.379513273213625</v>
      </c>
      <c r="E12">
        <v>34.91579067313576</v>
      </c>
      <c r="F12">
        <v>4.0992240363035874E-30</v>
      </c>
    </row>
    <row r="13" spans="1:9" x14ac:dyDescent="0.3">
      <c r="A13" t="s">
        <v>39</v>
      </c>
      <c r="B13">
        <v>237</v>
      </c>
      <c r="C13">
        <v>246.93539740989911</v>
      </c>
      <c r="D13">
        <v>1.0419215080586461</v>
      </c>
    </row>
    <row r="14" spans="1:9" ht="15" thickBot="1" x14ac:dyDescent="0.35">
      <c r="A14" s="4" t="s">
        <v>40</v>
      </c>
      <c r="B14" s="4">
        <v>243</v>
      </c>
      <c r="C14" s="4">
        <v>465.21247704918085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47</v>
      </c>
      <c r="C16" s="5" t="s">
        <v>35</v>
      </c>
      <c r="D16" s="5" t="s">
        <v>48</v>
      </c>
      <c r="E16" s="5" t="s">
        <v>49</v>
      </c>
      <c r="F16" s="5" t="s">
        <v>50</v>
      </c>
      <c r="G16" s="5" t="s">
        <v>51</v>
      </c>
      <c r="H16" s="5" t="s">
        <v>52</v>
      </c>
      <c r="I16" s="5" t="s">
        <v>53</v>
      </c>
    </row>
    <row r="17" spans="1:9" x14ac:dyDescent="0.3">
      <c r="A17" t="s">
        <v>41</v>
      </c>
      <c r="B17">
        <v>0.63661857695623403</v>
      </c>
      <c r="C17">
        <v>0.26828965170754171</v>
      </c>
      <c r="D17">
        <v>2.3728778687677528</v>
      </c>
      <c r="E17">
        <v>1.8449023677983269E-2</v>
      </c>
      <c r="F17">
        <v>0.10808152134957072</v>
      </c>
      <c r="G17">
        <v>1.1651556325628978</v>
      </c>
      <c r="H17">
        <v>0.10808152134957072</v>
      </c>
      <c r="I17">
        <v>1.1651556325628978</v>
      </c>
    </row>
    <row r="18" spans="1:9" x14ac:dyDescent="0.3">
      <c r="A18" t="s">
        <v>0</v>
      </c>
      <c r="B18">
        <v>3.464496391869782E-2</v>
      </c>
      <c r="C18">
        <v>0.14108196261280784</v>
      </c>
      <c r="D18">
        <v>0.24556621751697016</v>
      </c>
      <c r="E18">
        <v>0.80623056066677901</v>
      </c>
      <c r="F18">
        <v>-0.2432898898633899</v>
      </c>
      <c r="G18">
        <v>0.31257981770078552</v>
      </c>
      <c r="H18">
        <v>-0.2432898898633899</v>
      </c>
      <c r="I18">
        <v>0.31257981770078552</v>
      </c>
    </row>
    <row r="19" spans="1:9" x14ac:dyDescent="0.3">
      <c r="A19" t="s">
        <v>1</v>
      </c>
      <c r="B19">
        <v>-7.5663088606399281E-2</v>
      </c>
      <c r="C19">
        <v>0.14019827749512165</v>
      </c>
      <c r="D19">
        <v>-0.53968629257254652</v>
      </c>
      <c r="E19">
        <v>0.58992008824964448</v>
      </c>
      <c r="F19">
        <v>-0.35185706148900886</v>
      </c>
      <c r="G19">
        <v>0.20053088427621032</v>
      </c>
      <c r="H19">
        <v>-0.35185706148900886</v>
      </c>
      <c r="I19">
        <v>0.20053088427621032</v>
      </c>
    </row>
    <row r="20" spans="1:9" x14ac:dyDescent="0.3">
      <c r="A20" t="s">
        <v>2</v>
      </c>
      <c r="B20">
        <v>5.2739820313689727E-2</v>
      </c>
      <c r="C20">
        <v>0.12033463898270613</v>
      </c>
      <c r="D20">
        <v>0.43827629982144395</v>
      </c>
      <c r="E20">
        <v>0.66158521876038745</v>
      </c>
      <c r="F20">
        <v>-0.18432230776548461</v>
      </c>
      <c r="G20">
        <v>0.28980194839286405</v>
      </c>
      <c r="H20">
        <v>-0.18432230776548461</v>
      </c>
      <c r="I20">
        <v>0.28980194839286405</v>
      </c>
    </row>
    <row r="21" spans="1:9" x14ac:dyDescent="0.3">
      <c r="A21" t="s">
        <v>3</v>
      </c>
      <c r="B21">
        <v>-0.1124777685666018</v>
      </c>
      <c r="C21">
        <v>0.30752613372767862</v>
      </c>
      <c r="D21">
        <v>-0.36575027690558298</v>
      </c>
      <c r="E21">
        <v>0.71487766655012064</v>
      </c>
      <c r="F21">
        <v>-0.71831163583670232</v>
      </c>
      <c r="G21">
        <v>0.49335609870349867</v>
      </c>
      <c r="H21">
        <v>-0.71831163583670232</v>
      </c>
      <c r="I21">
        <v>0.49335609870349867</v>
      </c>
    </row>
    <row r="22" spans="1:9" x14ac:dyDescent="0.3">
      <c r="A22" t="s">
        <v>4</v>
      </c>
      <c r="B22">
        <v>0.1748196179630844</v>
      </c>
      <c r="C22">
        <v>8.9187193517955093E-2</v>
      </c>
      <c r="D22">
        <v>1.9601426064369865</v>
      </c>
      <c r="E22">
        <v>5.1150875884894476E-2</v>
      </c>
      <c r="F22">
        <v>-8.8129468779515885E-4</v>
      </c>
      <c r="G22">
        <v>0.35052053061396393</v>
      </c>
      <c r="H22">
        <v>-8.8129468779515885E-4</v>
      </c>
      <c r="I22">
        <v>0.35052053061396393</v>
      </c>
    </row>
    <row r="23" spans="1:9" ht="15" thickBot="1" x14ac:dyDescent="0.35">
      <c r="A23" s="4" t="s">
        <v>5</v>
      </c>
      <c r="B23" s="4">
        <v>9.432508775240149E-2</v>
      </c>
      <c r="C23" s="4">
        <v>9.5381734544041832E-3</v>
      </c>
      <c r="D23" s="4">
        <v>9.889219167936977</v>
      </c>
      <c r="E23" s="4">
        <v>1.578176098774409E-19</v>
      </c>
      <c r="F23" s="4">
        <v>7.5534657031831459E-2</v>
      </c>
      <c r="G23" s="4">
        <v>0.11311551847297152</v>
      </c>
      <c r="H23" s="4">
        <v>7.5534657031831459E-2</v>
      </c>
      <c r="I23" s="4">
        <v>0.11311551847297152</v>
      </c>
    </row>
    <row r="27" spans="1:9" x14ac:dyDescent="0.3">
      <c r="A27" s="15" t="s">
        <v>54</v>
      </c>
      <c r="B27" s="15"/>
      <c r="C27" s="15"/>
      <c r="D27" s="15"/>
      <c r="E27" s="15"/>
      <c r="F27" s="15"/>
      <c r="G27" s="15"/>
      <c r="H27" s="15"/>
      <c r="I27" s="15"/>
    </row>
    <row r="29" spans="1:9" x14ac:dyDescent="0.3">
      <c r="A29" s="15" t="s">
        <v>55</v>
      </c>
      <c r="B29" s="15"/>
      <c r="C29" s="15"/>
      <c r="D29" s="15"/>
      <c r="E29" s="15"/>
      <c r="F29" s="15"/>
      <c r="G29" s="15"/>
      <c r="H29" s="15"/>
      <c r="I29" s="15"/>
    </row>
  </sheetData>
  <mergeCells count="2">
    <mergeCell ref="A27:I27"/>
    <mergeCell ref="A29:I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5FB2-3479-4CE4-9400-63918125E889}">
  <dimension ref="A1:H8"/>
  <sheetViews>
    <sheetView workbookViewId="0">
      <selection activeCell="S12" sqref="S12"/>
    </sheetView>
  </sheetViews>
  <sheetFormatPr defaultRowHeight="14.4" x14ac:dyDescent="0.3"/>
  <cols>
    <col min="1" max="2" width="12" bestFit="1" customWidth="1"/>
  </cols>
  <sheetData>
    <row r="1" spans="1:8" ht="15.6" x14ac:dyDescent="0.3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4" t="s">
        <v>6</v>
      </c>
    </row>
    <row r="2" spans="1:8" ht="15.6" x14ac:dyDescent="0.3">
      <c r="A2" s="10" t="s">
        <v>0</v>
      </c>
      <c r="B2">
        <v>1</v>
      </c>
      <c r="H2" s="8"/>
    </row>
    <row r="3" spans="1:8" ht="15.6" x14ac:dyDescent="0.3">
      <c r="A3" s="10" t="s">
        <v>1</v>
      </c>
      <c r="B3">
        <v>-2.8159517336962502E-3</v>
      </c>
      <c r="C3">
        <v>1</v>
      </c>
      <c r="H3" s="8"/>
    </row>
    <row r="4" spans="1:8" ht="15.6" x14ac:dyDescent="0.3">
      <c r="A4" s="10" t="s">
        <v>2</v>
      </c>
      <c r="B4">
        <v>-0.23079092245147187</v>
      </c>
      <c r="C4">
        <v>-3.2653302821375609E-2</v>
      </c>
      <c r="D4">
        <v>1</v>
      </c>
      <c r="H4" s="8"/>
    </row>
    <row r="5" spans="1:8" ht="15.6" x14ac:dyDescent="0.3">
      <c r="A5" s="10" t="s">
        <v>3</v>
      </c>
      <c r="B5">
        <v>-0.20523129613344476</v>
      </c>
      <c r="C5">
        <v>5.4921103595706899E-2</v>
      </c>
      <c r="D5">
        <v>0.87436637807319817</v>
      </c>
      <c r="E5">
        <v>1</v>
      </c>
      <c r="H5" s="8"/>
    </row>
    <row r="6" spans="1:8" ht="15.6" x14ac:dyDescent="0.3">
      <c r="A6" s="10" t="s">
        <v>4</v>
      </c>
      <c r="B6">
        <v>-8.6194815382524506E-2</v>
      </c>
      <c r="C6">
        <v>-0.13317824602877762</v>
      </c>
      <c r="D6">
        <v>0.16534951464867531</v>
      </c>
      <c r="E6">
        <v>0.10341090969324018</v>
      </c>
      <c r="F6">
        <v>1</v>
      </c>
      <c r="H6" s="8"/>
    </row>
    <row r="7" spans="1:8" ht="15.6" x14ac:dyDescent="0.3">
      <c r="A7" s="10" t="s">
        <v>5</v>
      </c>
      <c r="B7">
        <v>-0.14487733703816522</v>
      </c>
      <c r="C7">
        <v>8.5721257322847813E-2</v>
      </c>
      <c r="D7">
        <v>0.17369257678181396</v>
      </c>
      <c r="E7">
        <v>0.18311760533651456</v>
      </c>
      <c r="F7">
        <v>0.59831513090490263</v>
      </c>
      <c r="G7">
        <v>1</v>
      </c>
      <c r="H7" s="8"/>
    </row>
    <row r="8" spans="1:8" ht="16.2" thickBot="1" x14ac:dyDescent="0.35">
      <c r="A8" s="11" t="s">
        <v>6</v>
      </c>
      <c r="B8" s="4">
        <v>-8.8862061090736341E-2</v>
      </c>
      <c r="C8" s="4">
        <v>5.9285395278066352E-3</v>
      </c>
      <c r="D8" s="4">
        <v>0.13549876382449635</v>
      </c>
      <c r="E8" s="4">
        <v>0.12162906226028647</v>
      </c>
      <c r="F8" s="4">
        <v>0.48929877523035786</v>
      </c>
      <c r="G8" s="4">
        <v>0.67573410921136434</v>
      </c>
      <c r="H8" s="9">
        <v>1</v>
      </c>
    </row>
  </sheetData>
  <conditionalFormatting sqref="B2:H8">
    <cfRule type="cellIs" dxfId="2" priority="6" operator="greaterThan">
      <formula>0.7</formula>
    </cfRule>
    <cfRule type="cellIs" dxfId="1" priority="7" operator="lessThan">
      <formula>-0.7</formula>
    </cfRule>
    <cfRule type="cellIs" dxfId="0" priority="8" operator="greaterThan">
      <formula>0.7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CE1E5-70DC-4E30-A3BB-A1D2FC18FD3F}">
  <dimension ref="A3:B6"/>
  <sheetViews>
    <sheetView workbookViewId="0">
      <selection activeCell="N15" sqref="N15"/>
    </sheetView>
  </sheetViews>
  <sheetFormatPr defaultRowHeight="14.4" x14ac:dyDescent="0.3"/>
  <cols>
    <col min="1" max="1" width="12.5546875" bestFit="1" customWidth="1"/>
    <col min="2" max="2" width="9.6640625" bestFit="1" customWidth="1"/>
  </cols>
  <sheetData>
    <row r="3" spans="1:2" x14ac:dyDescent="0.3">
      <c r="A3" s="2" t="s">
        <v>26</v>
      </c>
      <c r="B3" t="s">
        <v>28</v>
      </c>
    </row>
    <row r="4" spans="1:2" x14ac:dyDescent="0.3">
      <c r="A4" s="3">
        <v>0</v>
      </c>
      <c r="B4">
        <v>485.07000000000011</v>
      </c>
    </row>
    <row r="5" spans="1:2" x14ac:dyDescent="0.3">
      <c r="A5" s="3">
        <v>1</v>
      </c>
      <c r="B5">
        <v>246.51</v>
      </c>
    </row>
    <row r="6" spans="1:2" x14ac:dyDescent="0.3">
      <c r="A6" s="3" t="s">
        <v>27</v>
      </c>
      <c r="B6">
        <v>731.58000000000015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B2DB-CF96-4663-B8E6-04C9CBE374AD}">
  <dimension ref="A3:D7"/>
  <sheetViews>
    <sheetView workbookViewId="0">
      <selection activeCell="G23" sqref="G2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7" bestFit="1" customWidth="1"/>
    <col min="4" max="4" width="10.77734375" bestFit="1" customWidth="1"/>
  </cols>
  <sheetData>
    <row r="3" spans="1:4" x14ac:dyDescent="0.3">
      <c r="A3" s="2" t="s">
        <v>28</v>
      </c>
      <c r="B3" s="2" t="s">
        <v>29</v>
      </c>
    </row>
    <row r="4" spans="1:4" x14ac:dyDescent="0.3">
      <c r="A4" s="2" t="s">
        <v>26</v>
      </c>
      <c r="B4" t="s">
        <v>7</v>
      </c>
      <c r="C4" t="s">
        <v>11</v>
      </c>
      <c r="D4" t="s">
        <v>27</v>
      </c>
    </row>
    <row r="5" spans="1:4" x14ac:dyDescent="0.3">
      <c r="A5" s="3" t="s">
        <v>10</v>
      </c>
      <c r="B5">
        <v>156.10999999999999</v>
      </c>
      <c r="C5">
        <v>389.96000000000004</v>
      </c>
      <c r="D5">
        <v>546.07000000000005</v>
      </c>
    </row>
    <row r="6" spans="1:4" x14ac:dyDescent="0.3">
      <c r="A6" s="3" t="s">
        <v>24</v>
      </c>
      <c r="B6">
        <v>90.40000000000002</v>
      </c>
      <c r="C6">
        <v>95.11</v>
      </c>
      <c r="D6">
        <v>185.51000000000002</v>
      </c>
    </row>
    <row r="7" spans="1:4" x14ac:dyDescent="0.3">
      <c r="A7" s="3" t="s">
        <v>27</v>
      </c>
      <c r="B7">
        <v>246.51</v>
      </c>
      <c r="C7">
        <v>485.07000000000005</v>
      </c>
      <c r="D7">
        <v>731.58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8A34-340C-41DF-8622-98336DFE4A48}">
  <dimension ref="A1"/>
  <sheetViews>
    <sheetView tabSelected="1" workbookViewId="0">
      <selection activeCell="B5" sqref="B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Calculation</vt:lpstr>
      <vt:lpstr>Regression</vt:lpstr>
      <vt:lpstr>Correlation</vt:lpstr>
      <vt:lpstr>Tip By Gender</vt:lpstr>
      <vt:lpstr>Total Tips by Gender and Time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Balaji Venkateswaran</dc:creator>
  <cp:keywords/>
  <dc:description/>
  <cp:lastModifiedBy>Archismita Chakraborty</cp:lastModifiedBy>
  <cp:revision/>
  <dcterms:created xsi:type="dcterms:W3CDTF">2021-10-26T16:10:41Z</dcterms:created>
  <dcterms:modified xsi:type="dcterms:W3CDTF">2025-05-14T03:32:08Z</dcterms:modified>
  <cp:category/>
  <cp:contentStatus/>
</cp:coreProperties>
</file>