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trlProps/ctrlProp1.xml" ContentType="application/vnd.ms-excel.controlproperties+xml"/>
  <Override PartName="/xl/drawings/drawing5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1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"/>
    </mc:Choice>
  </mc:AlternateContent>
  <xr:revisionPtr revIDLastSave="0" documentId="8_{19B7547C-FD65-4CF7-8C84-8852A982077D}" xr6:coauthVersionLast="28" xr6:coauthVersionMax="28" xr10:uidLastSave="{00000000-0000-0000-0000-000000000000}"/>
  <bookViews>
    <workbookView xWindow="3648" yWindow="2172" windowWidth="8436" windowHeight="1176" tabRatio="767" activeTab="2" xr2:uid="{00000000-000D-0000-FFFF-FFFF00000000}"/>
  </bookViews>
  <sheets>
    <sheet name="Workflow" sheetId="8794" r:id="rId1"/>
    <sheet name="Cover" sheetId="8802" r:id="rId2"/>
    <sheet name="Overview" sheetId="8805" r:id="rId3"/>
    <sheet name="Config" sheetId="8804" r:id="rId4"/>
    <sheet name="Result_TC_Step_TestStep_VT" sheetId="9027" r:id="rId5"/>
    <sheet name="Result_TC_Step_test2_VT" sheetId="9029" r:id="rId6"/>
    <sheet name="Result_TC_Step_test4_VT" sheetId="9033" r:id="rId7"/>
    <sheet name="EDE" sheetId="8870" r:id="rId8"/>
    <sheet name="Spec-Objects" sheetId="8803" r:id="rId9"/>
    <sheet name="InsertedData" sheetId="9025" r:id="rId10"/>
    <sheet name="Spec-Devices" sheetId="8882" r:id="rId11"/>
    <sheet name="TC_Step_test4_VT" sheetId="9030" r:id="rId12"/>
    <sheet name="TC_Step_test2_VT" sheetId="9028" r:id="rId13"/>
    <sheet name="TC_Step_test1_VT" sheetId="9026" r:id="rId14"/>
    <sheet name="TC_Step_Test3_VT" sheetId="9024" r:id="rId15"/>
    <sheet name="QC-Test" sheetId="8788" r:id="rId16"/>
    <sheet name="Data POOS" sheetId="8538" r:id="rId17"/>
    <sheet name="SDU" sheetId="8795" r:id="rId18"/>
    <sheet name="Template POOS" sheetId="8403" r:id="rId19"/>
    <sheet name="Template_Teststep" sheetId="8884" r:id="rId20"/>
    <sheet name="Template QC-Test" sheetId="8248" r:id="rId21"/>
    <sheet name="Help" sheetId="8258" r:id="rId22"/>
    <sheet name="Enum" sheetId="114" r:id="rId23"/>
    <sheet name="Choices" sheetId="9004" r:id="rId24"/>
  </sheets>
  <functionGroups builtInGroupCount="19"/>
  <externalReferences>
    <externalReference r:id="rId25"/>
  </externalReferences>
  <definedNames>
    <definedName name="_Datatype" localSheetId="13">TC_Step_test1_VT!$B$12</definedName>
    <definedName name="_Datatype" localSheetId="12">TC_Step_test2_VT!$B$12</definedName>
    <definedName name="_Datatype" localSheetId="14">TC_Step_Test3_VT!$B$12</definedName>
    <definedName name="_Datatype" localSheetId="11">TC_Step_test4_VT!$B$12</definedName>
    <definedName name="_Datatype">Template_Teststep!$B$12</definedName>
    <definedName name="_DescriptionTestStep" localSheetId="13">TC_Step_test1_VT!$A$8</definedName>
    <definedName name="_DescriptionTestStep" localSheetId="12">TC_Step_test2_VT!$A$8</definedName>
    <definedName name="_DescriptionTestStep" localSheetId="14">TC_Step_Test3_VT!$A$8</definedName>
    <definedName name="_DescriptionTestStep" localSheetId="11">TC_Step_test4_VT!$A$8</definedName>
    <definedName name="_DescriptionTestStep">Template_Teststep!$A$8</definedName>
    <definedName name="_Device" localSheetId="13">TC_Step_test1_VT!$B$13</definedName>
    <definedName name="_Device" localSheetId="12">TC_Step_test2_VT!$B$13</definedName>
    <definedName name="_Device" localSheetId="14">TC_Step_Test3_VT!$B$13</definedName>
    <definedName name="_Device" localSheetId="11">TC_Step_test4_VT!$B$13</definedName>
    <definedName name="_Device">Template_Teststep!$B$13</definedName>
    <definedName name="_DeviceList">Config!$B$44</definedName>
    <definedName name="_DevName">Config!$C$44</definedName>
    <definedName name="_Dialog" localSheetId="13">TC_Step_test1_VT!$E$25</definedName>
    <definedName name="_Dialog" localSheetId="12">TC_Step_test2_VT!$E$25</definedName>
    <definedName name="_Dialog" localSheetId="14">TC_Step_Test3_VT!$E$25</definedName>
    <definedName name="_Dialog" localSheetId="11">TC_Step_test4_VT!$E$25</definedName>
    <definedName name="_Dialog" localSheetId="19">Template_Teststep!$E$25</definedName>
    <definedName name="_xlnm._FilterDatabase" localSheetId="7" hidden="1">EDE!$A$7:$DR$7</definedName>
    <definedName name="_xlnm._FilterDatabase" localSheetId="10" hidden="1">'Spec-Devices'!$A$9:$K$9</definedName>
    <definedName name="_xlnm._FilterDatabase" localSheetId="8" hidden="1">'Spec-Objects'!$A$12:$M$12</definedName>
    <definedName name="_LastCol" localSheetId="13">TC_Step_test1_VT!$AL$9</definedName>
    <definedName name="_LastCol" localSheetId="12">TC_Step_test2_VT!$AL$9</definedName>
    <definedName name="_LastCol" localSheetId="14">TC_Step_Test3_VT!$J$9</definedName>
    <definedName name="_LastCol" localSheetId="11">TC_Step_test4_VT!$AL$9</definedName>
    <definedName name="_LastCol">Template_Teststep!$J$9</definedName>
    <definedName name="_ObjectInstance" localSheetId="13">TC_Step_test1_VT!$B$19</definedName>
    <definedName name="_ObjectInstance" localSheetId="12">TC_Step_test2_VT!$B$19</definedName>
    <definedName name="_ObjectInstance" localSheetId="14">TC_Step_Test3_VT!$B$19</definedName>
    <definedName name="_ObjectInstance" localSheetId="11">TC_Step_test4_VT!$B$19</definedName>
    <definedName name="_ObjectInstance">Template_Teststep!$B$19</definedName>
    <definedName name="_Objectname" localSheetId="13">TC_Step_test1_VT!$B$11</definedName>
    <definedName name="_Objectname" localSheetId="12">TC_Step_test2_VT!$B$11</definedName>
    <definedName name="_Objectname" localSheetId="14">TC_Step_Test3_VT!$B$11</definedName>
    <definedName name="_Objectname" localSheetId="11">TC_Step_test4_VT!$B$11</definedName>
    <definedName name="_Objectname">Template_Teststep!$B$11</definedName>
    <definedName name="_Objecttype" localSheetId="13">TC_Step_test1_VT!$B$17</definedName>
    <definedName name="_Objecttype" localSheetId="12">TC_Step_test2_VT!$B$17</definedName>
    <definedName name="_Objecttype" localSheetId="14">TC_Step_Test3_VT!$B$17</definedName>
    <definedName name="_Objecttype" localSheetId="11">TC_Step_test4_VT!$B$17</definedName>
    <definedName name="_Objecttype">Template_Teststep!$B$17</definedName>
    <definedName name="_ObjectTypeName" localSheetId="13">TC_Step_test1_VT!$B$18</definedName>
    <definedName name="_ObjectTypeName" localSheetId="12">TC_Step_test2_VT!$B$18</definedName>
    <definedName name="_ObjectTypeName" localSheetId="14">TC_Step_Test3_VT!$B$18</definedName>
    <definedName name="_ObjectTypeName" localSheetId="11">TC_Step_test4_VT!$B$18</definedName>
    <definedName name="_ObjectTypeName">Template_Teststep!$B$18</definedName>
    <definedName name="_Operation" localSheetId="13">TC_Step_test1_VT!$B$22</definedName>
    <definedName name="_Operation" localSheetId="12">TC_Step_test2_VT!$B$22</definedName>
    <definedName name="_Operation" localSheetId="14">TC_Step_Test3_VT!$B$22</definedName>
    <definedName name="_Operation" localSheetId="11">TC_Step_test4_VT!$B$22</definedName>
    <definedName name="_Operation">Template_Teststep!$B$22</definedName>
    <definedName name="_Prio" localSheetId="13">TC_Step_test1_VT!$B$24</definedName>
    <definedName name="_Prio" localSheetId="12">TC_Step_test2_VT!$B$24</definedName>
    <definedName name="_Prio" localSheetId="14">TC_Step_Test3_VT!$B$24</definedName>
    <definedName name="_Prio" localSheetId="11">TC_Step_test4_VT!$B$24</definedName>
    <definedName name="_Prio">Template_Teststep!$B$24</definedName>
    <definedName name="_PropShortname" localSheetId="13">TC_Step_test1_VT!$B$23</definedName>
    <definedName name="_PropShortname" localSheetId="12">TC_Step_test2_VT!$B$23</definedName>
    <definedName name="_PropShortname" localSheetId="14">TC_Step_Test3_VT!$B$23</definedName>
    <definedName name="_PropShortname" localSheetId="11">TC_Step_test4_VT!$B$23</definedName>
    <definedName name="_PropShortname" localSheetId="19">Template_Teststep!$B$23</definedName>
    <definedName name="_StartInputData" localSheetId="13">TC_Step_test1_VT!$F$9</definedName>
    <definedName name="_StartInputData" localSheetId="12">TC_Step_test2_VT!$F$9</definedName>
    <definedName name="_StartInputData" localSheetId="14">TC_Step_Test3_VT!$F$9</definedName>
    <definedName name="_StartInputData" localSheetId="11">TC_Step_test4_VT!$F$9</definedName>
    <definedName name="_StartInputData">Template_Teststep!$F$9</definedName>
    <definedName name="_StartOutputData" localSheetId="13">TC_Step_test1_VT!$AI$9</definedName>
    <definedName name="_StartOutputData" localSheetId="12">TC_Step_test2_VT!$AI$9</definedName>
    <definedName name="_StartOutputData" localSheetId="14">TC_Step_Test3_VT!$H$9</definedName>
    <definedName name="_StartOutputData" localSheetId="11">TC_Step_test4_VT!$AI$9</definedName>
    <definedName name="_StartOutputData">Template_Teststep!$H$9</definedName>
    <definedName name="_Step" localSheetId="13">TC_Step_test1_VT!$A$25</definedName>
    <definedName name="_Step" localSheetId="12">TC_Step_test2_VT!$A$25</definedName>
    <definedName name="_Step" localSheetId="14">TC_Step_Test3_VT!$A$25</definedName>
    <definedName name="_Step" localSheetId="11">TC_Step_test4_VT!$A$25</definedName>
    <definedName name="_Step">Template_Teststep!$A$25</definedName>
    <definedName name="_TestCaseName" localSheetId="13">TC_Step_test1_VT!$A$7</definedName>
    <definedName name="_TestCaseName" localSheetId="12">TC_Step_test2_VT!$A$7</definedName>
    <definedName name="_TestCaseName" localSheetId="14">TC_Step_Test3_VT!$A$7</definedName>
    <definedName name="_TestCaseName" localSheetId="11">TC_Step_test4_VT!$A$7</definedName>
    <definedName name="_TestCaseName">Template_Teststep!$A$7</definedName>
    <definedName name="_Tolerance" localSheetId="13">TC_Step_test1_VT!$B$20</definedName>
    <definedName name="_Tolerance" localSheetId="12">TC_Step_test2_VT!$B$20</definedName>
    <definedName name="_Tolerance" localSheetId="14">TC_Step_Test3_VT!$B$20</definedName>
    <definedName name="_Tolerance" localSheetId="11">TC_Step_test4_VT!$B$20</definedName>
    <definedName name="_Tolerance">Template_Teststep!$B$20</definedName>
    <definedName name="_Tshark">Config!$E$34</definedName>
    <definedName name="_TsNetPath">Config!$E$29</definedName>
    <definedName name="_WaitingTime" localSheetId="13">TC_Step_test1_VT!$D$25</definedName>
    <definedName name="_WaitingTime" localSheetId="12">TC_Step_test2_VT!$D$25</definedName>
    <definedName name="_WaitingTime" localSheetId="14">TC_Step_Test3_VT!$D$25</definedName>
    <definedName name="_WaitingTime" localSheetId="11">TC_Step_test4_VT!$D$25</definedName>
    <definedName name="_WaitingTime" localSheetId="19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3">TC_Step_test1_VT!$D$3</definedName>
    <definedName name="ctl_DateStep" localSheetId="12">TC_Step_test2_VT!$D$3</definedName>
    <definedName name="ctl_DateStep" localSheetId="14">TC_Step_Test3_VT!$D$3</definedName>
    <definedName name="ctl_DateStep" localSheetId="11">TC_Step_test4_VT!$D$3</definedName>
    <definedName name="ctl_DateStep" localSheetId="19">Template_Teststep!$D$3</definedName>
    <definedName name="ctl_EdeDirectory">Config!$E$26</definedName>
    <definedName name="ctl_fixCells" localSheetId="13">TC_Step_test1_VT!$A$10:$E$25</definedName>
    <definedName name="ctl_fixCells" localSheetId="12">TC_Step_test2_VT!$A$10:$E$25</definedName>
    <definedName name="ctl_fixCells" localSheetId="14">TC_Step_Test3_VT!$A$10:$E$25</definedName>
    <definedName name="ctl_fixCells" localSheetId="11">TC_Step_test4_VT!$A$10:$E$25</definedName>
    <definedName name="ctl_fixCells" localSheetId="19">Template_Teststep!$A$10:$E$25</definedName>
    <definedName name="ctl_Functinofield" localSheetId="13">TC_Step_test1_VT!$A$1:$E$8</definedName>
    <definedName name="ctl_Functinofield" localSheetId="12">TC_Step_test2_VT!$A$1:$E$8</definedName>
    <definedName name="ctl_Functinofield" localSheetId="14">TC_Step_Test3_VT!$A$1:$E$8</definedName>
    <definedName name="ctl_Functinofield" localSheetId="11">TC_Step_test4_VT!$A$1:$E$8</definedName>
    <definedName name="ctl_Functinofield" localSheetId="19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3">TC_Step_test1_VT!$B$4</definedName>
    <definedName name="ctl_InfoStep" localSheetId="12">TC_Step_test2_VT!$B$4</definedName>
    <definedName name="ctl_InfoStep" localSheetId="14">TC_Step_Test3_VT!$B$4</definedName>
    <definedName name="ctl_InfoStep" localSheetId="11">TC_Step_test4_VT!$B$4</definedName>
    <definedName name="ctl_InfoStep" localSheetId="19">Template_Teststep!$B$4</definedName>
    <definedName name="ctl_LastResult" localSheetId="13">TC_Step_test1_VT!$D$4</definedName>
    <definedName name="ctl_LastResult" localSheetId="12">TC_Step_test2_VT!$D$4</definedName>
    <definedName name="ctl_LastResult" localSheetId="14">TC_Step_Test3_VT!$D$4</definedName>
    <definedName name="ctl_LastResult" localSheetId="11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0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3">TC_Step_test1_VT!$B$3</definedName>
    <definedName name="ctl_StatusStep" localSheetId="12">TC_Step_test2_VT!$B$3</definedName>
    <definedName name="ctl_StatusStep" localSheetId="14">TC_Step_Test3_VT!$B$3</definedName>
    <definedName name="ctl_StatusStep" localSheetId="11">TC_Step_test4_VT!$B$3</definedName>
    <definedName name="ctl_StatusStep" localSheetId="19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0">'Spec-Devices'!$F$8</definedName>
    <definedName name="ctl_TsNetPort">'Spec-Devices'!$G$8</definedName>
    <definedName name="ctl_TypeOfAutomation" localSheetId="23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3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3">Config!$E$16</definedName>
    <definedName name="Port">Config!$E$31</definedName>
    <definedName name="Product">Cover!$B$11</definedName>
    <definedName name="Project">Cover!$B$5</definedName>
    <definedName name="ProjectDirectory" localSheetId="3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3">Config!$E$8</definedName>
    <definedName name="TestDesigner" localSheetId="3">Config!$E$9</definedName>
    <definedName name="TestObjectType">Choices!$D$16:$D$22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<sst xmlns="http://schemas.openxmlformats.org/spreadsheetml/2006/main" count="72644" uniqueCount="35556">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</sst>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06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8.emf"/><Relationship Id="rId7" Type="http://schemas.openxmlformats.org/officeDocument/2006/relationships/image" Target="../media/image24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Relationship Id="rId9" Type="http://schemas.openxmlformats.org/officeDocument/2006/relationships/image" Target="../media/image3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47.emf"/><Relationship Id="rId3" Type="http://schemas.openxmlformats.org/officeDocument/2006/relationships/image" Target="../media/image45.emf"/><Relationship Id="rId7" Type="http://schemas.openxmlformats.org/officeDocument/2006/relationships/image" Target="../media/image39.emf"/><Relationship Id="rId12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1.emf"/><Relationship Id="rId6" Type="http://schemas.openxmlformats.org/officeDocument/2006/relationships/image" Target="../media/image40.emf"/><Relationship Id="rId11" Type="http://schemas.openxmlformats.org/officeDocument/2006/relationships/image" Target="../media/image35.emf"/><Relationship Id="rId5" Type="http://schemas.openxmlformats.org/officeDocument/2006/relationships/image" Target="../media/image42.emf"/><Relationship Id="rId10" Type="http://schemas.openxmlformats.org/officeDocument/2006/relationships/image" Target="../media/image36.emf"/><Relationship Id="rId4" Type="http://schemas.openxmlformats.org/officeDocument/2006/relationships/image" Target="../media/image43.emf"/><Relationship Id="rId9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60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12" Type="http://schemas.openxmlformats.org/officeDocument/2006/relationships/image" Target="../media/image59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11" Type="http://schemas.openxmlformats.org/officeDocument/2006/relationships/image" Target="../media/image58.emf"/><Relationship Id="rId5" Type="http://schemas.openxmlformats.org/officeDocument/2006/relationships/image" Target="../media/image52.emf"/><Relationship Id="rId10" Type="http://schemas.openxmlformats.org/officeDocument/2006/relationships/image" Target="../media/image57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63.emf"/><Relationship Id="rId7" Type="http://schemas.openxmlformats.org/officeDocument/2006/relationships/image" Target="../media/image67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Relationship Id="rId9" Type="http://schemas.openxmlformats.org/officeDocument/2006/relationships/image" Target="../media/image6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6" Type="http://schemas.openxmlformats.org/officeDocument/2006/relationships/image" Target="../media/image82.emf"/><Relationship Id="rId5" Type="http://schemas.openxmlformats.org/officeDocument/2006/relationships/image" Target="../media/image83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Relationship Id="rId9" Type="http://schemas.openxmlformats.org/officeDocument/2006/relationships/image" Target="../media/image88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3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3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3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3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3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3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3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3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3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3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7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7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8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8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8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8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8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8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8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8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8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8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8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8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8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A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A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A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A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A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A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A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A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A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A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A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A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A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B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B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B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B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B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B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B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B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B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0C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0C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0C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0C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0C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0C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0C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0C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0C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0D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0D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0D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0D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0D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0D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0D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0D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0D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0E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0E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0E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0E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0E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0E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0E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0E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0E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3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3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3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3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3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3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3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3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3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../Patrick%20Sch&#246;pfer/02_Working/01_tsNET/Woche%2032/14.03.2018/Kopie%20von%20TsNetV2.1.3.1_ohneVerkmuepfung.xlsm" TargetMode="External"/><Relationship Id="rId2" Type="http://schemas.openxmlformats.org/officeDocument/2006/relationships/hyperlink" Target="../Patrick%20Sch&#246;pfer/02_Working/01_tsNET/Woche%2032/14.03.2018/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../Patrick%20Sch&#246;pfer/02_Working/01_tsNET/Woche%2032/14.03.2018/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../Patrick%20Sch&#246;pfer/02_Working/01_tsNET/Woche%2032/14.03.2018/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../Patrick%20Sch&#246;pfer/02_Working/01_tsNET/Woche%2032/14.03.2018/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7.emf"/><Relationship Id="rId18" Type="http://schemas.openxmlformats.org/officeDocument/2006/relationships/control" Target="../activeX/activeX29.xml"/><Relationship Id="rId3" Type="http://schemas.openxmlformats.org/officeDocument/2006/relationships/printerSettings" Target="../printerSettings/printerSettings4.bin"/><Relationship Id="rId21" Type="http://schemas.openxmlformats.org/officeDocument/2006/relationships/image" Target="../media/image31.emf"/><Relationship Id="rId7" Type="http://schemas.openxmlformats.org/officeDocument/2006/relationships/image" Target="../media/image24.emf"/><Relationship Id="rId12" Type="http://schemas.openxmlformats.org/officeDocument/2006/relationships/control" Target="../activeX/activeX26.xml"/><Relationship Id="rId17" Type="http://schemas.openxmlformats.org/officeDocument/2006/relationships/image" Target="../media/image29.emf"/><Relationship Id="rId2" Type="http://schemas.openxmlformats.org/officeDocument/2006/relationships/hyperlink" Target="../Patrick%20Sch&#246;pfer/02_Working/01_tsNET/z0039cje/Desktop/testController/Scripts/TsNetV2.1.3_TC_Step_TESTFORM_VT.xls" TargetMode="External"/><Relationship Id="rId16" Type="http://schemas.openxmlformats.org/officeDocument/2006/relationships/control" Target="../activeX/activeX28.xml"/><Relationship Id="rId20" Type="http://schemas.openxmlformats.org/officeDocument/2006/relationships/control" Target="../activeX/activeX30.xml"/><Relationship Id="rId1" Type="http://schemas.openxmlformats.org/officeDocument/2006/relationships/hyperlink" Target="../Patrick%20Sch&#246;pfer/02_Working/Users/z003dwdx/Documents/Betrieb/Test/Scripts/TestTemplate_TC_Step_TestStep_VT.xls" TargetMode="External"/><Relationship Id="rId6" Type="http://schemas.openxmlformats.org/officeDocument/2006/relationships/control" Target="../activeX/activeX23.xml"/><Relationship Id="rId11" Type="http://schemas.openxmlformats.org/officeDocument/2006/relationships/image" Target="../media/image26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10" Type="http://schemas.openxmlformats.org/officeDocument/2006/relationships/control" Target="../activeX/activeX25.xml"/><Relationship Id="rId19" Type="http://schemas.openxmlformats.org/officeDocument/2006/relationships/image" Target="../media/image30.emf"/><Relationship Id="rId4" Type="http://schemas.openxmlformats.org/officeDocument/2006/relationships/drawing" Target="../drawings/drawing4.xml"/><Relationship Id="rId9" Type="http://schemas.openxmlformats.org/officeDocument/2006/relationships/image" Target="../media/image25.emf"/><Relationship Id="rId14" Type="http://schemas.openxmlformats.org/officeDocument/2006/relationships/control" Target="../activeX/activeX27.xml"/><Relationship Id="rId22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9.emf"/><Relationship Id="rId18" Type="http://schemas.openxmlformats.org/officeDocument/2006/relationships/control" Target="../activeX/activeX41.xml"/><Relationship Id="rId26" Type="http://schemas.openxmlformats.org/officeDocument/2006/relationships/control" Target="../activeX/activeX45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8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2.xml"/><Relationship Id="rId29" Type="http://schemas.openxmlformats.org/officeDocument/2006/relationships/image" Target="../media/image4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8.emf"/><Relationship Id="rId24" Type="http://schemas.openxmlformats.org/officeDocument/2006/relationships/control" Target="../activeX/activeX44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28" Type="http://schemas.openxmlformats.org/officeDocument/2006/relationships/control" Target="../activeX/activeX46.xml"/><Relationship Id="rId10" Type="http://schemas.openxmlformats.org/officeDocument/2006/relationships/control" Target="../activeX/activeX37.xml"/><Relationship Id="rId19" Type="http://schemas.openxmlformats.org/officeDocument/2006/relationships/image" Target="../media/image42.emf"/><Relationship Id="rId4" Type="http://schemas.openxmlformats.org/officeDocument/2006/relationships/control" Target="../activeX/activeX34.xml"/><Relationship Id="rId9" Type="http://schemas.openxmlformats.org/officeDocument/2006/relationships/image" Target="../media/image37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3.xml"/><Relationship Id="rId27" Type="http://schemas.openxmlformats.org/officeDocument/2006/relationships/image" Target="../media/image4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2.emf"/><Relationship Id="rId18" Type="http://schemas.openxmlformats.org/officeDocument/2006/relationships/control" Target="../activeX/activeX54.xml"/><Relationship Id="rId26" Type="http://schemas.openxmlformats.org/officeDocument/2006/relationships/control" Target="../activeX/activeX58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51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20" Type="http://schemas.openxmlformats.org/officeDocument/2006/relationships/control" Target="../activeX/activeX55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1.emf"/><Relationship Id="rId24" Type="http://schemas.openxmlformats.org/officeDocument/2006/relationships/control" Target="../activeX/activeX57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9.xml"/><Relationship Id="rId10" Type="http://schemas.openxmlformats.org/officeDocument/2006/relationships/control" Target="../activeX/activeX50.xml"/><Relationship Id="rId19" Type="http://schemas.openxmlformats.org/officeDocument/2006/relationships/image" Target="../media/image55.emf"/><Relationship Id="rId4" Type="http://schemas.openxmlformats.org/officeDocument/2006/relationships/control" Target="../activeX/activeX47.xml"/><Relationship Id="rId9" Type="http://schemas.openxmlformats.org/officeDocument/2006/relationships/image" Target="../media/image50.emf"/><Relationship Id="rId14" Type="http://schemas.openxmlformats.org/officeDocument/2006/relationships/control" Target="../activeX/activeX52.xml"/><Relationship Id="rId22" Type="http://schemas.openxmlformats.org/officeDocument/2006/relationships/control" Target="../activeX/activeX56.xml"/><Relationship Id="rId27" Type="http://schemas.openxmlformats.org/officeDocument/2006/relationships/image" Target="../media/image59.emf"/><Relationship Id="rId30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5.emf"/><Relationship Id="rId18" Type="http://schemas.openxmlformats.org/officeDocument/2006/relationships/control" Target="../activeX/activeX67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69.emf"/><Relationship Id="rId7" Type="http://schemas.openxmlformats.org/officeDocument/2006/relationships/image" Target="../media/image62.emf"/><Relationship Id="rId12" Type="http://schemas.openxmlformats.org/officeDocument/2006/relationships/control" Target="../activeX/activeX64.xml"/><Relationship Id="rId17" Type="http://schemas.openxmlformats.org/officeDocument/2006/relationships/image" Target="../media/image6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6.xml"/><Relationship Id="rId20" Type="http://schemas.openxmlformats.org/officeDocument/2006/relationships/control" Target="../activeX/activeX6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10" Type="http://schemas.openxmlformats.org/officeDocument/2006/relationships/control" Target="../activeX/activeX63.xml"/><Relationship Id="rId19" Type="http://schemas.openxmlformats.org/officeDocument/2006/relationships/image" Target="../media/image68.emf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Relationship Id="rId14" Type="http://schemas.openxmlformats.org/officeDocument/2006/relationships/control" Target="../activeX/activeX6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4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78.emf"/><Relationship Id="rId7" Type="http://schemas.openxmlformats.org/officeDocument/2006/relationships/image" Target="../media/image71.emf"/><Relationship Id="rId12" Type="http://schemas.openxmlformats.org/officeDocument/2006/relationships/control" Target="../activeX/activeX73.xml"/><Relationship Id="rId17" Type="http://schemas.openxmlformats.org/officeDocument/2006/relationships/image" Target="../media/image7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5.xml"/><Relationship Id="rId20" Type="http://schemas.openxmlformats.org/officeDocument/2006/relationships/control" Target="../activeX/activeX7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10" Type="http://schemas.openxmlformats.org/officeDocument/2006/relationships/control" Target="../activeX/activeX72.xml"/><Relationship Id="rId19" Type="http://schemas.openxmlformats.org/officeDocument/2006/relationships/image" Target="../media/image77.emf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Relationship Id="rId14" Type="http://schemas.openxmlformats.org/officeDocument/2006/relationships/control" Target="../activeX/activeX7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83.emf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7.emf"/><Relationship Id="rId7" Type="http://schemas.openxmlformats.org/officeDocument/2006/relationships/image" Target="../media/image80.emf"/><Relationship Id="rId12" Type="http://schemas.openxmlformats.org/officeDocument/2006/relationships/control" Target="../activeX/activeX82.xml"/><Relationship Id="rId17" Type="http://schemas.openxmlformats.org/officeDocument/2006/relationships/image" Target="../media/image8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9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1.xml"/><Relationship Id="rId19" Type="http://schemas.openxmlformats.org/officeDocument/2006/relationships/image" Target="../media/image86.emf"/><Relationship Id="rId4" Type="http://schemas.openxmlformats.org/officeDocument/2006/relationships/control" Target="../activeX/activeX78.xml"/><Relationship Id="rId9" Type="http://schemas.openxmlformats.org/officeDocument/2006/relationships/image" Target="../media/image81.emf"/><Relationship Id="rId14" Type="http://schemas.openxmlformats.org/officeDocument/2006/relationships/control" Target="../activeX/activeX8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2.emf"/><Relationship Id="rId18" Type="http://schemas.openxmlformats.org/officeDocument/2006/relationships/control" Target="../activeX/activeX9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96.emf"/><Relationship Id="rId7" Type="http://schemas.openxmlformats.org/officeDocument/2006/relationships/image" Target="../media/image89.emf"/><Relationship Id="rId12" Type="http://schemas.openxmlformats.org/officeDocument/2006/relationships/control" Target="../activeX/activeX91.xml"/><Relationship Id="rId17" Type="http://schemas.openxmlformats.org/officeDocument/2006/relationships/image" Target="../media/image9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93.xml"/><Relationship Id="rId20" Type="http://schemas.openxmlformats.org/officeDocument/2006/relationships/control" Target="../activeX/activeX9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8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90.xml"/><Relationship Id="rId19" Type="http://schemas.openxmlformats.org/officeDocument/2006/relationships/image" Target="../media/image95.emf"/><Relationship Id="rId4" Type="http://schemas.openxmlformats.org/officeDocument/2006/relationships/control" Target="../activeX/activeX87.xml"/><Relationship Id="rId9" Type="http://schemas.openxmlformats.org/officeDocument/2006/relationships/image" Target="../media/image90.emf"/><Relationship Id="rId14" Type="http://schemas.openxmlformats.org/officeDocument/2006/relationships/control" Target="../activeX/activeX9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13" Type="http://schemas.openxmlformats.org/officeDocument/2006/relationships/image" Target="../media/image101.emf"/><Relationship Id="rId18" Type="http://schemas.openxmlformats.org/officeDocument/2006/relationships/control" Target="../activeX/activeX103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105.emf"/><Relationship Id="rId7" Type="http://schemas.openxmlformats.org/officeDocument/2006/relationships/image" Target="../media/image98.emf"/><Relationship Id="rId12" Type="http://schemas.openxmlformats.org/officeDocument/2006/relationships/control" Target="../activeX/activeX100.xml"/><Relationship Id="rId17" Type="http://schemas.openxmlformats.org/officeDocument/2006/relationships/image" Target="../media/image10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02.xml"/><Relationship Id="rId20" Type="http://schemas.openxmlformats.org/officeDocument/2006/relationships/control" Target="../activeX/activeX10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10" Type="http://schemas.openxmlformats.org/officeDocument/2006/relationships/control" Target="../activeX/activeX99.xml"/><Relationship Id="rId19" Type="http://schemas.openxmlformats.org/officeDocument/2006/relationships/image" Target="../media/image104.emf"/><Relationship Id="rId4" Type="http://schemas.openxmlformats.org/officeDocument/2006/relationships/control" Target="../activeX/activeX96.xml"/><Relationship Id="rId9" Type="http://schemas.openxmlformats.org/officeDocument/2006/relationships/image" Target="../media/image99.emf"/><Relationship Id="rId14" Type="http://schemas.openxmlformats.org/officeDocument/2006/relationships/control" Target="../activeX/activeX10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E53" sqref="E53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499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2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2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2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2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2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2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2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2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1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499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0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0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0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0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0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0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0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0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0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0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1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499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0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0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0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0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0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0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0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0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7" t="s">
        <v>31594</v>
      </c>
      <c r="C1" s="508"/>
      <c r="D1" s="508"/>
      <c r="E1" s="508"/>
      <c r="F1" s="59"/>
      <c r="G1" s="59"/>
    </row>
    <row r="2" spans="1:7" ht="72" customHeight="1" x14ac:dyDescent="0.25">
      <c r="A2" s="61"/>
      <c r="B2" s="509"/>
      <c r="C2" s="509"/>
      <c r="D2" s="509"/>
      <c r="E2" s="509"/>
    </row>
    <row r="3" spans="1:7" s="65" customFormat="1" ht="22.8" x14ac:dyDescent="0.4">
      <c r="A3" s="58" t="s">
        <v>21979</v>
      </c>
      <c r="B3" s="510" t="s">
        <v>31602</v>
      </c>
      <c r="C3" s="511"/>
      <c r="D3" s="511"/>
      <c r="E3" s="511"/>
      <c r="F3" s="64"/>
      <c r="G3" s="64"/>
    </row>
    <row r="4" spans="1:7" s="65" customFormat="1" ht="17.399999999999999" x14ac:dyDescent="0.3">
      <c r="A4" s="58" t="s">
        <v>31595</v>
      </c>
      <c r="B4" s="512" t="s">
        <v>31603</v>
      </c>
      <c r="C4" s="506"/>
      <c r="D4" s="506"/>
      <c r="E4" s="506"/>
      <c r="F4" s="64"/>
      <c r="G4" s="62"/>
    </row>
    <row r="5" spans="1:7" s="65" customFormat="1" ht="17.399999999999999" x14ac:dyDescent="0.3">
      <c r="A5" s="58" t="s">
        <v>31596</v>
      </c>
      <c r="B5" s="512" t="s">
        <v>31604</v>
      </c>
      <c r="C5" s="506"/>
      <c r="D5" s="506"/>
      <c r="E5" s="506"/>
      <c r="F5" s="64"/>
      <c r="G5" s="62"/>
    </row>
    <row r="6" spans="1:7" s="65" customFormat="1" ht="17.399999999999999" x14ac:dyDescent="0.3">
      <c r="A6" s="58" t="s">
        <v>31565</v>
      </c>
      <c r="B6" s="512" t="s">
        <v>31591</v>
      </c>
      <c r="C6" s="506"/>
      <c r="D6" s="506"/>
      <c r="E6" s="506"/>
      <c r="F6" s="64"/>
      <c r="G6" s="62"/>
    </row>
    <row r="7" spans="1:7" ht="13.2" x14ac:dyDescent="0.25">
      <c r="A7" s="66"/>
      <c r="B7" s="513"/>
      <c r="C7" s="514"/>
      <c r="D7" s="514"/>
      <c r="E7" s="514"/>
    </row>
    <row r="8" spans="1:7" ht="63" customHeight="1" x14ac:dyDescent="0.25">
      <c r="A8" s="67" t="s">
        <v>31605</v>
      </c>
      <c r="B8" s="515" t="s">
        <v>31597</v>
      </c>
      <c r="C8" s="515"/>
      <c r="D8" s="515"/>
      <c r="E8" s="515"/>
      <c r="F8" s="68"/>
      <c r="G8" s="64" t="s">
        <v>31598</v>
      </c>
    </row>
    <row r="9" spans="1:7" ht="12.75" customHeight="1" x14ac:dyDescent="0.25">
      <c r="A9" s="69" t="s">
        <v>31606</v>
      </c>
      <c r="B9" s="516"/>
      <c r="C9" s="516"/>
      <c r="D9" s="516"/>
      <c r="E9" s="516"/>
    </row>
    <row r="10" spans="1:7" ht="13.2" x14ac:dyDescent="0.25">
      <c r="A10" s="66"/>
      <c r="B10" s="517"/>
      <c r="C10" s="518"/>
      <c r="D10" s="518"/>
      <c r="E10" s="518"/>
    </row>
    <row r="11" spans="1:7" ht="13.2" x14ac:dyDescent="0.25">
      <c r="A11" s="66" t="s">
        <v>31607</v>
      </c>
      <c r="B11" s="503" t="s">
        <v>31591</v>
      </c>
      <c r="C11" s="503"/>
      <c r="D11" s="503"/>
      <c r="E11" s="503"/>
      <c r="F11" s="64"/>
      <c r="G11" s="64"/>
    </row>
    <row r="12" spans="1:7" ht="13.2" x14ac:dyDescent="0.25">
      <c r="A12" s="66" t="s">
        <v>31608</v>
      </c>
      <c r="B12" s="503" t="s">
        <v>31634</v>
      </c>
      <c r="C12" s="503"/>
      <c r="D12" s="503"/>
      <c r="E12" s="503"/>
      <c r="F12" s="64"/>
      <c r="G12" s="64"/>
    </row>
    <row r="13" spans="1:7" ht="13.2" x14ac:dyDescent="0.25">
      <c r="A13" s="66" t="s">
        <v>31609</v>
      </c>
      <c r="B13" s="503" t="s">
        <v>31635</v>
      </c>
      <c r="C13" s="503"/>
      <c r="D13" s="503"/>
      <c r="E13" s="503"/>
      <c r="F13" s="64"/>
      <c r="G13" s="64"/>
    </row>
    <row r="14" spans="1:7" ht="13.2" x14ac:dyDescent="0.25">
      <c r="A14" s="66" t="s">
        <v>31610</v>
      </c>
      <c r="B14" s="503" t="s">
        <v>31591</v>
      </c>
      <c r="C14" s="503"/>
      <c r="D14" s="503"/>
      <c r="E14" s="503"/>
      <c r="F14" s="64"/>
      <c r="G14" s="64"/>
    </row>
    <row r="15" spans="1:7" ht="13.2" x14ac:dyDescent="0.25">
      <c r="A15" s="66" t="s">
        <v>31611</v>
      </c>
      <c r="B15" s="503" t="s">
        <v>31637</v>
      </c>
      <c r="C15" s="503"/>
      <c r="D15" s="503"/>
      <c r="E15" s="503"/>
      <c r="F15" s="64"/>
      <c r="G15" s="64"/>
    </row>
    <row r="16" spans="1:7" ht="13.2" x14ac:dyDescent="0.25">
      <c r="A16" s="66" t="s">
        <v>31613</v>
      </c>
      <c r="B16" s="503" t="s">
        <v>31614</v>
      </c>
      <c r="C16" s="503"/>
      <c r="D16" s="503"/>
      <c r="E16" s="503"/>
      <c r="F16" s="64"/>
      <c r="G16" s="64"/>
    </row>
    <row r="17" spans="1:7" ht="13.2" x14ac:dyDescent="0.25">
      <c r="A17" s="66" t="s">
        <v>31615</v>
      </c>
      <c r="B17" s="503" t="s">
        <v>31616</v>
      </c>
      <c r="C17" s="503"/>
      <c r="D17" s="503"/>
      <c r="E17" s="503"/>
      <c r="F17" s="64"/>
      <c r="G17" s="64"/>
    </row>
    <row r="18" spans="1:7" ht="13.2" x14ac:dyDescent="0.25">
      <c r="A18" s="66" t="s">
        <v>31617</v>
      </c>
      <c r="B18" s="503" t="s">
        <v>31618</v>
      </c>
      <c r="C18" s="503"/>
      <c r="D18" s="503"/>
      <c r="E18" s="503"/>
      <c r="F18" s="64"/>
      <c r="G18" s="64"/>
    </row>
    <row r="19" spans="1:7" ht="13.2" x14ac:dyDescent="0.25">
      <c r="A19" s="66" t="s">
        <v>31619</v>
      </c>
      <c r="B19" s="503" t="s">
        <v>31620</v>
      </c>
      <c r="C19" s="503"/>
      <c r="D19" s="503"/>
      <c r="E19" s="503"/>
      <c r="F19" s="64"/>
      <c r="G19" s="64"/>
    </row>
    <row r="20" spans="1:7" ht="13.2" x14ac:dyDescent="0.25">
      <c r="A20" s="66" t="s">
        <v>31621</v>
      </c>
      <c r="B20" s="503" t="s">
        <v>31591</v>
      </c>
      <c r="C20" s="503"/>
      <c r="D20" s="503"/>
      <c r="E20" s="503"/>
      <c r="F20" s="64"/>
      <c r="G20" s="64"/>
    </row>
    <row r="21" spans="1:7" ht="13.2" x14ac:dyDescent="0.25">
      <c r="A21" s="66" t="s">
        <v>31622</v>
      </c>
      <c r="B21" s="503" t="s">
        <v>31623</v>
      </c>
      <c r="C21" s="503"/>
      <c r="D21" s="503"/>
      <c r="E21" s="503"/>
      <c r="F21" s="64"/>
      <c r="G21" s="64"/>
    </row>
    <row r="22" spans="1:7" ht="13.2" x14ac:dyDescent="0.25">
      <c r="A22" s="66" t="s">
        <v>31624</v>
      </c>
      <c r="B22" s="503" t="s">
        <v>31625</v>
      </c>
      <c r="C22" s="503"/>
      <c r="D22" s="503"/>
      <c r="E22" s="503"/>
      <c r="F22" s="64"/>
      <c r="G22" s="64"/>
    </row>
    <row r="23" spans="1:7" ht="13.2" x14ac:dyDescent="0.25">
      <c r="A23" s="66" t="s">
        <v>31626</v>
      </c>
      <c r="B23" s="503" t="s">
        <v>31627</v>
      </c>
      <c r="C23" s="503"/>
      <c r="D23" s="503"/>
      <c r="E23" s="503"/>
      <c r="F23" s="64"/>
      <c r="G23" s="64"/>
    </row>
    <row r="24" spans="1:7" ht="13.2" x14ac:dyDescent="0.25">
      <c r="A24" s="66" t="s">
        <v>31628</v>
      </c>
      <c r="B24" s="503" t="s">
        <v>31599</v>
      </c>
      <c r="C24" s="503"/>
      <c r="D24" s="503"/>
      <c r="E24" s="503"/>
      <c r="F24" s="64"/>
      <c r="G24" s="64"/>
    </row>
    <row r="25" spans="1:7" ht="13.2" x14ac:dyDescent="0.25">
      <c r="A25" s="66" t="s">
        <v>31629</v>
      </c>
      <c r="B25" s="503" t="s">
        <v>31630</v>
      </c>
      <c r="C25" s="503"/>
      <c r="D25" s="503"/>
      <c r="E25" s="503"/>
      <c r="F25" s="64"/>
      <c r="G25" s="64"/>
    </row>
    <row r="26" spans="1:7" ht="13.2" x14ac:dyDescent="0.25">
      <c r="A26" s="66"/>
      <c r="B26" s="503"/>
      <c r="C26" s="503"/>
      <c r="D26" s="503"/>
      <c r="E26" s="503"/>
      <c r="F26" s="64"/>
      <c r="G26" s="64"/>
    </row>
    <row r="27" spans="1:7" s="71" customFormat="1" ht="13.2" x14ac:dyDescent="0.25">
      <c r="A27" s="69"/>
      <c r="B27" s="504"/>
      <c r="C27" s="504"/>
      <c r="D27" s="504"/>
      <c r="E27" s="504"/>
      <c r="F27" s="70"/>
      <c r="G27" s="70"/>
    </row>
    <row r="28" spans="1:7" ht="13.2" x14ac:dyDescent="0.25">
      <c r="A28" s="66"/>
      <c r="B28" s="503"/>
      <c r="C28" s="503"/>
      <c r="D28" s="503"/>
      <c r="E28" s="503"/>
    </row>
    <row r="29" spans="1:7" ht="13.2" x14ac:dyDescent="0.25">
      <c r="B29" s="505"/>
      <c r="C29" s="506"/>
      <c r="D29" s="506"/>
      <c r="E29" s="506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tabSelected="1" zoomScale="85" zoomScaleNormal="85" workbookViewId="0">
      <selection activeCell="I23" sqref="I23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19" t="s">
        <v>31659</v>
      </c>
      <c r="B1" s="519"/>
      <c r="C1" s="519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19" t="s">
        <v>31676</v>
      </c>
      <c r="B2" s="519"/>
      <c r="C2" s="519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0" t="s">
        <v>31575</v>
      </c>
      <c r="C6" s="520"/>
      <c r="D6" s="520"/>
      <c r="E6" s="388" t="s">
        <v>641</v>
      </c>
      <c r="F6" s="520" t="s">
        <v>31576</v>
      </c>
      <c r="G6" s="520"/>
      <c r="H6" s="520" t="s">
        <v>31664</v>
      </c>
      <c r="I6" s="520"/>
      <c r="J6" s="520"/>
      <c r="K6" s="520"/>
      <c r="L6" s="520"/>
      <c r="M6" s="309"/>
      <c r="N6" s="309"/>
      <c r="O6" s="309"/>
      <c r="P6" s="309"/>
    </row>
    <row r="7" spans="1:16" ht="13.8" x14ac:dyDescent="0.25">
      <c r="A7" s="310"/>
      <c r="B7" s="530"/>
      <c r="C7" s="530"/>
      <c r="D7" s="530"/>
      <c r="E7" s="389"/>
      <c r="F7" s="539" t="str">
        <f>Config!TestDesigner</f>
        <v>admin</v>
      </c>
      <c r="G7" s="539"/>
      <c r="H7" s="540" t="s">
        <v>31713</v>
      </c>
      <c r="I7" s="540"/>
      <c r="J7" s="540"/>
      <c r="K7" s="540"/>
      <c r="L7" s="540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27" t="s">
        <v>31665</v>
      </c>
      <c r="C9" s="528"/>
      <c r="D9" s="529"/>
      <c r="E9" s="533" t="s">
        <v>634</v>
      </c>
      <c r="F9" s="534"/>
      <c r="G9" s="535"/>
      <c r="H9" s="533" t="s">
        <v>603</v>
      </c>
      <c r="I9" s="534"/>
      <c r="J9" s="534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24" t="s">
        <v>617</v>
      </c>
      <c r="C10" s="525"/>
      <c r="D10" s="526"/>
      <c r="E10" s="536" t="s">
        <v>31666</v>
      </c>
      <c r="F10" s="537"/>
      <c r="G10" s="538"/>
      <c r="H10" s="548" t="str">
        <f>ctl_StatusConfig</f>
        <v>Working</v>
      </c>
      <c r="I10" s="549"/>
      <c r="J10" s="549"/>
      <c r="K10" s="543">
        <f>ctl_DateConfig</f>
        <v>43157.617037037038</v>
      </c>
      <c r="L10" s="544"/>
      <c r="M10" s="22"/>
      <c r="N10" s="22"/>
      <c r="O10" s="22"/>
      <c r="P10" s="22"/>
    </row>
    <row r="11" spans="1:16" ht="13.2" x14ac:dyDescent="0.25">
      <c r="A11" s="22"/>
      <c r="B11" s="524" t="s">
        <v>618</v>
      </c>
      <c r="C11" s="525"/>
      <c r="D11" s="526"/>
      <c r="E11" s="536" t="s">
        <v>31741</v>
      </c>
      <c r="F11" s="537"/>
      <c r="G11" s="538"/>
      <c r="H11" s="548" t="str">
        <f>ctl_StatusDev</f>
        <v>Working</v>
      </c>
      <c r="I11" s="549"/>
      <c r="J11" s="550"/>
      <c r="K11" s="543">
        <f>ctl_DateDev</f>
        <v>43167.518611111111</v>
      </c>
      <c r="L11" s="544"/>
      <c r="M11" s="22"/>
      <c r="N11" s="22"/>
      <c r="O11" s="22"/>
      <c r="P11" s="22"/>
    </row>
    <row r="12" spans="1:16" ht="13.2" x14ac:dyDescent="0.25">
      <c r="A12" s="22"/>
      <c r="B12" s="521" t="s">
        <v>619</v>
      </c>
      <c r="C12" s="522"/>
      <c r="D12" s="523"/>
      <c r="E12" s="536" t="s">
        <v>31667</v>
      </c>
      <c r="F12" s="537"/>
      <c r="G12" s="538"/>
      <c r="H12" s="548" t="str">
        <f>ctl_StatusObj</f>
        <v>OK-Ready</v>
      </c>
      <c r="I12" s="549"/>
      <c r="J12" s="549"/>
      <c r="K12" s="543">
        <f>ctl_DateObj</f>
        <v>43167.591550925928</v>
      </c>
      <c r="L12" s="544"/>
      <c r="M12" s="22"/>
      <c r="N12" s="22"/>
      <c r="O12" s="22"/>
      <c r="P12" s="22"/>
    </row>
    <row r="13" spans="1:16" ht="13.2" x14ac:dyDescent="0.25">
      <c r="A13" s="22"/>
      <c r="B13" s="521" t="s">
        <v>616</v>
      </c>
      <c r="C13" s="522"/>
      <c r="D13" s="523"/>
      <c r="E13" s="536" t="s">
        <v>620</v>
      </c>
      <c r="F13" s="537"/>
      <c r="G13" s="538"/>
      <c r="H13" s="531"/>
      <c r="I13" s="532"/>
      <c r="J13" s="532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21" t="s">
        <v>642</v>
      </c>
      <c r="C14" s="522"/>
      <c r="D14" s="523"/>
      <c r="E14" s="536" t="s">
        <v>643</v>
      </c>
      <c r="F14" s="537"/>
      <c r="G14" s="538"/>
      <c r="H14" s="531"/>
      <c r="I14" s="532"/>
      <c r="J14" s="532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21" t="s">
        <v>644</v>
      </c>
      <c r="C15" s="522"/>
      <c r="D15" s="523"/>
      <c r="E15" s="545" t="s">
        <v>645</v>
      </c>
      <c r="F15" s="546"/>
      <c r="G15" s="547"/>
      <c r="H15" s="531"/>
      <c r="I15" s="532"/>
      <c r="J15" s="532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41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42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A23" s="307"/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/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98" r:id="rId12" name="cmd_DelResults">
          <controlPr defaultSize="0" disabled="1" autoFill="0" autoLine="0" autoPict="0" r:id="rId13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12" name="cmd_DelResults"/>
      </mc:Fallback>
    </mc:AlternateContent>
    <mc:AlternateContent xmlns:mc="http://schemas.openxmlformats.org/markup-compatibility/2006">
      <mc:Choice Requires="x14">
        <control shapeId="710697" r:id="rId14" name="cmd_Functional">
          <controlPr defaultSize="0" disabled="1" autoFill="0" autoLine="0" autoPict="0" r:id="rId15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14" name="cmd_Functional"/>
      </mc:Fallback>
    </mc:AlternateContent>
    <mc:AlternateContent xmlns:mc="http://schemas.openxmlformats.org/markup-compatibility/2006">
      <mc:Choice Requires="x14">
        <control shapeId="710696" r:id="rId16" name="cmd_Upgrade">
          <controlPr defaultSize="0" disabled="1" autoFill="0" autoLine="0" autoPict="0" r:id="rId17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16" name="cmd_Upgrade"/>
      </mc:Fallback>
    </mc:AlternateContent>
    <mc:AlternateContent xmlns:mc="http://schemas.openxmlformats.org/markup-compatibility/2006">
      <mc:Choice Requires="x14">
        <control shapeId="710691" r:id="rId18" name="cmd_PoosData">
          <controlPr defaultSize="0" autoFill="0" autoLine="0" autoPict="0" r:id="rId1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8" name="cmd_PoosData"/>
      </mc:Fallback>
    </mc:AlternateContent>
    <mc:AlternateContent xmlns:mc="http://schemas.openxmlformats.org/markup-compatibility/2006">
      <mc:Choice Requires="x14">
        <control shapeId="710690" r:id="rId20" name="cmd_QCData">
          <controlPr defaultSize="0" disabled="1" autoFill="0" autoLine="0" autoPict="0" r:id="rId21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20" name="cmd_QCData"/>
      </mc:Fallback>
    </mc:AlternateContent>
    <mc:AlternateContent xmlns:mc="http://schemas.openxmlformats.org/markup-compatibility/2006">
      <mc:Choice Requires="x14">
        <control shapeId="710688" r:id="rId22" name="cmd_Deselect">
          <controlPr defaultSize="0" print="0" autoLine="0" autoPict="0" altText="" r:id="rId23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22" name="cmd_Deselect"/>
      </mc:Fallback>
    </mc:AlternateContent>
    <mc:AlternateContent xmlns:mc="http://schemas.openxmlformats.org/markup-compatibility/2006">
      <mc:Choice Requires="x14">
        <control shapeId="710687" r:id="rId24" name="cmd_Select">
          <controlPr defaultSize="0" print="0" autoLine="0" autoPict="0" altText="" r:id="rId25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24" name="cmd_Select"/>
      </mc:Fallback>
    </mc:AlternateContent>
    <mc:AlternateContent xmlns:mc="http://schemas.openxmlformats.org/markup-compatibility/2006">
      <mc:Choice Requires="x14">
        <control shapeId="710685" r:id="rId26" name="cmd_RunTest">
          <controlPr defaultSize="0" autoFill="0" autoLine="0" r:id="rId27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26" name="cmd_RunTest"/>
      </mc:Fallback>
    </mc:AlternateContent>
    <mc:AlternateContent xmlns:mc="http://schemas.openxmlformats.org/markup-compatibility/2006">
      <mc:Choice Requires="x14">
        <control shapeId="710684" r:id="rId28" name="cmd_GenScript">
          <controlPr defaultSize="0" autoFill="0" autoLine="0" autoPict="0" r:id="rId2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8" name="cmd_GenScript"/>
      </mc:Fallback>
    </mc:AlternateContent>
    <mc:AlternateContent xmlns:mc="http://schemas.openxmlformats.org/markup-compatibility/2006">
      <mc:Choice Requires="x14">
        <control shapeId="710681" r:id="rId30" name="cmd_MoveRow">
          <controlPr defaultSize="0" autoFill="0" autoLine="0" autoPict="0" r:id="rId31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0" name="cmd_MoveRow"/>
      </mc:Fallback>
    </mc:AlternateContent>
    <mc:AlternateContent xmlns:mc="http://schemas.openxmlformats.org/markup-compatibility/2006">
      <mc:Choice Requires="x14">
        <control shapeId="710680" r:id="rId32" name="cmd_RenameRow">
          <controlPr defaultSize="0" autoFill="0" autoLine="0" autoPict="0" r:id="rId33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2" name="cmd_RenameRow"/>
      </mc:Fallback>
    </mc:AlternateContent>
    <mc:AlternateContent xmlns:mc="http://schemas.openxmlformats.org/markup-compatibility/2006">
      <mc:Choice Requires="x14">
        <control shapeId="710679" r:id="rId34" name="cmd_DeleteRow">
          <controlPr defaultSize="0" autoFill="0" autoLine="0" autoPict="0" r:id="rId35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4" name="cmd_DeleteRow"/>
      </mc:Fallback>
    </mc:AlternateContent>
    <mc:AlternateContent xmlns:mc="http://schemas.openxmlformats.org/markup-compatibility/2006">
      <mc:Choice Requires="x14">
        <control shapeId="710678" r:id="rId36" name="cmd_PasteRow">
          <controlPr defaultSize="0" disabled="1" autoFill="0" autoLine="0" autoPict="0" r:id="rId37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6" name="cmd_PasteRow"/>
      </mc:Fallback>
    </mc:AlternateContent>
    <mc:AlternateContent xmlns:mc="http://schemas.openxmlformats.org/markup-compatibility/2006">
      <mc:Choice Requires="x14">
        <control shapeId="710677" r:id="rId38" name="cmd_CopyRow">
          <controlPr defaultSize="0" autoFill="0" autoLine="0" autoPict="0" r:id="rId3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8" name="cmd_CopyRow"/>
      </mc:Fallback>
    </mc:AlternateContent>
    <mc:AlternateContent xmlns:mc="http://schemas.openxmlformats.org/markup-compatibility/2006">
      <mc:Choice Requires="x14">
        <control shapeId="710674" r:id="rId40" name="cmd_DelGenButton">
          <controlPr defaultSize="0" autoFill="0" autoLine="0" r:id="rId41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40" name="cmd_DelGenButton"/>
      </mc:Fallback>
    </mc:AlternateContent>
    <mc:AlternateContent xmlns:mc="http://schemas.openxmlformats.org/markup-compatibility/2006">
      <mc:Choice Requires="x14">
        <control shapeId="710673" r:id="rId42" name="cmd_SrcToTable">
          <controlPr defaultSize="0" disabled="1" autoFill="0" autoLine="0" autoPict="0" r:id="rId43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42" name="cmd_SrcToTable"/>
      </mc:Fallback>
    </mc:AlternateContent>
    <mc:AlternateContent xmlns:mc="http://schemas.openxmlformats.org/markup-compatibility/2006">
      <mc:Choice Requires="x14">
        <control shapeId="710672" r:id="rId44" name="cmd_Trend">
          <controlPr defaultSize="0" disabled="1" autoFill="0" autoLine="0" r:id="rId45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44" name="cmd_Trend"/>
      </mc:Fallback>
    </mc:AlternateContent>
    <mc:AlternateContent xmlns:mc="http://schemas.openxmlformats.org/markup-compatibility/2006">
      <mc:Choice Requires="x14">
        <control shapeId="710671" r:id="rId46" name="cmd_Table">
          <controlPr defaultSize="0" disabled="1" autoFill="0" autoLine="0" autoPict="0" r:id="rId47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46" name="cmd_Table"/>
      </mc:Fallback>
    </mc:AlternateContent>
    <mc:AlternateContent xmlns:mc="http://schemas.openxmlformats.org/markup-compatibility/2006">
      <mc:Choice Requires="x14">
        <control shapeId="710668" r:id="rId48" name="cmd_FromObjects">
          <controlPr defaultSize="0" autoFill="0" autoLine="0" autoPict="0" r:id="rId4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8" name="cmd_FromObjects"/>
      </mc:Fallback>
    </mc:AlternateContent>
    <mc:AlternateContent xmlns:mc="http://schemas.openxmlformats.org/markup-compatibility/2006">
      <mc:Choice Requires="x14">
        <control shapeId="710667" r:id="rId50" name="cmd_FromFile">
          <controlPr defaultSize="0" autoFill="0" autoLine="0" autoPict="0" r:id="rId51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50" name="cmd_FromFile"/>
      </mc:Fallback>
    </mc:AlternateContent>
    <mc:AlternateContent xmlns:mc="http://schemas.openxmlformats.org/markup-compatibility/2006">
      <mc:Choice Requires="x14">
        <control shapeId="710666" r:id="rId52" name="cmd_NewTable">
          <controlPr defaultSize="0" autoFill="0" autoLine="0" autoPict="0" r:id="rId53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52" name="cmd_NewTable"/>
      </mc:Fallback>
    </mc:AlternateContent>
    <mc:AlternateContent xmlns:mc="http://schemas.openxmlformats.org/markup-compatibility/2006">
      <mc:Choice Requires="x14">
        <control shapeId="710665" r:id="rId54" name="CommandButton1">
          <controlPr defaultSize="0" disabled="1" autoFill="0" autoLine="0" autoPict="0" r:id="rId55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D21" sqref="D21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60" t="s">
        <v>31640</v>
      </c>
      <c r="C3" s="560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61">
        <v>43151</v>
      </c>
      <c r="F8" s="562"/>
      <c r="G8" s="255"/>
      <c r="H8" s="255"/>
    </row>
    <row r="9" spans="1:23" ht="18" customHeight="1" x14ac:dyDescent="0.25">
      <c r="B9" s="256" t="s">
        <v>31646</v>
      </c>
      <c r="C9" s="254"/>
      <c r="E9" s="554" t="s">
        <v>31740</v>
      </c>
      <c r="F9" s="569"/>
      <c r="G9" s="255"/>
      <c r="H9" s="255"/>
    </row>
    <row r="10" spans="1:23" ht="18" customHeight="1" x14ac:dyDescent="0.25">
      <c r="B10" s="256" t="s">
        <v>31647</v>
      </c>
      <c r="C10" s="254"/>
      <c r="E10" s="563" t="s">
        <v>31679</v>
      </c>
      <c r="F10" s="564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54" t="s">
        <v>31548</v>
      </c>
      <c r="F11" s="555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56" t="s">
        <v>710</v>
      </c>
      <c r="F14" s="557"/>
      <c r="G14" s="255"/>
      <c r="H14" s="255"/>
    </row>
    <row r="15" spans="1:23" ht="18" customHeight="1" x14ac:dyDescent="0.25">
      <c r="B15" s="256" t="s">
        <v>71</v>
      </c>
      <c r="C15" s="254"/>
      <c r="E15" s="565" t="s">
        <v>31734</v>
      </c>
      <c r="F15" s="566"/>
      <c r="G15" s="255"/>
      <c r="H15" s="255"/>
    </row>
    <row r="16" spans="1:23" ht="18" customHeight="1" x14ac:dyDescent="0.25">
      <c r="B16" s="256" t="s">
        <v>69</v>
      </c>
      <c r="C16" s="254"/>
      <c r="E16" s="567">
        <v>1.01</v>
      </c>
      <c r="F16" s="568"/>
      <c r="G16" s="255"/>
      <c r="H16" s="255"/>
    </row>
    <row r="17" spans="2:17" ht="16.5" customHeight="1" x14ac:dyDescent="0.25">
      <c r="B17" s="256" t="s">
        <v>31650</v>
      </c>
      <c r="C17" s="256"/>
      <c r="E17" s="558" t="s">
        <v>31557</v>
      </c>
      <c r="F17" s="559"/>
      <c r="G17" s="255"/>
      <c r="H17" s="255"/>
    </row>
    <row r="18" spans="2:17" ht="18" customHeight="1" x14ac:dyDescent="0.25">
      <c r="B18" s="256" t="s">
        <v>67</v>
      </c>
      <c r="C18" s="256"/>
      <c r="E18" s="551" t="s">
        <v>31735</v>
      </c>
      <c r="F18" s="552"/>
      <c r="G18" s="552"/>
      <c r="H18" s="553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70" t="s">
        <v>31861</v>
      </c>
      <c r="F23" s="571"/>
      <c r="G23" s="571"/>
      <c r="H23" s="571"/>
      <c r="I23" s="572"/>
      <c r="J23" s="571"/>
      <c r="K23" s="571"/>
      <c r="L23" s="571"/>
      <c r="M23" s="571"/>
      <c r="N23" s="571"/>
      <c r="O23" s="571"/>
      <c r="P23" s="571"/>
      <c r="Q23" s="571"/>
    </row>
    <row r="24" spans="2:17" ht="15" customHeight="1" x14ac:dyDescent="0.25">
      <c r="B24" s="251" t="s">
        <v>31696</v>
      </c>
      <c r="E24" s="573" t="str">
        <f xml:space="preserve"> ProjectDirectory &amp; "\Scripts"</f>
        <v>D:\Test_TsNet\Scripts</v>
      </c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3"/>
      <c r="Q24" s="573"/>
    </row>
    <row r="25" spans="2:17" ht="15" customHeight="1" x14ac:dyDescent="0.25">
      <c r="B25" s="261" t="s">
        <v>31716</v>
      </c>
      <c r="E25" s="573" t="str">
        <f xml:space="preserve"> ProjectDirectory &amp; "\Results"</f>
        <v>D:\Test_TsNet\Results</v>
      </c>
      <c r="F25" s="573"/>
      <c r="G25" s="573"/>
      <c r="H25" s="573"/>
      <c r="I25" s="573"/>
      <c r="J25" s="573"/>
      <c r="K25" s="573"/>
      <c r="L25" s="573"/>
      <c r="M25" s="573"/>
      <c r="N25" s="573"/>
      <c r="O25" s="573"/>
      <c r="P25" s="573"/>
      <c r="Q25" s="573"/>
    </row>
    <row r="26" spans="2:17" ht="15" customHeight="1" x14ac:dyDescent="0.25">
      <c r="B26" s="261" t="s">
        <v>31715</v>
      </c>
      <c r="E26" s="573" t="str">
        <f xml:space="preserve"> ProjectDirectory &amp; "\EDE"</f>
        <v>D:\Test_TsNet\EDE</v>
      </c>
      <c r="F26" s="573"/>
      <c r="G26" s="573"/>
      <c r="H26" s="573"/>
      <c r="I26" s="573"/>
      <c r="J26" s="573"/>
      <c r="K26" s="573"/>
      <c r="L26" s="573"/>
      <c r="M26" s="573"/>
      <c r="N26" s="573"/>
      <c r="O26" s="573"/>
      <c r="P26" s="573"/>
      <c r="Q26" s="573"/>
    </row>
    <row r="27" spans="2:17" ht="15" hidden="1" customHeight="1" x14ac:dyDescent="0.25">
      <c r="B27" s="301" t="s">
        <v>31697</v>
      </c>
      <c r="E27" s="575" t="str">
        <f xml:space="preserve"> ProjectDirectory &amp; "\Macros"</f>
        <v>D:\Test_TsNet\Macros</v>
      </c>
      <c r="F27" s="576"/>
      <c r="G27" s="576"/>
      <c r="H27" s="576"/>
      <c r="I27" s="577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4" t="str">
        <f>ctl_TsNetExecutablePath</f>
        <v>C:\Program Files (x86)\Siemens\tsNET Toolset\tsNET\tsNET.exe</v>
      </c>
      <c r="F29" s="574"/>
      <c r="G29" s="574"/>
      <c r="H29" s="574"/>
      <c r="I29" s="574"/>
      <c r="J29" s="574"/>
      <c r="K29" s="574"/>
      <c r="L29" s="574"/>
      <c r="M29" s="574"/>
      <c r="N29" s="574"/>
      <c r="O29" s="574"/>
      <c r="P29" s="574"/>
      <c r="Q29" s="574"/>
    </row>
    <row r="30" spans="2:17" ht="18" customHeight="1" x14ac:dyDescent="0.25">
      <c r="B30" s="259" t="s">
        <v>31654</v>
      </c>
      <c r="E30" s="578" t="str">
        <f ca="1">INFO("directory")</f>
        <v>C:\Users\z003dwdx\Documents\</v>
      </c>
      <c r="F30" s="579"/>
      <c r="G30" s="579"/>
      <c r="H30" s="579"/>
      <c r="I30" s="579"/>
      <c r="J30" s="579"/>
      <c r="K30" s="579"/>
      <c r="L30" s="579"/>
      <c r="M30" s="568"/>
      <c r="N30" s="580" t="str">
        <f ca="1">MID(CELL("filename"),SEARCH("[",CELL("filename"))+1,SEARCH("]",CELL("filename"))-SEARCH("[",CELL("filename"))-1)</f>
        <v>TsNetV2.1.3.2.xlsm</v>
      </c>
      <c r="O30" s="581"/>
      <c r="P30" s="581"/>
      <c r="Q30" s="582"/>
    </row>
    <row r="31" spans="2:17" ht="15" hidden="1" customHeight="1" x14ac:dyDescent="0.25">
      <c r="B31" s="260" t="s">
        <v>21980</v>
      </c>
      <c r="E31" s="583" t="str">
        <f>ctl_TsNetPort</f>
        <v>BAC0</v>
      </c>
      <c r="F31" s="584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71" t="s">
        <v>332</v>
      </c>
      <c r="F35" s="571"/>
      <c r="G35" s="571"/>
      <c r="H35" s="571"/>
      <c r="I35" s="571"/>
      <c r="J35" s="571"/>
      <c r="K35" s="571"/>
      <c r="L35" s="571"/>
      <c r="M35" s="571"/>
      <c r="N35" s="571"/>
      <c r="O35" s="571"/>
      <c r="P35" s="571"/>
      <c r="Q35" s="571"/>
    </row>
    <row r="36" spans="2:24" ht="18" hidden="1" customHeight="1" x14ac:dyDescent="0.25">
      <c r="B36" s="419" t="s">
        <v>87</v>
      </c>
      <c r="C36" s="256"/>
      <c r="E36" s="571">
        <v>4</v>
      </c>
      <c r="F36" s="571"/>
      <c r="G36" s="571"/>
      <c r="H36" s="571"/>
      <c r="I36" s="571"/>
      <c r="J36" s="571"/>
      <c r="K36" s="571"/>
      <c r="L36" s="571"/>
      <c r="M36" s="571"/>
      <c r="N36" s="571"/>
      <c r="O36" s="571"/>
      <c r="P36" s="571"/>
      <c r="Q36" s="571"/>
    </row>
    <row r="37" spans="2:24" ht="18" hidden="1" customHeight="1" x14ac:dyDescent="0.25">
      <c r="B37" s="419" t="s">
        <v>106</v>
      </c>
      <c r="C37" s="256"/>
      <c r="E37" s="571" t="s">
        <v>31658</v>
      </c>
      <c r="F37" s="571"/>
      <c r="G37" s="571"/>
      <c r="H37" s="571"/>
      <c r="I37" s="571"/>
      <c r="J37" s="571"/>
      <c r="K37" s="571"/>
      <c r="L37" s="571"/>
      <c r="M37" s="571"/>
      <c r="N37" s="571"/>
      <c r="O37" s="571"/>
      <c r="P37" s="571"/>
      <c r="Q37" s="571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71"/>
      <c r="F39" s="571"/>
      <c r="G39" s="571"/>
      <c r="H39" s="571"/>
      <c r="I39" s="571"/>
      <c r="J39" s="571"/>
      <c r="K39" s="571"/>
      <c r="L39" s="571"/>
      <c r="M39" s="571"/>
      <c r="N39" s="571"/>
      <c r="O39" s="571"/>
      <c r="P39" s="571"/>
      <c r="Q39" s="571"/>
    </row>
    <row r="40" spans="2:24" ht="18" hidden="1" customHeight="1" x14ac:dyDescent="0.25">
      <c r="B40" s="419"/>
      <c r="C40" s="256"/>
      <c r="E40" s="571"/>
      <c r="F40" s="571"/>
      <c r="G40" s="571"/>
      <c r="H40" s="571"/>
      <c r="I40" s="571"/>
      <c r="J40" s="571"/>
      <c r="K40" s="571"/>
      <c r="L40" s="571"/>
      <c r="M40" s="571"/>
      <c r="N40" s="571"/>
      <c r="O40" s="571"/>
      <c r="P40" s="571"/>
      <c r="Q40" s="571"/>
    </row>
    <row r="41" spans="2:24" ht="18" hidden="1" customHeight="1" x14ac:dyDescent="0.25">
      <c r="B41" s="419"/>
      <c r="C41" s="256"/>
      <c r="E41" s="571"/>
      <c r="F41" s="571"/>
      <c r="G41" s="571"/>
      <c r="H41" s="571"/>
      <c r="I41" s="571"/>
      <c r="J41" s="571"/>
      <c r="K41" s="571"/>
      <c r="L41" s="571"/>
      <c r="M41" s="571"/>
      <c r="N41" s="571"/>
      <c r="O41" s="571"/>
      <c r="P41" s="571"/>
      <c r="Q41" s="571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85" t="s">
        <v>31592</v>
      </c>
      <c r="B1" s="586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7" t="s">
        <v>31680</v>
      </c>
      <c r="B8" s="588"/>
      <c r="C8" s="588"/>
      <c r="D8" s="589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85" zoomScaleNormal="8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L31" sqref="L3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0" t="s">
        <v>31589</v>
      </c>
      <c r="B1" s="59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91">
        <v>43173.579097222224</v>
      </c>
      <c r="E3" s="59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31875</v>
      </c>
      <c r="C4" s="401" t="s">
        <v>31733</v>
      </c>
      <c r="D4" s="593" t="s">
        <v>31877</v>
      </c>
      <c r="E4" s="59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4" t="s">
        <v>31731</v>
      </c>
      <c r="B8" s="595"/>
      <c r="C8" s="59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0" t="s">
        <v>31589</v>
      </c>
      <c r="B1" s="59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591">
        <v>43167.658495370371</v>
      </c>
      <c r="E3" s="59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593" t="s">
        <v>31877</v>
      </c>
      <c r="E4" s="59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6" t="s">
        <v>31731</v>
      </c>
      <c r="B8" s="595"/>
      <c r="C8" s="59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53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4" name="cmd_Select"/>
      </mc:Fallback>
    </mc:AlternateContent>
    <mc:AlternateContent xmlns:mc="http://schemas.openxmlformats.org/markup-compatibility/2006">
      <mc:Choice Requires="x14">
        <control shapeId="817154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6" name="cmd_Deselect"/>
      </mc:Fallback>
    </mc:AlternateContent>
    <mc:AlternateContent xmlns:mc="http://schemas.openxmlformats.org/markup-compatibility/2006">
      <mc:Choice Requires="x14">
        <control shapeId="817155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8" name="ComboBox1"/>
      </mc:Fallback>
    </mc:AlternateContent>
    <mc:AlternateContent xmlns:mc="http://schemas.openxmlformats.org/markup-compatibility/2006">
      <mc:Choice Requires="x14">
        <control shapeId="81715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0" name="Label3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8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4" name="chk_ShowBACnetInfo"/>
      </mc:Fallback>
    </mc:AlternateContent>
    <mc:AlternateContent xmlns:mc="http://schemas.openxmlformats.org/markup-compatibility/2006">
      <mc:Choice Requires="x14">
        <control shapeId="817159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16" name="cmd_ModifyStep"/>
      </mc:Fallback>
    </mc:AlternateContent>
    <mc:AlternateContent xmlns:mc="http://schemas.openxmlformats.org/markup-compatibility/2006">
      <mc:Choice Requires="x14">
        <control shapeId="817160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18" name="cmd_CheckSteps"/>
      </mc:Fallback>
    </mc:AlternateContent>
    <mc:AlternateContent xmlns:mc="http://schemas.openxmlformats.org/markup-compatibility/2006">
      <mc:Choice Requires="x14">
        <control shapeId="817161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21" sqref="G2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0" t="s">
        <v>31589</v>
      </c>
      <c r="B1" s="59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591">
        <v>43171.610497685186</v>
      </c>
      <c r="E3" s="59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593" t="s">
        <v>31877</v>
      </c>
      <c r="E4" s="59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4" t="s">
        <v>31731</v>
      </c>
      <c r="B8" s="595"/>
      <c r="C8" s="59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4" name="cmd_CheckSpec"/>
      </mc:Fallback>
    </mc:AlternateContent>
    <mc:AlternateContent xmlns:mc="http://schemas.openxmlformats.org/markup-compatibility/2006">
      <mc:Choice Requires="x14">
        <control shapeId="8038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6" name="cmd_CheckSteps"/>
      </mc:Fallback>
    </mc:AlternateContent>
    <mc:AlternateContent xmlns:mc="http://schemas.openxmlformats.org/markup-compatibility/2006">
      <mc:Choice Requires="x14">
        <control shapeId="8038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8" name="cmd_ModifyStep"/>
      </mc:Fallback>
    </mc:AlternateContent>
    <mc:AlternateContent xmlns:mc="http://schemas.openxmlformats.org/markup-compatibility/2006">
      <mc:Choice Requires="x14">
        <control shapeId="8038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0" name="chk_ShowBACnetInfo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4" name="Label3"/>
      </mc:Fallback>
    </mc:AlternateContent>
    <mc:AlternateContent xmlns:mc="http://schemas.openxmlformats.org/markup-compatibility/2006">
      <mc:Choice Requires="x14">
        <control shapeId="8038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16" name="ComboBox1"/>
      </mc:Fallback>
    </mc:AlternateContent>
    <mc:AlternateContent xmlns:mc="http://schemas.openxmlformats.org/markup-compatibility/2006">
      <mc:Choice Requires="x14">
        <control shapeId="8038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18" name="cmd_Deselect"/>
      </mc:Fallback>
    </mc:AlternateContent>
    <mc:AlternateContent xmlns:mc="http://schemas.openxmlformats.org/markup-compatibility/2006">
      <mc:Choice Requires="x14">
        <control shapeId="8038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0" t="s">
        <v>31589</v>
      </c>
      <c r="B1" s="590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1">
        <v>43171.382581018515</v>
      </c>
      <c r="E3" s="592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593"/>
      <c r="E4" s="593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4" t="s">
        <v>31731</v>
      </c>
      <c r="B8" s="595"/>
      <c r="C8" s="595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801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4" name="cmd_CheckSpec"/>
      </mc:Fallback>
    </mc:AlternateContent>
    <mc:AlternateContent xmlns:mc="http://schemas.openxmlformats.org/markup-compatibility/2006">
      <mc:Choice Requires="x14">
        <control shapeId="801800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6" name="cmd_CheckSteps"/>
      </mc:Fallback>
    </mc:AlternateContent>
    <mc:AlternateContent xmlns:mc="http://schemas.openxmlformats.org/markup-compatibility/2006">
      <mc:Choice Requires="x14">
        <control shapeId="801799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8" name="cmd_ModifyStep"/>
      </mc:Fallback>
    </mc:AlternateContent>
    <mc:AlternateContent xmlns:mc="http://schemas.openxmlformats.org/markup-compatibility/2006">
      <mc:Choice Requires="x14">
        <control shapeId="801798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0" name="chk_ShowBACnetInfo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4" name="Label3"/>
      </mc:Fallback>
    </mc:AlternateContent>
    <mc:AlternateContent xmlns:mc="http://schemas.openxmlformats.org/markup-compatibility/2006">
      <mc:Choice Requires="x14">
        <control shapeId="801795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16" name="ComboBox1"/>
      </mc:Fallback>
    </mc:AlternateContent>
    <mc:AlternateContent xmlns:mc="http://schemas.openxmlformats.org/markup-compatibility/2006">
      <mc:Choice Requires="x14">
        <control shapeId="801794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18" name="cmd_Deselect"/>
      </mc:Fallback>
    </mc:AlternateContent>
    <mc:AlternateContent xmlns:mc="http://schemas.openxmlformats.org/markup-compatibility/2006">
      <mc:Choice Requires="x14">
        <control shapeId="801793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0" t="s">
        <v>31589</v>
      </c>
      <c r="B1" s="590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1"/>
      <c r="E3" s="592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3"/>
      <c r="E4" s="593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4" t="s">
        <v>31731</v>
      </c>
      <c r="B8" s="595"/>
      <c r="C8" s="595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97" t="s">
        <v>31655</v>
      </c>
      <c r="I1" s="598"/>
      <c r="J1" s="598"/>
      <c r="K1" s="599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0" t="s">
        <v>31656</v>
      </c>
      <c r="I6" s="601"/>
      <c r="J6" s="601"/>
      <c r="K6" s="602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3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4"/>
      <c r="J7" s="604"/>
      <c r="K7" s="605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571295B-CC10-4D21-9291-E03325458665}">
  <ds:schemaRefs>
    <ds:schemaRef ds:uri="http://schemas.microsoft.com/office/2006/metadata/properties"/>
    <ds:schemaRef ds:uri="aed8730d-b4a5-4abd-90da-5b6aa248f444"/>
    <ds:schemaRef ds:uri="5d867d7b-836e-47e6-8fb9-13512788c482"/>
    <ds:schemaRef ds:uri="http://www.w3.org/XML/1998/namespace"/>
    <ds:schemaRef ds:uri="http://schemas.microsoft.com/sharepoint/v3/fields"/>
    <ds:schemaRef ds:uri="http://schemas.microsoft.com/office/2006/documentManagement/types"/>
    <ds:schemaRef ds:uri="http://schemas.microsoft.com/sharepoint/v3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24</vt:i4>
      </vt:variant>
      <vt:variant>
        <vt:lpstr>Benannte Bereiche</vt:lpstr>
      </vt:variant>
      <vt:variant>
        <vt:i4>213</vt:i4>
      </vt:variant>
    </vt:vector>
  </HeadingPairs>
  <TitlesOfParts>
    <vt:vector size="237" baseType="lpstr">
      <vt:lpstr>Workflow</vt:lpstr>
      <vt:lpstr>Cover</vt:lpstr>
      <vt:lpstr>Overview</vt:lpstr>
      <vt:lpstr>Config</vt:lpstr>
      <vt:lpstr>Result_TC_Step_TestStep_VT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2018-03-15T15:00:16Z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