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B13" i="2"/>
  <c r="C12" i="2"/>
  <c r="D12" i="2"/>
  <c r="E12" i="2"/>
  <c r="F12" i="2"/>
  <c r="G12" i="2"/>
  <c r="H12" i="2"/>
  <c r="I12" i="2"/>
  <c r="J12" i="2"/>
  <c r="K12" i="2"/>
  <c r="B12" i="2"/>
  <c r="C11" i="2" l="1"/>
  <c r="D11" i="2"/>
  <c r="E11" i="2"/>
  <c r="F11" i="2"/>
  <c r="G11" i="2"/>
  <c r="H11" i="2"/>
  <c r="I11" i="2"/>
  <c r="J11" i="2"/>
  <c r="K11" i="2"/>
  <c r="B11" i="2"/>
  <c r="C9" i="2"/>
  <c r="D9" i="2"/>
  <c r="E9" i="2"/>
  <c r="F9" i="2"/>
  <c r="G9" i="2"/>
  <c r="H9" i="2"/>
  <c r="I9" i="2"/>
  <c r="J9" i="2"/>
  <c r="K9" i="2"/>
  <c r="B9" i="2"/>
  <c r="C5" i="2" l="1"/>
  <c r="D5" i="2"/>
  <c r="E5" i="2"/>
  <c r="F5" i="2"/>
  <c r="G5" i="2"/>
  <c r="H5" i="2"/>
  <c r="I5" i="2"/>
  <c r="J5" i="2"/>
  <c r="K5" i="2"/>
  <c r="B5" i="2"/>
  <c r="O3" i="1" l="1"/>
  <c r="O4" i="1"/>
  <c r="O5" i="1"/>
  <c r="O6" i="1"/>
  <c r="O7" i="1"/>
  <c r="O8" i="1"/>
  <c r="O9" i="1"/>
  <c r="O10" i="1"/>
  <c r="O11" i="1"/>
  <c r="O2" i="1"/>
  <c r="N3" i="1" l="1"/>
  <c r="N4" i="1"/>
  <c r="N5" i="1"/>
  <c r="N6" i="1"/>
  <c r="N7" i="1"/>
  <c r="N8" i="1"/>
  <c r="N9" i="1"/>
  <c r="N10" i="1"/>
  <c r="N11" i="1"/>
  <c r="N2" i="1"/>
  <c r="M3" i="1"/>
  <c r="M4" i="1"/>
  <c r="M6" i="1"/>
  <c r="M7" i="1"/>
  <c r="M8" i="1"/>
  <c r="M9" i="1"/>
  <c r="M10" i="1"/>
  <c r="M11" i="1"/>
  <c r="M2" i="1"/>
  <c r="C11" i="1"/>
  <c r="C3" i="1"/>
  <c r="C4" i="1"/>
  <c r="C5" i="1"/>
  <c r="C6" i="1"/>
  <c r="C7" i="1"/>
  <c r="C8" i="1"/>
  <c r="C9" i="1"/>
  <c r="C10" i="1"/>
  <c r="C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M5" i="1" s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<sst xmlns="http://schemas.openxmlformats.org/spreadsheetml/2006/main" count="28" uniqueCount="28">
  <si>
    <t>Spheres</t>
  </si>
  <si>
    <t>Avg collisions</t>
  </si>
  <si>
    <t>JS time 1</t>
  </si>
  <si>
    <t>JS time 2</t>
  </si>
  <si>
    <t>JS time 3</t>
  </si>
  <si>
    <t>C++ time 1</t>
  </si>
  <si>
    <t>C++ time 2</t>
  </si>
  <si>
    <t>C++ time 3</t>
  </si>
  <si>
    <t>Frames</t>
  </si>
  <si>
    <t>AVG JS time</t>
  </si>
  <si>
    <t>AVG C++ time</t>
  </si>
  <si>
    <t>Collision checks</t>
  </si>
  <si>
    <t>JS/C++</t>
  </si>
  <si>
    <t>AVG JS ms per frame</t>
  </si>
  <si>
    <t>AVG C++ ms per frame</t>
  </si>
  <si>
    <t>Octree level</t>
  </si>
  <si>
    <t>AVG collision checks (M)</t>
  </si>
  <si>
    <t>JS Time 1</t>
  </si>
  <si>
    <t>JS Time 2</t>
  </si>
  <si>
    <t>JS Time 3</t>
  </si>
  <si>
    <t>JS AVG Time</t>
  </si>
  <si>
    <t>C++ Time 1</t>
  </si>
  <si>
    <t>C++ Time 2</t>
  </si>
  <si>
    <t>C++ Time 3</t>
  </si>
  <si>
    <t>C++ AVG Time</t>
  </si>
  <si>
    <t>JS % slower</t>
  </si>
  <si>
    <t>JS vs O(n^2) version</t>
  </si>
  <si>
    <t>C++ vs O(n^2)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</si>
</sst>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Average runtime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AVG JS time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Arkusz1!$K$2:$K$11</c:f>
              <c:numCache>
                <c:formatCode>0.00</c:formatCode>
                <c:ptCount val="10"/>
                <c:pt idx="0">
                  <c:v>1.1076666666666668</c:v>
                </c:pt>
                <c:pt idx="1">
                  <c:v>2.1633333333333336</c:v>
                </c:pt>
                <c:pt idx="2">
                  <c:v>3.254</c:v>
                </c:pt>
                <c:pt idx="3">
                  <c:v>4.291666666666667</c:v>
                </c:pt>
                <c:pt idx="4">
                  <c:v>5.3656666666666668</c:v>
                </c:pt>
                <c:pt idx="5">
                  <c:v>6.4363333333333328</c:v>
                </c:pt>
                <c:pt idx="6">
                  <c:v>7.512666666666667</c:v>
                </c:pt>
                <c:pt idx="7">
                  <c:v>8.5136666666666656</c:v>
                </c:pt>
                <c:pt idx="8">
                  <c:v>9.6059999999999999</c:v>
                </c:pt>
                <c:pt idx="9">
                  <c:v>10.684333333333333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Arkusz1!$L$1</c:f>
              <c:strCache>
                <c:ptCount val="1"/>
                <c:pt idx="0">
                  <c:v>AVG C++ time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Arkusz1!$L$2:$L$11</c:f>
              <c:numCache>
                <c:formatCode>0.00</c:formatCode>
                <c:ptCount val="10"/>
                <c:pt idx="0">
                  <c:v>0.97399999999999987</c:v>
                </c:pt>
                <c:pt idx="1">
                  <c:v>1.8683333333333334</c:v>
                </c:pt>
                <c:pt idx="2">
                  <c:v>2.793333333333333</c:v>
                </c:pt>
                <c:pt idx="3">
                  <c:v>3.6793333333333336</c:v>
                </c:pt>
                <c:pt idx="4">
                  <c:v>4.5933333333333328</c:v>
                </c:pt>
                <c:pt idx="5">
                  <c:v>5.5103333333333326</c:v>
                </c:pt>
                <c:pt idx="6">
                  <c:v>6.4096666666666664</c:v>
                </c:pt>
                <c:pt idx="7">
                  <c:v>7.344666666666666</c:v>
                </c:pt>
                <c:pt idx="8">
                  <c:v>8.2560000000000002</c:v>
                </c:pt>
                <c:pt idx="9">
                  <c:v>9.163333333333334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58016"/>
        <c:axId val="92759552"/>
      </c:lineChart>
      <c:catAx>
        <c:axId val="927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759552"/>
        <c:crosses val="autoZero"/>
        <c:auto val="1"/>
        <c:lblAlgn val="ctr"/>
        <c:lblOffset val="100"/>
        <c:noMultiLvlLbl val="0"/>
      </c:catAx>
      <c:valAx>
        <c:axId val="9275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seconds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92758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Average</a:t>
            </a:r>
            <a:r>
              <a:rPr lang="pl-PL" baseline="0"/>
              <a:t> time per frame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Arkusz1!$M$1</c:f>
              <c:strCache>
                <c:ptCount val="1"/>
                <c:pt idx="0">
                  <c:v>AVG JS ms per frame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Arkusz1!$M$2:$M$11</c:f>
              <c:numCache>
                <c:formatCode>0.00</c:formatCode>
                <c:ptCount val="10"/>
                <c:pt idx="0">
                  <c:v>11.076666666666668</c:v>
                </c:pt>
                <c:pt idx="1">
                  <c:v>10.816666666666666</c:v>
                </c:pt>
                <c:pt idx="2">
                  <c:v>10.846666666666666</c:v>
                </c:pt>
                <c:pt idx="3">
                  <c:v>10.729166666666668</c:v>
                </c:pt>
                <c:pt idx="4">
                  <c:v>10.731333333333334</c:v>
                </c:pt>
                <c:pt idx="5">
                  <c:v>10.72722222222222</c:v>
                </c:pt>
                <c:pt idx="6">
                  <c:v>10.732380952380954</c:v>
                </c:pt>
                <c:pt idx="7">
                  <c:v>10.642083333333332</c:v>
                </c:pt>
                <c:pt idx="8">
                  <c:v>10.673333333333334</c:v>
                </c:pt>
                <c:pt idx="9">
                  <c:v>10.684333333333333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Arkusz1!$N$1</c:f>
              <c:strCache>
                <c:ptCount val="1"/>
                <c:pt idx="0">
                  <c:v>AVG C++ ms per frame</c:v>
                </c:pt>
              </c:strCache>
            </c:strRef>
          </c:tx>
          <c:marker>
            <c:symbol val="none"/>
          </c:marker>
          <c:cat>
            <c:numRef>
              <c:f>Arkusz1!$B$2:$B$11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Arkusz1!$N$2:$N$11</c:f>
              <c:numCache>
                <c:formatCode>0.00</c:formatCode>
                <c:ptCount val="10"/>
                <c:pt idx="0">
                  <c:v>9.7399999999999984</c:v>
                </c:pt>
                <c:pt idx="1">
                  <c:v>9.3416666666666668</c:v>
                </c:pt>
                <c:pt idx="2">
                  <c:v>9.31111111111111</c:v>
                </c:pt>
                <c:pt idx="3">
                  <c:v>9.1983333333333341</c:v>
                </c:pt>
                <c:pt idx="4">
                  <c:v>9.1866666666666656</c:v>
                </c:pt>
                <c:pt idx="5">
                  <c:v>9.1838888888888874</c:v>
                </c:pt>
                <c:pt idx="6">
                  <c:v>9.1566666666666663</c:v>
                </c:pt>
                <c:pt idx="7">
                  <c:v>9.1808333333333323</c:v>
                </c:pt>
                <c:pt idx="8">
                  <c:v>9.1733333333333338</c:v>
                </c:pt>
                <c:pt idx="9">
                  <c:v>9.163333333333334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87840"/>
        <c:axId val="39589376"/>
      </c:lineChart>
      <c:catAx>
        <c:axId val="395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89376"/>
        <c:crosses val="autoZero"/>
        <c:auto val="1"/>
        <c:lblAlgn val="ctr"/>
        <c:lblOffset val="100"/>
        <c:noMultiLvlLbl val="0"/>
      </c:catAx>
      <c:valAx>
        <c:axId val="39589376"/>
        <c:scaling>
          <c:orientation val="minMax"/>
          <c:max val="12"/>
          <c:min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milliseconds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39587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AVG run</a:t>
            </a:r>
            <a:r>
              <a:rPr lang="pl-PL" baseline="0"/>
              <a:t> t</a:t>
            </a:r>
            <a:r>
              <a:rPr lang="pl-PL"/>
              <a:t>ime per</a:t>
            </a:r>
            <a:r>
              <a:rPr lang="pl-PL" baseline="0"/>
              <a:t> Octree depth level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Arkusz2!$A$5</c:f>
              <c:strCache>
                <c:ptCount val="1"/>
                <c:pt idx="0">
                  <c:v>JS AVG Time</c:v>
                </c:pt>
              </c:strCache>
            </c:strRef>
          </c:tx>
          <c:marker>
            <c:symbol val="none"/>
          </c:marker>
          <c:val>
            <c:numRef>
              <c:f>Arkusz2!$B$5:$K$5</c:f>
              <c:numCache>
                <c:formatCode>General</c:formatCode>
                <c:ptCount val="10"/>
                <c:pt idx="0">
                  <c:v>3.7010000000000001</c:v>
                </c:pt>
                <c:pt idx="1">
                  <c:v>2.2986666666666666</c:v>
                </c:pt>
                <c:pt idx="2">
                  <c:v>1.4886666666666668</c:v>
                </c:pt>
                <c:pt idx="3">
                  <c:v>0.85433333333333328</c:v>
                </c:pt>
                <c:pt idx="4">
                  <c:v>0.83333333333333337</c:v>
                </c:pt>
                <c:pt idx="5">
                  <c:v>1.4786666666666666</c:v>
                </c:pt>
                <c:pt idx="6">
                  <c:v>2.6193333333333335</c:v>
                </c:pt>
                <c:pt idx="7">
                  <c:v>4.6636666666666668</c:v>
                </c:pt>
                <c:pt idx="8">
                  <c:v>8.4440000000000008</c:v>
                </c:pt>
                <c:pt idx="9">
                  <c:v>19.50266666666667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Arkusz2!$A$9</c:f>
              <c:strCache>
                <c:ptCount val="1"/>
                <c:pt idx="0">
                  <c:v>C++ AVG Time</c:v>
                </c:pt>
              </c:strCache>
            </c:strRef>
          </c:tx>
          <c:marker>
            <c:symbol val="none"/>
          </c:marker>
          <c:val>
            <c:numRef>
              <c:f>Arkusz2!$B$9:$K$9</c:f>
              <c:numCache>
                <c:formatCode>General</c:formatCode>
                <c:ptCount val="10"/>
                <c:pt idx="0">
                  <c:v>2.5550000000000002</c:v>
                </c:pt>
                <c:pt idx="1">
                  <c:v>1.6483333333333334</c:v>
                </c:pt>
                <c:pt idx="2">
                  <c:v>1.1323333333333334</c:v>
                </c:pt>
                <c:pt idx="3">
                  <c:v>0.58233333333333326</c:v>
                </c:pt>
                <c:pt idx="4">
                  <c:v>0.51066666666666671</c:v>
                </c:pt>
                <c:pt idx="5">
                  <c:v>0.85399999999999998</c:v>
                </c:pt>
                <c:pt idx="6">
                  <c:v>1.4616666666666667</c:v>
                </c:pt>
                <c:pt idx="7">
                  <c:v>2.7006666666666668</c:v>
                </c:pt>
                <c:pt idx="8">
                  <c:v>5.7596666666666669</c:v>
                </c:pt>
                <c:pt idx="9">
                  <c:v>14.302666666666667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1472"/>
        <c:axId val="39643008"/>
      </c:lineChart>
      <c:catAx>
        <c:axId val="3964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9643008"/>
        <c:crosses val="autoZero"/>
        <c:auto val="1"/>
        <c:lblAlgn val="ctr"/>
        <c:lblOffset val="100"/>
        <c:noMultiLvlLbl val="0"/>
      </c:catAx>
      <c:valAx>
        <c:axId val="3964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641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collision checks </a:t>
            </a:r>
            <a:r>
              <a:rPr lang="pl-PL"/>
              <a:t>(millions) per Octree</a:t>
            </a:r>
            <a:r>
              <a:rPr lang="pl-PL" baseline="0"/>
              <a:t> level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Arkusz2!$A$10</c:f>
              <c:strCache>
                <c:ptCount val="1"/>
                <c:pt idx="0">
                  <c:v>AVG collision checks (M)</c:v>
                </c:pt>
              </c:strCache>
            </c:strRef>
          </c:tx>
          <c:marker>
            <c:symbol val="none"/>
          </c:marker>
          <c:val>
            <c:numRef>
              <c:f>Arkusz2!$B$10:$K$10</c:f>
              <c:numCache>
                <c:formatCode>General</c:formatCode>
                <c:ptCount val="10"/>
                <c:pt idx="0">
                  <c:v>250</c:v>
                </c:pt>
                <c:pt idx="1">
                  <c:v>150</c:v>
                </c:pt>
                <c:pt idx="2">
                  <c:v>90</c:v>
                </c:pt>
                <c:pt idx="3">
                  <c:v>40</c:v>
                </c:pt>
                <c:pt idx="4">
                  <c:v>12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9008"/>
        <c:axId val="39660544"/>
      </c:lineChart>
      <c:catAx>
        <c:axId val="3965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9660544"/>
        <c:crosses val="autoZero"/>
        <c:auto val="1"/>
        <c:lblAlgn val="ctr"/>
        <c:lblOffset val="100"/>
        <c:noMultiLvlLbl val="0"/>
      </c:catAx>
      <c:valAx>
        <c:axId val="39660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659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Arkusz2!$A$11</c:f>
              <c:strCache>
                <c:ptCount val="1"/>
                <c:pt idx="0">
                  <c:v>JS % slower</c:v>
                </c:pt>
              </c:strCache>
            </c:strRef>
          </c:tx>
          <c:marker>
            <c:symbol val="none"/>
          </c:marker>
          <c:val>
            <c:numRef>
              <c:f>Arkusz2!$B$11:$K$11</c:f>
              <c:numCache>
                <c:formatCode>0%</c:formatCode>
                <c:ptCount val="10"/>
                <c:pt idx="0">
                  <c:v>0.44853228962818004</c:v>
                </c:pt>
                <c:pt idx="1">
                  <c:v>0.39453993933265918</c:v>
                </c:pt>
                <c:pt idx="2">
                  <c:v>0.31468943185163378</c:v>
                </c:pt>
                <c:pt idx="3">
                  <c:v>0.46708643388666293</c:v>
                </c:pt>
                <c:pt idx="4">
                  <c:v>0.63185378590078312</c:v>
                </c:pt>
                <c:pt idx="5">
                  <c:v>0.73145979703356745</c:v>
                </c:pt>
                <c:pt idx="6">
                  <c:v>0.79201824401368315</c:v>
                </c:pt>
                <c:pt idx="7">
                  <c:v>0.72685756603307827</c:v>
                </c:pt>
                <c:pt idx="8">
                  <c:v>0.46605706348747034</c:v>
                </c:pt>
                <c:pt idx="9">
                  <c:v>0.36356856530250781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6224"/>
        <c:axId val="68197760"/>
      </c:lineChart>
      <c:catAx>
        <c:axId val="681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8197760"/>
        <c:crosses val="autoZero"/>
        <c:auto val="1"/>
        <c:lblAlgn val="ctr"/>
        <c:lblOffset val="100"/>
        <c:noMultiLvlLbl val="0"/>
      </c:catAx>
      <c:valAx>
        <c:axId val="68197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819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12</xdr:row>
      <xdr:rowOff>95250</xdr:rowOff>
    </xdr:from>
    <xdr:to>
      <xdr:col>10</xdr:col>
      <xdr:colOff>57150</xdr:colOff>
      <xdr:row>31</xdr:row>
      <xdr:rowOff>180974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352426</xdr:colOff>
      <xdr:row>12</xdr:row>
      <xdr:rowOff>95250</xdr:rowOff>
    </xdr:from>
    <xdr:to>
      <xdr:col>18</xdr:col>
      <xdr:colOff>438150</xdr:colOff>
      <xdr:row>31</xdr:row>
      <xdr:rowOff>180974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13</xdr:row>
      <xdr:rowOff>80963</xdr:rowOff>
    </xdr:from>
    <xdr:to>
      <xdr:col>8</xdr:col>
      <xdr:colOff>466725</xdr:colOff>
      <xdr:row>26</xdr:row>
      <xdr:rowOff>95251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571499</xdr:colOff>
      <xdr:row>27</xdr:row>
      <xdr:rowOff>4762</xdr:rowOff>
    </xdr:from>
    <xdr:to>
      <xdr:col>8</xdr:col>
      <xdr:colOff>476249</xdr:colOff>
      <xdr:row>38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28574</xdr:colOff>
      <xdr:row>13</xdr:row>
      <xdr:rowOff>90487</xdr:rowOff>
    </xdr:from>
    <xdr:to>
      <xdr:col>16</xdr:col>
      <xdr:colOff>581025</xdr:colOff>
      <xdr:row>24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Q1" sqref="Q1"/>
    </sheetView>
  </sheetViews>
  <sheetFormatPr defaultRowHeight="15" x14ac:dyDescent="0.25"/>
  <cols>
    <col min="3" max="3" width="25.5703125" customWidth="1"/>
    <col min="4" max="4" width="20.85546875" customWidth="1"/>
    <col min="5" max="7" width="9.140625" customWidth="1"/>
    <col min="8" max="8" width="10.42578125" customWidth="1"/>
    <col min="9" max="9" width="10.140625" customWidth="1"/>
    <col min="10" max="10" width="10" customWidth="1"/>
    <col min="11" max="11" width="13.5703125" style="1" customWidth="1"/>
    <col min="12" max="12" width="14.42578125" style="1" customWidth="1"/>
    <col min="13" max="13" width="20.7109375" style="1" customWidth="1"/>
    <col min="14" max="14" width="22.28515625" style="1" customWidth="1"/>
    <col min="15" max="15" width="19.28515625" customWidth="1"/>
  </cols>
  <sheetData>
    <row r="1" spans="1:15" x14ac:dyDescent="0.25">
      <c r="A1" t="s">
        <v>0</v>
      </c>
      <c r="B1" t="s">
        <v>8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9</v>
      </c>
      <c r="L1" s="1" t="s">
        <v>10</v>
      </c>
      <c r="M1" s="1" t="s">
        <v>13</v>
      </c>
      <c r="N1" s="1" t="s">
        <v>14</v>
      </c>
      <c r="O1" t="s">
        <v>12</v>
      </c>
    </row>
    <row r="2" spans="1:15" x14ac:dyDescent="0.25">
      <c r="A2">
        <v>1000</v>
      </c>
      <c r="B2">
        <v>100</v>
      </c>
      <c r="C2">
        <f>A2*A2*B2</f>
        <v>100000000</v>
      </c>
      <c r="D2">
        <v>8000</v>
      </c>
      <c r="E2">
        <v>1.1200000000000001</v>
      </c>
      <c r="F2">
        <v>1.099</v>
      </c>
      <c r="G2">
        <v>1.1040000000000001</v>
      </c>
      <c r="H2">
        <v>1.0429999999999999</v>
      </c>
      <c r="I2">
        <v>0.93400000000000005</v>
      </c>
      <c r="J2">
        <v>0.94499999999999995</v>
      </c>
      <c r="K2" s="1">
        <f>AVERAGE(E2:G2)</f>
        <v>1.1076666666666668</v>
      </c>
      <c r="L2" s="1">
        <f>AVERAGE(H2:J2)</f>
        <v>0.97399999999999987</v>
      </c>
      <c r="M2" s="1">
        <f>K2/B2*1000</f>
        <v>11.076666666666668</v>
      </c>
      <c r="N2" s="1">
        <f>L2/B2*1000</f>
        <v>9.7399999999999984</v>
      </c>
      <c r="O2" s="2">
        <f>M2/N2-1</f>
        <v>0.13723477070499679</v>
      </c>
    </row>
    <row r="3" spans="1:15" x14ac:dyDescent="0.25">
      <c r="A3">
        <v>1000</v>
      </c>
      <c r="B3">
        <v>200</v>
      </c>
      <c r="C3">
        <f t="shared" ref="C3:C11" si="0">A3*A3*B3</f>
        <v>200000000</v>
      </c>
      <c r="D3">
        <v>18500</v>
      </c>
      <c r="E3">
        <v>2.1619999999999999</v>
      </c>
      <c r="F3">
        <v>2.17</v>
      </c>
      <c r="G3">
        <v>2.1579999999999999</v>
      </c>
      <c r="H3">
        <v>1.845</v>
      </c>
      <c r="I3">
        <v>1.8480000000000001</v>
      </c>
      <c r="J3">
        <v>1.9119999999999999</v>
      </c>
      <c r="K3" s="1">
        <f t="shared" ref="K3:K11" si="1">AVERAGE(E3:G3)</f>
        <v>2.1633333333333336</v>
      </c>
      <c r="L3" s="1">
        <f t="shared" ref="L3:L11" si="2">AVERAGE(H3:J3)</f>
        <v>1.8683333333333334</v>
      </c>
      <c r="M3" s="1">
        <f t="shared" ref="M3:M11" si="3">K3/B3*1000</f>
        <v>10.816666666666666</v>
      </c>
      <c r="N3" s="1">
        <f t="shared" ref="N3:N11" si="4">L3/B3*1000</f>
        <v>9.3416666666666668</v>
      </c>
      <c r="O3" s="2">
        <f t="shared" ref="O3:O11" si="5">M3/N3-1</f>
        <v>0.15789473684210531</v>
      </c>
    </row>
    <row r="4" spans="1:15" x14ac:dyDescent="0.25">
      <c r="A4">
        <v>1000</v>
      </c>
      <c r="B4">
        <v>300</v>
      </c>
      <c r="C4">
        <f t="shared" si="0"/>
        <v>300000000</v>
      </c>
      <c r="D4">
        <v>29000</v>
      </c>
      <c r="E4">
        <v>3.29</v>
      </c>
      <c r="F4">
        <v>3.2770000000000001</v>
      </c>
      <c r="G4">
        <v>3.1949999999999998</v>
      </c>
      <c r="H4">
        <v>2.8410000000000002</v>
      </c>
      <c r="I4">
        <v>2.7749999999999999</v>
      </c>
      <c r="J4">
        <v>2.7639999999999998</v>
      </c>
      <c r="K4" s="1">
        <f t="shared" si="1"/>
        <v>3.254</v>
      </c>
      <c r="L4" s="1">
        <f t="shared" si="2"/>
        <v>2.793333333333333</v>
      </c>
      <c r="M4" s="1">
        <f t="shared" si="3"/>
        <v>10.846666666666666</v>
      </c>
      <c r="N4" s="1">
        <f t="shared" si="4"/>
        <v>9.31111111111111</v>
      </c>
      <c r="O4" s="2">
        <f t="shared" si="5"/>
        <v>0.16491646778042957</v>
      </c>
    </row>
    <row r="5" spans="1:15" x14ac:dyDescent="0.25">
      <c r="A5">
        <v>1000</v>
      </c>
      <c r="B5">
        <v>400</v>
      </c>
      <c r="C5">
        <f t="shared" si="0"/>
        <v>400000000</v>
      </c>
      <c r="D5">
        <v>36500</v>
      </c>
      <c r="E5">
        <v>4.2770000000000001</v>
      </c>
      <c r="F5">
        <v>4.2770000000000001</v>
      </c>
      <c r="G5">
        <v>4.3209999999999997</v>
      </c>
      <c r="H5">
        <v>3.673</v>
      </c>
      <c r="I5">
        <v>3.6749999999999998</v>
      </c>
      <c r="J5">
        <v>3.69</v>
      </c>
      <c r="K5" s="1">
        <f t="shared" si="1"/>
        <v>4.291666666666667</v>
      </c>
      <c r="L5" s="1">
        <f t="shared" si="2"/>
        <v>3.6793333333333336</v>
      </c>
      <c r="M5" s="1">
        <f t="shared" si="3"/>
        <v>10.729166666666668</v>
      </c>
      <c r="N5" s="1">
        <f t="shared" si="4"/>
        <v>9.1983333333333341</v>
      </c>
      <c r="O5" s="2">
        <f t="shared" si="5"/>
        <v>0.16642507700670417</v>
      </c>
    </row>
    <row r="6" spans="1:15" x14ac:dyDescent="0.25">
      <c r="A6">
        <v>1000</v>
      </c>
      <c r="B6">
        <v>500</v>
      </c>
      <c r="C6">
        <f t="shared" si="0"/>
        <v>500000000</v>
      </c>
      <c r="D6">
        <v>43500</v>
      </c>
      <c r="E6">
        <v>5.3559999999999999</v>
      </c>
      <c r="F6">
        <v>5.3849999999999998</v>
      </c>
      <c r="G6">
        <v>5.3559999999999999</v>
      </c>
      <c r="H6">
        <v>4.5839999999999996</v>
      </c>
      <c r="I6">
        <v>4.601</v>
      </c>
      <c r="J6">
        <v>4.5949999999999998</v>
      </c>
      <c r="K6" s="1">
        <f t="shared" si="1"/>
        <v>5.3656666666666668</v>
      </c>
      <c r="L6" s="1">
        <f t="shared" si="2"/>
        <v>4.5933333333333328</v>
      </c>
      <c r="M6" s="1">
        <f t="shared" si="3"/>
        <v>10.731333333333334</v>
      </c>
      <c r="N6" s="1">
        <f t="shared" si="4"/>
        <v>9.1866666666666656</v>
      </c>
      <c r="O6" s="2">
        <f t="shared" si="5"/>
        <v>0.16814223512336746</v>
      </c>
    </row>
    <row r="7" spans="1:15" x14ac:dyDescent="0.25">
      <c r="A7">
        <v>1000</v>
      </c>
      <c r="B7">
        <v>600</v>
      </c>
      <c r="C7">
        <f t="shared" si="0"/>
        <v>600000000</v>
      </c>
      <c r="D7">
        <v>49000</v>
      </c>
      <c r="E7">
        <v>6.4109999999999996</v>
      </c>
      <c r="F7">
        <v>6.3760000000000003</v>
      </c>
      <c r="G7">
        <v>6.5220000000000002</v>
      </c>
      <c r="H7">
        <v>5.5119999999999996</v>
      </c>
      <c r="I7">
        <v>5.48</v>
      </c>
      <c r="J7">
        <v>5.5389999999999997</v>
      </c>
      <c r="K7" s="1">
        <f t="shared" si="1"/>
        <v>6.4363333333333328</v>
      </c>
      <c r="L7" s="1">
        <f t="shared" si="2"/>
        <v>5.5103333333333326</v>
      </c>
      <c r="M7" s="1">
        <f t="shared" si="3"/>
        <v>10.72722222222222</v>
      </c>
      <c r="N7" s="1">
        <f t="shared" si="4"/>
        <v>9.1838888888888874</v>
      </c>
      <c r="O7" s="2">
        <f t="shared" si="5"/>
        <v>0.16804790998729668</v>
      </c>
    </row>
    <row r="8" spans="1:15" x14ac:dyDescent="0.25">
      <c r="A8">
        <v>1000</v>
      </c>
      <c r="B8">
        <v>700</v>
      </c>
      <c r="C8">
        <f t="shared" si="0"/>
        <v>700000000</v>
      </c>
      <c r="D8">
        <v>54000</v>
      </c>
      <c r="E8">
        <v>7.54</v>
      </c>
      <c r="F8">
        <v>7.452</v>
      </c>
      <c r="G8">
        <v>7.5460000000000003</v>
      </c>
      <c r="H8">
        <v>6.3920000000000003</v>
      </c>
      <c r="I8">
        <v>6.4039999999999999</v>
      </c>
      <c r="J8">
        <v>6.4329999999999998</v>
      </c>
      <c r="K8" s="1">
        <f t="shared" si="1"/>
        <v>7.512666666666667</v>
      </c>
      <c r="L8" s="1">
        <f t="shared" si="2"/>
        <v>6.4096666666666664</v>
      </c>
      <c r="M8" s="1">
        <f t="shared" si="3"/>
        <v>10.732380952380954</v>
      </c>
      <c r="N8" s="1">
        <f t="shared" si="4"/>
        <v>9.1566666666666663</v>
      </c>
      <c r="O8" s="2">
        <f t="shared" si="5"/>
        <v>0.17208383171251773</v>
      </c>
    </row>
    <row r="9" spans="1:15" x14ac:dyDescent="0.25">
      <c r="A9">
        <v>1000</v>
      </c>
      <c r="B9">
        <v>800</v>
      </c>
      <c r="C9">
        <f t="shared" si="0"/>
        <v>800000000</v>
      </c>
      <c r="D9">
        <v>58000</v>
      </c>
      <c r="E9">
        <v>8.5350000000000001</v>
      </c>
      <c r="F9">
        <v>8.4749999999999996</v>
      </c>
      <c r="G9">
        <v>8.5310000000000006</v>
      </c>
      <c r="H9">
        <v>7.3520000000000003</v>
      </c>
      <c r="I9">
        <v>7.3479999999999999</v>
      </c>
      <c r="J9">
        <v>7.3339999999999996</v>
      </c>
      <c r="K9" s="1">
        <f t="shared" si="1"/>
        <v>8.5136666666666656</v>
      </c>
      <c r="L9" s="1">
        <f t="shared" si="2"/>
        <v>7.344666666666666</v>
      </c>
      <c r="M9" s="1">
        <f t="shared" si="3"/>
        <v>10.642083333333332</v>
      </c>
      <c r="N9" s="1">
        <f t="shared" si="4"/>
        <v>9.1808333333333323</v>
      </c>
      <c r="O9" s="2">
        <f t="shared" si="5"/>
        <v>0.15916311155486973</v>
      </c>
    </row>
    <row r="10" spans="1:15" x14ac:dyDescent="0.25">
      <c r="A10">
        <v>1000</v>
      </c>
      <c r="B10">
        <v>900</v>
      </c>
      <c r="C10">
        <f t="shared" si="0"/>
        <v>900000000</v>
      </c>
      <c r="D10">
        <v>62500</v>
      </c>
      <c r="E10">
        <v>9.7010000000000005</v>
      </c>
      <c r="F10">
        <v>9.5180000000000007</v>
      </c>
      <c r="G10">
        <v>9.5990000000000002</v>
      </c>
      <c r="H10">
        <v>8.2650000000000006</v>
      </c>
      <c r="I10">
        <v>8.2439999999999998</v>
      </c>
      <c r="J10">
        <v>8.2590000000000003</v>
      </c>
      <c r="K10" s="1">
        <f t="shared" si="1"/>
        <v>9.6059999999999999</v>
      </c>
      <c r="L10" s="1">
        <f t="shared" si="2"/>
        <v>8.2560000000000002</v>
      </c>
      <c r="M10" s="1">
        <f t="shared" si="3"/>
        <v>10.673333333333334</v>
      </c>
      <c r="N10" s="1">
        <f t="shared" si="4"/>
        <v>9.1733333333333338</v>
      </c>
      <c r="O10" s="2">
        <f t="shared" si="5"/>
        <v>0.16351744186046502</v>
      </c>
    </row>
    <row r="11" spans="1:15" x14ac:dyDescent="0.25">
      <c r="A11">
        <v>1000</v>
      </c>
      <c r="B11">
        <v>1000</v>
      </c>
      <c r="C11">
        <f t="shared" si="0"/>
        <v>1000000000</v>
      </c>
      <c r="D11">
        <v>64000</v>
      </c>
      <c r="E11">
        <v>10.763999999999999</v>
      </c>
      <c r="F11">
        <v>10.618</v>
      </c>
      <c r="G11">
        <v>10.670999999999999</v>
      </c>
      <c r="H11">
        <v>9.157</v>
      </c>
      <c r="I11">
        <v>9.1630000000000003</v>
      </c>
      <c r="J11">
        <v>9.17</v>
      </c>
      <c r="K11" s="1">
        <f t="shared" si="1"/>
        <v>10.684333333333333</v>
      </c>
      <c r="L11" s="1">
        <f t="shared" si="2"/>
        <v>9.163333333333334</v>
      </c>
      <c r="M11" s="1">
        <f t="shared" si="3"/>
        <v>10.684333333333333</v>
      </c>
      <c r="N11" s="1">
        <f t="shared" si="4"/>
        <v>9.163333333333334</v>
      </c>
      <c r="O11" s="2">
        <f t="shared" si="5"/>
        <v>0.16598763186613308</v>
      </c>
    </row>
  </sheetData>
  <pageMargins left="0.7" right="0.7" top="0.75" bottom="0.75" header="0.3" footer="0.3"/>
  <ignoredErrors>
    <ignoredError sqref="K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S22" sqref="S22"/>
    </sheetView>
  </sheetViews>
  <sheetFormatPr defaultRowHeight="15" x14ac:dyDescent="0.25"/>
  <cols>
    <col min="1" max="1" width="23.7109375" customWidth="1"/>
    <col min="2" max="2" width="9.85546875" bestFit="1" customWidth="1"/>
  </cols>
  <sheetData>
    <row r="1" spans="1:18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8" x14ac:dyDescent="0.25">
      <c r="A2" t="s">
        <v>17</v>
      </c>
      <c r="B2">
        <v>3.71</v>
      </c>
      <c r="C2">
        <v>2.323</v>
      </c>
      <c r="D2">
        <v>1.4810000000000001</v>
      </c>
      <c r="E2">
        <v>0.85</v>
      </c>
      <c r="F2">
        <v>0.83399999999999996</v>
      </c>
      <c r="G2">
        <v>1.5269999999999999</v>
      </c>
      <c r="H2">
        <v>2.536</v>
      </c>
      <c r="I2">
        <v>4.8499999999999996</v>
      </c>
      <c r="J2">
        <v>8.3569999999999993</v>
      </c>
      <c r="K2">
        <v>19.071000000000002</v>
      </c>
    </row>
    <row r="3" spans="1:18" x14ac:dyDescent="0.25">
      <c r="A3" t="s">
        <v>18</v>
      </c>
      <c r="B3">
        <v>3.6709999999999998</v>
      </c>
      <c r="C3">
        <v>2.2959999999999998</v>
      </c>
      <c r="D3">
        <v>1.462</v>
      </c>
      <c r="E3">
        <v>0.86099999999999999</v>
      </c>
      <c r="F3">
        <v>0.82099999999999995</v>
      </c>
      <c r="G3">
        <v>1.4790000000000001</v>
      </c>
      <c r="H3">
        <v>2.6019999999999999</v>
      </c>
      <c r="I3">
        <v>4.62</v>
      </c>
      <c r="J3">
        <v>8.4730000000000008</v>
      </c>
      <c r="K3">
        <v>19.707000000000001</v>
      </c>
      <c r="O3" s="3"/>
      <c r="P3" s="3"/>
      <c r="Q3" s="3"/>
      <c r="R3" s="3"/>
    </row>
    <row r="4" spans="1:18" x14ac:dyDescent="0.25">
      <c r="A4" t="s">
        <v>19</v>
      </c>
      <c r="B4">
        <v>3.722</v>
      </c>
      <c r="C4">
        <v>2.2770000000000001</v>
      </c>
      <c r="D4">
        <v>1.5229999999999999</v>
      </c>
      <c r="E4">
        <v>0.85199999999999998</v>
      </c>
      <c r="F4">
        <v>0.84499999999999997</v>
      </c>
      <c r="G4">
        <v>1.43</v>
      </c>
      <c r="H4">
        <v>2.72</v>
      </c>
      <c r="I4">
        <v>4.5209999999999999</v>
      </c>
      <c r="J4">
        <v>8.5020000000000007</v>
      </c>
      <c r="K4">
        <v>19.73</v>
      </c>
    </row>
    <row r="5" spans="1:18" x14ac:dyDescent="0.25">
      <c r="A5" t="s">
        <v>20</v>
      </c>
      <c r="B5">
        <f>AVERAGE(B2:B4)</f>
        <v>3.7010000000000001</v>
      </c>
      <c r="C5">
        <f t="shared" ref="C5:K5" si="0">AVERAGE(C2:C4)</f>
        <v>2.2986666666666666</v>
      </c>
      <c r="D5">
        <f t="shared" si="0"/>
        <v>1.4886666666666668</v>
      </c>
      <c r="E5">
        <f t="shared" si="0"/>
        <v>0.85433333333333328</v>
      </c>
      <c r="F5">
        <f t="shared" si="0"/>
        <v>0.83333333333333337</v>
      </c>
      <c r="G5">
        <f t="shared" si="0"/>
        <v>1.4786666666666666</v>
      </c>
      <c r="H5">
        <f t="shared" si="0"/>
        <v>2.6193333333333335</v>
      </c>
      <c r="I5">
        <f t="shared" si="0"/>
        <v>4.6636666666666668</v>
      </c>
      <c r="J5">
        <f t="shared" si="0"/>
        <v>8.4440000000000008</v>
      </c>
      <c r="K5">
        <f t="shared" si="0"/>
        <v>19.50266666666667</v>
      </c>
    </row>
    <row r="6" spans="1:18" x14ac:dyDescent="0.25">
      <c r="A6" t="s">
        <v>21</v>
      </c>
      <c r="B6">
        <v>2.5880000000000001</v>
      </c>
      <c r="C6">
        <v>1.694</v>
      </c>
      <c r="D6">
        <v>1.202</v>
      </c>
      <c r="E6">
        <v>0.59899999999999998</v>
      </c>
      <c r="F6">
        <v>0.60799999999999998</v>
      </c>
      <c r="G6">
        <v>0.876</v>
      </c>
      <c r="H6">
        <v>1.5569999999999999</v>
      </c>
      <c r="I6">
        <v>2.74</v>
      </c>
      <c r="J6">
        <v>5.8689999999999998</v>
      </c>
      <c r="K6">
        <v>14.516999999999999</v>
      </c>
    </row>
    <row r="7" spans="1:18" x14ac:dyDescent="0.25">
      <c r="A7" t="s">
        <v>22</v>
      </c>
      <c r="B7">
        <v>2.5329999999999999</v>
      </c>
      <c r="C7">
        <v>1.6240000000000001</v>
      </c>
      <c r="D7">
        <v>1.1020000000000001</v>
      </c>
      <c r="E7">
        <v>0.57099999999999995</v>
      </c>
      <c r="F7">
        <v>0.46300000000000002</v>
      </c>
      <c r="G7">
        <v>0.84399999999999997</v>
      </c>
      <c r="H7">
        <v>1.421</v>
      </c>
      <c r="I7">
        <v>2.6309999999999998</v>
      </c>
      <c r="J7">
        <v>5.7469999999999999</v>
      </c>
      <c r="K7">
        <v>14.205</v>
      </c>
    </row>
    <row r="8" spans="1:18" x14ac:dyDescent="0.25">
      <c r="A8" t="s">
        <v>23</v>
      </c>
      <c r="B8">
        <v>2.544</v>
      </c>
      <c r="C8">
        <v>1.627</v>
      </c>
      <c r="D8">
        <v>1.093</v>
      </c>
      <c r="E8">
        <v>0.57699999999999996</v>
      </c>
      <c r="F8">
        <v>0.46100000000000002</v>
      </c>
      <c r="G8">
        <v>0.84199999999999997</v>
      </c>
      <c r="H8">
        <v>1.407</v>
      </c>
      <c r="I8">
        <v>2.7309999999999999</v>
      </c>
      <c r="J8">
        <v>5.6630000000000003</v>
      </c>
      <c r="K8">
        <v>14.186</v>
      </c>
    </row>
    <row r="9" spans="1:18" x14ac:dyDescent="0.25">
      <c r="A9" t="s">
        <v>24</v>
      </c>
      <c r="B9">
        <f>AVERAGE(B6:B8)</f>
        <v>2.5550000000000002</v>
      </c>
      <c r="C9">
        <f t="shared" ref="C9:K9" si="1">AVERAGE(C6:C8)</f>
        <v>1.6483333333333334</v>
      </c>
      <c r="D9">
        <f t="shared" si="1"/>
        <v>1.1323333333333334</v>
      </c>
      <c r="E9">
        <f t="shared" si="1"/>
        <v>0.58233333333333326</v>
      </c>
      <c r="F9">
        <f t="shared" si="1"/>
        <v>0.51066666666666671</v>
      </c>
      <c r="G9">
        <f t="shared" si="1"/>
        <v>0.85399999999999998</v>
      </c>
      <c r="H9">
        <f t="shared" si="1"/>
        <v>1.4616666666666667</v>
      </c>
      <c r="I9">
        <f t="shared" si="1"/>
        <v>2.7006666666666668</v>
      </c>
      <c r="J9">
        <f t="shared" si="1"/>
        <v>5.7596666666666669</v>
      </c>
      <c r="K9">
        <f t="shared" si="1"/>
        <v>14.302666666666667</v>
      </c>
    </row>
    <row r="10" spans="1:18" x14ac:dyDescent="0.25">
      <c r="A10" t="s">
        <v>16</v>
      </c>
      <c r="B10">
        <v>250</v>
      </c>
      <c r="C10">
        <v>150</v>
      </c>
      <c r="D10">
        <v>90</v>
      </c>
      <c r="E10">
        <v>40</v>
      </c>
      <c r="F10">
        <v>12</v>
      </c>
      <c r="G10">
        <v>7</v>
      </c>
      <c r="H10">
        <v>5</v>
      </c>
      <c r="I10">
        <v>5</v>
      </c>
      <c r="J10">
        <v>9</v>
      </c>
      <c r="K10">
        <v>15</v>
      </c>
    </row>
    <row r="11" spans="1:18" x14ac:dyDescent="0.25">
      <c r="A11" t="s">
        <v>25</v>
      </c>
      <c r="B11" s="2">
        <f>B5/B9-1</f>
        <v>0.44853228962818004</v>
      </c>
      <c r="C11" s="2">
        <f t="shared" ref="C11:K11" si="2">C5/C9-1</f>
        <v>0.39453993933265918</v>
      </c>
      <c r="D11" s="2">
        <f t="shared" si="2"/>
        <v>0.31468943185163378</v>
      </c>
      <c r="E11" s="2">
        <f t="shared" si="2"/>
        <v>0.46708643388666293</v>
      </c>
      <c r="F11" s="2">
        <f t="shared" si="2"/>
        <v>0.63185378590078312</v>
      </c>
      <c r="G11" s="2">
        <f t="shared" si="2"/>
        <v>0.73145979703356745</v>
      </c>
      <c r="H11" s="2">
        <f t="shared" si="2"/>
        <v>0.79201824401368315</v>
      </c>
      <c r="I11" s="2">
        <f t="shared" si="2"/>
        <v>0.72685756603307827</v>
      </c>
      <c r="J11" s="2">
        <f t="shared" si="2"/>
        <v>0.46605706348747034</v>
      </c>
      <c r="K11" s="2">
        <f t="shared" si="2"/>
        <v>0.36356856530250781</v>
      </c>
    </row>
    <row r="12" spans="1:18" x14ac:dyDescent="0.25">
      <c r="A12" t="s">
        <v>26</v>
      </c>
      <c r="B12" s="3">
        <f>B5/Arkusz1!$K$11</f>
        <v>0.34639503322621912</v>
      </c>
      <c r="C12" s="3">
        <f>C5/Arkusz1!$K$11</f>
        <v>0.21514366829937917</v>
      </c>
      <c r="D12" s="3">
        <f>D5/Arkusz1!$K$11</f>
        <v>0.13933173181917452</v>
      </c>
      <c r="E12" s="3">
        <f>E5/Arkusz1!$K$11</f>
        <v>7.9961314073565659E-2</v>
      </c>
      <c r="F12" s="3">
        <f>F5/Arkusz1!$K$11</f>
        <v>7.7995819424078877E-2</v>
      </c>
      <c r="G12" s="3">
        <f>G5/Arkusz1!$K$11</f>
        <v>0.13839578198608554</v>
      </c>
      <c r="H12" s="3">
        <f>H5/Arkusz1!$K$11</f>
        <v>0.24515645961376473</v>
      </c>
      <c r="I12" s="3">
        <f>I5/Arkusz1!$K$11</f>
        <v>0.43649580382491504</v>
      </c>
      <c r="J12" s="3">
        <f>J5/Arkusz1!$K$11</f>
        <v>0.79031603906030645</v>
      </c>
      <c r="K12" s="3">
        <f>K5/Arkusz1!$K$11</f>
        <v>1.8253517611456029</v>
      </c>
    </row>
    <row r="13" spans="1:18" x14ac:dyDescent="0.25">
      <c r="A13" t="s">
        <v>27</v>
      </c>
      <c r="B13" s="3">
        <f>B9/Arkusz1!$L$11</f>
        <v>0.27882866496907965</v>
      </c>
      <c r="C13" s="3">
        <f>C9/Arkusz1!$L$11</f>
        <v>0.17988359403419424</v>
      </c>
      <c r="D13" s="3">
        <f>D9/Arkusz1!$L$11</f>
        <v>0.12357220807566388</v>
      </c>
      <c r="E13" s="3">
        <f>E9/Arkusz1!$L$11</f>
        <v>6.3550381957075283E-2</v>
      </c>
      <c r="F13" s="3">
        <f>F9/Arkusz1!$L$11</f>
        <v>5.5729356129501639E-2</v>
      </c>
      <c r="G13" s="3">
        <f>G9/Arkusz1!$L$11</f>
        <v>9.3197526373226619E-2</v>
      </c>
      <c r="H13" s="3">
        <f>H9/Arkusz1!$L$11</f>
        <v>0.15951255001818843</v>
      </c>
      <c r="I13" s="3">
        <f>I9/Arkusz1!$L$11</f>
        <v>0.29472535467442706</v>
      </c>
      <c r="J13" s="3">
        <f>J9/Arkusz1!$L$11</f>
        <v>0.62855583848672247</v>
      </c>
      <c r="K13" s="3">
        <f>K9/Arkusz1!$L$11</f>
        <v>1.5608584939978174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fridek</dc:creator>
  <cp:lastModifiedBy>fridek</cp:lastModifiedBy>
  <dcterms:created xsi:type="dcterms:W3CDTF">2013-08-25T09:57:29Z</dcterms:created>
  <dcterms:modified xsi:type="dcterms:W3CDTF">2013-09-07T16:38:33Z</dcterms:modified>
</cp:coreProperties>
</file>