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Library/Mobile Documents/com~apple~CloudDocs/Downloads/archly/"/>
    </mc:Choice>
  </mc:AlternateContent>
  <xr:revisionPtr revIDLastSave="0" documentId="13_ncr:1_{C2E790F6-B867-CA41-B11D-54F353DBECAF}" xr6:coauthVersionLast="47" xr6:coauthVersionMax="47" xr10:uidLastSave="{00000000-0000-0000-0000-000000000000}"/>
  <bookViews>
    <workbookView xWindow="13700" yWindow="980" windowWidth="23460" windowHeight="17440" xr2:uid="{77A11650-DC98-B74B-99F8-959D2975E4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6" i="1"/>
  <c r="B13" i="1"/>
  <c r="B7" i="1"/>
  <c r="B5" i="1"/>
  <c r="B6" i="1" s="1"/>
  <c r="B8" i="1" l="1"/>
</calcChain>
</file>

<file path=xl/sharedStrings.xml><?xml version="1.0" encoding="utf-8"?>
<sst xmlns="http://schemas.openxmlformats.org/spreadsheetml/2006/main" count="28" uniqueCount="25">
  <si>
    <t>Arc Price</t>
  </si>
  <si>
    <t>TLOS Price</t>
  </si>
  <si>
    <t>TLOS Incentives Amount</t>
  </si>
  <si>
    <t>TLOS Incentives Reward Rate</t>
  </si>
  <si>
    <t>Yearly Rate USD</t>
  </si>
  <si>
    <t>APR</t>
  </si>
  <si>
    <t># of Arc Votes</t>
  </si>
  <si>
    <t>TVL USD</t>
  </si>
  <si>
    <t>Weekly TLOS Incentives</t>
  </si>
  <si>
    <t>Yearly TLOS Incentives</t>
  </si>
  <si>
    <t>Initial TLOS Distribution (weekly)</t>
  </si>
  <si>
    <t>TLOS/sTLOS</t>
  </si>
  <si>
    <t>USDC/USDT</t>
  </si>
  <si>
    <t>Arc/TLOS</t>
  </si>
  <si>
    <t>Arc/sTLOS</t>
  </si>
  <si>
    <t>Arc/USDC</t>
  </si>
  <si>
    <t>Arc/USDT</t>
  </si>
  <si>
    <t>Current Arc Votes (12/26/2022)</t>
  </si>
  <si>
    <t>Targeted Arc Vote %</t>
  </si>
  <si>
    <t>Current Arc Vote %</t>
  </si>
  <si>
    <t>Base TLOS Liquidity Incentives</t>
  </si>
  <si>
    <t>Boost TLOS Liquidity Incentives</t>
  </si>
  <si>
    <t>Weekly TLOS Incentive</t>
  </si>
  <si>
    <t>Total TLOS Liquidity Incentives</t>
  </si>
  <si>
    <t>To attract new and existing protocols to Archly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</si>
</sst>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7" formatCode="&quot;$&quot;#,##0.00"/>
    <numFmt numFmtId="174" formatCode="&quot;$&quot;#,##0.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1" applyNumberFormat="1" applyFont="1" applyBorder="1"/>
    <xf numFmtId="167" fontId="0" fillId="0" borderId="1" xfId="1" applyNumberFormat="1" applyFont="1" applyBorder="1"/>
    <xf numFmtId="9" fontId="0" fillId="0" borderId="1" xfId="2" applyFont="1" applyBorder="1"/>
    <xf numFmtId="174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2" applyNumberFormat="1" applyFont="1"/>
    <xf numFmtId="0" fontId="0" fillId="0" borderId="0" xfId="0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6813-B4B5-9245-A57E-182BAD18BA17}">
  <dimension ref="A1:F31"/>
  <sheetViews>
    <sheetView tabSelected="1" workbookViewId="0">
      <selection activeCell="B2" sqref="B2"/>
    </sheetView>
  </sheetViews>
  <sheetFormatPr baseColWidth="10" defaultRowHeight="16" x14ac:dyDescent="0.2"/>
  <cols>
    <col min="1" max="1" width="28.5" bestFit="1" customWidth="1"/>
    <col min="2" max="2" width="15.6640625" customWidth="1"/>
    <col min="3" max="3" width="27.5" bestFit="1" customWidth="1"/>
    <col min="4" max="4" width="16.83203125" bestFit="1" customWidth="1"/>
    <col min="5" max="5" width="18.1640625" bestFit="1" customWidth="1"/>
  </cols>
  <sheetData>
    <row r="1" spans="1:6" x14ac:dyDescent="0.2">
      <c r="A1" s="2" t="s">
        <v>0</v>
      </c>
      <c r="B1" s="6">
        <v>1.3999999999999999E-4</v>
      </c>
    </row>
    <row r="2" spans="1:6" x14ac:dyDescent="0.2">
      <c r="A2" s="2" t="s">
        <v>1</v>
      </c>
      <c r="B2" s="6">
        <v>0.12914100000000001</v>
      </c>
    </row>
    <row r="3" spans="1:6" x14ac:dyDescent="0.2">
      <c r="A3" s="2" t="s">
        <v>2</v>
      </c>
      <c r="B3" s="7">
        <v>5000</v>
      </c>
    </row>
    <row r="4" spans="1:6" x14ac:dyDescent="0.2">
      <c r="A4" s="2" t="s">
        <v>6</v>
      </c>
      <c r="B4" s="7">
        <v>6703516.1100000003</v>
      </c>
    </row>
    <row r="5" spans="1:6" x14ac:dyDescent="0.2">
      <c r="A5" s="2" t="s">
        <v>3</v>
      </c>
      <c r="B5" s="3">
        <f>B3/(60*60*24*7)</f>
        <v>8.2671957671957667E-3</v>
      </c>
    </row>
    <row r="6" spans="1:6" x14ac:dyDescent="0.2">
      <c r="A6" s="2" t="s">
        <v>4</v>
      </c>
      <c r="B6" s="4">
        <f>B2*B5*60*60*24*365</f>
        <v>33668.903571428571</v>
      </c>
    </row>
    <row r="7" spans="1:6" x14ac:dyDescent="0.2">
      <c r="A7" s="2" t="s">
        <v>7</v>
      </c>
      <c r="B7" s="4">
        <f>B1*B4</f>
        <v>938.49225539999998</v>
      </c>
    </row>
    <row r="8" spans="1:6" x14ac:dyDescent="0.2">
      <c r="A8" s="2" t="s">
        <v>5</v>
      </c>
      <c r="B8" s="5">
        <f>(B6/B7)</f>
        <v>35.875526279200209</v>
      </c>
    </row>
    <row r="11" spans="1:6" x14ac:dyDescent="0.2">
      <c r="A11" s="8" t="s">
        <v>20</v>
      </c>
    </row>
    <row r="12" spans="1:6" x14ac:dyDescent="0.2">
      <c r="A12" t="s">
        <v>8</v>
      </c>
      <c r="B12">
        <v>25000</v>
      </c>
    </row>
    <row r="13" spans="1:6" x14ac:dyDescent="0.2">
      <c r="A13" t="s">
        <v>9</v>
      </c>
      <c r="B13">
        <f>B12*52</f>
        <v>1300000</v>
      </c>
    </row>
    <row r="15" spans="1:6" x14ac:dyDescent="0.2">
      <c r="A15" s="9" t="s">
        <v>10</v>
      </c>
      <c r="B15" s="9"/>
      <c r="C15" s="10" t="s">
        <v>17</v>
      </c>
      <c r="D15" s="10" t="s">
        <v>19</v>
      </c>
      <c r="E15" s="10" t="s">
        <v>18</v>
      </c>
      <c r="F15" s="11"/>
    </row>
    <row r="16" spans="1:6" x14ac:dyDescent="0.2">
      <c r="A16" t="s">
        <v>11</v>
      </c>
      <c r="B16">
        <v>5000</v>
      </c>
      <c r="C16">
        <v>6703516.1100000003</v>
      </c>
      <c r="D16" s="12">
        <v>0.23830000000000001</v>
      </c>
      <c r="E16" s="12">
        <v>0.15</v>
      </c>
    </row>
    <row r="17" spans="1:5" x14ac:dyDescent="0.2">
      <c r="A17" t="s">
        <v>12</v>
      </c>
      <c r="B17">
        <v>5000</v>
      </c>
      <c r="C17">
        <v>2962994.5</v>
      </c>
      <c r="D17" s="12">
        <v>0.1053</v>
      </c>
      <c r="E17" s="12">
        <v>0.15</v>
      </c>
    </row>
    <row r="18" spans="1:5" x14ac:dyDescent="0.2">
      <c r="A18" t="s">
        <v>13</v>
      </c>
      <c r="B18">
        <v>4500</v>
      </c>
      <c r="C18">
        <v>6447690.7699999996</v>
      </c>
      <c r="D18" s="12">
        <v>0.22919999999999999</v>
      </c>
      <c r="E18" s="12">
        <v>0.1</v>
      </c>
    </row>
    <row r="19" spans="1:5" x14ac:dyDescent="0.2">
      <c r="A19" t="s">
        <v>14</v>
      </c>
      <c r="B19">
        <v>4500</v>
      </c>
      <c r="C19">
        <v>1725489.03</v>
      </c>
      <c r="D19" s="12">
        <v>6.13E-2</v>
      </c>
      <c r="E19" s="12">
        <v>0.1</v>
      </c>
    </row>
    <row r="20" spans="1:5" x14ac:dyDescent="0.2">
      <c r="A20" t="s">
        <v>15</v>
      </c>
      <c r="B20">
        <v>3500</v>
      </c>
      <c r="C20">
        <v>3032007.48</v>
      </c>
      <c r="D20" s="12">
        <v>0.10780000000000001</v>
      </c>
      <c r="E20" s="12">
        <v>0.05</v>
      </c>
    </row>
    <row r="21" spans="1:5" x14ac:dyDescent="0.2">
      <c r="A21" t="s">
        <v>16</v>
      </c>
      <c r="B21">
        <v>3500</v>
      </c>
      <c r="C21">
        <v>3024153.25</v>
      </c>
      <c r="D21" s="12">
        <v>0.1075</v>
      </c>
      <c r="E21" s="12">
        <v>0.05</v>
      </c>
    </row>
    <row r="24" spans="1:5" x14ac:dyDescent="0.2">
      <c r="A24" s="1" t="s">
        <v>21</v>
      </c>
      <c r="B24" s="13" t="s">
        <v>24</v>
      </c>
      <c r="C24" s="13"/>
      <c r="D24" s="13"/>
      <c r="E24" s="13"/>
    </row>
    <row r="25" spans="1:5" x14ac:dyDescent="0.2">
      <c r="A25" t="s">
        <v>22</v>
      </c>
      <c r="B25">
        <v>10000</v>
      </c>
    </row>
    <row r="26" spans="1:5" x14ac:dyDescent="0.2">
      <c r="A26" t="s">
        <v>9</v>
      </c>
      <c r="B26">
        <f>B25*52</f>
        <v>520000</v>
      </c>
    </row>
    <row r="29" spans="1:5" x14ac:dyDescent="0.2">
      <c r="A29" s="1" t="s">
        <v>23</v>
      </c>
    </row>
    <row r="30" spans="1:5" x14ac:dyDescent="0.2">
      <c r="A30" t="s">
        <v>22</v>
      </c>
      <c r="B30">
        <f>B12+B25</f>
        <v>35000</v>
      </c>
    </row>
    <row r="31" spans="1:5" x14ac:dyDescent="0.2">
      <c r="A31" t="s">
        <v>9</v>
      </c>
      <c r="B31">
        <f>B13+B26</f>
        <v>1820000</v>
      </c>
    </row>
  </sheetData>
  <sheetProtection algorithmName="SHA-512" hashValue="2oHAIetuaI4RRPDWqz71zAA7kxpi2X6U7uzwH8Eoe0UwcBFS/2fRfGSfm1xJ4g3AKVCSymS8WfurK0xogLx03Q==" saltValue="A2hRPrwnYo5czS2KqhQ54w==" spinCount="100000" sheet="1" objects="1" scenarios="1" selectLockedCells="1"/>
  <mergeCells count="2">
    <mergeCell ref="A15:B15"/>
    <mergeCell ref="B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Channey</dc:creator>
  <cp:lastModifiedBy>Eric Channey</cp:lastModifiedBy>
  <dcterms:created xsi:type="dcterms:W3CDTF">2022-12-26T17:08:45Z</dcterms:created>
  <dcterms:modified xsi:type="dcterms:W3CDTF">2022-12-26T18:23:31Z</dcterms:modified>
</cp:coreProperties>
</file>