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ASSEMBLER" sheetId="1" r:id="rId1"/>
    <sheet name="OBJ" sheetId="2" r:id="rId2"/>
    <sheet name="TEST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3" i="1" l="1"/>
  <c r="O43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36" i="1"/>
  <c r="G37" i="1"/>
  <c r="G38" i="1"/>
  <c r="G39" i="1"/>
  <c r="G40" i="1"/>
  <c r="G41" i="1"/>
  <c r="G42" i="1"/>
  <c r="G25" i="1"/>
  <c r="G26" i="1"/>
  <c r="A25" i="2" s="1"/>
  <c r="G27" i="1"/>
  <c r="G28" i="1"/>
  <c r="A27" i="2" s="1"/>
  <c r="G29" i="1"/>
  <c r="G30" i="1"/>
  <c r="A29" i="2" s="1"/>
  <c r="G31" i="1"/>
  <c r="G32" i="1"/>
  <c r="A31" i="2" s="1"/>
  <c r="G33" i="1"/>
  <c r="G34" i="1"/>
  <c r="A33" i="2" s="1"/>
  <c r="G35" i="1"/>
  <c r="G3" i="1"/>
  <c r="G4" i="1"/>
  <c r="G5" i="1"/>
  <c r="A4" i="2" s="1"/>
  <c r="G6" i="1"/>
  <c r="G7" i="1"/>
  <c r="G8" i="1"/>
  <c r="G9" i="1"/>
  <c r="A8" i="2" s="1"/>
  <c r="G10" i="1"/>
  <c r="G11" i="1"/>
  <c r="G12" i="1"/>
  <c r="G13" i="1"/>
  <c r="A12" i="2" s="1"/>
  <c r="G14" i="1"/>
  <c r="G15" i="1"/>
  <c r="G16" i="1"/>
  <c r="G17" i="1"/>
  <c r="A16" i="2" s="1"/>
  <c r="G18" i="1"/>
  <c r="G19" i="1"/>
  <c r="G20" i="1"/>
  <c r="G21" i="1"/>
  <c r="A20" i="2" s="1"/>
  <c r="G22" i="1"/>
  <c r="A21" i="2" s="1"/>
  <c r="G23" i="1"/>
  <c r="G24" i="1"/>
  <c r="G2" i="1"/>
  <c r="A1" i="2" s="1"/>
  <c r="B16" i="3"/>
  <c r="C16" i="3" s="1"/>
  <c r="A14" i="3"/>
  <c r="B11" i="3"/>
  <c r="B8" i="3"/>
  <c r="B6" i="3"/>
  <c r="C6" i="3" s="1"/>
  <c r="D4" i="3"/>
  <c r="B4" i="3"/>
  <c r="F4" i="3" s="1"/>
  <c r="B1" i="3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B32" i="2"/>
  <c r="A32" i="2"/>
  <c r="B31" i="2"/>
  <c r="B30" i="2"/>
  <c r="A30" i="2"/>
  <c r="B29" i="2"/>
  <c r="B28" i="2"/>
  <c r="A28" i="2"/>
  <c r="B27" i="2"/>
  <c r="B26" i="2"/>
  <c r="A26" i="2"/>
  <c r="B25" i="2"/>
  <c r="B24" i="2"/>
  <c r="A24" i="2"/>
  <c r="B23" i="2"/>
  <c r="A23" i="2"/>
  <c r="B22" i="2"/>
  <c r="A22" i="2"/>
  <c r="B21" i="2"/>
  <c r="B20" i="2"/>
  <c r="B19" i="2"/>
  <c r="A19" i="2"/>
  <c r="B18" i="2"/>
  <c r="A18" i="2"/>
  <c r="B17" i="2"/>
  <c r="A17" i="2"/>
  <c r="B16" i="2"/>
  <c r="B15" i="2"/>
  <c r="A15" i="2"/>
  <c r="B14" i="2"/>
  <c r="A14" i="2"/>
  <c r="B13" i="2"/>
  <c r="A13" i="2"/>
  <c r="B12" i="2"/>
  <c r="B11" i="2"/>
  <c r="A11" i="2"/>
  <c r="B10" i="2"/>
  <c r="A10" i="2"/>
  <c r="B9" i="2"/>
  <c r="A9" i="2"/>
  <c r="B8" i="2"/>
  <c r="B7" i="2"/>
  <c r="A7" i="2"/>
  <c r="B6" i="2"/>
  <c r="A6" i="2"/>
  <c r="B5" i="2"/>
  <c r="A5" i="2"/>
  <c r="B4" i="2"/>
  <c r="B3" i="2"/>
  <c r="A3" i="2"/>
  <c r="B2" i="2"/>
  <c r="A2" i="2"/>
  <c r="B1" i="2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D26" i="1"/>
  <c r="O25" i="1"/>
  <c r="N25" i="1"/>
  <c r="D25" i="1"/>
  <c r="O24" i="1"/>
  <c r="N24" i="1"/>
  <c r="D24" i="1"/>
  <c r="O23" i="1"/>
  <c r="N23" i="1"/>
  <c r="D23" i="1"/>
  <c r="O22" i="1"/>
  <c r="N22" i="1"/>
  <c r="D22" i="1"/>
  <c r="O21" i="1"/>
  <c r="N21" i="1"/>
  <c r="D21" i="1"/>
  <c r="O20" i="1"/>
  <c r="N20" i="1"/>
  <c r="D20" i="1"/>
  <c r="O19" i="1"/>
  <c r="N19" i="1"/>
  <c r="D19" i="1"/>
  <c r="O18" i="1"/>
  <c r="N18" i="1"/>
  <c r="D18" i="1"/>
  <c r="O17" i="1"/>
  <c r="N17" i="1"/>
  <c r="D17" i="1"/>
  <c r="O16" i="1"/>
  <c r="N16" i="1"/>
  <c r="D16" i="1"/>
  <c r="O15" i="1"/>
  <c r="N15" i="1"/>
  <c r="D15" i="1"/>
  <c r="O14" i="1"/>
  <c r="N14" i="1"/>
  <c r="D14" i="1"/>
  <c r="O13" i="1"/>
  <c r="N13" i="1"/>
  <c r="D13" i="1"/>
  <c r="O12" i="1"/>
  <c r="N12" i="1"/>
  <c r="D12" i="1"/>
  <c r="O11" i="1"/>
  <c r="N11" i="1"/>
  <c r="D11" i="1"/>
  <c r="O10" i="1"/>
  <c r="N10" i="1"/>
  <c r="D10" i="1"/>
  <c r="O9" i="1"/>
  <c r="N9" i="1"/>
  <c r="D9" i="1"/>
  <c r="O8" i="1"/>
  <c r="N8" i="1"/>
  <c r="E8" i="1"/>
  <c r="D8" i="1"/>
  <c r="O7" i="1"/>
  <c r="N7" i="1"/>
  <c r="E7" i="1"/>
  <c r="D7" i="1"/>
  <c r="O6" i="1"/>
  <c r="N6" i="1"/>
  <c r="E6" i="1"/>
  <c r="D6" i="1"/>
  <c r="O5" i="1"/>
  <c r="N5" i="1"/>
  <c r="E5" i="1"/>
  <c r="D5" i="1"/>
  <c r="O4" i="1"/>
  <c r="N4" i="1"/>
  <c r="E4" i="1"/>
  <c r="D4" i="1"/>
  <c r="O3" i="1"/>
  <c r="N3" i="1"/>
  <c r="E3" i="1"/>
  <c r="D3" i="1"/>
  <c r="O2" i="1"/>
  <c r="N2" i="1"/>
  <c r="E2" i="1"/>
  <c r="D2" i="1"/>
  <c r="C8" i="2" l="1"/>
  <c r="D8" i="2" s="1"/>
  <c r="C12" i="2"/>
  <c r="D12" i="2" s="1"/>
  <c r="C16" i="2"/>
  <c r="D16" i="2" s="1"/>
  <c r="C20" i="2"/>
  <c r="D20" i="2" s="1"/>
  <c r="C25" i="2"/>
  <c r="D25" i="2" s="1"/>
  <c r="C27" i="2"/>
  <c r="D27" i="2" s="1"/>
  <c r="C29" i="2"/>
  <c r="D29" i="2" s="1"/>
  <c r="C31" i="2"/>
  <c r="D31" i="2" s="1"/>
  <c r="C33" i="2"/>
  <c r="D33" i="2" s="1"/>
  <c r="C35" i="2"/>
  <c r="D35" i="2" s="1"/>
  <c r="C37" i="2"/>
  <c r="D37" i="2" s="1"/>
  <c r="C39" i="2"/>
  <c r="D39" i="2" s="1"/>
  <c r="C1" i="2"/>
  <c r="D1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11" i="2"/>
  <c r="D11" i="2" s="1"/>
  <c r="C15" i="2"/>
  <c r="D15" i="2" s="1"/>
  <c r="C19" i="2"/>
  <c r="D19" i="2" s="1"/>
  <c r="C23" i="2"/>
  <c r="D23" i="2" s="1"/>
  <c r="C26" i="2"/>
  <c r="D26" i="2" s="1"/>
  <c r="C28" i="2"/>
  <c r="D28" i="2" s="1"/>
  <c r="C30" i="2"/>
  <c r="D30" i="2" s="1"/>
  <c r="C32" i="2"/>
  <c r="D32" i="2" s="1"/>
  <c r="C34" i="2"/>
  <c r="D34" i="2" s="1"/>
  <c r="C36" i="2"/>
  <c r="D36" i="2" s="1"/>
  <c r="C38" i="2"/>
  <c r="D38" i="2" s="1"/>
  <c r="C10" i="2"/>
  <c r="D10" i="2" s="1"/>
  <c r="C14" i="2"/>
  <c r="D14" i="2" s="1"/>
  <c r="C18" i="2"/>
  <c r="D18" i="2" s="1"/>
  <c r="C22" i="2"/>
  <c r="D22" i="2" s="1"/>
  <c r="C9" i="2"/>
  <c r="D9" i="2" s="1"/>
  <c r="C13" i="2"/>
  <c r="D13" i="2" s="1"/>
  <c r="C17" i="2"/>
  <c r="D17" i="2" s="1"/>
  <c r="C21" i="2"/>
  <c r="D21" i="2" s="1"/>
  <c r="C41" i="2"/>
  <c r="D41" i="2" s="1"/>
  <c r="C24" i="2"/>
  <c r="D24" i="2" s="1"/>
  <c r="C40" i="2"/>
  <c r="D40" i="2" s="1"/>
  <c r="C4" i="3"/>
  <c r="E4" i="3"/>
  <c r="G4" i="3" l="1"/>
</calcChain>
</file>

<file path=xl/sharedStrings.xml><?xml version="1.0" encoding="utf-8"?>
<sst xmlns="http://schemas.openxmlformats.org/spreadsheetml/2006/main" count="112" uniqueCount="61">
  <si>
    <t>OPERATION</t>
  </si>
  <si>
    <t>OPCODE HEX(I=0/I=1)</t>
  </si>
  <si>
    <t>OPCODE BIN</t>
  </si>
  <si>
    <t>MEM ADDRESS</t>
  </si>
  <si>
    <t>SYMBOL</t>
  </si>
  <si>
    <t>D/IND</t>
  </si>
  <si>
    <t>OPERAND</t>
  </si>
  <si>
    <t>HEX OPCODE</t>
  </si>
  <si>
    <t>HEX OPERAND</t>
  </si>
  <si>
    <t>AND</t>
  </si>
  <si>
    <t>SKI</t>
  </si>
  <si>
    <t>ADD</t>
  </si>
  <si>
    <t>BUN</t>
  </si>
  <si>
    <t>LDA</t>
  </si>
  <si>
    <t>A</t>
  </si>
  <si>
    <t>INP</t>
  </si>
  <si>
    <t>STA</t>
  </si>
  <si>
    <t>B</t>
  </si>
  <si>
    <t>OUT</t>
  </si>
  <si>
    <t>C</t>
  </si>
  <si>
    <t>BSA</t>
  </si>
  <si>
    <t>D</t>
  </si>
  <si>
    <t>ISZ</t>
  </si>
  <si>
    <t>E</t>
  </si>
  <si>
    <t>CLA</t>
  </si>
  <si>
    <t>CLE</t>
  </si>
  <si>
    <t>CMA</t>
  </si>
  <si>
    <t>CME</t>
  </si>
  <si>
    <t>CIR</t>
  </si>
  <si>
    <t>CIL</t>
  </si>
  <si>
    <t>INC</t>
  </si>
  <si>
    <t>SPA</t>
  </si>
  <si>
    <t>SNA</t>
  </si>
  <si>
    <t>SZA</t>
  </si>
  <si>
    <t>SZE</t>
  </si>
  <si>
    <t>HLT</t>
  </si>
  <si>
    <t>F800</t>
  </si>
  <si>
    <t>F400</t>
  </si>
  <si>
    <t>F200</t>
  </si>
  <si>
    <t>SKO</t>
  </si>
  <si>
    <t>F100</t>
  </si>
  <si>
    <t>ION</t>
  </si>
  <si>
    <t>F080</t>
  </si>
  <si>
    <t>IOF</t>
  </si>
  <si>
    <t>F040</t>
  </si>
  <si>
    <t>ORG</t>
  </si>
  <si>
    <t>END</t>
  </si>
  <si>
    <t>DEC</t>
  </si>
  <si>
    <t>HEX</t>
  </si>
  <si>
    <t>HELLO</t>
  </si>
  <si>
    <t>MASK</t>
  </si>
  <si>
    <t>LOOP</t>
  </si>
  <si>
    <t>000F</t>
  </si>
  <si>
    <t>INP1</t>
  </si>
  <si>
    <t>INP2</t>
  </si>
  <si>
    <t>ONE</t>
  </si>
  <si>
    <t>ZERO</t>
  </si>
  <si>
    <t>PRODUCT</t>
  </si>
  <si>
    <t>NUM1</t>
  </si>
  <si>
    <t>NUM2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</si>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</sst>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zoomScaleNormal="100" workbookViewId="0">
      <pane ySplit="1" topLeftCell="A14" activePane="bottomLeft" state="frozen"/>
      <selection pane="bottomLeft" activeCell="K34" sqref="K34"/>
    </sheetView>
  </sheetViews>
  <sheetFormatPr defaultColWidth="8.7109375" defaultRowHeight="15" x14ac:dyDescent="0.25"/>
  <cols>
    <col min="1" max="1" width="11.42578125" customWidth="1"/>
    <col min="2" max="2" width="12.5703125" customWidth="1"/>
    <col min="3" max="3" width="12.85546875" customWidth="1"/>
    <col min="4" max="4" width="9.28515625" customWidth="1"/>
    <col min="5" max="6" width="9.42578125" customWidth="1"/>
    <col min="7" max="7" width="14" customWidth="1"/>
    <col min="8" max="8" width="11.140625" customWidth="1"/>
    <col min="9" max="10" width="11.42578125" customWidth="1"/>
    <col min="11" max="11" width="9.7109375" customWidth="1"/>
    <col min="12" max="12" width="14" style="2" customWidth="1"/>
    <col min="14" max="14" width="12.28515625" customWidth="1"/>
    <col min="15" max="15" width="13.7109375" customWidth="1"/>
    <col min="20" max="20" width="11.42578125" customWidth="1"/>
    <col min="21" max="22" width="12.28515625" customWidth="1"/>
    <col min="23" max="23" width="12" customWidth="1"/>
  </cols>
  <sheetData>
    <row r="1" spans="1:15" x14ac:dyDescent="0.25">
      <c r="A1" t="s">
        <v>0</v>
      </c>
      <c r="B1" s="1" t="s">
        <v>1</v>
      </c>
      <c r="C1" s="1"/>
      <c r="D1" s="1" t="s">
        <v>2</v>
      </c>
      <c r="E1" s="1"/>
      <c r="F1" s="3"/>
      <c r="G1" t="s">
        <v>3</v>
      </c>
      <c r="H1" t="s">
        <v>4</v>
      </c>
      <c r="I1" t="s">
        <v>0</v>
      </c>
      <c r="J1" t="s">
        <v>5</v>
      </c>
      <c r="K1" t="s">
        <v>6</v>
      </c>
      <c r="L1" s="2" t="s">
        <v>3</v>
      </c>
      <c r="N1" t="s">
        <v>7</v>
      </c>
      <c r="O1" t="s">
        <v>8</v>
      </c>
    </row>
    <row r="2" spans="1:15" x14ac:dyDescent="0.25">
      <c r="A2" t="s">
        <v>9</v>
      </c>
      <c r="B2">
        <v>0</v>
      </c>
      <c r="C2">
        <v>8</v>
      </c>
      <c r="D2" t="str">
        <f t="shared" ref="D2:E8" si="0">HEX2BIN(B2,4)</f>
        <v>0000</v>
      </c>
      <c r="E2" t="str">
        <f t="shared" si="0"/>
        <v>1000</v>
      </c>
      <c r="G2" t="str">
        <f>DEC2HEX(L2,4)</f>
        <v>0000</v>
      </c>
      <c r="H2" t="s">
        <v>53</v>
      </c>
      <c r="I2" t="s">
        <v>10</v>
      </c>
      <c r="L2" s="2">
        <v>0</v>
      </c>
      <c r="N2" t="str">
        <f t="shared" ref="N2:N43" si="1">TEXT(IF(ISNA(VLOOKUP(I2,$A$2:$C$26,IF(J2="I",3,2),0)),"",VLOOKUP(I2,$A$2:$C$26,IF(J2="I",3,2),0)),"0")</f>
        <v>F200</v>
      </c>
      <c r="O2" t="str">
        <f t="shared" ref="O2:O43" si="2">IF(ISNA(VLOOKUP(K2,$H:$L,5,0)),IF(I2="HEX",REPT("0",4-LEN(K2))&amp;K2,IF(I2="DEC",RIGHT(TEXT(DEC2HEX(K2,4),"0"),4),"")),DEC2HEX(VLOOKUP(K2,$H:$L,5,0),3))</f>
        <v/>
      </c>
    </row>
    <row r="3" spans="1:15" x14ac:dyDescent="0.25">
      <c r="A3" t="s">
        <v>11</v>
      </c>
      <c r="B3">
        <v>1</v>
      </c>
      <c r="C3">
        <v>9</v>
      </c>
      <c r="D3" t="str">
        <f t="shared" si="0"/>
        <v>0001</v>
      </c>
      <c r="E3" t="str">
        <f t="shared" si="0"/>
        <v>1001</v>
      </c>
      <c r="G3" t="str">
        <f t="shared" ref="G3:G66" si="3">DEC2HEX(L3,4)</f>
        <v>0001</v>
      </c>
      <c r="I3" t="s">
        <v>12</v>
      </c>
      <c r="K3" t="s">
        <v>53</v>
      </c>
      <c r="L3" s="2">
        <v>1</v>
      </c>
      <c r="N3" t="str">
        <f t="shared" si="1"/>
        <v>4</v>
      </c>
      <c r="O3" t="str">
        <f t="shared" si="2"/>
        <v>000</v>
      </c>
    </row>
    <row r="4" spans="1:15" x14ac:dyDescent="0.25">
      <c r="A4" t="s">
        <v>13</v>
      </c>
      <c r="B4">
        <v>2</v>
      </c>
      <c r="C4" s="2" t="s">
        <v>14</v>
      </c>
      <c r="D4" t="str">
        <f t="shared" si="0"/>
        <v>0010</v>
      </c>
      <c r="E4" t="str">
        <f t="shared" si="0"/>
        <v>1010</v>
      </c>
      <c r="G4" t="str">
        <f t="shared" si="3"/>
        <v>0002</v>
      </c>
      <c r="I4" t="s">
        <v>15</v>
      </c>
      <c r="L4" s="2">
        <v>2</v>
      </c>
      <c r="N4" t="str">
        <f t="shared" si="1"/>
        <v>F800</v>
      </c>
      <c r="O4" t="str">
        <f t="shared" si="2"/>
        <v/>
      </c>
    </row>
    <row r="5" spans="1:15" x14ac:dyDescent="0.25">
      <c r="A5" t="s">
        <v>16</v>
      </c>
      <c r="B5">
        <v>3</v>
      </c>
      <c r="C5" s="2" t="s">
        <v>17</v>
      </c>
      <c r="D5" t="str">
        <f t="shared" si="0"/>
        <v>0011</v>
      </c>
      <c r="E5" t="str">
        <f t="shared" si="0"/>
        <v>1011</v>
      </c>
      <c r="G5" t="str">
        <f t="shared" si="3"/>
        <v>0003</v>
      </c>
      <c r="I5" t="s">
        <v>9</v>
      </c>
      <c r="K5" t="s">
        <v>50</v>
      </c>
      <c r="L5" s="2">
        <v>3</v>
      </c>
      <c r="N5" t="str">
        <f t="shared" si="1"/>
        <v>0</v>
      </c>
      <c r="O5" t="str">
        <f t="shared" si="2"/>
        <v>01F</v>
      </c>
    </row>
    <row r="6" spans="1:15" x14ac:dyDescent="0.25">
      <c r="A6" t="s">
        <v>12</v>
      </c>
      <c r="B6">
        <v>4</v>
      </c>
      <c r="C6" s="2" t="s">
        <v>19</v>
      </c>
      <c r="D6" t="str">
        <f t="shared" si="0"/>
        <v>0100</v>
      </c>
      <c r="E6" t="str">
        <f t="shared" si="0"/>
        <v>1100</v>
      </c>
      <c r="G6" t="str">
        <f t="shared" si="3"/>
        <v>0004</v>
      </c>
      <c r="I6" t="s">
        <v>16</v>
      </c>
      <c r="K6" t="s">
        <v>58</v>
      </c>
      <c r="L6" s="2">
        <v>4</v>
      </c>
      <c r="N6" t="str">
        <f t="shared" si="1"/>
        <v>3</v>
      </c>
      <c r="O6" t="str">
        <f t="shared" si="2"/>
        <v>01D</v>
      </c>
    </row>
    <row r="7" spans="1:15" x14ac:dyDescent="0.25">
      <c r="A7" t="s">
        <v>20</v>
      </c>
      <c r="B7">
        <v>5</v>
      </c>
      <c r="C7" s="2" t="s">
        <v>21</v>
      </c>
      <c r="D7" t="str">
        <f t="shared" si="0"/>
        <v>0101</v>
      </c>
      <c r="E7" t="str">
        <f t="shared" si="0"/>
        <v>1101</v>
      </c>
      <c r="G7" t="str">
        <f t="shared" si="3"/>
        <v>0005</v>
      </c>
      <c r="H7" t="s">
        <v>54</v>
      </c>
      <c r="I7" t="s">
        <v>10</v>
      </c>
      <c r="L7" s="2">
        <v>5</v>
      </c>
      <c r="N7" t="str">
        <f t="shared" si="1"/>
        <v>F200</v>
      </c>
      <c r="O7" t="str">
        <f t="shared" si="2"/>
        <v/>
      </c>
    </row>
    <row r="8" spans="1:15" x14ac:dyDescent="0.25">
      <c r="A8" t="s">
        <v>22</v>
      </c>
      <c r="B8">
        <v>6</v>
      </c>
      <c r="C8" s="2" t="s">
        <v>23</v>
      </c>
      <c r="D8" t="str">
        <f t="shared" si="0"/>
        <v>0110</v>
      </c>
      <c r="E8" t="str">
        <f t="shared" si="0"/>
        <v>1110</v>
      </c>
      <c r="G8" t="str">
        <f t="shared" si="3"/>
        <v>0006</v>
      </c>
      <c r="I8" t="s">
        <v>12</v>
      </c>
      <c r="K8" t="s">
        <v>54</v>
      </c>
      <c r="L8" s="2">
        <v>6</v>
      </c>
      <c r="N8" t="str">
        <f t="shared" si="1"/>
        <v>4</v>
      </c>
      <c r="O8" t="str">
        <f t="shared" si="2"/>
        <v>005</v>
      </c>
    </row>
    <row r="9" spans="1:15" x14ac:dyDescent="0.25">
      <c r="A9" t="s">
        <v>24</v>
      </c>
      <c r="B9" s="1">
        <v>7800</v>
      </c>
      <c r="C9" s="1"/>
      <c r="D9" s="1" t="str">
        <f t="shared" ref="D9:D26" si="4">CONCATENATE(HEX2BIN(MID(TEXT(B9,0),1,1),4),HEX2BIN(MID(TEXT(B9,0),2,1),4),HEX2BIN(MID(TEXT(B9,0),3,1),4),HEX2BIN(MID(TEXT(B9,0),4,1),4))</f>
        <v>0111100000000000</v>
      </c>
      <c r="E9" s="1"/>
      <c r="F9" s="3"/>
      <c r="G9" t="str">
        <f t="shared" si="3"/>
        <v>0007</v>
      </c>
      <c r="I9" t="s">
        <v>15</v>
      </c>
      <c r="L9" s="2">
        <v>7</v>
      </c>
      <c r="N9" t="str">
        <f t="shared" si="1"/>
        <v>F800</v>
      </c>
      <c r="O9" t="str">
        <f t="shared" si="2"/>
        <v/>
      </c>
    </row>
    <row r="10" spans="1:15" x14ac:dyDescent="0.25">
      <c r="A10" t="s">
        <v>25</v>
      </c>
      <c r="B10" s="1">
        <v>7400</v>
      </c>
      <c r="C10" s="1"/>
      <c r="D10" s="1" t="str">
        <f t="shared" si="4"/>
        <v>0111010000000000</v>
      </c>
      <c r="E10" s="1"/>
      <c r="G10" t="str">
        <f t="shared" si="3"/>
        <v>0008</v>
      </c>
      <c r="I10" t="s">
        <v>9</v>
      </c>
      <c r="K10" t="s">
        <v>50</v>
      </c>
      <c r="L10" s="2">
        <v>8</v>
      </c>
      <c r="N10" t="str">
        <f t="shared" si="1"/>
        <v>0</v>
      </c>
      <c r="O10" t="str">
        <f t="shared" si="2"/>
        <v>01F</v>
      </c>
    </row>
    <row r="11" spans="1:15" x14ac:dyDescent="0.25">
      <c r="A11" t="s">
        <v>26</v>
      </c>
      <c r="B11" s="1">
        <v>7200</v>
      </c>
      <c r="C11" s="1"/>
      <c r="D11" s="1" t="str">
        <f t="shared" si="4"/>
        <v>0111001000000000</v>
      </c>
      <c r="E11" s="1"/>
      <c r="G11" t="str">
        <f t="shared" si="3"/>
        <v>0009</v>
      </c>
      <c r="I11" t="s">
        <v>16</v>
      </c>
      <c r="K11" t="s">
        <v>59</v>
      </c>
      <c r="L11" s="2">
        <v>9</v>
      </c>
      <c r="N11" t="str">
        <f t="shared" si="1"/>
        <v>3</v>
      </c>
      <c r="O11" t="str">
        <f t="shared" si="2"/>
        <v>01C</v>
      </c>
    </row>
    <row r="12" spans="1:15" x14ac:dyDescent="0.25">
      <c r="A12" t="s">
        <v>27</v>
      </c>
      <c r="B12" s="1">
        <v>7100</v>
      </c>
      <c r="C12" s="1"/>
      <c r="D12" s="1" t="str">
        <f t="shared" si="4"/>
        <v>0111000100000000</v>
      </c>
      <c r="E12" s="1"/>
      <c r="G12" t="str">
        <f t="shared" si="3"/>
        <v>000A</v>
      </c>
      <c r="H12" t="s">
        <v>51</v>
      </c>
      <c r="I12" t="s">
        <v>25</v>
      </c>
      <c r="L12" s="2">
        <v>10</v>
      </c>
      <c r="N12" t="str">
        <f t="shared" si="1"/>
        <v>7400</v>
      </c>
      <c r="O12" t="str">
        <f t="shared" si="2"/>
        <v/>
      </c>
    </row>
    <row r="13" spans="1:15" x14ac:dyDescent="0.25">
      <c r="A13" t="s">
        <v>28</v>
      </c>
      <c r="B13" s="1">
        <v>7080</v>
      </c>
      <c r="C13" s="1"/>
      <c r="D13" s="1" t="str">
        <f t="shared" si="4"/>
        <v>0111000010000000</v>
      </c>
      <c r="E13" s="1"/>
      <c r="G13" t="str">
        <f t="shared" si="3"/>
        <v>000B</v>
      </c>
      <c r="I13" t="s">
        <v>13</v>
      </c>
      <c r="K13" t="s">
        <v>58</v>
      </c>
      <c r="L13" s="2">
        <v>11</v>
      </c>
      <c r="N13" t="str">
        <f t="shared" si="1"/>
        <v>2</v>
      </c>
      <c r="O13" t="str">
        <f t="shared" si="2"/>
        <v>01D</v>
      </c>
    </row>
    <row r="14" spans="1:15" x14ac:dyDescent="0.25">
      <c r="A14" t="s">
        <v>29</v>
      </c>
      <c r="B14" s="1">
        <v>7040</v>
      </c>
      <c r="C14" s="1"/>
      <c r="D14" s="1" t="str">
        <f t="shared" si="4"/>
        <v>0111000001000000</v>
      </c>
      <c r="E14" s="1"/>
      <c r="G14" t="str">
        <f t="shared" si="3"/>
        <v>000C</v>
      </c>
      <c r="I14" t="s">
        <v>28</v>
      </c>
      <c r="L14" s="2">
        <v>12</v>
      </c>
      <c r="N14" t="str">
        <f t="shared" si="1"/>
        <v>7080</v>
      </c>
      <c r="O14" t="str">
        <f t="shared" si="2"/>
        <v/>
      </c>
    </row>
    <row r="15" spans="1:15" x14ac:dyDescent="0.25">
      <c r="A15" t="s">
        <v>30</v>
      </c>
      <c r="B15" s="1">
        <v>7020</v>
      </c>
      <c r="C15" s="1"/>
      <c r="D15" s="1" t="str">
        <f t="shared" si="4"/>
        <v>0111000000100000</v>
      </c>
      <c r="E15" s="1"/>
      <c r="G15" t="str">
        <f t="shared" si="3"/>
        <v>000D</v>
      </c>
      <c r="I15" t="s">
        <v>16</v>
      </c>
      <c r="K15" t="s">
        <v>58</v>
      </c>
      <c r="L15" s="2">
        <v>13</v>
      </c>
      <c r="N15" t="str">
        <f t="shared" si="1"/>
        <v>3</v>
      </c>
      <c r="O15" t="str">
        <f t="shared" si="2"/>
        <v>01D</v>
      </c>
    </row>
    <row r="16" spans="1:15" x14ac:dyDescent="0.25">
      <c r="A16" t="s">
        <v>31</v>
      </c>
      <c r="B16" s="1">
        <v>7010</v>
      </c>
      <c r="C16" s="1"/>
      <c r="D16" s="1" t="str">
        <f t="shared" si="4"/>
        <v>0111000000010000</v>
      </c>
      <c r="E16" s="1"/>
      <c r="G16" t="str">
        <f t="shared" si="3"/>
        <v>000E</v>
      </c>
      <c r="I16" t="s">
        <v>34</v>
      </c>
      <c r="L16" s="2">
        <v>14</v>
      </c>
      <c r="N16" t="str">
        <f t="shared" si="1"/>
        <v>7002</v>
      </c>
      <c r="O16" t="str">
        <f t="shared" si="2"/>
        <v/>
      </c>
    </row>
    <row r="17" spans="1:15" x14ac:dyDescent="0.25">
      <c r="A17" t="s">
        <v>32</v>
      </c>
      <c r="B17" s="1">
        <v>7008</v>
      </c>
      <c r="C17" s="1"/>
      <c r="D17" s="1" t="str">
        <f t="shared" si="4"/>
        <v>0111000000001000</v>
      </c>
      <c r="E17" s="1"/>
      <c r="G17" t="str">
        <f t="shared" si="3"/>
        <v>000F</v>
      </c>
      <c r="I17" t="s">
        <v>12</v>
      </c>
      <c r="K17" t="s">
        <v>55</v>
      </c>
      <c r="L17" s="2">
        <v>15</v>
      </c>
      <c r="N17" t="str">
        <f t="shared" si="1"/>
        <v>4</v>
      </c>
      <c r="O17" t="str">
        <f t="shared" si="2"/>
        <v>011</v>
      </c>
    </row>
    <row r="18" spans="1:15" x14ac:dyDescent="0.25">
      <c r="A18" t="s">
        <v>33</v>
      </c>
      <c r="B18" s="1">
        <v>7004</v>
      </c>
      <c r="C18" s="1"/>
      <c r="D18" s="1" t="str">
        <f t="shared" si="4"/>
        <v>0111000000000100</v>
      </c>
      <c r="E18" s="1"/>
      <c r="G18" t="str">
        <f t="shared" si="3"/>
        <v>0010</v>
      </c>
      <c r="I18" t="s">
        <v>12</v>
      </c>
      <c r="K18" t="s">
        <v>56</v>
      </c>
      <c r="L18" s="2">
        <v>16</v>
      </c>
      <c r="N18" t="str">
        <f t="shared" si="1"/>
        <v>4</v>
      </c>
      <c r="O18" t="str">
        <f t="shared" si="2"/>
        <v>015</v>
      </c>
    </row>
    <row r="19" spans="1:15" x14ac:dyDescent="0.25">
      <c r="A19" t="s">
        <v>34</v>
      </c>
      <c r="B19" s="1">
        <v>7002</v>
      </c>
      <c r="C19" s="1"/>
      <c r="D19" s="1" t="str">
        <f t="shared" si="4"/>
        <v>0111000000000010</v>
      </c>
      <c r="E19" s="1"/>
      <c r="G19" t="str">
        <f t="shared" si="3"/>
        <v>0011</v>
      </c>
      <c r="H19" t="s">
        <v>55</v>
      </c>
      <c r="I19" t="s">
        <v>13</v>
      </c>
      <c r="K19" t="s">
        <v>59</v>
      </c>
      <c r="L19" s="2">
        <v>17</v>
      </c>
      <c r="N19" t="str">
        <f t="shared" si="1"/>
        <v>2</v>
      </c>
      <c r="O19" t="str">
        <f t="shared" si="2"/>
        <v>01C</v>
      </c>
    </row>
    <row r="20" spans="1:15" x14ac:dyDescent="0.25">
      <c r="A20" t="s">
        <v>35</v>
      </c>
      <c r="B20" s="1">
        <v>7001</v>
      </c>
      <c r="C20" s="1"/>
      <c r="D20" s="1" t="str">
        <f t="shared" si="4"/>
        <v>0111000000000001</v>
      </c>
      <c r="E20" s="1"/>
      <c r="G20" t="str">
        <f t="shared" si="3"/>
        <v>0012</v>
      </c>
      <c r="I20" t="s">
        <v>11</v>
      </c>
      <c r="K20" t="s">
        <v>57</v>
      </c>
      <c r="L20" s="2">
        <v>18</v>
      </c>
      <c r="N20" t="str">
        <f t="shared" si="1"/>
        <v>1</v>
      </c>
      <c r="O20" t="str">
        <f t="shared" si="2"/>
        <v>01E</v>
      </c>
    </row>
    <row r="21" spans="1:15" x14ac:dyDescent="0.25">
      <c r="A21" t="s">
        <v>15</v>
      </c>
      <c r="B21" s="1" t="s">
        <v>36</v>
      </c>
      <c r="C21" s="1"/>
      <c r="D21" s="1" t="str">
        <f t="shared" si="4"/>
        <v>1111100000000000</v>
      </c>
      <c r="E21" s="1"/>
      <c r="G21" t="str">
        <f t="shared" si="3"/>
        <v>0013</v>
      </c>
      <c r="I21" t="s">
        <v>16</v>
      </c>
      <c r="K21" t="s">
        <v>57</v>
      </c>
      <c r="L21" s="2">
        <v>19</v>
      </c>
      <c r="N21" t="str">
        <f t="shared" si="1"/>
        <v>3</v>
      </c>
      <c r="O21" t="str">
        <f t="shared" si="2"/>
        <v>01E</v>
      </c>
    </row>
    <row r="22" spans="1:15" x14ac:dyDescent="0.25">
      <c r="A22" t="s">
        <v>18</v>
      </c>
      <c r="B22" s="1" t="s">
        <v>37</v>
      </c>
      <c r="C22" s="1"/>
      <c r="D22" s="1" t="str">
        <f t="shared" si="4"/>
        <v>1111010000000000</v>
      </c>
      <c r="E22" s="1"/>
      <c r="G22" t="str">
        <f t="shared" si="3"/>
        <v>0014</v>
      </c>
      <c r="I22" t="s">
        <v>25</v>
      </c>
      <c r="L22" s="2">
        <v>20</v>
      </c>
      <c r="N22" t="str">
        <f t="shared" si="1"/>
        <v>7400</v>
      </c>
      <c r="O22" t="str">
        <f t="shared" si="2"/>
        <v/>
      </c>
    </row>
    <row r="23" spans="1:15" x14ac:dyDescent="0.25">
      <c r="A23" t="s">
        <v>10</v>
      </c>
      <c r="B23" s="1" t="s">
        <v>38</v>
      </c>
      <c r="C23" s="1"/>
      <c r="D23" s="1" t="str">
        <f t="shared" si="4"/>
        <v>1111001000000000</v>
      </c>
      <c r="E23" s="1"/>
      <c r="G23" t="str">
        <f t="shared" si="3"/>
        <v>0015</v>
      </c>
      <c r="H23" t="s">
        <v>56</v>
      </c>
      <c r="I23" t="s">
        <v>13</v>
      </c>
      <c r="K23" t="s">
        <v>59</v>
      </c>
      <c r="L23" s="2">
        <v>21</v>
      </c>
      <c r="N23" t="str">
        <f t="shared" si="1"/>
        <v>2</v>
      </c>
      <c r="O23" t="str">
        <f t="shared" si="2"/>
        <v>01C</v>
      </c>
    </row>
    <row r="24" spans="1:15" x14ac:dyDescent="0.25">
      <c r="A24" t="s">
        <v>39</v>
      </c>
      <c r="B24" s="1" t="s">
        <v>40</v>
      </c>
      <c r="C24" s="1"/>
      <c r="D24" s="1" t="str">
        <f t="shared" si="4"/>
        <v>1111000100000000</v>
      </c>
      <c r="E24" s="1"/>
      <c r="G24" t="str">
        <f t="shared" si="3"/>
        <v>0016</v>
      </c>
      <c r="I24" t="s">
        <v>29</v>
      </c>
      <c r="L24" s="2">
        <v>22</v>
      </c>
      <c r="N24" t="str">
        <f t="shared" si="1"/>
        <v>7040</v>
      </c>
      <c r="O24" t="str">
        <f t="shared" si="2"/>
        <v/>
      </c>
    </row>
    <row r="25" spans="1:15" x14ac:dyDescent="0.25">
      <c r="A25" t="s">
        <v>41</v>
      </c>
      <c r="B25" s="1" t="s">
        <v>42</v>
      </c>
      <c r="C25" s="1"/>
      <c r="D25" s="1" t="str">
        <f t="shared" si="4"/>
        <v>1111000010000000</v>
      </c>
      <c r="E25" s="1"/>
      <c r="G25" t="str">
        <f>DEC2HEX(L25,4)</f>
        <v>0017</v>
      </c>
      <c r="I25" t="s">
        <v>16</v>
      </c>
      <c r="K25" t="s">
        <v>59</v>
      </c>
      <c r="L25" s="2">
        <v>23</v>
      </c>
      <c r="N25" t="str">
        <f t="shared" si="1"/>
        <v>3</v>
      </c>
      <c r="O25" t="str">
        <f t="shared" si="2"/>
        <v>01C</v>
      </c>
    </row>
    <row r="26" spans="1:15" x14ac:dyDescent="0.25">
      <c r="A26" t="s">
        <v>43</v>
      </c>
      <c r="B26" s="1" t="s">
        <v>44</v>
      </c>
      <c r="C26" s="1"/>
      <c r="D26" s="1" t="str">
        <f t="shared" si="4"/>
        <v>1111000001000000</v>
      </c>
      <c r="E26" s="1"/>
      <c r="G26" t="str">
        <f t="shared" si="3"/>
        <v>0018</v>
      </c>
      <c r="I26" t="s">
        <v>22</v>
      </c>
      <c r="K26" t="s">
        <v>60</v>
      </c>
      <c r="L26" s="2">
        <v>24</v>
      </c>
      <c r="N26" t="str">
        <f t="shared" si="1"/>
        <v>6</v>
      </c>
      <c r="O26" t="str">
        <f t="shared" si="2"/>
        <v>01B</v>
      </c>
    </row>
    <row r="27" spans="1:15" x14ac:dyDescent="0.25">
      <c r="A27" t="s">
        <v>45</v>
      </c>
      <c r="G27" t="str">
        <f t="shared" si="3"/>
        <v>0019</v>
      </c>
      <c r="I27" t="s">
        <v>12</v>
      </c>
      <c r="K27" t="s">
        <v>51</v>
      </c>
      <c r="L27" s="2">
        <v>25</v>
      </c>
      <c r="N27" t="str">
        <f t="shared" si="1"/>
        <v>4</v>
      </c>
      <c r="O27" t="str">
        <f t="shared" si="2"/>
        <v>00A</v>
      </c>
    </row>
    <row r="28" spans="1:15" x14ac:dyDescent="0.25">
      <c r="A28" t="s">
        <v>46</v>
      </c>
      <c r="G28" t="str">
        <f t="shared" si="3"/>
        <v>001A</v>
      </c>
      <c r="I28" t="s">
        <v>35</v>
      </c>
      <c r="L28" s="2">
        <v>26</v>
      </c>
      <c r="N28" t="str">
        <f t="shared" si="1"/>
        <v>7001</v>
      </c>
      <c r="O28" t="str">
        <f t="shared" si="2"/>
        <v/>
      </c>
    </row>
    <row r="29" spans="1:15" x14ac:dyDescent="0.25">
      <c r="A29" t="s">
        <v>47</v>
      </c>
      <c r="G29" t="str">
        <f t="shared" si="3"/>
        <v>001B</v>
      </c>
      <c r="H29" t="s">
        <v>60</v>
      </c>
      <c r="I29" t="s">
        <v>47</v>
      </c>
      <c r="K29">
        <v>-8</v>
      </c>
      <c r="L29" s="2">
        <v>27</v>
      </c>
      <c r="N29" t="str">
        <f t="shared" si="1"/>
        <v/>
      </c>
      <c r="O29" t="str">
        <f t="shared" si="2"/>
        <v>FFF8</v>
      </c>
    </row>
    <row r="30" spans="1:15" x14ac:dyDescent="0.25">
      <c r="A30" t="s">
        <v>48</v>
      </c>
      <c r="G30" t="str">
        <f t="shared" si="3"/>
        <v>001C</v>
      </c>
      <c r="H30" t="s">
        <v>59</v>
      </c>
      <c r="I30" t="s">
        <v>48</v>
      </c>
      <c r="K30">
        <v>0</v>
      </c>
      <c r="L30" s="2">
        <v>28</v>
      </c>
      <c r="N30" t="str">
        <f t="shared" si="1"/>
        <v/>
      </c>
      <c r="O30" t="str">
        <f t="shared" si="2"/>
        <v>0000</v>
      </c>
    </row>
    <row r="31" spans="1:15" x14ac:dyDescent="0.25">
      <c r="G31" t="str">
        <f t="shared" si="3"/>
        <v>001D</v>
      </c>
      <c r="H31" t="s">
        <v>58</v>
      </c>
      <c r="I31" t="s">
        <v>48</v>
      </c>
      <c r="K31">
        <v>0</v>
      </c>
      <c r="L31" s="2">
        <v>29</v>
      </c>
      <c r="N31" t="str">
        <f t="shared" si="1"/>
        <v/>
      </c>
      <c r="O31" t="str">
        <f t="shared" si="2"/>
        <v>0000</v>
      </c>
    </row>
    <row r="32" spans="1:15" x14ac:dyDescent="0.25">
      <c r="G32" t="str">
        <f t="shared" si="3"/>
        <v>001E</v>
      </c>
      <c r="H32" t="s">
        <v>57</v>
      </c>
      <c r="I32" t="s">
        <v>48</v>
      </c>
      <c r="K32">
        <v>0</v>
      </c>
      <c r="L32" s="2">
        <v>30</v>
      </c>
      <c r="N32" t="str">
        <f t="shared" si="1"/>
        <v/>
      </c>
      <c r="O32" t="str">
        <f t="shared" si="2"/>
        <v>0000</v>
      </c>
    </row>
    <row r="33" spans="7:15" x14ac:dyDescent="0.25">
      <c r="G33" t="str">
        <f t="shared" si="3"/>
        <v>001F</v>
      </c>
      <c r="H33" t="s">
        <v>50</v>
      </c>
      <c r="I33" t="s">
        <v>48</v>
      </c>
      <c r="K33" t="s">
        <v>52</v>
      </c>
      <c r="L33" s="2">
        <v>31</v>
      </c>
      <c r="N33" t="str">
        <f t="shared" si="1"/>
        <v/>
      </c>
      <c r="O33" t="str">
        <f t="shared" si="2"/>
        <v>000F</v>
      </c>
    </row>
    <row r="34" spans="7:15" x14ac:dyDescent="0.25">
      <c r="G34" t="str">
        <f t="shared" si="3"/>
        <v>0020</v>
      </c>
      <c r="L34" s="2">
        <v>32</v>
      </c>
      <c r="N34" t="str">
        <f t="shared" si="1"/>
        <v/>
      </c>
      <c r="O34" t="str">
        <f t="shared" si="2"/>
        <v/>
      </c>
    </row>
    <row r="35" spans="7:15" x14ac:dyDescent="0.25">
      <c r="G35" t="str">
        <f t="shared" si="3"/>
        <v>0021</v>
      </c>
      <c r="L35" s="2">
        <v>33</v>
      </c>
      <c r="N35" t="str">
        <f t="shared" si="1"/>
        <v/>
      </c>
      <c r="O35" t="str">
        <f t="shared" si="2"/>
        <v/>
      </c>
    </row>
    <row r="36" spans="7:15" x14ac:dyDescent="0.25">
      <c r="G36" t="str">
        <f>DEC2HEX(L36,4)</f>
        <v>0022</v>
      </c>
      <c r="L36" s="2">
        <v>34</v>
      </c>
      <c r="N36" t="str">
        <f t="shared" si="1"/>
        <v/>
      </c>
      <c r="O36" t="str">
        <f t="shared" si="2"/>
        <v/>
      </c>
    </row>
    <row r="37" spans="7:15" x14ac:dyDescent="0.25">
      <c r="G37" t="str">
        <f t="shared" si="3"/>
        <v>0023</v>
      </c>
      <c r="L37" s="2">
        <v>35</v>
      </c>
      <c r="N37" t="str">
        <f t="shared" si="1"/>
        <v/>
      </c>
      <c r="O37" t="str">
        <f t="shared" si="2"/>
        <v/>
      </c>
    </row>
    <row r="38" spans="7:15" x14ac:dyDescent="0.25">
      <c r="G38" t="str">
        <f t="shared" si="3"/>
        <v>0024</v>
      </c>
      <c r="L38" s="2">
        <v>36</v>
      </c>
      <c r="N38" t="str">
        <f t="shared" si="1"/>
        <v/>
      </c>
      <c r="O38" t="str">
        <f t="shared" si="2"/>
        <v/>
      </c>
    </row>
    <row r="39" spans="7:15" x14ac:dyDescent="0.25">
      <c r="G39" t="str">
        <f t="shared" si="3"/>
        <v>0025</v>
      </c>
      <c r="L39" s="2">
        <v>37</v>
      </c>
      <c r="N39" t="str">
        <f t="shared" si="1"/>
        <v/>
      </c>
      <c r="O39" t="str">
        <f t="shared" si="2"/>
        <v/>
      </c>
    </row>
    <row r="40" spans="7:15" x14ac:dyDescent="0.25">
      <c r="G40" t="str">
        <f t="shared" si="3"/>
        <v>0026</v>
      </c>
      <c r="L40" s="2">
        <v>38</v>
      </c>
      <c r="N40" t="str">
        <f t="shared" si="1"/>
        <v/>
      </c>
      <c r="O40" t="str">
        <f t="shared" si="2"/>
        <v/>
      </c>
    </row>
    <row r="41" spans="7:15" x14ac:dyDescent="0.25">
      <c r="G41" t="str">
        <f t="shared" si="3"/>
        <v>0027</v>
      </c>
      <c r="L41" s="2">
        <v>39</v>
      </c>
      <c r="N41" t="str">
        <f t="shared" si="1"/>
        <v/>
      </c>
      <c r="O41" t="str">
        <f t="shared" si="2"/>
        <v/>
      </c>
    </row>
    <row r="42" spans="7:15" x14ac:dyDescent="0.25">
      <c r="G42" t="str">
        <f t="shared" si="3"/>
        <v>0028</v>
      </c>
      <c r="L42" s="2">
        <v>40</v>
      </c>
      <c r="N42" t="str">
        <f t="shared" si="1"/>
        <v/>
      </c>
      <c r="O42" t="str">
        <f t="shared" si="2"/>
        <v/>
      </c>
    </row>
    <row r="43" spans="7:15" x14ac:dyDescent="0.25">
      <c r="G43" t="str">
        <f t="shared" si="3"/>
        <v>0029</v>
      </c>
      <c r="L43" s="2">
        <v>41</v>
      </c>
      <c r="N43" t="str">
        <f t="shared" si="1"/>
        <v/>
      </c>
      <c r="O43" t="str">
        <f t="shared" si="2"/>
        <v/>
      </c>
    </row>
    <row r="44" spans="7:15" x14ac:dyDescent="0.25">
      <c r="G44" t="str">
        <f t="shared" si="3"/>
        <v>002A</v>
      </c>
      <c r="L44" s="2">
        <v>42</v>
      </c>
    </row>
    <row r="45" spans="7:15" x14ac:dyDescent="0.25">
      <c r="G45" t="str">
        <f t="shared" si="3"/>
        <v>002B</v>
      </c>
      <c r="L45" s="2">
        <v>43</v>
      </c>
    </row>
    <row r="46" spans="7:15" x14ac:dyDescent="0.25">
      <c r="G46" t="str">
        <f t="shared" si="3"/>
        <v>002C</v>
      </c>
      <c r="L46" s="2">
        <v>44</v>
      </c>
    </row>
    <row r="47" spans="7:15" x14ac:dyDescent="0.25">
      <c r="G47" t="str">
        <f t="shared" si="3"/>
        <v>002D</v>
      </c>
      <c r="L47" s="2">
        <v>45</v>
      </c>
    </row>
    <row r="48" spans="7:15" x14ac:dyDescent="0.25">
      <c r="G48" t="str">
        <f t="shared" si="3"/>
        <v>002E</v>
      </c>
      <c r="L48" s="2">
        <v>46</v>
      </c>
    </row>
    <row r="49" spans="7:12" x14ac:dyDescent="0.25">
      <c r="G49" t="str">
        <f t="shared" si="3"/>
        <v>002F</v>
      </c>
      <c r="L49" s="2">
        <v>47</v>
      </c>
    </row>
    <row r="50" spans="7:12" x14ac:dyDescent="0.25">
      <c r="G50" t="str">
        <f t="shared" si="3"/>
        <v>0030</v>
      </c>
      <c r="L50" s="2">
        <v>48</v>
      </c>
    </row>
    <row r="51" spans="7:12" x14ac:dyDescent="0.25">
      <c r="G51" t="str">
        <f t="shared" si="3"/>
        <v>0031</v>
      </c>
      <c r="L51" s="2">
        <v>49</v>
      </c>
    </row>
    <row r="52" spans="7:12" x14ac:dyDescent="0.25">
      <c r="G52" t="str">
        <f t="shared" si="3"/>
        <v>0032</v>
      </c>
      <c r="L52" s="2">
        <v>50</v>
      </c>
    </row>
    <row r="53" spans="7:12" x14ac:dyDescent="0.25">
      <c r="G53" t="str">
        <f t="shared" si="3"/>
        <v>0033</v>
      </c>
      <c r="L53" s="2">
        <v>51</v>
      </c>
    </row>
    <row r="54" spans="7:12" x14ac:dyDescent="0.25">
      <c r="G54" t="str">
        <f t="shared" si="3"/>
        <v>0034</v>
      </c>
      <c r="L54" s="2">
        <v>52</v>
      </c>
    </row>
    <row r="55" spans="7:12" x14ac:dyDescent="0.25">
      <c r="G55" t="str">
        <f t="shared" si="3"/>
        <v>0035</v>
      </c>
      <c r="L55" s="2">
        <v>53</v>
      </c>
    </row>
    <row r="56" spans="7:12" x14ac:dyDescent="0.25">
      <c r="G56" t="str">
        <f t="shared" si="3"/>
        <v>0036</v>
      </c>
      <c r="L56" s="2">
        <v>54</v>
      </c>
    </row>
    <row r="57" spans="7:12" x14ac:dyDescent="0.25">
      <c r="G57" t="str">
        <f t="shared" si="3"/>
        <v>0037</v>
      </c>
      <c r="L57" s="2">
        <v>55</v>
      </c>
    </row>
    <row r="58" spans="7:12" x14ac:dyDescent="0.25">
      <c r="G58" t="str">
        <f t="shared" si="3"/>
        <v>0038</v>
      </c>
      <c r="L58" s="2">
        <v>56</v>
      </c>
    </row>
    <row r="59" spans="7:12" x14ac:dyDescent="0.25">
      <c r="G59" t="str">
        <f t="shared" si="3"/>
        <v>0039</v>
      </c>
      <c r="L59" s="2">
        <v>57</v>
      </c>
    </row>
    <row r="60" spans="7:12" x14ac:dyDescent="0.25">
      <c r="G60" t="str">
        <f t="shared" si="3"/>
        <v>003A</v>
      </c>
      <c r="L60" s="2">
        <v>58</v>
      </c>
    </row>
    <row r="61" spans="7:12" x14ac:dyDescent="0.25">
      <c r="G61" t="str">
        <f t="shared" si="3"/>
        <v>003B</v>
      </c>
      <c r="L61" s="2">
        <v>59</v>
      </c>
    </row>
    <row r="62" spans="7:12" x14ac:dyDescent="0.25">
      <c r="G62" t="str">
        <f t="shared" si="3"/>
        <v>003C</v>
      </c>
      <c r="L62" s="2">
        <v>60</v>
      </c>
    </row>
    <row r="63" spans="7:12" x14ac:dyDescent="0.25">
      <c r="G63" t="str">
        <f t="shared" si="3"/>
        <v>003D</v>
      </c>
      <c r="L63" s="2">
        <v>61</v>
      </c>
    </row>
    <row r="64" spans="7:12" x14ac:dyDescent="0.25">
      <c r="G64" t="str">
        <f t="shared" si="3"/>
        <v>003E</v>
      </c>
      <c r="L64" s="2">
        <v>62</v>
      </c>
    </row>
    <row r="65" spans="7:12" x14ac:dyDescent="0.25">
      <c r="G65" t="str">
        <f t="shared" si="3"/>
        <v>003F</v>
      </c>
      <c r="L65" s="2">
        <v>63</v>
      </c>
    </row>
    <row r="66" spans="7:12" x14ac:dyDescent="0.25">
      <c r="G66" t="str">
        <f t="shared" si="3"/>
        <v>0040</v>
      </c>
      <c r="L66" s="2">
        <v>64</v>
      </c>
    </row>
    <row r="67" spans="7:12" x14ac:dyDescent="0.25">
      <c r="G67" t="str">
        <f t="shared" ref="G67:G130" si="5">DEC2HEX(L67,4)</f>
        <v>0041</v>
      </c>
      <c r="L67" s="2">
        <v>65</v>
      </c>
    </row>
    <row r="68" spans="7:12" x14ac:dyDescent="0.25">
      <c r="G68" t="str">
        <f t="shared" si="5"/>
        <v>0042</v>
      </c>
      <c r="L68" s="2">
        <v>66</v>
      </c>
    </row>
    <row r="69" spans="7:12" x14ac:dyDescent="0.25">
      <c r="G69" t="str">
        <f t="shared" si="5"/>
        <v>0043</v>
      </c>
      <c r="L69" s="2">
        <v>67</v>
      </c>
    </row>
    <row r="70" spans="7:12" x14ac:dyDescent="0.25">
      <c r="G70" t="str">
        <f t="shared" si="5"/>
        <v>0044</v>
      </c>
      <c r="L70" s="2">
        <v>68</v>
      </c>
    </row>
    <row r="71" spans="7:12" x14ac:dyDescent="0.25">
      <c r="G71" t="str">
        <f t="shared" si="5"/>
        <v>0045</v>
      </c>
      <c r="L71" s="2">
        <v>69</v>
      </c>
    </row>
    <row r="72" spans="7:12" x14ac:dyDescent="0.25">
      <c r="G72" t="str">
        <f t="shared" si="5"/>
        <v>0046</v>
      </c>
      <c r="L72" s="2">
        <v>70</v>
      </c>
    </row>
    <row r="73" spans="7:12" x14ac:dyDescent="0.25">
      <c r="G73" t="str">
        <f t="shared" si="5"/>
        <v>0047</v>
      </c>
      <c r="L73" s="2">
        <v>71</v>
      </c>
    </row>
    <row r="74" spans="7:12" x14ac:dyDescent="0.25">
      <c r="G74" t="str">
        <f t="shared" si="5"/>
        <v>0048</v>
      </c>
      <c r="L74" s="2">
        <v>72</v>
      </c>
    </row>
    <row r="75" spans="7:12" x14ac:dyDescent="0.25">
      <c r="G75" t="str">
        <f t="shared" si="5"/>
        <v>0049</v>
      </c>
      <c r="L75" s="2">
        <v>73</v>
      </c>
    </row>
    <row r="76" spans="7:12" x14ac:dyDescent="0.25">
      <c r="G76" t="str">
        <f t="shared" si="5"/>
        <v>004A</v>
      </c>
      <c r="L76" s="2">
        <v>74</v>
      </c>
    </row>
    <row r="77" spans="7:12" x14ac:dyDescent="0.25">
      <c r="G77" t="str">
        <f t="shared" si="5"/>
        <v>004B</v>
      </c>
      <c r="L77" s="2">
        <v>75</v>
      </c>
    </row>
    <row r="78" spans="7:12" x14ac:dyDescent="0.25">
      <c r="G78" t="str">
        <f t="shared" si="5"/>
        <v>004C</v>
      </c>
      <c r="L78" s="2">
        <v>76</v>
      </c>
    </row>
    <row r="79" spans="7:12" x14ac:dyDescent="0.25">
      <c r="G79" t="str">
        <f t="shared" si="5"/>
        <v>004D</v>
      </c>
      <c r="L79" s="2">
        <v>77</v>
      </c>
    </row>
    <row r="80" spans="7:12" x14ac:dyDescent="0.25">
      <c r="G80" t="str">
        <f t="shared" si="5"/>
        <v>004E</v>
      </c>
      <c r="L80" s="2">
        <v>78</v>
      </c>
    </row>
    <row r="81" spans="7:12" x14ac:dyDescent="0.25">
      <c r="G81" t="str">
        <f t="shared" si="5"/>
        <v>004F</v>
      </c>
      <c r="L81" s="2">
        <v>79</v>
      </c>
    </row>
    <row r="82" spans="7:12" x14ac:dyDescent="0.25">
      <c r="G82" t="str">
        <f t="shared" si="5"/>
        <v>0050</v>
      </c>
      <c r="L82" s="2">
        <v>80</v>
      </c>
    </row>
    <row r="83" spans="7:12" x14ac:dyDescent="0.25">
      <c r="G83" t="str">
        <f t="shared" si="5"/>
        <v>0051</v>
      </c>
      <c r="L83" s="2">
        <v>81</v>
      </c>
    </row>
    <row r="84" spans="7:12" x14ac:dyDescent="0.25">
      <c r="G84" t="str">
        <f t="shared" si="5"/>
        <v>0052</v>
      </c>
      <c r="L84" s="2">
        <v>82</v>
      </c>
    </row>
    <row r="85" spans="7:12" x14ac:dyDescent="0.25">
      <c r="G85" t="str">
        <f t="shared" si="5"/>
        <v>0053</v>
      </c>
      <c r="L85" s="2">
        <v>83</v>
      </c>
    </row>
    <row r="86" spans="7:12" x14ac:dyDescent="0.25">
      <c r="G86" t="str">
        <f t="shared" si="5"/>
        <v>0054</v>
      </c>
      <c r="L86" s="2">
        <v>84</v>
      </c>
    </row>
    <row r="87" spans="7:12" x14ac:dyDescent="0.25">
      <c r="G87" t="str">
        <f t="shared" si="5"/>
        <v>0055</v>
      </c>
      <c r="L87" s="2">
        <v>85</v>
      </c>
    </row>
    <row r="88" spans="7:12" x14ac:dyDescent="0.25">
      <c r="G88" t="str">
        <f t="shared" si="5"/>
        <v>0056</v>
      </c>
      <c r="L88" s="2">
        <v>86</v>
      </c>
    </row>
    <row r="89" spans="7:12" x14ac:dyDescent="0.25">
      <c r="G89" t="str">
        <f t="shared" si="5"/>
        <v>0057</v>
      </c>
      <c r="L89" s="2">
        <v>87</v>
      </c>
    </row>
    <row r="90" spans="7:12" x14ac:dyDescent="0.25">
      <c r="G90" t="str">
        <f t="shared" si="5"/>
        <v>0058</v>
      </c>
      <c r="L90" s="2">
        <v>88</v>
      </c>
    </row>
    <row r="91" spans="7:12" x14ac:dyDescent="0.25">
      <c r="G91" t="str">
        <f t="shared" si="5"/>
        <v>0059</v>
      </c>
      <c r="L91" s="2">
        <v>89</v>
      </c>
    </row>
    <row r="92" spans="7:12" x14ac:dyDescent="0.25">
      <c r="G92" t="str">
        <f t="shared" si="5"/>
        <v>005A</v>
      </c>
      <c r="L92" s="2">
        <v>90</v>
      </c>
    </row>
    <row r="93" spans="7:12" x14ac:dyDescent="0.25">
      <c r="G93" t="str">
        <f t="shared" si="5"/>
        <v>005B</v>
      </c>
      <c r="L93" s="2">
        <v>91</v>
      </c>
    </row>
    <row r="94" spans="7:12" x14ac:dyDescent="0.25">
      <c r="G94" t="str">
        <f t="shared" si="5"/>
        <v>005C</v>
      </c>
      <c r="L94" s="2">
        <v>92</v>
      </c>
    </row>
    <row r="95" spans="7:12" x14ac:dyDescent="0.25">
      <c r="G95" t="str">
        <f t="shared" si="5"/>
        <v>005D</v>
      </c>
      <c r="L95" s="2">
        <v>93</v>
      </c>
    </row>
    <row r="96" spans="7:12" x14ac:dyDescent="0.25">
      <c r="G96" t="str">
        <f t="shared" si="5"/>
        <v>005E</v>
      </c>
      <c r="L96" s="2">
        <v>94</v>
      </c>
    </row>
    <row r="97" spans="7:12" x14ac:dyDescent="0.25">
      <c r="G97" t="str">
        <f t="shared" si="5"/>
        <v>005F</v>
      </c>
      <c r="L97" s="2">
        <v>95</v>
      </c>
    </row>
    <row r="98" spans="7:12" x14ac:dyDescent="0.25">
      <c r="G98" t="str">
        <f t="shared" si="5"/>
        <v>0060</v>
      </c>
      <c r="L98" s="2">
        <v>96</v>
      </c>
    </row>
    <row r="99" spans="7:12" x14ac:dyDescent="0.25">
      <c r="G99" t="str">
        <f t="shared" si="5"/>
        <v>0061</v>
      </c>
      <c r="L99" s="2">
        <v>97</v>
      </c>
    </row>
    <row r="100" spans="7:12" x14ac:dyDescent="0.25">
      <c r="G100" t="str">
        <f t="shared" si="5"/>
        <v>0062</v>
      </c>
      <c r="L100" s="2">
        <v>98</v>
      </c>
    </row>
    <row r="101" spans="7:12" x14ac:dyDescent="0.25">
      <c r="G101" t="str">
        <f t="shared" si="5"/>
        <v>0063</v>
      </c>
      <c r="L101" s="2">
        <v>99</v>
      </c>
    </row>
    <row r="102" spans="7:12" x14ac:dyDescent="0.25">
      <c r="G102" t="str">
        <f t="shared" si="5"/>
        <v>0064</v>
      </c>
      <c r="L102" s="2">
        <v>100</v>
      </c>
    </row>
    <row r="103" spans="7:12" x14ac:dyDescent="0.25">
      <c r="G103" t="str">
        <f t="shared" si="5"/>
        <v>0065</v>
      </c>
      <c r="L103" s="2">
        <v>101</v>
      </c>
    </row>
    <row r="104" spans="7:12" x14ac:dyDescent="0.25">
      <c r="G104" t="str">
        <f t="shared" si="5"/>
        <v>0066</v>
      </c>
      <c r="L104" s="2">
        <v>102</v>
      </c>
    </row>
    <row r="105" spans="7:12" x14ac:dyDescent="0.25">
      <c r="G105" t="str">
        <f t="shared" si="5"/>
        <v>0067</v>
      </c>
      <c r="L105" s="2">
        <v>103</v>
      </c>
    </row>
    <row r="106" spans="7:12" x14ac:dyDescent="0.25">
      <c r="G106" t="str">
        <f t="shared" si="5"/>
        <v>0068</v>
      </c>
      <c r="L106" s="2">
        <v>104</v>
      </c>
    </row>
    <row r="107" spans="7:12" x14ac:dyDescent="0.25">
      <c r="G107" t="str">
        <f t="shared" si="5"/>
        <v>0069</v>
      </c>
      <c r="L107" s="2">
        <v>105</v>
      </c>
    </row>
    <row r="108" spans="7:12" x14ac:dyDescent="0.25">
      <c r="G108" t="str">
        <f t="shared" si="5"/>
        <v>006A</v>
      </c>
      <c r="L108" s="2">
        <v>106</v>
      </c>
    </row>
    <row r="109" spans="7:12" x14ac:dyDescent="0.25">
      <c r="G109" t="str">
        <f t="shared" si="5"/>
        <v>006B</v>
      </c>
      <c r="L109" s="2">
        <v>107</v>
      </c>
    </row>
    <row r="110" spans="7:12" x14ac:dyDescent="0.25">
      <c r="G110" t="str">
        <f t="shared" si="5"/>
        <v>006C</v>
      </c>
      <c r="L110" s="2">
        <v>108</v>
      </c>
    </row>
    <row r="111" spans="7:12" x14ac:dyDescent="0.25">
      <c r="G111" t="str">
        <f t="shared" si="5"/>
        <v>006D</v>
      </c>
      <c r="L111" s="2">
        <v>109</v>
      </c>
    </row>
    <row r="112" spans="7:12" x14ac:dyDescent="0.25">
      <c r="G112" t="str">
        <f t="shared" si="5"/>
        <v>006E</v>
      </c>
      <c r="L112" s="2">
        <v>110</v>
      </c>
    </row>
    <row r="113" spans="7:12" x14ac:dyDescent="0.25">
      <c r="G113" t="str">
        <f t="shared" si="5"/>
        <v>006F</v>
      </c>
      <c r="L113" s="2">
        <v>111</v>
      </c>
    </row>
    <row r="114" spans="7:12" x14ac:dyDescent="0.25">
      <c r="G114" t="str">
        <f t="shared" si="5"/>
        <v>0070</v>
      </c>
      <c r="L114" s="2">
        <v>112</v>
      </c>
    </row>
    <row r="115" spans="7:12" x14ac:dyDescent="0.25">
      <c r="G115" t="str">
        <f t="shared" si="5"/>
        <v>0071</v>
      </c>
      <c r="L115" s="2">
        <v>113</v>
      </c>
    </row>
    <row r="116" spans="7:12" x14ac:dyDescent="0.25">
      <c r="G116" t="str">
        <f t="shared" si="5"/>
        <v>0072</v>
      </c>
      <c r="L116" s="2">
        <v>114</v>
      </c>
    </row>
    <row r="117" spans="7:12" x14ac:dyDescent="0.25">
      <c r="G117" t="str">
        <f t="shared" si="5"/>
        <v>0073</v>
      </c>
      <c r="L117" s="2">
        <v>115</v>
      </c>
    </row>
    <row r="118" spans="7:12" x14ac:dyDescent="0.25">
      <c r="G118" t="str">
        <f t="shared" si="5"/>
        <v>0074</v>
      </c>
      <c r="L118" s="2">
        <v>116</v>
      </c>
    </row>
    <row r="119" spans="7:12" x14ac:dyDescent="0.25">
      <c r="G119" t="str">
        <f t="shared" si="5"/>
        <v>0075</v>
      </c>
      <c r="L119" s="2">
        <v>117</v>
      </c>
    </row>
    <row r="120" spans="7:12" x14ac:dyDescent="0.25">
      <c r="G120" t="str">
        <f t="shared" si="5"/>
        <v>0076</v>
      </c>
      <c r="L120" s="2">
        <v>118</v>
      </c>
    </row>
    <row r="121" spans="7:12" x14ac:dyDescent="0.25">
      <c r="G121" t="str">
        <f t="shared" si="5"/>
        <v>0077</v>
      </c>
      <c r="L121" s="2">
        <v>119</v>
      </c>
    </row>
    <row r="122" spans="7:12" x14ac:dyDescent="0.25">
      <c r="G122" t="str">
        <f t="shared" si="5"/>
        <v>0078</v>
      </c>
      <c r="L122" s="2">
        <v>120</v>
      </c>
    </row>
    <row r="123" spans="7:12" x14ac:dyDescent="0.25">
      <c r="G123" t="str">
        <f t="shared" si="5"/>
        <v>0079</v>
      </c>
      <c r="L123" s="2">
        <v>121</v>
      </c>
    </row>
    <row r="124" spans="7:12" x14ac:dyDescent="0.25">
      <c r="G124" t="str">
        <f t="shared" si="5"/>
        <v>007A</v>
      </c>
      <c r="L124" s="2">
        <v>122</v>
      </c>
    </row>
    <row r="125" spans="7:12" x14ac:dyDescent="0.25">
      <c r="G125" t="str">
        <f t="shared" si="5"/>
        <v>007B</v>
      </c>
      <c r="L125" s="2">
        <v>123</v>
      </c>
    </row>
    <row r="126" spans="7:12" x14ac:dyDescent="0.25">
      <c r="G126" t="str">
        <f t="shared" si="5"/>
        <v>007C</v>
      </c>
      <c r="L126" s="2">
        <v>124</v>
      </c>
    </row>
    <row r="127" spans="7:12" x14ac:dyDescent="0.25">
      <c r="G127" t="str">
        <f t="shared" si="5"/>
        <v>007D</v>
      </c>
      <c r="L127" s="2">
        <v>125</v>
      </c>
    </row>
    <row r="128" spans="7:12" x14ac:dyDescent="0.25">
      <c r="G128" t="str">
        <f t="shared" si="5"/>
        <v>007E</v>
      </c>
      <c r="L128" s="2">
        <v>126</v>
      </c>
    </row>
    <row r="129" spans="7:12" x14ac:dyDescent="0.25">
      <c r="G129" t="str">
        <f t="shared" si="5"/>
        <v>007F</v>
      </c>
      <c r="L129" s="2">
        <v>127</v>
      </c>
    </row>
    <row r="130" spans="7:12" x14ac:dyDescent="0.25">
      <c r="G130" t="str">
        <f t="shared" si="5"/>
        <v>0080</v>
      </c>
      <c r="L130" s="2">
        <v>128</v>
      </c>
    </row>
    <row r="131" spans="7:12" x14ac:dyDescent="0.25">
      <c r="G131" t="str">
        <f t="shared" ref="G131:G194" si="6">DEC2HEX(L131,4)</f>
        <v>0081</v>
      </c>
      <c r="L131" s="2">
        <v>129</v>
      </c>
    </row>
    <row r="132" spans="7:12" x14ac:dyDescent="0.25">
      <c r="G132" t="str">
        <f t="shared" si="6"/>
        <v>0082</v>
      </c>
      <c r="L132" s="2">
        <v>130</v>
      </c>
    </row>
    <row r="133" spans="7:12" x14ac:dyDescent="0.25">
      <c r="G133" t="str">
        <f t="shared" si="6"/>
        <v>0083</v>
      </c>
      <c r="L133" s="2">
        <v>131</v>
      </c>
    </row>
    <row r="134" spans="7:12" x14ac:dyDescent="0.25">
      <c r="G134" t="str">
        <f t="shared" si="6"/>
        <v>0084</v>
      </c>
      <c r="L134" s="2">
        <v>132</v>
      </c>
    </row>
    <row r="135" spans="7:12" x14ac:dyDescent="0.25">
      <c r="G135" t="str">
        <f t="shared" si="6"/>
        <v>0085</v>
      </c>
      <c r="L135" s="2">
        <v>133</v>
      </c>
    </row>
    <row r="136" spans="7:12" x14ac:dyDescent="0.25">
      <c r="G136" t="str">
        <f t="shared" si="6"/>
        <v>0086</v>
      </c>
      <c r="L136" s="2">
        <v>134</v>
      </c>
    </row>
    <row r="137" spans="7:12" x14ac:dyDescent="0.25">
      <c r="G137" t="str">
        <f t="shared" si="6"/>
        <v>0087</v>
      </c>
      <c r="L137" s="2">
        <v>135</v>
      </c>
    </row>
    <row r="138" spans="7:12" x14ac:dyDescent="0.25">
      <c r="G138" t="str">
        <f t="shared" si="6"/>
        <v>0088</v>
      </c>
      <c r="L138" s="2">
        <v>136</v>
      </c>
    </row>
    <row r="139" spans="7:12" x14ac:dyDescent="0.25">
      <c r="G139" t="str">
        <f t="shared" si="6"/>
        <v>0089</v>
      </c>
      <c r="L139" s="2">
        <v>137</v>
      </c>
    </row>
    <row r="140" spans="7:12" x14ac:dyDescent="0.25">
      <c r="G140" t="str">
        <f t="shared" si="6"/>
        <v>008A</v>
      </c>
      <c r="L140" s="2">
        <v>138</v>
      </c>
    </row>
    <row r="141" spans="7:12" x14ac:dyDescent="0.25">
      <c r="G141" t="str">
        <f t="shared" si="6"/>
        <v>008B</v>
      </c>
      <c r="L141" s="2">
        <v>139</v>
      </c>
    </row>
    <row r="142" spans="7:12" x14ac:dyDescent="0.25">
      <c r="G142" t="str">
        <f t="shared" si="6"/>
        <v>008C</v>
      </c>
      <c r="L142" s="2">
        <v>140</v>
      </c>
    </row>
    <row r="143" spans="7:12" x14ac:dyDescent="0.25">
      <c r="G143" t="str">
        <f t="shared" si="6"/>
        <v>008D</v>
      </c>
      <c r="L143" s="2">
        <v>141</v>
      </c>
    </row>
    <row r="144" spans="7:12" x14ac:dyDescent="0.25">
      <c r="G144" t="str">
        <f t="shared" si="6"/>
        <v>008E</v>
      </c>
      <c r="L144" s="2">
        <v>142</v>
      </c>
    </row>
    <row r="145" spans="7:12" x14ac:dyDescent="0.25">
      <c r="G145" t="str">
        <f t="shared" si="6"/>
        <v>008F</v>
      </c>
      <c r="L145" s="2">
        <v>143</v>
      </c>
    </row>
    <row r="146" spans="7:12" x14ac:dyDescent="0.25">
      <c r="G146" t="str">
        <f t="shared" si="6"/>
        <v>0090</v>
      </c>
      <c r="L146" s="2">
        <v>144</v>
      </c>
    </row>
    <row r="147" spans="7:12" x14ac:dyDescent="0.25">
      <c r="G147" t="str">
        <f t="shared" si="6"/>
        <v>0091</v>
      </c>
      <c r="L147" s="2">
        <v>145</v>
      </c>
    </row>
    <row r="148" spans="7:12" x14ac:dyDescent="0.25">
      <c r="G148" t="str">
        <f t="shared" si="6"/>
        <v>0092</v>
      </c>
      <c r="L148" s="2">
        <v>146</v>
      </c>
    </row>
    <row r="149" spans="7:12" x14ac:dyDescent="0.25">
      <c r="G149" t="str">
        <f t="shared" si="6"/>
        <v>0093</v>
      </c>
      <c r="L149" s="2">
        <v>147</v>
      </c>
    </row>
    <row r="150" spans="7:12" x14ac:dyDescent="0.25">
      <c r="G150" t="str">
        <f t="shared" si="6"/>
        <v>0094</v>
      </c>
      <c r="L150" s="2">
        <v>148</v>
      </c>
    </row>
    <row r="151" spans="7:12" x14ac:dyDescent="0.25">
      <c r="G151" t="str">
        <f t="shared" si="6"/>
        <v>0095</v>
      </c>
      <c r="L151" s="2">
        <v>149</v>
      </c>
    </row>
    <row r="152" spans="7:12" x14ac:dyDescent="0.25">
      <c r="G152" t="str">
        <f t="shared" si="6"/>
        <v>0096</v>
      </c>
      <c r="L152" s="2">
        <v>150</v>
      </c>
    </row>
    <row r="153" spans="7:12" x14ac:dyDescent="0.25">
      <c r="G153" t="str">
        <f t="shared" si="6"/>
        <v>0097</v>
      </c>
      <c r="L153" s="2">
        <v>151</v>
      </c>
    </row>
    <row r="154" spans="7:12" x14ac:dyDescent="0.25">
      <c r="G154" t="str">
        <f t="shared" si="6"/>
        <v>0098</v>
      </c>
      <c r="L154" s="2">
        <v>152</v>
      </c>
    </row>
    <row r="155" spans="7:12" x14ac:dyDescent="0.25">
      <c r="G155" t="str">
        <f t="shared" si="6"/>
        <v>0099</v>
      </c>
      <c r="L155" s="2">
        <v>153</v>
      </c>
    </row>
    <row r="156" spans="7:12" x14ac:dyDescent="0.25">
      <c r="G156" t="str">
        <f t="shared" si="6"/>
        <v>009A</v>
      </c>
      <c r="L156" s="2">
        <v>154</v>
      </c>
    </row>
    <row r="157" spans="7:12" x14ac:dyDescent="0.25">
      <c r="G157" t="str">
        <f t="shared" si="6"/>
        <v>009B</v>
      </c>
      <c r="L157" s="2">
        <v>155</v>
      </c>
    </row>
    <row r="158" spans="7:12" x14ac:dyDescent="0.25">
      <c r="G158" t="str">
        <f t="shared" si="6"/>
        <v>009C</v>
      </c>
      <c r="L158" s="2">
        <v>156</v>
      </c>
    </row>
    <row r="159" spans="7:12" x14ac:dyDescent="0.25">
      <c r="G159" t="str">
        <f t="shared" si="6"/>
        <v>009D</v>
      </c>
      <c r="L159" s="2">
        <v>157</v>
      </c>
    </row>
    <row r="160" spans="7:12" x14ac:dyDescent="0.25">
      <c r="G160" t="str">
        <f t="shared" si="6"/>
        <v>009E</v>
      </c>
      <c r="L160" s="2">
        <v>158</v>
      </c>
    </row>
    <row r="161" spans="7:12" x14ac:dyDescent="0.25">
      <c r="G161" t="str">
        <f t="shared" si="6"/>
        <v>009F</v>
      </c>
      <c r="L161" s="2">
        <v>159</v>
      </c>
    </row>
    <row r="162" spans="7:12" x14ac:dyDescent="0.25">
      <c r="G162" t="str">
        <f t="shared" si="6"/>
        <v>00A0</v>
      </c>
      <c r="L162" s="2">
        <v>160</v>
      </c>
    </row>
    <row r="163" spans="7:12" x14ac:dyDescent="0.25">
      <c r="G163" t="str">
        <f t="shared" si="6"/>
        <v>00A1</v>
      </c>
      <c r="L163" s="2">
        <v>161</v>
      </c>
    </row>
    <row r="164" spans="7:12" x14ac:dyDescent="0.25">
      <c r="G164" t="str">
        <f t="shared" si="6"/>
        <v>00A2</v>
      </c>
      <c r="L164" s="2">
        <v>162</v>
      </c>
    </row>
    <row r="165" spans="7:12" x14ac:dyDescent="0.25">
      <c r="G165" t="str">
        <f t="shared" si="6"/>
        <v>00A3</v>
      </c>
      <c r="L165" s="2">
        <v>163</v>
      </c>
    </row>
    <row r="166" spans="7:12" x14ac:dyDescent="0.25">
      <c r="G166" t="str">
        <f t="shared" si="6"/>
        <v>00A4</v>
      </c>
      <c r="L166" s="2">
        <v>164</v>
      </c>
    </row>
    <row r="167" spans="7:12" x14ac:dyDescent="0.25">
      <c r="G167" t="str">
        <f t="shared" si="6"/>
        <v>00A5</v>
      </c>
      <c r="L167" s="2">
        <v>165</v>
      </c>
    </row>
    <row r="168" spans="7:12" x14ac:dyDescent="0.25">
      <c r="G168" t="str">
        <f t="shared" si="6"/>
        <v>00A6</v>
      </c>
      <c r="L168" s="2">
        <v>166</v>
      </c>
    </row>
    <row r="169" spans="7:12" x14ac:dyDescent="0.25">
      <c r="G169" t="str">
        <f t="shared" si="6"/>
        <v>00A7</v>
      </c>
      <c r="L169" s="2">
        <v>167</v>
      </c>
    </row>
    <row r="170" spans="7:12" x14ac:dyDescent="0.25">
      <c r="G170" t="str">
        <f t="shared" si="6"/>
        <v>00A8</v>
      </c>
      <c r="L170" s="2">
        <v>168</v>
      </c>
    </row>
    <row r="171" spans="7:12" x14ac:dyDescent="0.25">
      <c r="G171" t="str">
        <f t="shared" si="6"/>
        <v>00A9</v>
      </c>
      <c r="L171" s="2">
        <v>169</v>
      </c>
    </row>
    <row r="172" spans="7:12" x14ac:dyDescent="0.25">
      <c r="G172" t="str">
        <f t="shared" si="6"/>
        <v>00AA</v>
      </c>
      <c r="L172" s="2">
        <v>170</v>
      </c>
    </row>
    <row r="173" spans="7:12" x14ac:dyDescent="0.25">
      <c r="G173" t="str">
        <f t="shared" si="6"/>
        <v>00AB</v>
      </c>
      <c r="L173" s="2">
        <v>171</v>
      </c>
    </row>
    <row r="174" spans="7:12" x14ac:dyDescent="0.25">
      <c r="G174" t="str">
        <f t="shared" si="6"/>
        <v>00AC</v>
      </c>
      <c r="L174" s="2">
        <v>172</v>
      </c>
    </row>
    <row r="175" spans="7:12" x14ac:dyDescent="0.25">
      <c r="G175" t="str">
        <f t="shared" si="6"/>
        <v>00AD</v>
      </c>
      <c r="L175" s="2">
        <v>173</v>
      </c>
    </row>
    <row r="176" spans="7:12" x14ac:dyDescent="0.25">
      <c r="G176" t="str">
        <f t="shared" si="6"/>
        <v>00AE</v>
      </c>
      <c r="L176" s="2">
        <v>174</v>
      </c>
    </row>
    <row r="177" spans="7:12" x14ac:dyDescent="0.25">
      <c r="G177" t="str">
        <f t="shared" si="6"/>
        <v>00AF</v>
      </c>
      <c r="L177" s="2">
        <v>175</v>
      </c>
    </row>
    <row r="178" spans="7:12" x14ac:dyDescent="0.25">
      <c r="G178" t="str">
        <f t="shared" si="6"/>
        <v>00B0</v>
      </c>
      <c r="L178" s="2">
        <v>176</v>
      </c>
    </row>
    <row r="179" spans="7:12" x14ac:dyDescent="0.25">
      <c r="G179" t="str">
        <f t="shared" si="6"/>
        <v>00B1</v>
      </c>
      <c r="L179" s="2">
        <v>177</v>
      </c>
    </row>
    <row r="180" spans="7:12" x14ac:dyDescent="0.25">
      <c r="G180" t="str">
        <f t="shared" si="6"/>
        <v>00B2</v>
      </c>
      <c r="L180" s="2">
        <v>178</v>
      </c>
    </row>
    <row r="181" spans="7:12" x14ac:dyDescent="0.25">
      <c r="G181" t="str">
        <f t="shared" si="6"/>
        <v>00B3</v>
      </c>
      <c r="L181" s="2">
        <v>179</v>
      </c>
    </row>
    <row r="182" spans="7:12" x14ac:dyDescent="0.25">
      <c r="G182" t="str">
        <f t="shared" si="6"/>
        <v>00B4</v>
      </c>
      <c r="L182" s="2">
        <v>180</v>
      </c>
    </row>
    <row r="183" spans="7:12" x14ac:dyDescent="0.25">
      <c r="G183" t="str">
        <f t="shared" si="6"/>
        <v>00B5</v>
      </c>
      <c r="L183" s="2">
        <v>181</v>
      </c>
    </row>
    <row r="184" spans="7:12" x14ac:dyDescent="0.25">
      <c r="G184" t="str">
        <f t="shared" si="6"/>
        <v>00B6</v>
      </c>
      <c r="L184" s="2">
        <v>182</v>
      </c>
    </row>
    <row r="185" spans="7:12" x14ac:dyDescent="0.25">
      <c r="G185" t="str">
        <f t="shared" si="6"/>
        <v>00B7</v>
      </c>
      <c r="L185" s="2">
        <v>183</v>
      </c>
    </row>
    <row r="186" spans="7:12" x14ac:dyDescent="0.25">
      <c r="G186" t="str">
        <f t="shared" si="6"/>
        <v>00B8</v>
      </c>
      <c r="L186" s="2">
        <v>184</v>
      </c>
    </row>
    <row r="187" spans="7:12" x14ac:dyDescent="0.25">
      <c r="G187" t="str">
        <f t="shared" si="6"/>
        <v>00B9</v>
      </c>
      <c r="L187" s="2">
        <v>185</v>
      </c>
    </row>
    <row r="188" spans="7:12" x14ac:dyDescent="0.25">
      <c r="G188" t="str">
        <f t="shared" si="6"/>
        <v>00BA</v>
      </c>
      <c r="L188" s="2">
        <v>186</v>
      </c>
    </row>
    <row r="189" spans="7:12" x14ac:dyDescent="0.25">
      <c r="G189" t="str">
        <f t="shared" si="6"/>
        <v>00BB</v>
      </c>
      <c r="L189" s="2">
        <v>187</v>
      </c>
    </row>
    <row r="190" spans="7:12" x14ac:dyDescent="0.25">
      <c r="G190" t="str">
        <f t="shared" si="6"/>
        <v>00BC</v>
      </c>
      <c r="L190" s="2">
        <v>188</v>
      </c>
    </row>
    <row r="191" spans="7:12" x14ac:dyDescent="0.25">
      <c r="G191" t="str">
        <f t="shared" si="6"/>
        <v>00BD</v>
      </c>
      <c r="L191" s="2">
        <v>189</v>
      </c>
    </row>
    <row r="192" spans="7:12" x14ac:dyDescent="0.25">
      <c r="G192" t="str">
        <f t="shared" si="6"/>
        <v>00BE</v>
      </c>
      <c r="L192" s="2">
        <v>190</v>
      </c>
    </row>
    <row r="193" spans="7:12" x14ac:dyDescent="0.25">
      <c r="G193" t="str">
        <f t="shared" si="6"/>
        <v>00BF</v>
      </c>
      <c r="L193" s="2">
        <v>191</v>
      </c>
    </row>
    <row r="194" spans="7:12" x14ac:dyDescent="0.25">
      <c r="G194" t="str">
        <f t="shared" si="6"/>
        <v>00C0</v>
      </c>
      <c r="L194" s="2">
        <v>192</v>
      </c>
    </row>
    <row r="195" spans="7:12" x14ac:dyDescent="0.25">
      <c r="G195" t="str">
        <f t="shared" ref="G195:G252" si="7">DEC2HEX(L195,4)</f>
        <v>00C1</v>
      </c>
      <c r="L195" s="2">
        <v>193</v>
      </c>
    </row>
    <row r="196" spans="7:12" x14ac:dyDescent="0.25">
      <c r="G196" t="str">
        <f t="shared" si="7"/>
        <v>00C2</v>
      </c>
      <c r="L196" s="2">
        <v>194</v>
      </c>
    </row>
    <row r="197" spans="7:12" x14ac:dyDescent="0.25">
      <c r="G197" t="str">
        <f t="shared" si="7"/>
        <v>00C3</v>
      </c>
      <c r="L197" s="2">
        <v>195</v>
      </c>
    </row>
    <row r="198" spans="7:12" x14ac:dyDescent="0.25">
      <c r="G198" t="str">
        <f t="shared" si="7"/>
        <v>00C4</v>
      </c>
      <c r="L198" s="2">
        <v>196</v>
      </c>
    </row>
    <row r="199" spans="7:12" x14ac:dyDescent="0.25">
      <c r="G199" t="str">
        <f t="shared" si="7"/>
        <v>00C5</v>
      </c>
      <c r="L199" s="2">
        <v>197</v>
      </c>
    </row>
    <row r="200" spans="7:12" x14ac:dyDescent="0.25">
      <c r="G200" t="str">
        <f t="shared" si="7"/>
        <v>00C6</v>
      </c>
      <c r="L200" s="2">
        <v>198</v>
      </c>
    </row>
    <row r="201" spans="7:12" x14ac:dyDescent="0.25">
      <c r="G201" t="str">
        <f t="shared" si="7"/>
        <v>00C7</v>
      </c>
      <c r="L201" s="2">
        <v>199</v>
      </c>
    </row>
    <row r="202" spans="7:12" x14ac:dyDescent="0.25">
      <c r="G202" t="str">
        <f t="shared" si="7"/>
        <v>00C8</v>
      </c>
      <c r="L202" s="2">
        <v>200</v>
      </c>
    </row>
    <row r="203" spans="7:12" x14ac:dyDescent="0.25">
      <c r="G203" t="str">
        <f t="shared" si="7"/>
        <v>00C9</v>
      </c>
      <c r="L203" s="2">
        <v>201</v>
      </c>
    </row>
    <row r="204" spans="7:12" x14ac:dyDescent="0.25">
      <c r="G204" t="str">
        <f t="shared" si="7"/>
        <v>00CA</v>
      </c>
      <c r="L204" s="2">
        <v>202</v>
      </c>
    </row>
    <row r="205" spans="7:12" x14ac:dyDescent="0.25">
      <c r="G205" t="str">
        <f t="shared" si="7"/>
        <v>00CB</v>
      </c>
      <c r="L205" s="2">
        <v>203</v>
      </c>
    </row>
    <row r="206" spans="7:12" x14ac:dyDescent="0.25">
      <c r="G206" t="str">
        <f t="shared" si="7"/>
        <v>00CC</v>
      </c>
      <c r="L206" s="2">
        <v>204</v>
      </c>
    </row>
    <row r="207" spans="7:12" x14ac:dyDescent="0.25">
      <c r="G207" t="str">
        <f t="shared" si="7"/>
        <v>00CD</v>
      </c>
      <c r="L207" s="2">
        <v>205</v>
      </c>
    </row>
    <row r="208" spans="7:12" x14ac:dyDescent="0.25">
      <c r="G208" t="str">
        <f t="shared" si="7"/>
        <v>00CE</v>
      </c>
      <c r="L208" s="2">
        <v>206</v>
      </c>
    </row>
    <row r="209" spans="7:12" x14ac:dyDescent="0.25">
      <c r="G209" t="str">
        <f t="shared" si="7"/>
        <v>00CF</v>
      </c>
      <c r="L209" s="2">
        <v>207</v>
      </c>
    </row>
    <row r="210" spans="7:12" x14ac:dyDescent="0.25">
      <c r="G210" t="str">
        <f t="shared" si="7"/>
        <v>00D0</v>
      </c>
      <c r="L210" s="2">
        <v>208</v>
      </c>
    </row>
    <row r="211" spans="7:12" x14ac:dyDescent="0.25">
      <c r="G211" t="str">
        <f t="shared" si="7"/>
        <v>00D1</v>
      </c>
      <c r="L211" s="2">
        <v>209</v>
      </c>
    </row>
    <row r="212" spans="7:12" x14ac:dyDescent="0.25">
      <c r="G212" t="str">
        <f t="shared" si="7"/>
        <v>00D2</v>
      </c>
      <c r="L212" s="2">
        <v>210</v>
      </c>
    </row>
    <row r="213" spans="7:12" x14ac:dyDescent="0.25">
      <c r="G213" t="str">
        <f t="shared" si="7"/>
        <v>00D3</v>
      </c>
      <c r="L213" s="2">
        <v>211</v>
      </c>
    </row>
    <row r="214" spans="7:12" x14ac:dyDescent="0.25">
      <c r="G214" t="str">
        <f t="shared" si="7"/>
        <v>00D4</v>
      </c>
      <c r="L214" s="2">
        <v>212</v>
      </c>
    </row>
    <row r="215" spans="7:12" x14ac:dyDescent="0.25">
      <c r="G215" t="str">
        <f t="shared" si="7"/>
        <v>00D5</v>
      </c>
      <c r="L215" s="2">
        <v>213</v>
      </c>
    </row>
    <row r="216" spans="7:12" x14ac:dyDescent="0.25">
      <c r="G216" t="str">
        <f t="shared" si="7"/>
        <v>00D6</v>
      </c>
      <c r="L216" s="2">
        <v>214</v>
      </c>
    </row>
    <row r="217" spans="7:12" x14ac:dyDescent="0.25">
      <c r="G217" t="str">
        <f t="shared" si="7"/>
        <v>00D7</v>
      </c>
      <c r="L217" s="2">
        <v>215</v>
      </c>
    </row>
    <row r="218" spans="7:12" x14ac:dyDescent="0.25">
      <c r="G218" t="str">
        <f t="shared" si="7"/>
        <v>00D8</v>
      </c>
      <c r="L218" s="2">
        <v>216</v>
      </c>
    </row>
    <row r="219" spans="7:12" x14ac:dyDescent="0.25">
      <c r="G219" t="str">
        <f t="shared" si="7"/>
        <v>00D9</v>
      </c>
      <c r="L219" s="2">
        <v>217</v>
      </c>
    </row>
    <row r="220" spans="7:12" x14ac:dyDescent="0.25">
      <c r="G220" t="str">
        <f t="shared" si="7"/>
        <v>00DA</v>
      </c>
      <c r="L220" s="2">
        <v>218</v>
      </c>
    </row>
    <row r="221" spans="7:12" x14ac:dyDescent="0.25">
      <c r="G221" t="str">
        <f t="shared" si="7"/>
        <v>00DB</v>
      </c>
      <c r="L221" s="2">
        <v>219</v>
      </c>
    </row>
    <row r="222" spans="7:12" x14ac:dyDescent="0.25">
      <c r="G222" t="str">
        <f t="shared" si="7"/>
        <v>00DC</v>
      </c>
      <c r="L222" s="2">
        <v>220</v>
      </c>
    </row>
    <row r="223" spans="7:12" x14ac:dyDescent="0.25">
      <c r="G223" t="str">
        <f t="shared" si="7"/>
        <v>00DD</v>
      </c>
      <c r="L223" s="2">
        <v>221</v>
      </c>
    </row>
    <row r="224" spans="7:12" x14ac:dyDescent="0.25">
      <c r="G224" t="str">
        <f t="shared" si="7"/>
        <v>00DE</v>
      </c>
      <c r="L224" s="2">
        <v>222</v>
      </c>
    </row>
    <row r="225" spans="7:12" x14ac:dyDescent="0.25">
      <c r="G225" t="str">
        <f t="shared" si="7"/>
        <v>00DF</v>
      </c>
      <c r="L225" s="2">
        <v>223</v>
      </c>
    </row>
    <row r="226" spans="7:12" x14ac:dyDescent="0.25">
      <c r="G226" t="str">
        <f t="shared" si="7"/>
        <v>00E0</v>
      </c>
      <c r="L226" s="2">
        <v>224</v>
      </c>
    </row>
    <row r="227" spans="7:12" x14ac:dyDescent="0.25">
      <c r="G227" t="str">
        <f t="shared" si="7"/>
        <v>00E1</v>
      </c>
      <c r="L227" s="2">
        <v>225</v>
      </c>
    </row>
    <row r="228" spans="7:12" x14ac:dyDescent="0.25">
      <c r="G228" t="str">
        <f t="shared" si="7"/>
        <v>00E2</v>
      </c>
      <c r="L228" s="2">
        <v>226</v>
      </c>
    </row>
    <row r="229" spans="7:12" x14ac:dyDescent="0.25">
      <c r="G229" t="str">
        <f t="shared" si="7"/>
        <v>00E3</v>
      </c>
      <c r="L229" s="2">
        <v>227</v>
      </c>
    </row>
    <row r="230" spans="7:12" x14ac:dyDescent="0.25">
      <c r="G230" t="str">
        <f t="shared" si="7"/>
        <v>00E4</v>
      </c>
      <c r="L230" s="2">
        <v>228</v>
      </c>
    </row>
    <row r="231" spans="7:12" x14ac:dyDescent="0.25">
      <c r="G231" t="str">
        <f t="shared" si="7"/>
        <v>00E5</v>
      </c>
      <c r="L231" s="2">
        <v>229</v>
      </c>
    </row>
    <row r="232" spans="7:12" x14ac:dyDescent="0.25">
      <c r="G232" t="str">
        <f t="shared" si="7"/>
        <v>00E6</v>
      </c>
      <c r="L232" s="2">
        <v>230</v>
      </c>
    </row>
    <row r="233" spans="7:12" x14ac:dyDescent="0.25">
      <c r="G233" t="str">
        <f t="shared" si="7"/>
        <v>00E7</v>
      </c>
      <c r="L233" s="2">
        <v>231</v>
      </c>
    </row>
    <row r="234" spans="7:12" x14ac:dyDescent="0.25">
      <c r="G234" t="str">
        <f t="shared" si="7"/>
        <v>00E8</v>
      </c>
      <c r="L234" s="2">
        <v>232</v>
      </c>
    </row>
    <row r="235" spans="7:12" x14ac:dyDescent="0.25">
      <c r="G235" t="str">
        <f t="shared" si="7"/>
        <v>00E9</v>
      </c>
      <c r="L235" s="2">
        <v>233</v>
      </c>
    </row>
    <row r="236" spans="7:12" x14ac:dyDescent="0.25">
      <c r="G236" t="str">
        <f t="shared" si="7"/>
        <v>00EA</v>
      </c>
      <c r="L236" s="2">
        <v>234</v>
      </c>
    </row>
    <row r="237" spans="7:12" x14ac:dyDescent="0.25">
      <c r="G237" t="str">
        <f t="shared" si="7"/>
        <v>00EB</v>
      </c>
      <c r="L237" s="2">
        <v>235</v>
      </c>
    </row>
    <row r="238" spans="7:12" x14ac:dyDescent="0.25">
      <c r="G238" t="str">
        <f t="shared" si="7"/>
        <v>00EC</v>
      </c>
      <c r="L238" s="2">
        <v>236</v>
      </c>
    </row>
    <row r="239" spans="7:12" x14ac:dyDescent="0.25">
      <c r="G239" t="str">
        <f t="shared" si="7"/>
        <v>00ED</v>
      </c>
      <c r="L239" s="2">
        <v>237</v>
      </c>
    </row>
    <row r="240" spans="7:12" x14ac:dyDescent="0.25">
      <c r="G240" t="str">
        <f t="shared" si="7"/>
        <v>00EE</v>
      </c>
      <c r="L240" s="2">
        <v>238</v>
      </c>
    </row>
    <row r="241" spans="7:12" x14ac:dyDescent="0.25">
      <c r="G241" t="str">
        <f t="shared" si="7"/>
        <v>00EF</v>
      </c>
      <c r="L241" s="2">
        <v>239</v>
      </c>
    </row>
    <row r="242" spans="7:12" x14ac:dyDescent="0.25">
      <c r="G242" t="str">
        <f t="shared" si="7"/>
        <v>00F0</v>
      </c>
      <c r="L242" s="2">
        <v>240</v>
      </c>
    </row>
    <row r="243" spans="7:12" x14ac:dyDescent="0.25">
      <c r="G243" t="str">
        <f t="shared" si="7"/>
        <v>00F1</v>
      </c>
      <c r="L243" s="2">
        <v>241</v>
      </c>
    </row>
    <row r="244" spans="7:12" x14ac:dyDescent="0.25">
      <c r="G244" t="str">
        <f t="shared" si="7"/>
        <v>00F2</v>
      </c>
      <c r="L244" s="2">
        <v>242</v>
      </c>
    </row>
    <row r="245" spans="7:12" x14ac:dyDescent="0.25">
      <c r="G245" t="str">
        <f t="shared" si="7"/>
        <v>00F3</v>
      </c>
      <c r="L245" s="2">
        <v>243</v>
      </c>
    </row>
    <row r="246" spans="7:12" x14ac:dyDescent="0.25">
      <c r="G246" t="str">
        <f t="shared" si="7"/>
        <v>00F4</v>
      </c>
      <c r="L246" s="2">
        <v>244</v>
      </c>
    </row>
    <row r="247" spans="7:12" x14ac:dyDescent="0.25">
      <c r="G247" t="str">
        <f t="shared" si="7"/>
        <v>00F5</v>
      </c>
      <c r="L247" s="2">
        <v>245</v>
      </c>
    </row>
    <row r="248" spans="7:12" x14ac:dyDescent="0.25">
      <c r="G248" t="str">
        <f t="shared" si="7"/>
        <v>00F6</v>
      </c>
      <c r="L248" s="2">
        <v>246</v>
      </c>
    </row>
    <row r="249" spans="7:12" x14ac:dyDescent="0.25">
      <c r="G249" t="str">
        <f t="shared" si="7"/>
        <v>00F7</v>
      </c>
      <c r="L249" s="2">
        <v>247</v>
      </c>
    </row>
    <row r="250" spans="7:12" x14ac:dyDescent="0.25">
      <c r="G250" t="str">
        <f t="shared" si="7"/>
        <v>00F8</v>
      </c>
      <c r="L250" s="2">
        <v>248</v>
      </c>
    </row>
    <row r="251" spans="7:12" x14ac:dyDescent="0.25">
      <c r="G251" t="str">
        <f t="shared" si="7"/>
        <v>00F9</v>
      </c>
      <c r="L251" s="2">
        <v>249</v>
      </c>
    </row>
    <row r="252" spans="7:12" x14ac:dyDescent="0.25">
      <c r="G252" t="str">
        <f t="shared" si="7"/>
        <v>00FA</v>
      </c>
      <c r="L252" s="2">
        <v>250</v>
      </c>
    </row>
  </sheetData>
  <mergeCells count="38">
    <mergeCell ref="B26:C26"/>
    <mergeCell ref="D26:E26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1:C1"/>
    <mergeCell ref="D1:E1"/>
    <mergeCell ref="B9:C9"/>
    <mergeCell ref="D9:E9"/>
    <mergeCell ref="B10:C10"/>
    <mergeCell ref="D10:E1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zoomScaleNormal="100" workbookViewId="0">
      <selection sqref="A1:B32"/>
    </sheetView>
  </sheetViews>
  <sheetFormatPr defaultColWidth="8.7109375" defaultRowHeight="15" x14ac:dyDescent="0.25"/>
  <cols>
    <col min="2" max="2" width="18.140625" customWidth="1"/>
    <col min="3" max="3" width="11" customWidth="1"/>
    <col min="4" max="4" width="20.28515625" customWidth="1"/>
  </cols>
  <sheetData>
    <row r="1" spans="1:4" x14ac:dyDescent="0.25">
      <c r="A1" t="str">
        <f>ASSEMBLER!G2</f>
        <v>0000</v>
      </c>
      <c r="B1" t="str">
        <f>CONCATENATE(ASSEMBLER!H2," ",ASSEMBLER!I2," ",ASSEMBLER!J2," ",ASSEMBLER!K2)</f>
        <v xml:space="preserve">INP1 SKI  </v>
      </c>
      <c r="C1" t="str">
        <f>CONCATENATE(ASSEMBLER!N2,ASSEMBLER!O2)</f>
        <v>F200</v>
      </c>
      <c r="D1" t="str">
        <f t="shared" ref="D1:D41" si="0">CONCATENATE(HEX2BIN(MID(TEXT(C1,0),1,1),4)," ",HEX2BIN(MID(TEXT(C1,0),2,1),4)," ",HEX2BIN(MID(TEXT(C1,0),3,1),4)," ",HEX2BIN(MID(TEXT(C1,0),4,1),4))</f>
        <v>1111 0010 0000 0000</v>
      </c>
    </row>
    <row r="2" spans="1:4" x14ac:dyDescent="0.25">
      <c r="A2" t="str">
        <f>ASSEMBLER!G3</f>
        <v>0001</v>
      </c>
      <c r="B2" t="str">
        <f>CONCATENATE(ASSEMBLER!H3," ",ASSEMBLER!I3," ",ASSEMBLER!J3," ",ASSEMBLER!K3)</f>
        <v xml:space="preserve"> BUN  INP1</v>
      </c>
      <c r="C2" t="str">
        <f>CONCATENATE(ASSEMBLER!N3,ASSEMBLER!O3)</f>
        <v>4000</v>
      </c>
      <c r="D2" t="str">
        <f t="shared" si="0"/>
        <v>0100 0000 0000 0000</v>
      </c>
    </row>
    <row r="3" spans="1:4" x14ac:dyDescent="0.25">
      <c r="A3" t="str">
        <f>ASSEMBLER!G4</f>
        <v>0002</v>
      </c>
      <c r="B3" t="str">
        <f>CONCATENATE(ASSEMBLER!H4," ",ASSEMBLER!I4," ",ASSEMBLER!J4," ",ASSEMBLER!K4)</f>
        <v xml:space="preserve"> INP  </v>
      </c>
      <c r="C3" t="str">
        <f>CONCATENATE(ASSEMBLER!N4,ASSEMBLER!O4)</f>
        <v>F800</v>
      </c>
      <c r="D3" t="str">
        <f t="shared" si="0"/>
        <v>1111 1000 0000 0000</v>
      </c>
    </row>
    <row r="4" spans="1:4" x14ac:dyDescent="0.25">
      <c r="A4" t="str">
        <f>ASSEMBLER!G5</f>
        <v>0003</v>
      </c>
      <c r="B4" t="str">
        <f>CONCATENATE(ASSEMBLER!H5," ",ASSEMBLER!I5," ",ASSEMBLER!J5," ",ASSEMBLER!K5)</f>
        <v xml:space="preserve"> AND  MASK</v>
      </c>
      <c r="C4" t="str">
        <f>CONCATENATE(ASSEMBLER!N5,ASSEMBLER!O5)</f>
        <v>001F</v>
      </c>
      <c r="D4" t="str">
        <f t="shared" si="0"/>
        <v>0000 0000 0001 1111</v>
      </c>
    </row>
    <row r="5" spans="1:4" x14ac:dyDescent="0.25">
      <c r="A5" t="str">
        <f>ASSEMBLER!G6</f>
        <v>0004</v>
      </c>
      <c r="B5" t="str">
        <f>CONCATENATE(ASSEMBLER!H6," ",ASSEMBLER!I6," ",ASSEMBLER!J6," ",ASSEMBLER!K6)</f>
        <v xml:space="preserve"> STA  NUM1</v>
      </c>
      <c r="C5" t="str">
        <f>CONCATENATE(ASSEMBLER!N6,ASSEMBLER!O6)</f>
        <v>301D</v>
      </c>
      <c r="D5" t="str">
        <f t="shared" si="0"/>
        <v>0011 0000 0001 1101</v>
      </c>
    </row>
    <row r="6" spans="1:4" x14ac:dyDescent="0.25">
      <c r="A6" t="str">
        <f>ASSEMBLER!G7</f>
        <v>0005</v>
      </c>
      <c r="B6" t="str">
        <f>CONCATENATE(ASSEMBLER!H7," ",ASSEMBLER!I7," ",ASSEMBLER!J7," ",ASSEMBLER!K7)</f>
        <v xml:space="preserve">INP2 SKI  </v>
      </c>
      <c r="C6" t="str">
        <f>CONCATENATE(ASSEMBLER!N7,ASSEMBLER!O7)</f>
        <v>F200</v>
      </c>
      <c r="D6" t="str">
        <f t="shared" si="0"/>
        <v>1111 0010 0000 0000</v>
      </c>
    </row>
    <row r="7" spans="1:4" x14ac:dyDescent="0.25">
      <c r="A7" t="str">
        <f>ASSEMBLER!G8</f>
        <v>0006</v>
      </c>
      <c r="B7" t="str">
        <f>CONCATENATE(ASSEMBLER!H8," ",ASSEMBLER!I8," ",ASSEMBLER!J8," ",ASSEMBLER!K8)</f>
        <v xml:space="preserve"> BUN  INP2</v>
      </c>
      <c r="C7" t="str">
        <f>CONCATENATE(ASSEMBLER!N8,ASSEMBLER!O8)</f>
        <v>4005</v>
      </c>
      <c r="D7" t="str">
        <f t="shared" si="0"/>
        <v>0100 0000 0000 0101</v>
      </c>
    </row>
    <row r="8" spans="1:4" x14ac:dyDescent="0.25">
      <c r="A8" t="str">
        <f>ASSEMBLER!G9</f>
        <v>0007</v>
      </c>
      <c r="B8" t="str">
        <f>CONCATENATE(ASSEMBLER!H9," ",ASSEMBLER!I9," ",ASSEMBLER!J9," ",ASSEMBLER!K9)</f>
        <v xml:space="preserve"> INP  </v>
      </c>
      <c r="C8" t="str">
        <f>CONCATENATE(ASSEMBLER!N9,ASSEMBLER!O9)</f>
        <v>F800</v>
      </c>
      <c r="D8" t="str">
        <f t="shared" si="0"/>
        <v>1111 1000 0000 0000</v>
      </c>
    </row>
    <row r="9" spans="1:4" x14ac:dyDescent="0.25">
      <c r="A9" t="str">
        <f>ASSEMBLER!G10</f>
        <v>0008</v>
      </c>
      <c r="B9" t="str">
        <f>CONCATENATE(ASSEMBLER!H10," ",ASSEMBLER!I10," ",ASSEMBLER!J10," ",ASSEMBLER!K10)</f>
        <v xml:space="preserve"> AND  MASK</v>
      </c>
      <c r="C9" t="str">
        <f>CONCATENATE(ASSEMBLER!N10,ASSEMBLER!O10)</f>
        <v>001F</v>
      </c>
      <c r="D9" t="str">
        <f t="shared" si="0"/>
        <v>0000 0000 0001 1111</v>
      </c>
    </row>
    <row r="10" spans="1:4" x14ac:dyDescent="0.25">
      <c r="A10" t="str">
        <f>ASSEMBLER!G11</f>
        <v>0009</v>
      </c>
      <c r="B10" t="str">
        <f>CONCATENATE(ASSEMBLER!H11," ",ASSEMBLER!I11," ",ASSEMBLER!J11," ",ASSEMBLER!K11)</f>
        <v xml:space="preserve"> STA  NUM2</v>
      </c>
      <c r="C10" t="str">
        <f>CONCATENATE(ASSEMBLER!N11,ASSEMBLER!O11)</f>
        <v>301C</v>
      </c>
      <c r="D10" t="str">
        <f t="shared" si="0"/>
        <v>0011 0000 0001 1100</v>
      </c>
    </row>
    <row r="11" spans="1:4" x14ac:dyDescent="0.25">
      <c r="A11" t="str">
        <f>ASSEMBLER!G12</f>
        <v>000A</v>
      </c>
      <c r="B11" t="str">
        <f>CONCATENATE(ASSEMBLER!H12," ",ASSEMBLER!I12," ",ASSEMBLER!J12," ",ASSEMBLER!K12)</f>
        <v xml:space="preserve">LOOP CLE  </v>
      </c>
      <c r="C11" t="str">
        <f>CONCATENATE(ASSEMBLER!N12,ASSEMBLER!O12)</f>
        <v>7400</v>
      </c>
      <c r="D11" t="str">
        <f t="shared" si="0"/>
        <v>0111 0100 0000 0000</v>
      </c>
    </row>
    <row r="12" spans="1:4" x14ac:dyDescent="0.25">
      <c r="A12" t="str">
        <f>ASSEMBLER!G13</f>
        <v>000B</v>
      </c>
      <c r="B12" t="str">
        <f>CONCATENATE(ASSEMBLER!H13," ",ASSEMBLER!I13," ",ASSEMBLER!J13," ",ASSEMBLER!K13)</f>
        <v xml:space="preserve"> LDA  NUM1</v>
      </c>
      <c r="C12" t="str">
        <f>CONCATENATE(ASSEMBLER!N13,ASSEMBLER!O13)</f>
        <v>201D</v>
      </c>
      <c r="D12" t="str">
        <f t="shared" si="0"/>
        <v>0010 0000 0001 1101</v>
      </c>
    </row>
    <row r="13" spans="1:4" x14ac:dyDescent="0.25">
      <c r="A13" t="str">
        <f>ASSEMBLER!G14</f>
        <v>000C</v>
      </c>
      <c r="B13" t="str">
        <f>CONCATENATE(ASSEMBLER!H14," ",ASSEMBLER!I14," ",ASSEMBLER!J14," ",ASSEMBLER!K14)</f>
        <v xml:space="preserve"> CIR  </v>
      </c>
      <c r="C13" t="str">
        <f>CONCATENATE(ASSEMBLER!N14,ASSEMBLER!O14)</f>
        <v>7080</v>
      </c>
      <c r="D13" t="str">
        <f t="shared" si="0"/>
        <v>0111 0000 1000 0000</v>
      </c>
    </row>
    <row r="14" spans="1:4" x14ac:dyDescent="0.25">
      <c r="A14" t="str">
        <f>ASSEMBLER!G15</f>
        <v>000D</v>
      </c>
      <c r="B14" t="str">
        <f>CONCATENATE(ASSEMBLER!H15," ",ASSEMBLER!I15," ",ASSEMBLER!J15," ",ASSEMBLER!K15)</f>
        <v xml:space="preserve"> STA  NUM1</v>
      </c>
      <c r="C14" t="str">
        <f>CONCATENATE(ASSEMBLER!N15,ASSEMBLER!O15)</f>
        <v>301D</v>
      </c>
      <c r="D14" t="str">
        <f t="shared" si="0"/>
        <v>0011 0000 0001 1101</v>
      </c>
    </row>
    <row r="15" spans="1:4" x14ac:dyDescent="0.25">
      <c r="A15" t="str">
        <f>ASSEMBLER!G16</f>
        <v>000E</v>
      </c>
      <c r="B15" t="str">
        <f>CONCATENATE(ASSEMBLER!H16," ",ASSEMBLER!I16," ",ASSEMBLER!J16," ",ASSEMBLER!K16)</f>
        <v xml:space="preserve"> SZE  </v>
      </c>
      <c r="C15" t="str">
        <f>CONCATENATE(ASSEMBLER!N16,ASSEMBLER!O16)</f>
        <v>7002</v>
      </c>
      <c r="D15" t="str">
        <f t="shared" si="0"/>
        <v>0111 0000 0000 0010</v>
      </c>
    </row>
    <row r="16" spans="1:4" x14ac:dyDescent="0.25">
      <c r="A16" t="str">
        <f>ASSEMBLER!G17</f>
        <v>000F</v>
      </c>
      <c r="B16" t="str">
        <f>CONCATENATE(ASSEMBLER!H17," ",ASSEMBLER!I17," ",ASSEMBLER!J17," ",ASSEMBLER!K17)</f>
        <v xml:space="preserve"> BUN  ONE</v>
      </c>
      <c r="C16" t="str">
        <f>CONCATENATE(ASSEMBLER!N17,ASSEMBLER!O17)</f>
        <v>4011</v>
      </c>
      <c r="D16" t="str">
        <f t="shared" si="0"/>
        <v>0100 0000 0001 0001</v>
      </c>
    </row>
    <row r="17" spans="1:4" x14ac:dyDescent="0.25">
      <c r="A17" t="str">
        <f>ASSEMBLER!G18</f>
        <v>0010</v>
      </c>
      <c r="B17" t="str">
        <f>CONCATENATE(ASSEMBLER!H18," ",ASSEMBLER!I18," ",ASSEMBLER!J18," ",ASSEMBLER!K18)</f>
        <v xml:space="preserve"> BUN  ZERO</v>
      </c>
      <c r="C17" t="str">
        <f>CONCATENATE(ASSEMBLER!N18,ASSEMBLER!O18)</f>
        <v>4015</v>
      </c>
      <c r="D17" t="str">
        <f t="shared" si="0"/>
        <v>0100 0000 0001 0101</v>
      </c>
    </row>
    <row r="18" spans="1:4" x14ac:dyDescent="0.25">
      <c r="A18" t="str">
        <f>ASSEMBLER!G19</f>
        <v>0011</v>
      </c>
      <c r="B18" t="str">
        <f>CONCATENATE(ASSEMBLER!H19," ",ASSEMBLER!I19," ",ASSEMBLER!J19," ",ASSEMBLER!K19)</f>
        <v>ONE LDA  NUM2</v>
      </c>
      <c r="C18" t="str">
        <f>CONCATENATE(ASSEMBLER!N19,ASSEMBLER!O19)</f>
        <v>201C</v>
      </c>
      <c r="D18" t="str">
        <f t="shared" si="0"/>
        <v>0010 0000 0001 1100</v>
      </c>
    </row>
    <row r="19" spans="1:4" x14ac:dyDescent="0.25">
      <c r="A19" t="str">
        <f>ASSEMBLER!G20</f>
        <v>0012</v>
      </c>
      <c r="B19" t="str">
        <f>CONCATENATE(ASSEMBLER!H20," ",ASSEMBLER!I20," ",ASSEMBLER!J20," ",ASSEMBLER!K20)</f>
        <v xml:space="preserve"> ADD  PRODUCT</v>
      </c>
      <c r="C19" t="str">
        <f>CONCATENATE(ASSEMBLER!N20,ASSEMBLER!O20)</f>
        <v>101E</v>
      </c>
      <c r="D19" t="str">
        <f t="shared" si="0"/>
        <v>0001 0000 0001 1110</v>
      </c>
    </row>
    <row r="20" spans="1:4" x14ac:dyDescent="0.25">
      <c r="A20" t="str">
        <f>ASSEMBLER!G21</f>
        <v>0013</v>
      </c>
      <c r="B20" t="str">
        <f>CONCATENATE(ASSEMBLER!H21," ",ASSEMBLER!I21," ",ASSEMBLER!J21," ",ASSEMBLER!K21)</f>
        <v xml:space="preserve"> STA  PRODUCT</v>
      </c>
      <c r="C20" t="str">
        <f>CONCATENATE(ASSEMBLER!N21,ASSEMBLER!O21)</f>
        <v>301E</v>
      </c>
      <c r="D20" t="str">
        <f t="shared" si="0"/>
        <v>0011 0000 0001 1110</v>
      </c>
    </row>
    <row r="21" spans="1:4" x14ac:dyDescent="0.25">
      <c r="A21" t="str">
        <f>ASSEMBLER!G22</f>
        <v>0014</v>
      </c>
      <c r="B21" t="str">
        <f>CONCATENATE(ASSEMBLER!H22," ",ASSEMBLER!I22," ",ASSEMBLER!J22," ",ASSEMBLER!K22)</f>
        <v xml:space="preserve"> CLE  </v>
      </c>
      <c r="C21" t="str">
        <f>CONCATENATE(ASSEMBLER!N22,ASSEMBLER!O22)</f>
        <v>7400</v>
      </c>
      <c r="D21" t="str">
        <f t="shared" si="0"/>
        <v>0111 0100 0000 0000</v>
      </c>
    </row>
    <row r="22" spans="1:4" x14ac:dyDescent="0.25">
      <c r="A22" t="str">
        <f>ASSEMBLER!G23</f>
        <v>0015</v>
      </c>
      <c r="B22" t="str">
        <f>CONCATENATE(ASSEMBLER!H23," ",ASSEMBLER!I23," ",ASSEMBLER!J23," ",ASSEMBLER!K23)</f>
        <v>ZERO LDA  NUM2</v>
      </c>
      <c r="C22" t="str">
        <f>CONCATENATE(ASSEMBLER!N23,ASSEMBLER!O23)</f>
        <v>201C</v>
      </c>
      <c r="D22" t="str">
        <f t="shared" si="0"/>
        <v>0010 0000 0001 1100</v>
      </c>
    </row>
    <row r="23" spans="1:4" x14ac:dyDescent="0.25">
      <c r="A23" t="str">
        <f>ASSEMBLER!G24</f>
        <v>0016</v>
      </c>
      <c r="B23" t="str">
        <f>CONCATENATE(ASSEMBLER!H24," ",ASSEMBLER!I24," ",ASSEMBLER!J24," ",ASSEMBLER!K24)</f>
        <v xml:space="preserve"> CIL  </v>
      </c>
      <c r="C23" t="str">
        <f>CONCATENATE(ASSEMBLER!N24,ASSEMBLER!O24)</f>
        <v>7040</v>
      </c>
      <c r="D23" t="str">
        <f t="shared" si="0"/>
        <v>0111 0000 0100 0000</v>
      </c>
    </row>
    <row r="24" spans="1:4" x14ac:dyDescent="0.25">
      <c r="A24" t="str">
        <f>ASSEMBLER!G25</f>
        <v>0017</v>
      </c>
      <c r="B24" t="str">
        <f>CONCATENATE(ASSEMBLER!H25," ",ASSEMBLER!I25," ",ASSEMBLER!J25," ",ASSEMBLER!K25)</f>
        <v xml:space="preserve"> STA  NUM2</v>
      </c>
      <c r="C24" t="str">
        <f>CONCATENATE(ASSEMBLER!N25,ASSEMBLER!O25)</f>
        <v>301C</v>
      </c>
      <c r="D24" t="str">
        <f t="shared" si="0"/>
        <v>0011 0000 0001 1100</v>
      </c>
    </row>
    <row r="25" spans="1:4" x14ac:dyDescent="0.25">
      <c r="A25" t="str">
        <f>ASSEMBLER!G26</f>
        <v>0018</v>
      </c>
      <c r="B25" t="str">
        <f>CONCATENATE(ASSEMBLER!H26," ",ASSEMBLER!I26," ",ASSEMBLER!J26," ",ASSEMBLER!K26)</f>
        <v xml:space="preserve"> ISZ  CTR</v>
      </c>
      <c r="C25" t="str">
        <f>CONCATENATE(ASSEMBLER!N26,ASSEMBLER!O26)</f>
        <v>601B</v>
      </c>
      <c r="D25" t="str">
        <f t="shared" si="0"/>
        <v>0110 0000 0001 1011</v>
      </c>
    </row>
    <row r="26" spans="1:4" x14ac:dyDescent="0.25">
      <c r="A26" t="str">
        <f>ASSEMBLER!G27</f>
        <v>0019</v>
      </c>
      <c r="B26" t="str">
        <f>CONCATENATE(ASSEMBLER!H27," ",ASSEMBLER!I27," ",ASSEMBLER!J27," ",ASSEMBLER!K27)</f>
        <v xml:space="preserve"> BUN  LOOP</v>
      </c>
      <c r="C26" t="str">
        <f>CONCATENATE(ASSEMBLER!N27,ASSEMBLER!O27)</f>
        <v>400A</v>
      </c>
      <c r="D26" t="str">
        <f t="shared" si="0"/>
        <v>0100 0000 0000 1010</v>
      </c>
    </row>
    <row r="27" spans="1:4" x14ac:dyDescent="0.25">
      <c r="A27" t="str">
        <f>ASSEMBLER!G28</f>
        <v>001A</v>
      </c>
      <c r="B27" t="str">
        <f>CONCATENATE(ASSEMBLER!H28," ",ASSEMBLER!I28," ",ASSEMBLER!J28," ",ASSEMBLER!K28)</f>
        <v xml:space="preserve"> HLT  </v>
      </c>
      <c r="C27" t="str">
        <f>CONCATENATE(ASSEMBLER!N28,ASSEMBLER!O28)</f>
        <v>7001</v>
      </c>
      <c r="D27" t="str">
        <f t="shared" si="0"/>
        <v>0111 0000 0000 0001</v>
      </c>
    </row>
    <row r="28" spans="1:4" x14ac:dyDescent="0.25">
      <c r="A28" t="str">
        <f>ASSEMBLER!G29</f>
        <v>001B</v>
      </c>
      <c r="B28" t="str">
        <f>CONCATENATE(ASSEMBLER!H29," ",ASSEMBLER!I29," ",ASSEMBLER!J29," ",ASSEMBLER!K29)</f>
        <v>CTR DEC  -8</v>
      </c>
      <c r="C28" t="str">
        <f>CONCATENATE(ASSEMBLER!N29,ASSEMBLER!O29)</f>
        <v>FFF8</v>
      </c>
      <c r="D28" t="str">
        <f t="shared" si="0"/>
        <v>1111 1111 1111 1000</v>
      </c>
    </row>
    <row r="29" spans="1:4" x14ac:dyDescent="0.25">
      <c r="A29" t="str">
        <f>ASSEMBLER!G30</f>
        <v>001C</v>
      </c>
      <c r="B29" t="str">
        <f>CONCATENATE(ASSEMBLER!H30," ",ASSEMBLER!I30," ",ASSEMBLER!J30," ",ASSEMBLER!K30)</f>
        <v>NUM2 HEX  0</v>
      </c>
      <c r="C29" t="str">
        <f>CONCATENATE(ASSEMBLER!N30,ASSEMBLER!O30)</f>
        <v>0000</v>
      </c>
      <c r="D29" t="str">
        <f t="shared" si="0"/>
        <v>0000 0000 0000 0000</v>
      </c>
    </row>
    <row r="30" spans="1:4" x14ac:dyDescent="0.25">
      <c r="A30" t="str">
        <f>ASSEMBLER!G31</f>
        <v>001D</v>
      </c>
      <c r="B30" t="str">
        <f>CONCATENATE(ASSEMBLER!H31," ",ASSEMBLER!I31," ",ASSEMBLER!J31," ",ASSEMBLER!K31)</f>
        <v>NUM1 HEX  0</v>
      </c>
      <c r="C30" t="str">
        <f>CONCATENATE(ASSEMBLER!N31,ASSEMBLER!O31)</f>
        <v>0000</v>
      </c>
      <c r="D30" t="str">
        <f t="shared" si="0"/>
        <v>0000 0000 0000 0000</v>
      </c>
    </row>
    <row r="31" spans="1:4" x14ac:dyDescent="0.25">
      <c r="A31" t="str">
        <f>ASSEMBLER!G32</f>
        <v>001E</v>
      </c>
      <c r="B31" t="str">
        <f>CONCATENATE(ASSEMBLER!H32," ",ASSEMBLER!I32," ",ASSEMBLER!J32," ",ASSEMBLER!K32)</f>
        <v>PRODUCT HEX  0</v>
      </c>
      <c r="C31" t="str">
        <f>CONCATENATE(ASSEMBLER!N32,ASSEMBLER!O32)</f>
        <v>0000</v>
      </c>
      <c r="D31" t="str">
        <f t="shared" si="0"/>
        <v>0000 0000 0000 0000</v>
      </c>
    </row>
    <row r="32" spans="1:4" x14ac:dyDescent="0.25">
      <c r="A32" t="str">
        <f>ASSEMBLER!G33</f>
        <v>001F</v>
      </c>
      <c r="B32" t="str">
        <f>CONCATENATE(ASSEMBLER!H33," ",ASSEMBLER!I33," ",ASSEMBLER!J33," ",ASSEMBLER!K33)</f>
        <v>MASK HEX  000F</v>
      </c>
      <c r="C32" t="str">
        <f>CONCATENATE(ASSEMBLER!N33,ASSEMBLER!O33)</f>
        <v>000F</v>
      </c>
      <c r="D32" t="str">
        <f t="shared" si="0"/>
        <v>0000 0000 0000 1111</v>
      </c>
    </row>
    <row r="33" spans="1:4" x14ac:dyDescent="0.25">
      <c r="A33" t="str">
        <f>ASSEMBLER!G34</f>
        <v>0020</v>
      </c>
      <c r="B33" t="str">
        <f>CONCATENATE(ASSEMBLER!H34," ",ASSEMBLER!I34," ",ASSEMBLER!J34," ",ASSEMBLER!K34)</f>
        <v xml:space="preserve">   </v>
      </c>
      <c r="C33" t="str">
        <f>CONCATENATE(ASSEMBLER!N34,ASSEMBLER!O34)</f>
        <v/>
      </c>
      <c r="D33" t="str">
        <f t="shared" si="0"/>
        <v>0000 0000 0000 0000</v>
      </c>
    </row>
    <row r="34" spans="1:4" x14ac:dyDescent="0.25">
      <c r="A34" t="str">
        <f>ASSEMBLER!G35</f>
        <v>0021</v>
      </c>
      <c r="B34" t="str">
        <f>CONCATENATE(ASSEMBLER!H35," ",ASSEMBLER!I35," ",ASSEMBLER!J35," ",ASSEMBLER!K35)</f>
        <v xml:space="preserve">   </v>
      </c>
      <c r="C34" t="str">
        <f>CONCATENATE(ASSEMBLER!N35,ASSEMBLER!O35)</f>
        <v/>
      </c>
      <c r="D34" t="str">
        <f t="shared" si="0"/>
        <v>0000 0000 0000 0000</v>
      </c>
    </row>
    <row r="35" spans="1:4" x14ac:dyDescent="0.25">
      <c r="A35" t="str">
        <f>ASSEMBLER!G36</f>
        <v>0022</v>
      </c>
      <c r="B35" t="str">
        <f>CONCATENATE(ASSEMBLER!H36," ",ASSEMBLER!I36," ",ASSEMBLER!J36," ",ASSEMBLER!K36)</f>
        <v xml:space="preserve">   </v>
      </c>
      <c r="C35" t="str">
        <f>CONCATENATE(ASSEMBLER!N36,ASSEMBLER!O36)</f>
        <v/>
      </c>
      <c r="D35" t="str">
        <f t="shared" si="0"/>
        <v>0000 0000 0000 0000</v>
      </c>
    </row>
    <row r="36" spans="1:4" x14ac:dyDescent="0.25">
      <c r="A36" t="str">
        <f>ASSEMBLER!G37</f>
        <v>0023</v>
      </c>
      <c r="B36" t="str">
        <f>CONCATENATE(ASSEMBLER!H37," ",ASSEMBLER!I37," ",ASSEMBLER!J37," ",ASSEMBLER!K37)</f>
        <v xml:space="preserve">   </v>
      </c>
      <c r="C36" t="str">
        <f>CONCATENATE(ASSEMBLER!N37,ASSEMBLER!O37)</f>
        <v/>
      </c>
      <c r="D36" t="str">
        <f t="shared" si="0"/>
        <v>0000 0000 0000 0000</v>
      </c>
    </row>
    <row r="37" spans="1:4" x14ac:dyDescent="0.25">
      <c r="A37" t="str">
        <f>ASSEMBLER!G38</f>
        <v>0024</v>
      </c>
      <c r="B37" t="str">
        <f>CONCATENATE(ASSEMBLER!H38," ",ASSEMBLER!I38," ",ASSEMBLER!J38," ",ASSEMBLER!K38)</f>
        <v xml:space="preserve">   </v>
      </c>
      <c r="C37" t="str">
        <f>CONCATENATE(ASSEMBLER!N38,ASSEMBLER!O38)</f>
        <v/>
      </c>
      <c r="D37" t="str">
        <f t="shared" si="0"/>
        <v>0000 0000 0000 0000</v>
      </c>
    </row>
    <row r="38" spans="1:4" x14ac:dyDescent="0.25">
      <c r="A38" t="str">
        <f>ASSEMBLER!G39</f>
        <v>0025</v>
      </c>
      <c r="B38" t="str">
        <f>CONCATENATE(ASSEMBLER!H39," ",ASSEMBLER!I39," ",ASSEMBLER!J39," ",ASSEMBLER!K39)</f>
        <v xml:space="preserve">   </v>
      </c>
      <c r="C38" t="str">
        <f>CONCATENATE(ASSEMBLER!N39,ASSEMBLER!O39)</f>
        <v/>
      </c>
      <c r="D38" t="str">
        <f t="shared" si="0"/>
        <v>0000 0000 0000 0000</v>
      </c>
    </row>
    <row r="39" spans="1:4" x14ac:dyDescent="0.25">
      <c r="A39" t="str">
        <f>ASSEMBLER!G40</f>
        <v>0026</v>
      </c>
      <c r="B39" t="str">
        <f>CONCATENATE(ASSEMBLER!H40," ",ASSEMBLER!I40," ",ASSEMBLER!J40," ",ASSEMBLER!K40)</f>
        <v xml:space="preserve">   </v>
      </c>
      <c r="C39" t="str">
        <f>CONCATENATE(ASSEMBLER!N40,ASSEMBLER!O40)</f>
        <v/>
      </c>
      <c r="D39" t="str">
        <f t="shared" si="0"/>
        <v>0000 0000 0000 0000</v>
      </c>
    </row>
    <row r="40" spans="1:4" x14ac:dyDescent="0.25">
      <c r="A40" t="str">
        <f>ASSEMBLER!G41</f>
        <v>0027</v>
      </c>
      <c r="B40" t="str">
        <f>CONCATENATE(ASSEMBLER!H41," ",ASSEMBLER!I41," ",ASSEMBLER!J41," ",ASSEMBLER!K41)</f>
        <v xml:space="preserve">   </v>
      </c>
      <c r="C40" t="str">
        <f>CONCATENATE(ASSEMBLER!N41,ASSEMBLER!O41)</f>
        <v/>
      </c>
      <c r="D40" t="str">
        <f t="shared" si="0"/>
        <v>0000 0000 0000 0000</v>
      </c>
    </row>
    <row r="41" spans="1:4" x14ac:dyDescent="0.25">
      <c r="A41" t="str">
        <f>ASSEMBLER!G42</f>
        <v>0028</v>
      </c>
      <c r="C41" t="str">
        <f>CONCATENATE(ASSEMBLER!N42,ASSEMBLER!O42)</f>
        <v/>
      </c>
      <c r="D41" t="str">
        <f t="shared" si="0"/>
        <v>0000 0000 0000 0000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zoomScaleNormal="100" workbookViewId="0">
      <selection activeCell="C16" activeCellId="1" sqref="B1:C5 C16"/>
    </sheetView>
  </sheetViews>
  <sheetFormatPr defaultColWidth="8.7109375" defaultRowHeight="15" x14ac:dyDescent="0.25"/>
  <cols>
    <col min="2" max="2" width="17.28515625" customWidth="1"/>
    <col min="3" max="3" width="11.140625" customWidth="1"/>
    <col min="7" max="7" width="17.28515625" customWidth="1"/>
  </cols>
  <sheetData>
    <row r="1" spans="1:7" x14ac:dyDescent="0.25">
      <c r="A1">
        <v>-1</v>
      </c>
      <c r="B1" t="str">
        <f>DEC2HEX(A1,4)</f>
        <v>FFFFFFFFFF</v>
      </c>
    </row>
    <row r="4" spans="1:7" x14ac:dyDescent="0.25">
      <c r="A4">
        <v>7801</v>
      </c>
      <c r="B4" t="str">
        <f>TEXT(A4,0)</f>
        <v>7801</v>
      </c>
      <c r="C4" t="str">
        <f>HEX2BIN(VALUE(MID($B$4,1,1)),4)</f>
        <v>0111</v>
      </c>
      <c r="D4" t="str">
        <f>HEX2BIN(VALUE(MID($B$4,2,1)),4)</f>
        <v>1000</v>
      </c>
      <c r="E4" t="str">
        <f>HEX2BIN(VALUE(MID($B$4,3,1)),4)</f>
        <v>0000</v>
      </c>
      <c r="F4" t="str">
        <f>HEX2BIN(VALUE(MID($B$4,4,1)),4)</f>
        <v>0001</v>
      </c>
      <c r="G4" t="str">
        <f>C4&amp;D4&amp;E4&amp;F4</f>
        <v>0111100000000001</v>
      </c>
    </row>
    <row r="6" spans="1:7" x14ac:dyDescent="0.25">
      <c r="A6">
        <v>1</v>
      </c>
      <c r="B6" t="str">
        <f>HEX2BIN(MID(TEXT(A6,0),1,1),4)&amp;HEX2BIN(MID(TEXT(A6,0),2,1),4)&amp;HEX2BIN(MID(TEXT(A6,0),3,1),4)&amp;HEX2BIN(MID(TEXT(A6,0),4,1),4)</f>
        <v>0001000000000000</v>
      </c>
      <c r="C6">
        <f>LEN(B6)</f>
        <v>16</v>
      </c>
    </row>
    <row r="8" spans="1:7" x14ac:dyDescent="0.25">
      <c r="A8" t="s">
        <v>49</v>
      </c>
      <c r="B8" t="str">
        <f>MID(A8,5,1)</f>
        <v>O</v>
      </c>
    </row>
    <row r="11" spans="1:7" x14ac:dyDescent="0.25">
      <c r="A11">
        <v>16</v>
      </c>
      <c r="B11" t="str">
        <f>"00"&amp;A11</f>
        <v>0016</v>
      </c>
    </row>
    <row r="13" spans="1:7" x14ac:dyDescent="0.25">
      <c r="A13">
        <v>12345</v>
      </c>
    </row>
    <row r="14" spans="1:7" x14ac:dyDescent="0.25">
      <c r="A14" t="str">
        <f>REPT("0",4)</f>
        <v>0000</v>
      </c>
    </row>
    <row r="16" spans="1:7" x14ac:dyDescent="0.25">
      <c r="A16">
        <v>-5</v>
      </c>
      <c r="B16" t="str">
        <f>DEC2HEX(A16,1)</f>
        <v>FFFFFFFFFB</v>
      </c>
      <c r="C16" t="str">
        <f>RIGHT(TEXT(B16,"0"),4)</f>
        <v>FFFB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ASSEMBLER</vt:lpstr>
      <vt:lpstr>OBJ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PC 10</cp:lastModifiedBy>
  <cp:revision>1</cp:revision>
  <dcterms:created xsi:type="dcterms:W3CDTF">2020-01-21T05:19:53Z</dcterms:created>
  <dcterms:modified xsi:type="dcterms:W3CDTF">2020-02-04T06:33:45Z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