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<sst xmlns="http://schemas.openxmlformats.org/spreadsheetml/2006/main" count="58" uniqueCount="50">
  <si>
    <t xml:space="preserve">Per-Board</t>
  </si>
  <si>
    <t xml:space="preserve">Part</t>
  </si>
  <si>
    <t xml:space="preserve">#</t>
  </si>
  <si>
    <t xml:space="preserve">Price (single)</t>
  </si>
  <si>
    <t xml:space="preserve">Price (total)</t>
  </si>
  <si>
    <t xml:space="preserve">URL</t>
  </si>
  <si>
    <t xml:space="preserve">Arduino Nano</t>
  </si>
  <si>
    <t xml:space="preserve">https://www.amazon.com/ATmega328P-Controller-Module-CH340G-Arduino/dp/B07RQ8S1LG/ref=sr_1_5?dchild=1&amp;keywords=arduino+nano&amp;qid=1616215601&amp;sr=8-5</t>
  </si>
  <si>
    <t xml:space="preserve">47uF 12V cap</t>
  </si>
  <si>
    <t xml:space="preserve">https://www.mouser.com/ProductDetail/Lelon/REA470M1CBK-0511P?qs=LVGG2qFPDbGuSPcHtpe6Lw%3D%3D</t>
  </si>
  <si>
    <t xml:space="preserve">LM7805 (TO220)</t>
  </si>
  <si>
    <t xml:space="preserve">https://www.mouser.com/ProductDetail/Texas-Instruments/LM7805CT?qs=QbsRYf82W3EaqXeMDVwIfQ%3D%3D</t>
  </si>
  <si>
    <t xml:space="preserve">.33uF cap</t>
  </si>
  <si>
    <t xml:space="preserve">https://www.mouser.com/ProductDetail/Wurth-Elektronik/860010772003?qs=sGAEpiMZZMsh%252B1woXyUXj4jKQI6sNRw6FLlEJrQdpsQ%3D</t>
  </si>
  <si>
    <t xml:space="preserve">.1uF cap</t>
  </si>
  <si>
    <t xml:space="preserve">https://www.mouser.com/ProductDetail/Wurth-Elektronik/860010772001?qs=sGAEpiMZZMsh%252B1woXyUXj4jKQI6sNRw6akTluxvFmb8%3D</t>
  </si>
  <si>
    <t xml:space="preserve">12V Power adapter</t>
  </si>
  <si>
    <t xml:space="preserve">https://www.amazon.com/TMEZON-Power-Adapter-Supply-2-1mm/dp/B00Q2E5IXW/ref=sr_1_2?dchild=1&amp;keywords=12v+adapter&amp;qid=1616215410&amp;s=electronics&amp;sr=1-2</t>
  </si>
  <si>
    <t xml:space="preserve">5.08mm screw terminal</t>
  </si>
  <si>
    <t xml:space="preserve">https://www.mouser.com/ProductDetail/CUI-Devices/TB006-508-02BE?qs=vLWxofP3U2wEdOVV%2FaT04w%3D%3D</t>
  </si>
  <si>
    <t xml:space="preserve">PCB</t>
  </si>
  <si>
    <t xml:space="preserve">assuming quantity 15</t>
  </si>
  <si>
    <t xml:space="preserve">Panel mount pushbutton</t>
  </si>
  <si>
    <t xml:space="preserve">https://www.mouser.com/ProductDetail/E-Switch/PS1023ABLK?qs=QtyuwXswaQiGuKxM8UD2UA%3D%3D</t>
  </si>
  <si>
    <t xml:space="preserve">Panel mount barrel jack</t>
  </si>
  <si>
    <t xml:space="preserve">https://www.mouser.com/ProductDetail/Kobiconn/163-4302-E?qs=%2Fha2pyFaduiLidVZYCZqPRRged6daur1wP3rczGpFpc%3D</t>
  </si>
  <si>
    <t xml:space="preserve">Enclosure</t>
  </si>
  <si>
    <t xml:space="preserve">https://www.amazon.com/Zulkit-Electronic-Enclosures-Enclosure-Preventive/dp/B08BS39P69/ref=sr_1_7?dchild=1&amp;keywords=electronics%2Benclosure&amp;qid=1616566597&amp;sr=8-7&amp;th=1</t>
  </si>
  <si>
    <t xml:space="preserve">Total</t>
  </si>
  <si>
    <t xml:space="preserve">Per-Channel</t>
  </si>
  <si>
    <t xml:space="preserve">10K resistor</t>
  </si>
  <si>
    <t xml:space="preserve">3 pin header (2.54mm)</t>
  </si>
  <si>
    <t xml:space="preserve">2N3904 (TO92)</t>
  </si>
  <si>
    <t xml:space="preserve">https://www.mouser.com/ProductDetail/Central-Semiconductor/2N3904-PBFREE?qs=u16ybLDytRZopNVvg2vJjA%3D%3D</t>
  </si>
  <si>
    <t xml:space="preserve">SSR</t>
  </si>
  <si>
    <t xml:space="preserve">Panel mount potentiometer</t>
  </si>
  <si>
    <t xml:space="preserve">https://www.mouser.com/ProductDetail/BI-Technologies-TT-Electronics/P160KNP-3FD20B5K?qs=tucQmhgEO3pxY6Sllsb0qA%3D%3D</t>
  </si>
  <si>
    <t xml:space="preserve">Panel mount pushbutton w/ LED</t>
  </si>
  <si>
    <t xml:space="preserve">https://www.mouser.com/ProductDetail/Adafruit/3429/?qs=5aG0NVq1C4wproJuXLeckg%3D%3D</t>
  </si>
  <si>
    <t xml:space="preserve">6mm knob</t>
  </si>
  <si>
    <t xml:space="preserve">https://www.amazon.com/mxuteuk-Aluminum-Potentiometer-Electric-KNOB-06-25SR/dp/B07TSR4N4Q/ref=sr_1_18?dchild=1&amp;keywords=6mm+knob&amp;qid=1616728544&amp;sr=8-18</t>
  </si>
  <si>
    <t xml:space="preserve">Panel mount C14 connector</t>
  </si>
  <si>
    <t xml:space="preserve">https://www.amazon.com/Panel-Adapter-Connector-Socket-MXR/dp/B07DCXKNXQ/ref=sr_1_4?dchild=1&amp;keywords=C14+connector&amp;qid=1616728605&amp;sr=8-4</t>
  </si>
  <si>
    <t xml:space="preserve">Panel mount type A socket</t>
  </si>
  <si>
    <t xml:space="preserve">https://www.amazon.com/AXLIZER-Outlet-Socket-Connector-Supply/dp/B08PTXCK5Q/ref=sr_1_2?dchild=1&amp;keywords=wall+power+connector+panel+mount&amp;qid=1616728677&amp;sr=8-2</t>
  </si>
  <si>
    <t xml:space="preserve">Arduino</t>
  </si>
  <si>
    <t xml:space="preserve">total</t>
  </si>
  <si>
    <t xml:space="preserve">per channel</t>
  </si>
  <si>
    <t xml:space="preserve">So for 12 channels, 1 channel per board</t>
  </si>
  <si>
    <t xml:space="preserve">So for 12 channels, 3 channels per board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</si>
</sst>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36" activeCellId="0" sqref="B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09"/>
    <col collapsed="false" customWidth="true" hidden="false" outlineLevel="0" max="3" min="3" style="0" width="18.06"/>
    <col collapsed="false" customWidth="true" hidden="false" outlineLevel="0" max="4" min="4" style="0" width="13.6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2.8" hidden="false" customHeight="false" outlineLevel="0" collapsed="false">
      <c r="A3" s="0" t="s">
        <v>6</v>
      </c>
      <c r="B3" s="0" t="n">
        <v>1</v>
      </c>
      <c r="C3" s="0" t="n">
        <v>4</v>
      </c>
      <c r="D3" s="0" t="n">
        <f aca="false">B3*C3</f>
        <v>4</v>
      </c>
      <c r="E3" s="0" t="s">
        <v>7</v>
      </c>
    </row>
    <row r="4" customFormat="false" ht="12.8" hidden="false" customHeight="false" outlineLevel="0" collapsed="false">
      <c r="A4" s="0" t="s">
        <v>8</v>
      </c>
      <c r="B4" s="0" t="n">
        <v>1</v>
      </c>
      <c r="C4" s="0" t="n">
        <v>0.06</v>
      </c>
      <c r="D4" s="0" t="n">
        <f aca="false">B4*C4</f>
        <v>0.06</v>
      </c>
      <c r="E4" s="0" t="s">
        <v>9</v>
      </c>
    </row>
    <row r="5" customFormat="false" ht="12.8" hidden="false" customHeight="false" outlineLevel="0" collapsed="false">
      <c r="A5" s="0" t="s">
        <v>10</v>
      </c>
      <c r="B5" s="0" t="n">
        <v>1</v>
      </c>
      <c r="C5" s="0" t="n">
        <v>1.81</v>
      </c>
      <c r="D5" s="0" t="n">
        <f aca="false">B5*C5</f>
        <v>1.81</v>
      </c>
      <c r="E5" s="0" t="s">
        <v>11</v>
      </c>
    </row>
    <row r="6" customFormat="false" ht="12.8" hidden="false" customHeight="false" outlineLevel="0" collapsed="false">
      <c r="A6" s="0" t="s">
        <v>12</v>
      </c>
      <c r="B6" s="0" t="n">
        <v>1</v>
      </c>
      <c r="C6" s="0" t="n">
        <v>0.11</v>
      </c>
      <c r="D6" s="0" t="n">
        <f aca="false">B6*C6</f>
        <v>0.11</v>
      </c>
      <c r="E6" s="0" t="s">
        <v>13</v>
      </c>
    </row>
    <row r="7" customFormat="false" ht="12.8" hidden="false" customHeight="false" outlineLevel="0" collapsed="false">
      <c r="A7" s="0" t="s">
        <v>14</v>
      </c>
      <c r="B7" s="0" t="n">
        <v>1</v>
      </c>
      <c r="C7" s="0" t="n">
        <v>0.1</v>
      </c>
      <c r="D7" s="0" t="n">
        <f aca="false">B7*C7</f>
        <v>0.1</v>
      </c>
      <c r="E7" s="0" t="s">
        <v>15</v>
      </c>
    </row>
    <row r="8" customFormat="false" ht="12.8" hidden="false" customHeight="false" outlineLevel="0" collapsed="false">
      <c r="A8" s="0" t="s">
        <v>16</v>
      </c>
      <c r="B8" s="0" t="n">
        <v>1</v>
      </c>
      <c r="C8" s="0" t="n">
        <v>7.99</v>
      </c>
      <c r="D8" s="0" t="n">
        <f aca="false">B8*C8</f>
        <v>7.99</v>
      </c>
      <c r="E8" s="0" t="s">
        <v>17</v>
      </c>
    </row>
    <row r="9" s="2" customFormat="true" ht="12.8" hidden="false" customHeight="false" outlineLevel="0" collapsed="false">
      <c r="A9" s="2" t="s">
        <v>18</v>
      </c>
      <c r="B9" s="2" t="n">
        <v>1</v>
      </c>
      <c r="C9" s="2" t="n">
        <v>0.55</v>
      </c>
      <c r="D9" s="2" t="n">
        <f aca="false">B9*C9</f>
        <v>0.55</v>
      </c>
      <c r="E9" s="2" t="s">
        <v>19</v>
      </c>
    </row>
    <row r="10" customFormat="false" ht="12.8" hidden="false" customHeight="false" outlineLevel="0" collapsed="false">
      <c r="A10" s="0" t="s">
        <v>20</v>
      </c>
      <c r="B10" s="0" t="n">
        <v>1</v>
      </c>
      <c r="C10" s="0" t="n">
        <v>0.7</v>
      </c>
      <c r="D10" s="0" t="n">
        <v>0.7</v>
      </c>
      <c r="E10" s="0" t="s">
        <v>21</v>
      </c>
    </row>
    <row r="11" customFormat="false" ht="12.8" hidden="false" customHeight="false" outlineLevel="0" collapsed="false">
      <c r="A11" s="3" t="s">
        <v>22</v>
      </c>
      <c r="B11" s="0" t="n">
        <v>2</v>
      </c>
      <c r="C11" s="0" t="n">
        <v>1.51</v>
      </c>
      <c r="D11" s="0" t="n">
        <v>1.7</v>
      </c>
      <c r="E11" s="0" t="s">
        <v>23</v>
      </c>
    </row>
    <row r="12" customFormat="false" ht="12.8" hidden="false" customHeight="false" outlineLevel="0" collapsed="false">
      <c r="A12" s="0" t="s">
        <v>24</v>
      </c>
      <c r="B12" s="0" t="n">
        <v>1</v>
      </c>
      <c r="C12" s="0" t="n">
        <v>1.51</v>
      </c>
      <c r="D12" s="0" t="n">
        <v>2.7</v>
      </c>
      <c r="E12" s="0" t="s">
        <v>25</v>
      </c>
    </row>
    <row r="13" customFormat="false" ht="12.8" hidden="false" customHeight="false" outlineLevel="0" collapsed="false">
      <c r="A13" s="3" t="s">
        <v>26</v>
      </c>
      <c r="B13" s="0" t="n">
        <v>1</v>
      </c>
      <c r="C13" s="0" t="n">
        <v>20.99</v>
      </c>
      <c r="D13" s="0" t="n">
        <v>20.99</v>
      </c>
      <c r="E13" s="2" t="s">
        <v>27</v>
      </c>
    </row>
    <row r="14" customFormat="false" ht="12.8" hidden="false" customHeight="false" outlineLevel="0" collapsed="false">
      <c r="A14" s="0" t="s">
        <v>28</v>
      </c>
      <c r="D14" s="0" t="n">
        <f aca="false">SUM(D3:D13)</f>
        <v>40.71</v>
      </c>
    </row>
    <row r="16" customFormat="false" ht="12.8" hidden="false" customHeight="false" outlineLevel="0" collapsed="false">
      <c r="A16" s="1" t="s">
        <v>29</v>
      </c>
    </row>
    <row r="17" customFormat="false" ht="12.8" hidden="false" customHeight="false" outlineLevel="0" collapsed="false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</row>
    <row r="18" customFormat="false" ht="12.8" hidden="false" customHeight="false" outlineLevel="0" collapsed="false">
      <c r="A18" s="0" t="s">
        <v>30</v>
      </c>
      <c r="B18" s="0" t="n">
        <v>2</v>
      </c>
      <c r="C18" s="0" t="n">
        <v>0.005</v>
      </c>
      <c r="D18" s="0" t="n">
        <f aca="false">B18*C18</f>
        <v>0.01</v>
      </c>
    </row>
    <row r="19" customFormat="false" ht="12.8" hidden="false" customHeight="false" outlineLevel="0" collapsed="false">
      <c r="A19" s="0" t="s">
        <v>31</v>
      </c>
      <c r="B19" s="0" t="n">
        <v>1</v>
      </c>
      <c r="C19" s="0" t="n">
        <v>0.1</v>
      </c>
      <c r="D19" s="0" t="n">
        <f aca="false">B19*C19</f>
        <v>0.1</v>
      </c>
    </row>
    <row r="20" customFormat="false" ht="12.8" hidden="false" customHeight="false" outlineLevel="0" collapsed="false">
      <c r="A20" s="0" t="s">
        <v>18</v>
      </c>
      <c r="B20" s="0" t="n">
        <v>1</v>
      </c>
      <c r="C20" s="0" t="n">
        <v>0.55</v>
      </c>
      <c r="D20" s="0" t="n">
        <f aca="false">B20*C20</f>
        <v>0.55</v>
      </c>
      <c r="E20" s="0" t="s">
        <v>19</v>
      </c>
    </row>
    <row r="21" customFormat="false" ht="12.8" hidden="false" customHeight="false" outlineLevel="0" collapsed="false">
      <c r="A21" s="0" t="s">
        <v>32</v>
      </c>
      <c r="B21" s="0" t="n">
        <v>1</v>
      </c>
      <c r="C21" s="0" t="n">
        <v>0.45</v>
      </c>
      <c r="D21" s="0" t="n">
        <f aca="false">B21*C21</f>
        <v>0.45</v>
      </c>
      <c r="E21" s="0" t="s">
        <v>33</v>
      </c>
    </row>
    <row r="22" customFormat="false" ht="12.8" hidden="false" customHeight="false" outlineLevel="0" collapsed="false">
      <c r="A22" s="0" t="s">
        <v>34</v>
      </c>
      <c r="B22" s="0" t="n">
        <v>1</v>
      </c>
      <c r="C22" s="0" t="n">
        <v>12</v>
      </c>
      <c r="D22" s="0" t="n">
        <f aca="false">B22*C22</f>
        <v>12</v>
      </c>
    </row>
    <row r="23" customFormat="false" ht="12.8" hidden="false" customHeight="false" outlineLevel="0" collapsed="false">
      <c r="A23" s="4" t="s">
        <v>35</v>
      </c>
      <c r="B23" s="0" t="n">
        <v>1</v>
      </c>
      <c r="C23" s="0" t="n">
        <v>0.86</v>
      </c>
      <c r="D23" s="0" t="n">
        <f aca="false">B23*C23</f>
        <v>0.86</v>
      </c>
      <c r="E23" s="0" t="s">
        <v>36</v>
      </c>
    </row>
    <row r="24" customFormat="false" ht="12.8" hidden="false" customHeight="false" outlineLevel="0" collapsed="false">
      <c r="A24" s="3" t="s">
        <v>37</v>
      </c>
      <c r="B24" s="0" t="n">
        <v>1</v>
      </c>
      <c r="C24" s="0" t="n">
        <v>2.5</v>
      </c>
      <c r="D24" s="0" t="n">
        <f aca="false">B24*C24</f>
        <v>2.5</v>
      </c>
      <c r="E24" s="0" t="s">
        <v>38</v>
      </c>
    </row>
    <row r="25" customFormat="false" ht="12.8" hidden="false" customHeight="false" outlineLevel="0" collapsed="false">
      <c r="A25" s="3" t="s">
        <v>39</v>
      </c>
      <c r="B25" s="0" t="n">
        <v>1</v>
      </c>
      <c r="C25" s="0" t="n">
        <f aca="false">12.99/3</f>
        <v>4.33</v>
      </c>
      <c r="D25" s="0" t="n">
        <f aca="false">B25*C25</f>
        <v>4.33</v>
      </c>
      <c r="E25" s="0" t="s">
        <v>40</v>
      </c>
    </row>
    <row r="26" customFormat="false" ht="12.8" hidden="false" customHeight="false" outlineLevel="0" collapsed="false">
      <c r="A26" s="3" t="s">
        <v>41</v>
      </c>
      <c r="B26" s="0" t="n">
        <v>1</v>
      </c>
      <c r="C26" s="0" t="n">
        <f aca="false">6.99/10</f>
        <v>0.699</v>
      </c>
      <c r="D26" s="0" t="n">
        <f aca="false">B26*C26</f>
        <v>0.699</v>
      </c>
      <c r="E26" s="0" t="s">
        <v>42</v>
      </c>
    </row>
    <row r="27" customFormat="false" ht="12.8" hidden="false" customHeight="false" outlineLevel="0" collapsed="false">
      <c r="A27" s="3" t="s">
        <v>43</v>
      </c>
      <c r="B27" s="0" t="n">
        <v>1</v>
      </c>
      <c r="C27" s="0" t="n">
        <f aca="false">6.99/2</f>
        <v>3.495</v>
      </c>
      <c r="D27" s="0" t="n">
        <f aca="false">B27*C27</f>
        <v>3.495</v>
      </c>
      <c r="E27" s="0" t="s">
        <v>44</v>
      </c>
    </row>
    <row r="28" customFormat="false" ht="12.8" hidden="false" customHeight="false" outlineLevel="0" collapsed="false">
      <c r="A28" s="0" t="s">
        <v>28</v>
      </c>
      <c r="D28" s="0" t="n">
        <f aca="false">SUM(D18:D27)</f>
        <v>24.994</v>
      </c>
    </row>
    <row r="30" customFormat="false" ht="12.8" hidden="false" customHeight="false" outlineLevel="0" collapsed="false">
      <c r="A30" s="0" t="s">
        <v>45</v>
      </c>
      <c r="C30" s="0" t="s">
        <v>46</v>
      </c>
      <c r="D30" s="0" t="s">
        <v>47</v>
      </c>
    </row>
    <row r="31" customFormat="false" ht="12.8" hidden="false" customHeight="false" outlineLevel="0" collapsed="false">
      <c r="A31" s="0" t="s">
        <v>48</v>
      </c>
      <c r="C31" s="0" t="n">
        <f aca="false">12*(D14+D28)</f>
        <v>788.448</v>
      </c>
      <c r="D31" s="0" t="n">
        <f aca="false">C31/12</f>
        <v>65.704</v>
      </c>
    </row>
    <row r="32" customFormat="false" ht="12.8" hidden="false" customHeight="false" outlineLevel="0" collapsed="false">
      <c r="A32" s="0" t="s">
        <v>49</v>
      </c>
      <c r="C32" s="0" t="n">
        <f aca="false">4*(D14+3*D28)</f>
        <v>462.768</v>
      </c>
      <c r="D32" s="0" t="n">
        <f aca="false">C32/12</f>
        <v>38.564</v>
      </c>
    </row>
    <row r="35" customFormat="false" ht="12.8" hidden="false" customHeight="false" outlineLevel="0" collapsed="false">
      <c r="A35" s="5"/>
    </row>
    <row r="42" customFormat="false" ht="12.8" hidden="false" customHeight="false" outlineLevel="0" collapsed="false">
      <c r="A4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2021-03-19T21:45:33Z</dcterms:created>
  <dc:creator/>
  <dc:description/>
  <dc:language>en-US</dc:language>
  <cp:lastModifiedBy/>
  <dcterms:modified xsi:type="dcterms:W3CDTF">2021-03-25T20:54:23Z</dcterms:modified>
  <cp:revision>5</cp:revision>
  <dc:subject/>
  <dc:title/>
</cp:coreProperties>
</file>