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codeName="ThisWorkbook"/>
  <xr:revisionPtr revIDLastSave="0" documentId="13_ncr:1_{88B2FB94-AD7A-40D8-9234-F56377B82E28}"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ProjectSchedule!$C1</definedName>
    <definedName name="task_start" localSheetId="0">ProjectSchedule!$D1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1" i="11" l="1"/>
  <c r="G8" i="11"/>
  <c r="E34" i="11"/>
  <c r="H5" i="11"/>
  <c r="G7" i="11" l="1"/>
  <c r="G22" i="11" l="1"/>
  <c r="G40" i="11"/>
  <c r="G39" i="11"/>
  <c r="G33" i="11"/>
  <c r="G20" i="11"/>
  <c r="G15" i="11"/>
  <c r="G35" i="11" l="1"/>
  <c r="G9" i="11"/>
  <c r="H6" i="11"/>
  <c r="G26" i="11" l="1"/>
  <c r="G38" i="11"/>
  <c r="G34" i="11"/>
  <c r="G23" i="11"/>
  <c r="G16" i="11"/>
  <c r="G14" i="11"/>
  <c r="I5" i="11"/>
  <c r="J5" i="11" s="1"/>
  <c r="K5" i="11" s="1"/>
  <c r="L5" i="11" s="1"/>
  <c r="M5" i="11" s="1"/>
  <c r="N5" i="11" s="1"/>
  <c r="O5" i="11" s="1"/>
  <c r="H4" i="11"/>
  <c r="G37" i="11" l="1"/>
  <c r="G36" i="11"/>
  <c r="G24" i="11"/>
  <c r="G17" i="11"/>
  <c r="G11" i="11"/>
  <c r="G12" i="11"/>
  <c r="O4" i="11"/>
  <c r="P5" i="11"/>
  <c r="Q5" i="11" s="1"/>
  <c r="R5" i="11" s="1"/>
  <c r="S5" i="11" s="1"/>
  <c r="T5" i="11" s="1"/>
  <c r="U5" i="11" s="1"/>
  <c r="V5" i="11" s="1"/>
  <c r="I6" i="11"/>
  <c r="G19" i="11" l="1"/>
  <c r="G18" i="11"/>
  <c r="V4" i="1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J6" i="11"/>
  <c r="AE6" i="11"/>
  <c r="BK6" i="11" l="1"/>
  <c r="AF6" i="11"/>
  <c r="AG6" i="11" l="1"/>
  <c r="AH6" i="11" l="1"/>
  <c r="AI6" i="11" l="1"/>
  <c r="AJ6" i="11" l="1"/>
  <c r="AK6" i="11" l="1"/>
  <c r="AL6" i="11" l="1"/>
  <c r="AM6" i="11" l="1"/>
  <c r="AN6" i="11" l="1"/>
  <c r="AO6" i="11" l="1"/>
  <c r="AP6" i="11" l="1"/>
  <c r="AQ6" i="11" l="1"/>
  <c r="G10" i="11"/>
</calcChain>
</file>

<file path=xl/sharedStrings.xml><?xml version="1.0" encoding="utf-8"?>
<sst xmlns="http://schemas.openxmlformats.org/spreadsheetml/2006/main" count="70" uniqueCount="61">
  <si>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</si>
  <si>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 xml:space="preserve">Online Marketplace Website </t>
  </si>
  <si>
    <t>Enter Company Name in cell B2.</t>
  </si>
  <si>
    <t>Enter the name of the Project Lead in cell B3. Enter the Project Start date in cell E3. Pooject Start: label is in cell C3.</t>
  </si>
  <si>
    <t>Team Leader - Hrithik Chandra</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</si>
  <si>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</si>
  <si>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Project Start Date: Friday,  26th January, 2024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</si>
  <si>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</si>
  <si>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</si>
  <si>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</si>
  <si>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START</t>
  </si>
  <si>
    <t>END</t>
  </si>
  <si>
    <t>DAYS</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</si>
  <si>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</si>
  <si>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</si>
  <si>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Hrithik Chandra</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</si>
  <si>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</si>
  <si>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</si>
  <si>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</si>
  <si>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</si>
  <si>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</si>
  <si>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</si>
  <si>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Insert new rows ABOVE this one</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</si>
  <si>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</si>
  <si>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</si>
  <si>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</si>
  <si>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</si>
  <si>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</si>
  <si>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</si>
  <si>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</si>
  <si>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</si>
  <si>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</si>
  <si>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</si>
  <si>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</si>
  <si>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</si>
  <si>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</si>
  <si>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</si>
  <si>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</si>
  <si>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Anderson Sugianto</t>
  </si>
  <si>
    <t>Jemima Anil George</t>
  </si>
  <si>
    <t>Mahfuza Begum</t>
  </si>
  <si>
    <t>Sujan Gurung</t>
  </si>
  <si>
    <t>Arrange Meetings</t>
  </si>
  <si>
    <t>Design Website prototype</t>
  </si>
  <si>
    <t>Github and Trello Production and management</t>
  </si>
  <si>
    <t>Tester and Coding Plans</t>
  </si>
  <si>
    <t>Proof read and submit report</t>
  </si>
  <si>
    <t>Produce Initial Project Plan</t>
  </si>
  <si>
    <t>Gantt Chart Production and management</t>
  </si>
  <si>
    <t>Takes minutes of meetings</t>
  </si>
  <si>
    <t xml:space="preserve"> </t>
  </si>
  <si>
    <t>Design Website Logo and Colour Schemes</t>
  </si>
  <si>
    <t>Research into Usability and Accessibility</t>
  </si>
  <si>
    <t>Research on platform and technology choice</t>
  </si>
  <si>
    <t>Design App Prototype</t>
  </si>
  <si>
    <t>Research into Similar sites –​Benchmark sites; Key Features</t>
  </si>
  <si>
    <t xml:space="preserve">Tester and Coding </t>
  </si>
  <si>
    <t>Tester and Coding</t>
  </si>
  <si>
    <t>Research into –​Related Security and Privacy research and associated laws</t>
  </si>
  <si>
    <t xml:space="preserve">Research into ​Standard design principles; human centric; Accessibility and Usability </t>
  </si>
  <si>
    <t>Research into Responsive Web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</si>
</sst>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dd\,\ dd/mm/yyyy"/>
    <numFmt numFmtId="167" formatCode="d/m/yy;@"/>
    <numFmt numFmtId="168" formatCode="d"/>
    <numFmt numFmtId="169" formatCode="d\ mmm\ yyyy"/>
  </numFmts>
  <fonts count="36"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22"/>
      <color theme="1" tint="0.34998626667073579"/>
      <name val="Calibri"/>
      <family val="2"/>
      <scheme val="minor"/>
    </font>
    <font>
      <sz val="11"/>
      <color rgb="FFFF66FF"/>
      <name val="Calibri"/>
      <family val="2"/>
      <scheme val="minor"/>
    </font>
  </fonts>
  <fills count="5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rgb="FF0070C0"/>
        <bgColor indexed="64"/>
      </patternFill>
    </fill>
    <fill>
      <patternFill patternType="solid">
        <fgColor rgb="FFFF66FF"/>
        <bgColor indexed="64"/>
      </patternFill>
    </fill>
    <fill>
      <patternFill patternType="solid">
        <fgColor theme="6"/>
        <bgColor indexed="64"/>
      </patternFill>
    </fill>
    <fill>
      <patternFill patternType="solid">
        <fgColor rgb="FFE79B7D"/>
        <bgColor indexed="64"/>
      </patternFill>
    </fill>
    <fill>
      <patternFill patternType="solid">
        <fgColor theme="0"/>
        <bgColor indexed="64"/>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0" tint="-0.14996795556505021"/>
      </top>
      <bottom style="thin">
        <color theme="0" tint="-0.149998474074526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7"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0" applyNumberFormat="0" applyAlignment="0" applyProtection="0"/>
    <xf numFmtId="0" fontId="28" fillId="18" borderId="11" applyNumberFormat="0" applyAlignment="0" applyProtection="0"/>
    <xf numFmtId="0" fontId="29" fillId="18" borderId="10" applyNumberFormat="0" applyAlignment="0" applyProtection="0"/>
    <xf numFmtId="0" fontId="30" fillId="0" borderId="12" applyNumberFormat="0" applyFill="0" applyAlignment="0" applyProtection="0"/>
    <xf numFmtId="0" fontId="31" fillId="19" borderId="13" applyNumberFormat="0" applyAlignment="0" applyProtection="0"/>
    <xf numFmtId="0" fontId="32" fillId="0" borderId="0" applyNumberFormat="0" applyFill="0" applyBorder="0" applyAlignment="0" applyProtection="0"/>
    <xf numFmtId="0" fontId="8" fillId="20" borderId="14" applyNumberFormat="0" applyFont="0" applyAlignment="0" applyProtection="0"/>
    <xf numFmtId="0" fontId="33" fillId="0" borderId="0" applyNumberFormat="0" applyFill="0" applyBorder="0" applyAlignment="0" applyProtection="0"/>
    <xf numFmtId="0" fontId="5" fillId="0" borderId="15" applyNumberFormat="0" applyFill="0" applyAlignment="0" applyProtection="0"/>
    <xf numFmtId="0" fontId="19"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19"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19"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19"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19"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19"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97">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9" fontId="4" fillId="0" borderId="2" xfId="2"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12" fillId="0" borderId="0" xfId="5" applyAlignment="1">
      <alignment horizontal="left"/>
    </xf>
    <xf numFmtId="0" fontId="9" fillId="0" borderId="0" xfId="7">
      <alignment vertical="top"/>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9" xfId="0" applyBorder="1"/>
    <xf numFmtId="0" fontId="20" fillId="0" borderId="0" xfId="0" applyFont="1"/>
    <xf numFmtId="0" fontId="21" fillId="0" borderId="0" xfId="1" applyFont="1" applyProtection="1">
      <alignment vertical="top"/>
    </xf>
    <xf numFmtId="0" fontId="4" fillId="0" borderId="0" xfId="0" applyFont="1" applyAlignment="1">
      <alignment vertical="top"/>
    </xf>
    <xf numFmtId="167" fontId="0" fillId="8" borderId="2" xfId="0" applyNumberFormat="1" applyFill="1" applyBorder="1" applyAlignment="1">
      <alignment horizontal="center" vertical="center"/>
    </xf>
    <xf numFmtId="167" fontId="4" fillId="8" borderId="2" xfId="0" applyNumberFormat="1" applyFont="1" applyFill="1" applyBorder="1" applyAlignment="1">
      <alignment horizontal="center" vertical="center"/>
    </xf>
    <xf numFmtId="167" fontId="8" fillId="3" borderId="2" xfId="10" applyFill="1">
      <alignment horizontal="center" vertical="center"/>
    </xf>
    <xf numFmtId="167" fontId="0" fillId="9" borderId="2" xfId="0" applyNumberFormat="1" applyFill="1" applyBorder="1" applyAlignment="1">
      <alignment horizontal="center" vertical="center"/>
    </xf>
    <xf numFmtId="167" fontId="4" fillId="9" borderId="2" xfId="0" applyNumberFormat="1" applyFont="1" applyFill="1" applyBorder="1" applyAlignment="1">
      <alignment horizontal="center" vertical="center"/>
    </xf>
    <xf numFmtId="167" fontId="8" fillId="4" borderId="2" xfId="10" applyFill="1">
      <alignment horizontal="center" vertical="center"/>
    </xf>
    <xf numFmtId="167" fontId="0" fillId="6" borderId="2" xfId="0" applyNumberFormat="1" applyFill="1" applyBorder="1" applyAlignment="1">
      <alignment horizontal="center" vertical="center"/>
    </xf>
    <xf numFmtId="167" fontId="4" fillId="6" borderId="2" xfId="0" applyNumberFormat="1" applyFont="1" applyFill="1" applyBorder="1" applyAlignment="1">
      <alignment horizontal="center" vertical="center"/>
    </xf>
    <xf numFmtId="167" fontId="8" fillId="11" borderId="2" xfId="10" applyFill="1">
      <alignment horizontal="center" vertical="center"/>
    </xf>
    <xf numFmtId="167" fontId="0" fillId="5" borderId="2" xfId="0" applyNumberFormat="1" applyFill="1" applyBorder="1" applyAlignment="1">
      <alignment horizontal="center" vertical="center"/>
    </xf>
    <xf numFmtId="167" fontId="4" fillId="5" borderId="2" xfId="0" applyNumberFormat="1" applyFont="1" applyFill="1" applyBorder="1" applyAlignment="1">
      <alignment horizontal="center" vertical="center"/>
    </xf>
    <xf numFmtId="167" fontId="8" fillId="10" borderId="2" xfId="10" applyFill="1">
      <alignment horizontal="center" vertical="center"/>
    </xf>
    <xf numFmtId="167" fontId="8" fillId="0" borderId="2" xfId="10">
      <alignment horizontal="center" vertical="center"/>
    </xf>
    <xf numFmtId="167" fontId="3" fillId="2" borderId="2" xfId="0" applyNumberFormat="1" applyFont="1" applyFill="1" applyBorder="1" applyAlignment="1">
      <alignment horizontal="left" vertical="center"/>
    </xf>
    <xf numFmtId="167" fontId="4" fillId="2" borderId="2" xfId="0" applyNumberFormat="1" applyFont="1" applyFill="1" applyBorder="1" applyAlignment="1">
      <alignment horizontal="center" vertical="center"/>
    </xf>
    <xf numFmtId="168" fontId="10" fillId="7" borderId="6" xfId="0" applyNumberFormat="1" applyFont="1" applyFill="1" applyBorder="1" applyAlignment="1">
      <alignment horizontal="center" vertical="center"/>
    </xf>
    <xf numFmtId="168" fontId="10" fillId="7" borderId="0" xfId="0" applyNumberFormat="1" applyFont="1" applyFill="1" applyAlignment="1">
      <alignment horizontal="center" vertical="center"/>
    </xf>
    <xf numFmtId="168" fontId="10" fillId="7" borderId="7" xfId="0" applyNumberFormat="1" applyFont="1" applyFill="1" applyBorder="1" applyAlignment="1">
      <alignment horizontal="center" vertical="center"/>
    </xf>
    <xf numFmtId="0" fontId="8" fillId="0" borderId="7" xfId="8" applyBorder="1">
      <alignment horizontal="right" indent="1"/>
    </xf>
    <xf numFmtId="9" fontId="4" fillId="45" borderId="2" xfId="2" applyFont="1" applyFill="1" applyBorder="1" applyAlignment="1">
      <alignment horizontal="center" vertical="center"/>
    </xf>
    <xf numFmtId="167" fontId="8" fillId="45" borderId="2" xfId="10" applyFill="1">
      <alignment horizontal="center" vertical="center"/>
    </xf>
    <xf numFmtId="9" fontId="4" fillId="4" borderId="16" xfId="2" applyFont="1" applyFill="1" applyBorder="1" applyAlignment="1">
      <alignment horizontal="center" vertical="center"/>
    </xf>
    <xf numFmtId="0" fontId="8" fillId="46" borderId="2" xfId="12" applyFill="1">
      <alignment horizontal="left" vertical="center" indent="2"/>
    </xf>
    <xf numFmtId="9" fontId="4" fillId="46" borderId="2" xfId="2" applyFont="1" applyFill="1" applyBorder="1" applyAlignment="1">
      <alignment horizontal="center" vertical="center"/>
    </xf>
    <xf numFmtId="167" fontId="8" fillId="46" borderId="2" xfId="10" applyFill="1">
      <alignment horizontal="center" vertical="center"/>
    </xf>
    <xf numFmtId="0" fontId="5" fillId="45" borderId="2" xfId="12" applyFont="1" applyFill="1">
      <alignment horizontal="left" vertical="center" indent="2"/>
    </xf>
    <xf numFmtId="0" fontId="0" fillId="0" borderId="17" xfId="0" applyBorder="1" applyAlignment="1">
      <alignment vertical="center"/>
    </xf>
    <xf numFmtId="0" fontId="0" fillId="0" borderId="18" xfId="0" applyBorder="1" applyAlignment="1">
      <alignment vertical="center"/>
    </xf>
    <xf numFmtId="0" fontId="0" fillId="48" borderId="18" xfId="0" applyFill="1" applyBorder="1"/>
    <xf numFmtId="0" fontId="0" fillId="0" borderId="18" xfId="0" applyBorder="1"/>
    <xf numFmtId="0" fontId="0" fillId="48" borderId="18" xfId="0" applyFill="1" applyBorder="1" applyAlignment="1">
      <alignment vertical="center"/>
    </xf>
    <xf numFmtId="0" fontId="0" fillId="49" borderId="18" xfId="0" applyFill="1" applyBorder="1"/>
    <xf numFmtId="0" fontId="0" fillId="50" borderId="18" xfId="0" applyFill="1" applyBorder="1"/>
    <xf numFmtId="0" fontId="0" fillId="51" borderId="18" xfId="0" applyFill="1" applyBorder="1"/>
    <xf numFmtId="0" fontId="0" fillId="47" borderId="18" xfId="0" applyFill="1" applyBorder="1"/>
    <xf numFmtId="0" fontId="34" fillId="0" borderId="0" xfId="6" applyFont="1"/>
    <xf numFmtId="0" fontId="0" fillId="52" borderId="18" xfId="0" applyFill="1" applyBorder="1"/>
    <xf numFmtId="0" fontId="35" fillId="52" borderId="18" xfId="0" applyFont="1" applyFill="1" applyBorder="1" applyAlignment="1">
      <alignment vertical="center"/>
    </xf>
    <xf numFmtId="0" fontId="4" fillId="0" borderId="18" xfId="0" applyFont="1" applyBorder="1" applyAlignment="1">
      <alignment horizontal="center" vertical="center"/>
    </xf>
    <xf numFmtId="0" fontId="0" fillId="0" borderId="18" xfId="0" applyBorder="1" applyAlignment="1">
      <alignment horizontal="right" vertical="center"/>
    </xf>
    <xf numFmtId="0" fontId="0" fillId="50" borderId="18" xfId="0" applyFill="1" applyBorder="1" applyAlignment="1">
      <alignment vertical="center"/>
    </xf>
    <xf numFmtId="0" fontId="4" fillId="2" borderId="18" xfId="0" applyFont="1" applyFill="1" applyBorder="1" applyAlignment="1">
      <alignment horizontal="center" vertical="center"/>
    </xf>
    <xf numFmtId="0" fontId="0" fillId="2" borderId="18" xfId="0" applyFill="1" applyBorder="1" applyAlignment="1">
      <alignment vertical="center"/>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166" fontId="8" fillId="0" borderId="3" xfId="9">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E79B7D"/>
      <color rgb="FFFF66FF"/>
      <color rgb="FFE59271"/>
      <color rgb="FFF8A45E"/>
      <color rgb="FFF7994B"/>
      <color rgb="FF99FF33"/>
      <color rgb="FF3969AD"/>
      <color rgb="FFFAC294"/>
      <color rgb="FFF9B67F"/>
      <color rgb="FF2158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42"/>
  <sheetViews>
    <sheetView showGridLines="0" tabSelected="1" showRuler="0" zoomScale="76" zoomScaleNormal="50" zoomScalePageLayoutView="70" workbookViewId="0">
      <pane ySplit="6" topLeftCell="A8" activePane="bottomLeft" state="frozen"/>
      <selection pane="bottomLeft" activeCell="C6" sqref="C6"/>
    </sheetView>
  </sheetViews>
  <sheetFormatPr defaultRowHeight="30" customHeight="1" x14ac:dyDescent="0.3"/>
  <cols>
    <col min="1" max="1" width="2.6640625" style="36" customWidth="1"/>
    <col min="2" max="2" width="46.88671875" customWidth="1"/>
    <col min="3" max="3" width="27" customWidth="1"/>
    <col min="4" max="4" width="13.33203125" style="4" customWidth="1"/>
    <col min="5" max="5" width="13.5546875" customWidth="1"/>
    <col min="6" max="6" width="2.6640625" customWidth="1"/>
    <col min="7" max="7" width="6.109375" hidden="1" customWidth="1"/>
    <col min="8" max="8" width="3.6640625" customWidth="1"/>
    <col min="9" max="13" width="2.5546875" customWidth="1"/>
    <col min="14" max="14" width="3.5546875" customWidth="1"/>
    <col min="15" max="63" width="2.5546875" customWidth="1"/>
    <col min="68" max="69" width="10.33203125"/>
  </cols>
  <sheetData>
    <row r="1" spans="1:66" ht="30" customHeight="1" x14ac:dyDescent="0.55000000000000004">
      <c r="A1" s="37" t="s">
        <v>0</v>
      </c>
      <c r="B1" s="39"/>
      <c r="C1" s="1"/>
      <c r="D1" s="3"/>
      <c r="E1" s="25"/>
      <c r="G1" s="1"/>
      <c r="H1" s="47"/>
    </row>
    <row r="2" spans="1:66" ht="30" customHeight="1" x14ac:dyDescent="0.55000000000000004">
      <c r="A2" s="36" t="s">
        <v>2</v>
      </c>
      <c r="B2" s="85" t="s">
        <v>1</v>
      </c>
      <c r="H2" s="48"/>
    </row>
    <row r="3" spans="1:66" ht="30" customHeight="1" x14ac:dyDescent="0.3">
      <c r="A3" s="36" t="s">
        <v>3</v>
      </c>
      <c r="B3" s="40" t="s">
        <v>4</v>
      </c>
      <c r="C3" s="68"/>
      <c r="D3" s="96">
        <v>45317</v>
      </c>
      <c r="E3" s="96"/>
    </row>
    <row r="4" spans="1:66" ht="30" customHeight="1" x14ac:dyDescent="0.3">
      <c r="A4" s="37" t="s">
        <v>5</v>
      </c>
      <c r="B4" t="s">
        <v>6</v>
      </c>
      <c r="C4" s="68"/>
      <c r="D4" s="6">
        <v>1</v>
      </c>
      <c r="H4" s="93">
        <f>H5</f>
        <v>45313</v>
      </c>
      <c r="I4" s="94"/>
      <c r="J4" s="94"/>
      <c r="K4" s="94"/>
      <c r="L4" s="94"/>
      <c r="M4" s="94"/>
      <c r="N4" s="95"/>
      <c r="O4" s="93">
        <f>O5</f>
        <v>45320</v>
      </c>
      <c r="P4" s="94"/>
      <c r="Q4" s="94"/>
      <c r="R4" s="94"/>
      <c r="S4" s="94"/>
      <c r="T4" s="94"/>
      <c r="U4" s="95"/>
      <c r="V4" s="93">
        <f>V5</f>
        <v>45327</v>
      </c>
      <c r="W4" s="94"/>
      <c r="X4" s="94"/>
      <c r="Y4" s="94"/>
      <c r="Z4" s="94"/>
      <c r="AA4" s="94"/>
      <c r="AB4" s="95"/>
      <c r="AC4" s="93">
        <f>AC5</f>
        <v>45334</v>
      </c>
      <c r="AD4" s="94"/>
      <c r="AE4" s="94"/>
      <c r="AF4" s="94"/>
      <c r="AG4" s="94"/>
      <c r="AH4" s="94"/>
      <c r="AI4" s="95"/>
      <c r="AJ4" s="93">
        <f>AJ5</f>
        <v>45341</v>
      </c>
      <c r="AK4" s="94"/>
      <c r="AL4" s="94"/>
      <c r="AM4" s="94"/>
      <c r="AN4" s="94"/>
      <c r="AO4" s="94"/>
      <c r="AP4" s="95"/>
      <c r="AQ4" s="93">
        <f>AQ5</f>
        <v>45348</v>
      </c>
      <c r="AR4" s="94"/>
      <c r="AS4" s="94"/>
      <c r="AT4" s="94"/>
      <c r="AU4" s="94"/>
      <c r="AV4" s="94"/>
      <c r="AW4" s="95"/>
      <c r="AX4" s="93">
        <f>AX5</f>
        <v>45355</v>
      </c>
      <c r="AY4" s="94"/>
      <c r="AZ4" s="94"/>
      <c r="BA4" s="94"/>
      <c r="BB4" s="94"/>
      <c r="BC4" s="94"/>
      <c r="BD4" s="95"/>
      <c r="BE4" s="93">
        <f>BE5</f>
        <v>45362</v>
      </c>
      <c r="BF4" s="94"/>
      <c r="BG4" s="94"/>
      <c r="BH4" s="94"/>
      <c r="BI4" s="94"/>
      <c r="BJ4" s="94"/>
      <c r="BK4" s="95"/>
    </row>
    <row r="5" spans="1:66" ht="15" customHeight="1" x14ac:dyDescent="0.3">
      <c r="A5" s="37" t="s">
        <v>7</v>
      </c>
      <c r="B5" s="46"/>
      <c r="C5" s="46"/>
      <c r="D5" s="46"/>
      <c r="E5" s="46"/>
      <c r="F5" s="46"/>
      <c r="H5" s="65">
        <f>Project_Start-WEEKDAY(Project_Start,1)+2+7*(Display_Week-1)</f>
        <v>45313</v>
      </c>
      <c r="I5" s="66">
        <f>H5+1</f>
        <v>45314</v>
      </c>
      <c r="J5" s="66">
        <f t="shared" ref="J5:AW5" si="0">I5+1</f>
        <v>45315</v>
      </c>
      <c r="K5" s="66">
        <f t="shared" si="0"/>
        <v>45316</v>
      </c>
      <c r="L5" s="66">
        <f t="shared" si="0"/>
        <v>45317</v>
      </c>
      <c r="M5" s="66">
        <f t="shared" si="0"/>
        <v>45318</v>
      </c>
      <c r="N5" s="67">
        <f t="shared" si="0"/>
        <v>45319</v>
      </c>
      <c r="O5" s="65">
        <f>N5+1</f>
        <v>45320</v>
      </c>
      <c r="P5" s="66">
        <f>O5+1</f>
        <v>45321</v>
      </c>
      <c r="Q5" s="66">
        <f t="shared" si="0"/>
        <v>45322</v>
      </c>
      <c r="R5" s="66">
        <f t="shared" si="0"/>
        <v>45323</v>
      </c>
      <c r="S5" s="66">
        <f t="shared" si="0"/>
        <v>45324</v>
      </c>
      <c r="T5" s="66">
        <f t="shared" si="0"/>
        <v>45325</v>
      </c>
      <c r="U5" s="67">
        <f t="shared" si="0"/>
        <v>45326</v>
      </c>
      <c r="V5" s="65">
        <f>U5+1</f>
        <v>45327</v>
      </c>
      <c r="W5" s="66">
        <f>V5+1</f>
        <v>45328</v>
      </c>
      <c r="X5" s="66">
        <f t="shared" si="0"/>
        <v>45329</v>
      </c>
      <c r="Y5" s="66">
        <f t="shared" si="0"/>
        <v>45330</v>
      </c>
      <c r="Z5" s="66">
        <f t="shared" si="0"/>
        <v>45331</v>
      </c>
      <c r="AA5" s="66">
        <f t="shared" si="0"/>
        <v>45332</v>
      </c>
      <c r="AB5" s="67">
        <f t="shared" si="0"/>
        <v>45333</v>
      </c>
      <c r="AC5" s="65">
        <f>AB5+1</f>
        <v>45334</v>
      </c>
      <c r="AD5" s="66">
        <f>AC5+1</f>
        <v>45335</v>
      </c>
      <c r="AE5" s="66">
        <f t="shared" si="0"/>
        <v>45336</v>
      </c>
      <c r="AF5" s="66">
        <f t="shared" si="0"/>
        <v>45337</v>
      </c>
      <c r="AG5" s="66">
        <f t="shared" si="0"/>
        <v>45338</v>
      </c>
      <c r="AH5" s="66">
        <f t="shared" si="0"/>
        <v>45339</v>
      </c>
      <c r="AI5" s="67">
        <f t="shared" si="0"/>
        <v>45340</v>
      </c>
      <c r="AJ5" s="65">
        <f>AI5+1</f>
        <v>45341</v>
      </c>
      <c r="AK5" s="66">
        <f>AJ5+1</f>
        <v>45342</v>
      </c>
      <c r="AL5" s="66">
        <f t="shared" si="0"/>
        <v>45343</v>
      </c>
      <c r="AM5" s="66">
        <f t="shared" si="0"/>
        <v>45344</v>
      </c>
      <c r="AN5" s="66">
        <f t="shared" si="0"/>
        <v>45345</v>
      </c>
      <c r="AO5" s="66">
        <f t="shared" si="0"/>
        <v>45346</v>
      </c>
      <c r="AP5" s="67">
        <f t="shared" si="0"/>
        <v>45347</v>
      </c>
      <c r="AQ5" s="65">
        <f>AP5+1</f>
        <v>45348</v>
      </c>
      <c r="AR5" s="66">
        <f>AQ5+1</f>
        <v>45349</v>
      </c>
      <c r="AS5" s="66">
        <f t="shared" si="0"/>
        <v>45350</v>
      </c>
      <c r="AT5" s="66">
        <f t="shared" si="0"/>
        <v>45351</v>
      </c>
      <c r="AU5" s="66">
        <f t="shared" si="0"/>
        <v>45352</v>
      </c>
      <c r="AV5" s="66">
        <f t="shared" si="0"/>
        <v>45353</v>
      </c>
      <c r="AW5" s="67">
        <f t="shared" si="0"/>
        <v>45354</v>
      </c>
      <c r="AX5" s="65">
        <f>AW5+1</f>
        <v>45355</v>
      </c>
      <c r="AY5" s="66">
        <f>AX5+1</f>
        <v>45356</v>
      </c>
      <c r="AZ5" s="66">
        <f t="shared" ref="AZ5:BD5" si="1">AY5+1</f>
        <v>45357</v>
      </c>
      <c r="BA5" s="66">
        <f t="shared" si="1"/>
        <v>45358</v>
      </c>
      <c r="BB5" s="66">
        <f t="shared" si="1"/>
        <v>45359</v>
      </c>
      <c r="BC5" s="66">
        <f t="shared" si="1"/>
        <v>45360</v>
      </c>
      <c r="BD5" s="67">
        <f t="shared" si="1"/>
        <v>45361</v>
      </c>
      <c r="BE5" s="65">
        <f>BD5+1</f>
        <v>45362</v>
      </c>
      <c r="BF5" s="66">
        <f>BE5+1</f>
        <v>45363</v>
      </c>
      <c r="BG5" s="66">
        <f t="shared" ref="BG5:BK5" si="2">BF5+1</f>
        <v>45364</v>
      </c>
      <c r="BH5" s="66">
        <f t="shared" si="2"/>
        <v>45365</v>
      </c>
      <c r="BI5" s="66">
        <f t="shared" si="2"/>
        <v>45366</v>
      </c>
      <c r="BJ5" s="66">
        <f t="shared" si="2"/>
        <v>45367</v>
      </c>
      <c r="BK5" s="67">
        <f t="shared" si="2"/>
        <v>45368</v>
      </c>
    </row>
    <row r="6" spans="1:66" ht="30" customHeight="1" thickBot="1" x14ac:dyDescent="0.35">
      <c r="A6" s="37" t="s">
        <v>8</v>
      </c>
      <c r="B6" s="7" t="s">
        <v>9</v>
      </c>
      <c r="C6" s="8"/>
      <c r="D6" s="8" t="s">
        <v>10</v>
      </c>
      <c r="E6" s="8" t="s">
        <v>11</v>
      </c>
      <c r="F6" s="8"/>
      <c r="G6" s="8" t="s">
        <v>12</v>
      </c>
      <c r="H6" s="9" t="str">
        <f t="shared" ref="H6" si="3">LEFT(TEXT(H5,"ddd"),1)</f>
        <v>M</v>
      </c>
      <c r="I6" s="9" t="str">
        <f t="shared" ref="I6:AQ6" si="4">LEFT(TEXT(I5,"ddd"),1)</f>
        <v>T</v>
      </c>
      <c r="J6" s="9" t="str">
        <f t="shared" si="4"/>
        <v>W</v>
      </c>
      <c r="K6" s="9" t="str">
        <f t="shared" si="4"/>
        <v>T</v>
      </c>
      <c r="L6" s="9" t="str">
        <f t="shared" si="4"/>
        <v>F</v>
      </c>
      <c r="M6" s="9" t="str">
        <f t="shared" si="4"/>
        <v>S</v>
      </c>
      <c r="N6" s="9" t="str">
        <f t="shared" si="4"/>
        <v>S</v>
      </c>
      <c r="O6" s="9" t="str">
        <f t="shared" si="4"/>
        <v>M</v>
      </c>
      <c r="P6" s="9" t="str">
        <f t="shared" si="4"/>
        <v>T</v>
      </c>
      <c r="Q6" s="9" t="str">
        <f t="shared" si="4"/>
        <v>W</v>
      </c>
      <c r="R6" s="9" t="str">
        <f t="shared" si="4"/>
        <v>T</v>
      </c>
      <c r="S6" s="9" t="str">
        <f t="shared" si="4"/>
        <v>F</v>
      </c>
      <c r="T6" s="9" t="str">
        <f t="shared" si="4"/>
        <v>S</v>
      </c>
      <c r="U6" s="9" t="str">
        <f t="shared" si="4"/>
        <v>S</v>
      </c>
      <c r="V6" s="9" t="str">
        <f t="shared" si="4"/>
        <v>M</v>
      </c>
      <c r="W6" s="9" t="str">
        <f t="shared" si="4"/>
        <v>T</v>
      </c>
      <c r="X6" s="9" t="str">
        <f t="shared" si="4"/>
        <v>W</v>
      </c>
      <c r="Y6" s="9" t="str">
        <f t="shared" si="4"/>
        <v>T</v>
      </c>
      <c r="Z6" s="9" t="str">
        <f t="shared" si="4"/>
        <v>F</v>
      </c>
      <c r="AA6" s="9" t="str">
        <f t="shared" si="4"/>
        <v>S</v>
      </c>
      <c r="AB6" s="9" t="str">
        <f t="shared" si="4"/>
        <v>S</v>
      </c>
      <c r="AC6" s="9" t="str">
        <f t="shared" si="4"/>
        <v>M</v>
      </c>
      <c r="AD6" s="9" t="str">
        <f t="shared" si="4"/>
        <v>T</v>
      </c>
      <c r="AE6" s="9" t="str">
        <f t="shared" si="4"/>
        <v>W</v>
      </c>
      <c r="AF6" s="9" t="str">
        <f t="shared" si="4"/>
        <v>T</v>
      </c>
      <c r="AG6" s="9" t="str">
        <f t="shared" si="4"/>
        <v>F</v>
      </c>
      <c r="AH6" s="9" t="str">
        <f t="shared" si="4"/>
        <v>S</v>
      </c>
      <c r="AI6" s="9" t="str">
        <f t="shared" si="4"/>
        <v>S</v>
      </c>
      <c r="AJ6" s="9" t="str">
        <f t="shared" si="4"/>
        <v>M</v>
      </c>
      <c r="AK6" s="9" t="str">
        <f t="shared" si="4"/>
        <v>T</v>
      </c>
      <c r="AL6" s="9" t="str">
        <f t="shared" si="4"/>
        <v>W</v>
      </c>
      <c r="AM6" s="9" t="str">
        <f t="shared" si="4"/>
        <v>T</v>
      </c>
      <c r="AN6" s="9" t="str">
        <f t="shared" si="4"/>
        <v>F</v>
      </c>
      <c r="AO6" s="9" t="str">
        <f t="shared" si="4"/>
        <v>S</v>
      </c>
      <c r="AP6" s="9" t="str">
        <f t="shared" si="4"/>
        <v>S</v>
      </c>
      <c r="AQ6" s="9" t="str">
        <f t="shared" si="4"/>
        <v>M</v>
      </c>
      <c r="AR6" s="9" t="str">
        <f t="shared" ref="AR6:BK6" si="5">LEFT(TEXT(AR5,"ddd"),1)</f>
        <v>T</v>
      </c>
      <c r="AS6" s="9" t="str">
        <f t="shared" si="5"/>
        <v>W</v>
      </c>
      <c r="AT6" s="9" t="str">
        <f t="shared" si="5"/>
        <v>T</v>
      </c>
      <c r="AU6" s="9" t="str">
        <f t="shared" si="5"/>
        <v>F</v>
      </c>
      <c r="AV6" s="9" t="str">
        <f t="shared" si="5"/>
        <v>S</v>
      </c>
      <c r="AW6" s="9" t="str">
        <f t="shared" si="5"/>
        <v>S</v>
      </c>
      <c r="AX6" s="9" t="str">
        <f t="shared" si="5"/>
        <v>M</v>
      </c>
      <c r="AY6" s="9" t="str">
        <f t="shared" si="5"/>
        <v>T</v>
      </c>
      <c r="AZ6" s="9" t="str">
        <f t="shared" si="5"/>
        <v>W</v>
      </c>
      <c r="BA6" s="9" t="str">
        <f t="shared" si="5"/>
        <v>T</v>
      </c>
      <c r="BB6" s="9" t="str">
        <f t="shared" si="5"/>
        <v>F</v>
      </c>
      <c r="BC6" s="9" t="str">
        <f t="shared" si="5"/>
        <v>S</v>
      </c>
      <c r="BD6" s="9" t="str">
        <f t="shared" si="5"/>
        <v>S</v>
      </c>
      <c r="BE6" s="9" t="str">
        <f t="shared" si="5"/>
        <v>M</v>
      </c>
      <c r="BF6" s="9" t="str">
        <f t="shared" si="5"/>
        <v>T</v>
      </c>
      <c r="BG6" s="9" t="str">
        <f t="shared" si="5"/>
        <v>W</v>
      </c>
      <c r="BH6" s="9" t="str">
        <f t="shared" si="5"/>
        <v>T</v>
      </c>
      <c r="BI6" s="9" t="str">
        <f t="shared" si="5"/>
        <v>F</v>
      </c>
      <c r="BJ6" s="9" t="str">
        <f t="shared" si="5"/>
        <v>S</v>
      </c>
      <c r="BK6" s="9" t="str">
        <f t="shared" si="5"/>
        <v>S</v>
      </c>
    </row>
    <row r="7" spans="1:66" ht="30" hidden="1" customHeight="1" thickBot="1" x14ac:dyDescent="0.35">
      <c r="A7" s="36" t="s">
        <v>13</v>
      </c>
      <c r="D7"/>
      <c r="G7" t="str">
        <f>IF(OR(ISBLANK(task_start),ISBLANK(task_end)),"",task_end-task_start+1)</f>
        <v/>
      </c>
      <c r="H7" s="76"/>
      <c r="I7" s="76"/>
      <c r="J7" s="76"/>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row>
    <row r="8" spans="1:66" s="2" customFormat="1" ht="30" customHeight="1" thickBot="1" x14ac:dyDescent="0.35">
      <c r="A8" s="37" t="s">
        <v>14</v>
      </c>
      <c r="B8" s="11" t="s">
        <v>15</v>
      </c>
      <c r="C8" s="12"/>
      <c r="D8" s="50"/>
      <c r="E8" s="51"/>
      <c r="F8" s="88"/>
      <c r="G8" s="88" t="str">
        <f t="shared" ref="G8:G40" si="6">IF(OR(ISBLANK(task_start),ISBLANK(task_end)),"",task_end-task_start+1)</f>
        <v/>
      </c>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row>
    <row r="9" spans="1:66" s="2" customFormat="1" ht="30" customHeight="1" thickBot="1" x14ac:dyDescent="0.35">
      <c r="A9" s="37" t="s">
        <v>16</v>
      </c>
      <c r="B9" s="41" t="s">
        <v>43</v>
      </c>
      <c r="C9" s="13"/>
      <c r="D9" s="52">
        <v>45351</v>
      </c>
      <c r="E9" s="52">
        <v>45338</v>
      </c>
      <c r="F9" s="88"/>
      <c r="G9" s="88">
        <f t="shared" si="6"/>
        <v>-12</v>
      </c>
      <c r="H9" s="77"/>
      <c r="I9" s="77"/>
      <c r="J9" s="77"/>
      <c r="K9" s="77"/>
      <c r="L9" s="86"/>
      <c r="M9" s="86"/>
      <c r="N9" s="86"/>
      <c r="O9" s="78"/>
      <c r="P9" s="78"/>
      <c r="Q9" s="78"/>
      <c r="R9" s="78"/>
      <c r="S9" s="78"/>
      <c r="T9" s="78"/>
      <c r="U9" s="78"/>
      <c r="V9" s="78"/>
      <c r="W9" s="78"/>
      <c r="X9" s="78"/>
      <c r="Y9" s="78"/>
      <c r="Z9" s="78"/>
      <c r="AA9" s="78"/>
      <c r="AB9" s="78"/>
      <c r="AC9" s="78"/>
      <c r="AD9" s="78"/>
      <c r="AE9" s="78"/>
      <c r="AF9" s="78"/>
      <c r="AG9" s="80"/>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row>
    <row r="10" spans="1:66" s="2" customFormat="1" ht="30" customHeight="1" thickBot="1" x14ac:dyDescent="0.35">
      <c r="A10" s="37" t="s">
        <v>17</v>
      </c>
      <c r="B10" s="41" t="s">
        <v>42</v>
      </c>
      <c r="C10" s="13"/>
      <c r="D10" s="52">
        <v>45323</v>
      </c>
      <c r="E10" s="52">
        <v>45368</v>
      </c>
      <c r="F10" s="88"/>
      <c r="G10" s="88">
        <f t="shared" si="6"/>
        <v>46</v>
      </c>
      <c r="H10" s="77"/>
      <c r="I10" s="77"/>
      <c r="J10" s="77"/>
      <c r="K10" s="77"/>
      <c r="L10" s="77"/>
      <c r="M10" s="77"/>
      <c r="N10" s="77"/>
      <c r="O10" s="80"/>
      <c r="P10" s="77"/>
      <c r="Q10" s="77"/>
      <c r="R10" s="86"/>
      <c r="S10" s="78"/>
      <c r="T10" s="79"/>
      <c r="U10" s="79"/>
      <c r="V10" s="86"/>
      <c r="W10" s="79"/>
      <c r="X10" s="79"/>
      <c r="Y10" s="78"/>
      <c r="Z10" s="78"/>
      <c r="AA10" s="79"/>
      <c r="AB10" s="79"/>
      <c r="AC10" s="86"/>
      <c r="AD10" s="79"/>
      <c r="AE10" s="79"/>
      <c r="AF10" s="78"/>
      <c r="AG10" s="80"/>
      <c r="AH10" s="79"/>
      <c r="AI10" s="79"/>
      <c r="AJ10" s="86"/>
      <c r="AK10" s="79"/>
      <c r="AL10" s="79"/>
      <c r="AM10" s="78"/>
      <c r="AN10" s="78"/>
      <c r="AO10" s="79"/>
      <c r="AP10" s="79"/>
      <c r="AQ10" s="86"/>
      <c r="AR10" s="86"/>
      <c r="AS10" s="79"/>
      <c r="AT10" s="78"/>
      <c r="AU10" s="78"/>
      <c r="AV10" s="79"/>
      <c r="AW10" s="79"/>
      <c r="AX10" s="79"/>
      <c r="AY10" s="79"/>
      <c r="AZ10" s="79"/>
      <c r="BA10" s="79"/>
      <c r="BB10" s="79"/>
      <c r="BC10" s="79"/>
      <c r="BD10" s="79"/>
      <c r="BE10" s="79"/>
      <c r="BF10" s="79"/>
      <c r="BG10" s="79"/>
      <c r="BH10" s="79"/>
      <c r="BI10" s="79"/>
      <c r="BJ10" s="79"/>
      <c r="BK10" s="77"/>
    </row>
    <row r="11" spans="1:66" s="2" customFormat="1" ht="30" customHeight="1" thickBot="1" x14ac:dyDescent="0.35">
      <c r="A11" s="36"/>
      <c r="B11" s="41" t="s">
        <v>44</v>
      </c>
      <c r="C11" s="13"/>
      <c r="D11" s="52">
        <v>45329</v>
      </c>
      <c r="E11" s="52">
        <v>45368</v>
      </c>
      <c r="F11" s="88"/>
      <c r="G11" s="88">
        <f t="shared" si="6"/>
        <v>40</v>
      </c>
      <c r="H11" s="77"/>
      <c r="I11" s="77"/>
      <c r="J11" s="77"/>
      <c r="K11" s="77"/>
      <c r="L11" s="77"/>
      <c r="M11" s="77"/>
      <c r="N11" s="77"/>
      <c r="O11" s="77"/>
      <c r="P11" s="77"/>
      <c r="Q11" s="77"/>
      <c r="R11" s="77"/>
      <c r="S11" s="77"/>
      <c r="T11" s="77"/>
      <c r="U11" s="77"/>
      <c r="V11" s="77"/>
      <c r="W11" s="77"/>
      <c r="X11" s="78"/>
      <c r="Y11" s="78"/>
      <c r="Z11" s="78"/>
      <c r="AA11" s="78"/>
      <c r="AB11" s="78"/>
      <c r="AC11" s="78"/>
      <c r="AD11" s="78"/>
      <c r="AE11" s="78"/>
      <c r="AF11" s="78"/>
      <c r="AG11" s="78"/>
      <c r="AH11" s="78"/>
      <c r="AI11" s="78"/>
      <c r="AJ11" s="79"/>
      <c r="AK11" s="79"/>
      <c r="AL11" s="79"/>
      <c r="AM11" s="79"/>
      <c r="AN11" s="78"/>
      <c r="AO11" s="78"/>
      <c r="AP11" s="79"/>
      <c r="AQ11" s="79"/>
      <c r="AR11" s="79"/>
      <c r="AS11" s="79"/>
      <c r="AT11" s="78"/>
      <c r="AU11" s="79"/>
      <c r="AV11" s="79"/>
      <c r="AW11" s="79"/>
      <c r="AX11" s="79"/>
      <c r="AY11" s="79"/>
      <c r="AZ11" s="79"/>
      <c r="BA11" s="79"/>
      <c r="BB11" s="79"/>
      <c r="BC11" s="79"/>
      <c r="BD11" s="79"/>
      <c r="BE11" s="79"/>
      <c r="BF11" s="79"/>
      <c r="BG11" s="79"/>
      <c r="BH11" s="79"/>
      <c r="BI11" s="79"/>
      <c r="BJ11" s="79"/>
      <c r="BK11" s="77"/>
    </row>
    <row r="12" spans="1:66" s="2" customFormat="1" ht="30" customHeight="1" thickBot="1" x14ac:dyDescent="0.35">
      <c r="A12" s="36"/>
      <c r="B12" s="41" t="s">
        <v>53</v>
      </c>
      <c r="C12" s="13"/>
      <c r="D12" s="52">
        <v>45317</v>
      </c>
      <c r="E12" s="52">
        <v>45344</v>
      </c>
      <c r="F12" s="88"/>
      <c r="G12" s="88">
        <f t="shared" si="6"/>
        <v>28</v>
      </c>
      <c r="H12" s="77"/>
      <c r="I12" s="77"/>
      <c r="J12" s="77"/>
      <c r="K12" s="77"/>
      <c r="L12" s="78"/>
      <c r="M12" s="78"/>
      <c r="N12" s="78"/>
      <c r="O12" s="78"/>
      <c r="P12" s="78"/>
      <c r="Q12" s="78"/>
      <c r="R12" s="78"/>
      <c r="S12" s="78"/>
      <c r="T12" s="78"/>
      <c r="U12" s="78"/>
      <c r="V12" s="78"/>
      <c r="W12" s="78"/>
      <c r="X12" s="78"/>
      <c r="Y12" s="78"/>
      <c r="Z12" s="78"/>
      <c r="AA12" s="78"/>
      <c r="AB12" s="78"/>
      <c r="AC12" s="78"/>
      <c r="AD12" s="78"/>
      <c r="AE12" s="78"/>
      <c r="AF12" s="78"/>
      <c r="AG12" s="78"/>
      <c r="AH12" s="78"/>
      <c r="AI12" s="78"/>
      <c r="AJ12" s="78"/>
      <c r="AK12" s="78"/>
      <c r="AL12" s="78"/>
      <c r="AM12" s="78"/>
      <c r="AN12" s="79"/>
      <c r="AO12" s="79"/>
      <c r="AP12" s="79"/>
      <c r="AQ12" s="79"/>
      <c r="AR12" s="79"/>
      <c r="AS12" s="77"/>
      <c r="AT12" s="77"/>
      <c r="AU12" s="77"/>
      <c r="AV12" s="77"/>
      <c r="AW12" s="77"/>
      <c r="AX12" s="77"/>
      <c r="AY12" s="77"/>
      <c r="AZ12" s="77"/>
      <c r="BA12" s="77"/>
      <c r="BB12" s="77"/>
      <c r="BC12" s="77"/>
      <c r="BD12" s="77"/>
      <c r="BE12" s="77"/>
      <c r="BF12" s="77"/>
      <c r="BG12" s="77"/>
      <c r="BH12" s="77"/>
      <c r="BI12" s="77"/>
      <c r="BJ12" s="77"/>
      <c r="BK12" s="77"/>
    </row>
    <row r="13" spans="1:66" s="2" customFormat="1" ht="30" customHeight="1" thickBot="1" x14ac:dyDescent="0.35">
      <c r="A13" s="36"/>
      <c r="B13" s="41" t="s">
        <v>46</v>
      </c>
      <c r="C13" s="13"/>
      <c r="D13" s="52">
        <v>45342</v>
      </c>
      <c r="E13" s="52">
        <v>45351</v>
      </c>
      <c r="F13" s="88"/>
      <c r="G13" s="88"/>
      <c r="H13" s="77"/>
      <c r="I13" s="77"/>
      <c r="J13" s="77"/>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8"/>
      <c r="AL13" s="78"/>
      <c r="AM13" s="78"/>
      <c r="AN13" s="78"/>
      <c r="AO13" s="78"/>
      <c r="AP13" s="78"/>
      <c r="AQ13" s="78"/>
      <c r="AR13" s="78"/>
      <c r="AS13" s="78"/>
      <c r="AT13" s="78"/>
      <c r="AU13" s="77"/>
      <c r="AV13" s="77"/>
      <c r="AW13" s="77"/>
      <c r="AX13" s="77"/>
      <c r="AY13" s="77"/>
      <c r="AZ13" s="77"/>
      <c r="BA13" s="77"/>
      <c r="BB13" s="77"/>
      <c r="BC13" s="77"/>
      <c r="BD13" s="77"/>
      <c r="BE13" s="77"/>
      <c r="BF13" s="77"/>
      <c r="BG13" s="77"/>
      <c r="BH13" s="77"/>
      <c r="BI13" s="77"/>
      <c r="BJ13" s="77"/>
      <c r="BK13" s="77"/>
    </row>
    <row r="14" spans="1:66" s="2" customFormat="1" ht="30" customHeight="1" thickBot="1" x14ac:dyDescent="0.35">
      <c r="A14" s="36"/>
      <c r="B14" s="41" t="s">
        <v>57</v>
      </c>
      <c r="C14" s="13"/>
      <c r="D14" s="52">
        <v>45327</v>
      </c>
      <c r="E14" s="52">
        <v>45368</v>
      </c>
      <c r="F14" s="88"/>
      <c r="G14" s="88">
        <f t="shared" si="6"/>
        <v>42</v>
      </c>
      <c r="H14" s="77"/>
      <c r="I14" s="77"/>
      <c r="J14" s="77"/>
      <c r="K14" s="77"/>
      <c r="L14" s="77"/>
      <c r="M14" s="77"/>
      <c r="N14" s="77"/>
      <c r="O14" s="77"/>
      <c r="P14" s="77"/>
      <c r="Q14" s="77"/>
      <c r="R14" s="77"/>
      <c r="S14" s="77"/>
      <c r="T14" s="77"/>
      <c r="U14" s="77"/>
      <c r="V14" s="78"/>
      <c r="W14" s="78"/>
      <c r="X14" s="78"/>
      <c r="Y14" s="78"/>
      <c r="Z14" s="78"/>
      <c r="AA14" s="78"/>
      <c r="AB14" s="78"/>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7"/>
    </row>
    <row r="15" spans="1:66" s="2" customFormat="1" ht="30" customHeight="1" thickBot="1" x14ac:dyDescent="0.35">
      <c r="A15" s="37" t="s">
        <v>18</v>
      </c>
      <c r="B15" s="14" t="s">
        <v>38</v>
      </c>
      <c r="C15" s="15"/>
      <c r="D15" s="53"/>
      <c r="E15" s="54"/>
      <c r="F15" s="88"/>
      <c r="G15" s="88" t="str">
        <f t="shared" si="6"/>
        <v/>
      </c>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N15" s="2" t="s">
        <v>50</v>
      </c>
    </row>
    <row r="16" spans="1:66" s="2" customFormat="1" ht="30" customHeight="1" thickBot="1" x14ac:dyDescent="0.35">
      <c r="A16" s="37"/>
      <c r="B16" s="42" t="s">
        <v>54</v>
      </c>
      <c r="C16" s="16"/>
      <c r="D16" s="55">
        <v>45351</v>
      </c>
      <c r="E16" s="55">
        <v>45338</v>
      </c>
      <c r="F16" s="88"/>
      <c r="G16" s="88">
        <f t="shared" si="6"/>
        <v>-12</v>
      </c>
      <c r="H16" s="77"/>
      <c r="I16" s="77"/>
      <c r="J16" s="77"/>
      <c r="K16" s="77"/>
      <c r="L16" s="86"/>
      <c r="M16" s="86"/>
      <c r="N16" s="86"/>
      <c r="O16" s="81"/>
      <c r="P16" s="81"/>
      <c r="Q16" s="81"/>
      <c r="R16" s="81"/>
      <c r="S16" s="81"/>
      <c r="T16" s="81"/>
      <c r="U16" s="81"/>
      <c r="V16" s="81"/>
      <c r="W16" s="81"/>
      <c r="X16" s="81"/>
      <c r="Y16" s="81"/>
      <c r="Z16" s="81"/>
      <c r="AA16" s="81"/>
      <c r="AB16" s="81"/>
      <c r="AC16" s="81"/>
      <c r="AD16" s="81"/>
      <c r="AE16" s="81"/>
      <c r="AF16" s="81"/>
      <c r="AG16" s="81"/>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row>
    <row r="17" spans="1:63" s="2" customFormat="1" ht="30" customHeight="1" thickBot="1" x14ac:dyDescent="0.35">
      <c r="A17" s="36"/>
      <c r="B17" s="42" t="s">
        <v>55</v>
      </c>
      <c r="C17" s="71"/>
      <c r="D17" s="55">
        <v>45317</v>
      </c>
      <c r="E17" s="55">
        <v>45330</v>
      </c>
      <c r="F17" s="88"/>
      <c r="G17" s="88">
        <f t="shared" si="6"/>
        <v>14</v>
      </c>
      <c r="H17" s="77"/>
      <c r="I17" s="77"/>
      <c r="J17" s="77"/>
      <c r="K17" s="77"/>
      <c r="L17" s="81"/>
      <c r="M17" s="81"/>
      <c r="N17" s="81"/>
      <c r="O17" s="81"/>
      <c r="P17" s="81"/>
      <c r="Q17" s="81"/>
      <c r="R17" s="81"/>
      <c r="S17" s="81"/>
      <c r="T17" s="81"/>
      <c r="U17" s="81"/>
      <c r="V17" s="81"/>
      <c r="W17" s="81"/>
      <c r="X17" s="81"/>
      <c r="Y17" s="81"/>
      <c r="Z17" s="87"/>
      <c r="AA17" s="87"/>
      <c r="AB17" s="87"/>
      <c r="AC17" s="86"/>
      <c r="AD17" s="86"/>
      <c r="AE17" s="86"/>
      <c r="AF17" s="86"/>
      <c r="AG17" s="86"/>
      <c r="AH17" s="86"/>
      <c r="AI17" s="86"/>
      <c r="AJ17" s="86"/>
      <c r="AK17" s="86"/>
      <c r="AL17" s="86"/>
      <c r="AM17" s="86"/>
      <c r="AN17" s="86"/>
      <c r="AO17" s="86"/>
      <c r="AP17" s="86"/>
      <c r="AQ17" s="86"/>
      <c r="AR17" s="77"/>
      <c r="AS17" s="77"/>
      <c r="AT17" s="77"/>
      <c r="AU17" s="77"/>
      <c r="AV17" s="77"/>
      <c r="AW17" s="77"/>
      <c r="AX17" s="77"/>
      <c r="AY17" s="77"/>
      <c r="AZ17" s="77"/>
      <c r="BA17" s="77"/>
      <c r="BB17" s="77"/>
      <c r="BC17" s="77"/>
      <c r="BD17" s="77"/>
      <c r="BE17" s="77"/>
      <c r="BF17" s="77"/>
      <c r="BG17" s="77"/>
      <c r="BH17" s="77"/>
      <c r="BI17" s="77"/>
      <c r="BJ17" s="77"/>
      <c r="BK17" s="77"/>
    </row>
    <row r="18" spans="1:63" s="2" customFormat="1" ht="30" customHeight="1" thickBot="1" x14ac:dyDescent="0.35">
      <c r="A18" s="36"/>
      <c r="B18" s="42" t="s">
        <v>46</v>
      </c>
      <c r="C18" s="16"/>
      <c r="D18" s="55">
        <v>45342</v>
      </c>
      <c r="E18" s="55">
        <v>45351</v>
      </c>
      <c r="F18" s="88"/>
      <c r="G18" s="88">
        <f t="shared" si="6"/>
        <v>10</v>
      </c>
      <c r="H18" s="77"/>
      <c r="I18" s="77"/>
      <c r="J18" s="77"/>
      <c r="K18" s="77"/>
      <c r="L18" s="77"/>
      <c r="M18" s="77"/>
      <c r="N18" s="77"/>
      <c r="O18" s="77"/>
      <c r="P18" s="77"/>
      <c r="Q18" s="77"/>
      <c r="R18" s="77"/>
      <c r="S18" s="77"/>
      <c r="T18" s="77"/>
      <c r="U18" s="77"/>
      <c r="V18" s="77"/>
      <c r="W18" s="77"/>
      <c r="X18" s="89"/>
      <c r="Y18" s="77"/>
      <c r="Z18" s="77"/>
      <c r="AA18" s="77"/>
      <c r="AB18" s="77"/>
      <c r="AC18" s="77"/>
      <c r="AD18" s="77"/>
      <c r="AE18" s="77"/>
      <c r="AF18" s="77"/>
      <c r="AG18" s="77"/>
      <c r="AH18" s="77"/>
      <c r="AI18" s="77"/>
      <c r="AJ18" s="77"/>
      <c r="AK18" s="81"/>
      <c r="AL18" s="81"/>
      <c r="AM18" s="81"/>
      <c r="AN18" s="81"/>
      <c r="AO18" s="81"/>
      <c r="AP18" s="81"/>
      <c r="AQ18" s="81"/>
      <c r="AR18" s="81"/>
      <c r="AS18" s="81"/>
      <c r="AT18" s="81"/>
      <c r="AU18" s="77"/>
      <c r="AV18" s="77"/>
      <c r="AW18" s="77"/>
      <c r="AX18" s="77"/>
      <c r="AY18" s="77"/>
      <c r="AZ18" s="77"/>
      <c r="BA18" s="77"/>
      <c r="BB18" s="77"/>
      <c r="BC18" s="77"/>
      <c r="BD18" s="77"/>
      <c r="BE18" s="77"/>
      <c r="BF18" s="77"/>
      <c r="BG18" s="77"/>
      <c r="BH18" s="77"/>
      <c r="BI18" s="77"/>
      <c r="BJ18" s="77"/>
      <c r="BK18" s="77"/>
    </row>
    <row r="19" spans="1:63" s="2" customFormat="1" ht="30" customHeight="1" thickBot="1" x14ac:dyDescent="0.35">
      <c r="A19" s="36"/>
      <c r="B19" s="42" t="s">
        <v>56</v>
      </c>
      <c r="C19" s="16"/>
      <c r="D19" s="55">
        <v>45327</v>
      </c>
      <c r="E19" s="55">
        <v>45368</v>
      </c>
      <c r="F19" s="88"/>
      <c r="G19" s="88">
        <f t="shared" si="6"/>
        <v>42</v>
      </c>
      <c r="H19" s="77"/>
      <c r="I19" s="77"/>
      <c r="J19" s="77"/>
      <c r="K19" s="77"/>
      <c r="L19" s="77"/>
      <c r="M19" s="77"/>
      <c r="N19" s="77"/>
      <c r="O19" s="77"/>
      <c r="P19" s="77"/>
      <c r="Q19" s="77"/>
      <c r="R19" s="77"/>
      <c r="S19" s="77"/>
      <c r="T19" s="77"/>
      <c r="U19" s="77"/>
      <c r="V19" s="81"/>
      <c r="W19" s="81"/>
      <c r="X19" s="81"/>
      <c r="Y19" s="81"/>
      <c r="Z19" s="81"/>
      <c r="AA19" s="81"/>
      <c r="AB19" s="81"/>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7"/>
    </row>
    <row r="20" spans="1:63" s="2" customFormat="1" ht="30" customHeight="1" thickBot="1" x14ac:dyDescent="0.35">
      <c r="A20" s="36" t="s">
        <v>19</v>
      </c>
      <c r="B20" s="17" t="s">
        <v>39</v>
      </c>
      <c r="C20" s="18"/>
      <c r="D20" s="56"/>
      <c r="E20" s="57"/>
      <c r="F20" s="88"/>
      <c r="G20" s="88" t="str">
        <f t="shared" si="6"/>
        <v/>
      </c>
      <c r="H20" s="77"/>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row>
    <row r="21" spans="1:63" s="2" customFormat="1" ht="30" customHeight="1" thickBot="1" x14ac:dyDescent="0.35">
      <c r="A21" s="36"/>
      <c r="B21" s="43" t="s">
        <v>47</v>
      </c>
      <c r="C21" s="19"/>
      <c r="D21" s="58">
        <v>45317</v>
      </c>
      <c r="E21" s="58">
        <v>45327</v>
      </c>
      <c r="F21" s="88"/>
      <c r="G21" s="88">
        <f t="shared" si="6"/>
        <v>11</v>
      </c>
      <c r="H21" s="77"/>
      <c r="I21" s="77"/>
      <c r="J21" s="77"/>
      <c r="K21" s="77"/>
      <c r="L21" s="82"/>
      <c r="M21" s="82"/>
      <c r="N21" s="82"/>
      <c r="O21" s="82"/>
      <c r="P21" s="82"/>
      <c r="Q21" s="82"/>
      <c r="R21" s="82"/>
      <c r="S21" s="82"/>
      <c r="T21" s="82"/>
      <c r="U21" s="82"/>
      <c r="V21" s="82"/>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row>
    <row r="22" spans="1:63" s="2" customFormat="1" ht="30" customHeight="1" thickBot="1" x14ac:dyDescent="0.35">
      <c r="A22" s="36"/>
      <c r="B22" s="43" t="s">
        <v>48</v>
      </c>
      <c r="C22" s="19"/>
      <c r="D22" s="58">
        <v>45351</v>
      </c>
      <c r="E22" s="58">
        <v>45368</v>
      </c>
      <c r="F22" s="88"/>
      <c r="G22" s="88">
        <f t="shared" si="6"/>
        <v>18</v>
      </c>
      <c r="H22" s="77"/>
      <c r="I22" s="77"/>
      <c r="J22" s="77"/>
      <c r="K22" s="77"/>
      <c r="L22" s="77"/>
      <c r="M22" s="77"/>
      <c r="N22" s="77"/>
      <c r="O22" s="90"/>
      <c r="P22" s="90"/>
      <c r="Q22" s="90"/>
      <c r="R22" s="90"/>
      <c r="S22" s="90"/>
      <c r="T22" s="90"/>
      <c r="U22" s="90"/>
      <c r="V22" s="90"/>
      <c r="W22" s="90"/>
      <c r="X22" s="90"/>
      <c r="Y22" s="82"/>
      <c r="Z22" s="82"/>
      <c r="AA22" s="82"/>
      <c r="AB22" s="82"/>
      <c r="AC22" s="82"/>
      <c r="AD22" s="79"/>
      <c r="AE22" s="79"/>
      <c r="AF22" s="82"/>
      <c r="AG22" s="82"/>
      <c r="AH22" s="79"/>
      <c r="AI22" s="79"/>
      <c r="AJ22" s="82"/>
      <c r="AK22" s="79"/>
      <c r="AL22" s="79"/>
      <c r="AM22" s="82"/>
      <c r="AN22" s="82"/>
      <c r="AO22" s="82"/>
      <c r="AP22" s="82"/>
      <c r="AQ22" s="79"/>
      <c r="AR22" s="79"/>
      <c r="AS22" s="82"/>
      <c r="AT22" s="82"/>
      <c r="AU22" s="79"/>
      <c r="AV22" s="79"/>
      <c r="AW22" s="79"/>
      <c r="AX22" s="79"/>
      <c r="AY22" s="79"/>
      <c r="AZ22" s="79"/>
      <c r="BA22" s="79"/>
      <c r="BB22" s="79"/>
      <c r="BC22" s="79"/>
      <c r="BD22" s="79"/>
      <c r="BE22" s="79"/>
      <c r="BF22" s="79"/>
      <c r="BG22" s="79"/>
      <c r="BH22" s="79"/>
      <c r="BI22" s="79"/>
      <c r="BJ22" s="79"/>
      <c r="BK22" s="77"/>
    </row>
    <row r="23" spans="1:63" s="2" customFormat="1" ht="37.200000000000003" customHeight="1" thickBot="1" x14ac:dyDescent="0.35">
      <c r="A23" s="36"/>
      <c r="B23" s="43" t="s">
        <v>58</v>
      </c>
      <c r="C23" s="19"/>
      <c r="D23" s="58">
        <v>45334</v>
      </c>
      <c r="E23" s="58">
        <v>45348</v>
      </c>
      <c r="F23" s="88"/>
      <c r="G23" s="88">
        <f t="shared" si="6"/>
        <v>15</v>
      </c>
      <c r="H23" s="77"/>
      <c r="I23" s="77"/>
      <c r="J23" s="77"/>
      <c r="K23" s="77"/>
      <c r="L23" s="77"/>
      <c r="M23" s="77"/>
      <c r="N23" s="77"/>
      <c r="O23" s="77"/>
      <c r="P23" s="77"/>
      <c r="Q23" s="77"/>
      <c r="R23" s="77"/>
      <c r="S23" s="77"/>
      <c r="T23" s="77"/>
      <c r="U23" s="77"/>
      <c r="V23" s="77"/>
      <c r="W23" s="77"/>
      <c r="X23" s="77"/>
      <c r="Y23" s="77"/>
      <c r="Z23" s="77"/>
      <c r="AA23" s="77"/>
      <c r="AB23" s="77"/>
      <c r="AC23" s="82"/>
      <c r="AD23" s="82"/>
      <c r="AE23" s="82"/>
      <c r="AF23" s="82"/>
      <c r="AG23" s="82"/>
      <c r="AH23" s="82"/>
      <c r="AI23" s="82"/>
      <c r="AJ23" s="82"/>
      <c r="AK23" s="82"/>
      <c r="AL23" s="82"/>
      <c r="AM23" s="82"/>
      <c r="AN23" s="79"/>
      <c r="AO23" s="79"/>
      <c r="AP23" s="79"/>
      <c r="AQ23" s="79"/>
      <c r="AR23" s="77"/>
      <c r="AS23" s="77"/>
      <c r="AT23" s="77"/>
      <c r="AU23" s="77"/>
      <c r="AV23" s="77"/>
      <c r="AW23" s="77"/>
      <c r="AX23" s="77"/>
      <c r="AY23" s="77"/>
      <c r="AZ23" s="77"/>
      <c r="BA23" s="77"/>
      <c r="BB23" s="77"/>
      <c r="BC23" s="77"/>
      <c r="BD23" s="77"/>
      <c r="BE23" s="77"/>
      <c r="BF23" s="77"/>
      <c r="BG23" s="77"/>
      <c r="BH23" s="77"/>
      <c r="BI23" s="77"/>
      <c r="BJ23" s="77"/>
      <c r="BK23" s="77"/>
    </row>
    <row r="24" spans="1:63" s="2" customFormat="1" ht="30" customHeight="1" thickBot="1" x14ac:dyDescent="0.35">
      <c r="A24" s="36"/>
      <c r="B24" s="43" t="s">
        <v>43</v>
      </c>
      <c r="C24" s="19"/>
      <c r="D24" s="58">
        <v>45320</v>
      </c>
      <c r="E24" s="58">
        <v>45338</v>
      </c>
      <c r="F24" s="88"/>
      <c r="G24" s="88">
        <f t="shared" si="6"/>
        <v>19</v>
      </c>
      <c r="H24" s="77"/>
      <c r="I24" s="77"/>
      <c r="J24" s="77"/>
      <c r="K24" s="77"/>
      <c r="L24" s="86"/>
      <c r="M24" s="86"/>
      <c r="N24" s="86"/>
      <c r="O24" s="82"/>
      <c r="P24" s="82"/>
      <c r="Q24" s="82"/>
      <c r="R24" s="82"/>
      <c r="S24" s="82"/>
      <c r="T24" s="82"/>
      <c r="U24" s="82"/>
      <c r="V24" s="82"/>
      <c r="W24" s="82"/>
      <c r="X24" s="82"/>
      <c r="Y24" s="82"/>
      <c r="Z24" s="82"/>
      <c r="AA24" s="82"/>
      <c r="AB24" s="82"/>
      <c r="AC24" s="82"/>
      <c r="AD24" s="82"/>
      <c r="AE24" s="82"/>
      <c r="AF24" s="82"/>
      <c r="AG24" s="82"/>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row>
    <row r="25" spans="1:63" s="2" customFormat="1" ht="30" customHeight="1" thickBot="1" x14ac:dyDescent="0.35">
      <c r="A25" s="36"/>
      <c r="B25" s="43" t="s">
        <v>46</v>
      </c>
      <c r="C25" s="19"/>
      <c r="D25" s="58">
        <v>45342</v>
      </c>
      <c r="E25" s="58">
        <v>45351</v>
      </c>
      <c r="F25" s="88"/>
      <c r="G25" s="88"/>
      <c r="H25" s="77"/>
      <c r="I25" s="77"/>
      <c r="J25" s="77"/>
      <c r="K25" s="77"/>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82"/>
      <c r="AL25" s="82"/>
      <c r="AM25" s="82"/>
      <c r="AN25" s="82"/>
      <c r="AO25" s="82"/>
      <c r="AP25" s="82"/>
      <c r="AQ25" s="82"/>
      <c r="AR25" s="82"/>
      <c r="AS25" s="82"/>
      <c r="AT25" s="82"/>
      <c r="AU25" s="79"/>
      <c r="AV25" s="79"/>
      <c r="AW25" s="79"/>
      <c r="AX25" s="79"/>
      <c r="AY25" s="79"/>
      <c r="AZ25" s="79"/>
      <c r="BA25" s="79"/>
      <c r="BB25" s="79"/>
      <c r="BC25" s="79"/>
      <c r="BD25" s="79"/>
      <c r="BE25" s="79"/>
      <c r="BF25" s="79"/>
      <c r="BG25" s="79"/>
      <c r="BH25" s="79"/>
      <c r="BI25" s="79"/>
      <c r="BJ25" s="79"/>
      <c r="BK25" s="79"/>
    </row>
    <row r="26" spans="1:63" s="2" customFormat="1" ht="30" customHeight="1" thickBot="1" x14ac:dyDescent="0.35">
      <c r="A26" s="36"/>
      <c r="B26" s="43" t="s">
        <v>57</v>
      </c>
      <c r="C26" s="19"/>
      <c r="D26" s="58">
        <v>45327</v>
      </c>
      <c r="E26" s="58">
        <v>45368</v>
      </c>
      <c r="F26" s="88"/>
      <c r="G26" s="88">
        <f t="shared" si="6"/>
        <v>42</v>
      </c>
      <c r="H26" s="77"/>
      <c r="I26" s="77"/>
      <c r="J26" s="77"/>
      <c r="K26" s="77"/>
      <c r="L26" s="77"/>
      <c r="M26" s="77"/>
      <c r="N26" s="77"/>
      <c r="O26" s="77"/>
      <c r="P26" s="77"/>
      <c r="Q26" s="77"/>
      <c r="R26" s="77"/>
      <c r="S26" s="77"/>
      <c r="T26" s="77"/>
      <c r="U26" s="77"/>
      <c r="V26" s="82"/>
      <c r="W26" s="82"/>
      <c r="X26" s="82"/>
      <c r="Y26" s="82"/>
      <c r="Z26" s="82"/>
      <c r="AA26" s="82"/>
      <c r="AB26" s="82"/>
      <c r="AC26" s="82"/>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7"/>
    </row>
    <row r="27" spans="1:63" s="2" customFormat="1" ht="30" customHeight="1" thickBot="1" x14ac:dyDescent="0.35">
      <c r="A27" s="36"/>
      <c r="B27" s="75" t="s">
        <v>40</v>
      </c>
      <c r="C27" s="69"/>
      <c r="D27" s="70"/>
      <c r="E27" s="70"/>
      <c r="F27" s="88"/>
      <c r="G27" s="88"/>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row>
    <row r="28" spans="1:63" s="2" customFormat="1" ht="30" customHeight="1" thickBot="1" x14ac:dyDescent="0.35">
      <c r="A28" s="36"/>
      <c r="B28" s="72" t="s">
        <v>51</v>
      </c>
      <c r="C28" s="73"/>
      <c r="D28" s="74">
        <v>45320</v>
      </c>
      <c r="E28" s="74">
        <v>45338</v>
      </c>
      <c r="F28" s="88"/>
      <c r="G28" s="88"/>
      <c r="H28" s="77"/>
      <c r="I28" s="77"/>
      <c r="J28" s="77"/>
      <c r="K28" s="77"/>
      <c r="L28" s="86"/>
      <c r="M28" s="86"/>
      <c r="N28" s="86"/>
      <c r="O28" s="83"/>
      <c r="P28" s="83"/>
      <c r="Q28" s="83"/>
      <c r="R28" s="83"/>
      <c r="S28" s="83"/>
      <c r="T28" s="83"/>
      <c r="U28" s="83"/>
      <c r="V28" s="83"/>
      <c r="W28" s="83"/>
      <c r="X28" s="83"/>
      <c r="Y28" s="83"/>
      <c r="Z28" s="83"/>
      <c r="AA28" s="83"/>
      <c r="AB28" s="83"/>
      <c r="AC28" s="83"/>
      <c r="AD28" s="83"/>
      <c r="AE28" s="83"/>
      <c r="AF28" s="83"/>
      <c r="AG28" s="83"/>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row>
    <row r="29" spans="1:63" s="2" customFormat="1" ht="30" customHeight="1" thickBot="1" x14ac:dyDescent="0.35">
      <c r="A29" s="36"/>
      <c r="B29" s="72" t="s">
        <v>59</v>
      </c>
      <c r="C29" s="73"/>
      <c r="D29" s="74">
        <v>45317</v>
      </c>
      <c r="E29" s="74">
        <v>45333</v>
      </c>
      <c r="F29" s="88"/>
      <c r="G29" s="88"/>
      <c r="H29" s="77"/>
      <c r="I29" s="77"/>
      <c r="J29" s="77"/>
      <c r="K29" s="77"/>
      <c r="L29" s="83"/>
      <c r="M29" s="83"/>
      <c r="N29" s="83"/>
      <c r="O29" s="83"/>
      <c r="P29" s="83"/>
      <c r="Q29" s="83"/>
      <c r="R29" s="83"/>
      <c r="S29" s="83"/>
      <c r="T29" s="83"/>
      <c r="U29" s="83"/>
      <c r="V29" s="83"/>
      <c r="W29" s="83"/>
      <c r="X29" s="83"/>
      <c r="Y29" s="83"/>
      <c r="Z29" s="83"/>
      <c r="AA29" s="83"/>
      <c r="AB29" s="83"/>
      <c r="AC29" s="79"/>
      <c r="AD29" s="79"/>
      <c r="AE29" s="79"/>
      <c r="AF29" s="79"/>
      <c r="AG29" s="79"/>
      <c r="AH29" s="79"/>
      <c r="AI29" s="79"/>
      <c r="AJ29" s="79"/>
      <c r="AK29" s="79"/>
      <c r="AL29" s="79"/>
      <c r="AM29" s="79"/>
      <c r="AN29" s="79"/>
      <c r="AO29" s="79"/>
      <c r="AP29" s="79"/>
      <c r="AQ29" s="79"/>
      <c r="AR29" s="77"/>
      <c r="AS29" s="77"/>
      <c r="AT29" s="77"/>
      <c r="AU29" s="77"/>
      <c r="AV29" s="77"/>
      <c r="AW29" s="77"/>
      <c r="AX29" s="77"/>
      <c r="AY29" s="77"/>
      <c r="AZ29" s="77"/>
      <c r="BA29" s="77"/>
      <c r="BB29" s="77"/>
      <c r="BC29" s="77"/>
      <c r="BD29" s="77"/>
      <c r="BE29" s="77"/>
      <c r="BF29" s="77"/>
      <c r="BG29" s="77"/>
      <c r="BH29" s="77"/>
      <c r="BI29" s="77"/>
      <c r="BJ29" s="77"/>
      <c r="BK29" s="77"/>
    </row>
    <row r="30" spans="1:63" s="2" customFormat="1" ht="30" customHeight="1" thickBot="1" x14ac:dyDescent="0.35">
      <c r="A30" s="36"/>
      <c r="B30" s="72" t="s">
        <v>52</v>
      </c>
      <c r="C30" s="73"/>
      <c r="D30" s="74">
        <v>45317</v>
      </c>
      <c r="E30" s="74">
        <v>45344</v>
      </c>
      <c r="F30" s="88"/>
      <c r="G30" s="88"/>
      <c r="H30" s="79"/>
      <c r="I30" s="79"/>
      <c r="J30" s="79"/>
      <c r="K30" s="79"/>
      <c r="L30" s="83"/>
      <c r="M30" s="83"/>
      <c r="N30" s="83"/>
      <c r="O30" s="83"/>
      <c r="P30" s="83"/>
      <c r="Q30" s="83"/>
      <c r="R30" s="83"/>
      <c r="S30" s="83"/>
      <c r="T30" s="83"/>
      <c r="U30" s="83"/>
      <c r="V30" s="83"/>
      <c r="W30" s="83"/>
      <c r="X30" s="83"/>
      <c r="Y30" s="83"/>
      <c r="Z30" s="83"/>
      <c r="AA30" s="83"/>
      <c r="AB30" s="83"/>
      <c r="AC30" s="79"/>
      <c r="AD30" s="79"/>
      <c r="AE30" s="79"/>
      <c r="AF30" s="79"/>
      <c r="AG30" s="79"/>
      <c r="AH30" s="83"/>
      <c r="AI30" s="83"/>
      <c r="AJ30" s="83"/>
      <c r="AK30" s="83"/>
      <c r="AL30" s="83"/>
      <c r="AM30" s="83"/>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row>
    <row r="31" spans="1:63" s="2" customFormat="1" ht="30" customHeight="1" thickBot="1" x14ac:dyDescent="0.35">
      <c r="A31" s="36"/>
      <c r="B31" s="72" t="s">
        <v>45</v>
      </c>
      <c r="C31" s="73"/>
      <c r="D31" s="74">
        <v>45327</v>
      </c>
      <c r="E31" s="74">
        <v>45368</v>
      </c>
      <c r="F31" s="88"/>
      <c r="G31" s="88"/>
      <c r="H31" s="77"/>
      <c r="I31" s="77"/>
      <c r="J31" s="77"/>
      <c r="K31" s="77"/>
      <c r="L31" s="77"/>
      <c r="M31" s="77"/>
      <c r="N31" s="77"/>
      <c r="O31" s="77"/>
      <c r="P31" s="77"/>
      <c r="Q31" s="77"/>
      <c r="R31" s="77"/>
      <c r="S31" s="77"/>
      <c r="T31" s="77"/>
      <c r="U31" s="77"/>
      <c r="V31" s="83"/>
      <c r="W31" s="83"/>
      <c r="X31" s="83"/>
      <c r="Y31" s="83"/>
      <c r="Z31" s="83"/>
      <c r="AA31" s="83"/>
      <c r="AB31" s="83"/>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7"/>
    </row>
    <row r="32" spans="1:63" s="2" customFormat="1" ht="30" customHeight="1" thickBot="1" x14ac:dyDescent="0.35">
      <c r="A32" s="36"/>
      <c r="B32" s="72" t="s">
        <v>46</v>
      </c>
      <c r="C32" s="73"/>
      <c r="D32" s="74">
        <v>45342</v>
      </c>
      <c r="E32" s="74">
        <v>45351</v>
      </c>
      <c r="F32" s="88"/>
      <c r="G32" s="88"/>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83"/>
      <c r="AL32" s="83"/>
      <c r="AM32" s="83"/>
      <c r="AN32" s="83"/>
      <c r="AO32" s="83"/>
      <c r="AP32" s="83"/>
      <c r="AQ32" s="83"/>
      <c r="AR32" s="83"/>
      <c r="AS32" s="83"/>
      <c r="AT32" s="83"/>
      <c r="AU32" s="77"/>
      <c r="AV32" s="77"/>
      <c r="AW32" s="77"/>
      <c r="AX32" s="77"/>
      <c r="AY32" s="77"/>
      <c r="AZ32" s="77"/>
      <c r="BA32" s="77"/>
      <c r="BB32" s="77"/>
      <c r="BC32" s="77"/>
      <c r="BD32" s="77"/>
      <c r="BE32" s="77"/>
      <c r="BF32" s="77"/>
      <c r="BG32" s="77"/>
      <c r="BH32" s="77"/>
      <c r="BI32" s="77"/>
      <c r="BJ32" s="77"/>
      <c r="BK32" s="77"/>
    </row>
    <row r="33" spans="1:63" s="2" customFormat="1" ht="30" customHeight="1" thickBot="1" x14ac:dyDescent="0.35">
      <c r="A33" s="36" t="s">
        <v>19</v>
      </c>
      <c r="B33" s="20" t="s">
        <v>41</v>
      </c>
      <c r="C33" s="21"/>
      <c r="D33" s="59"/>
      <c r="E33" s="60"/>
      <c r="F33" s="88"/>
      <c r="G33" s="88" t="str">
        <f t="shared" si="6"/>
        <v/>
      </c>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row>
    <row r="34" spans="1:63" s="2" customFormat="1" ht="30" customHeight="1" thickBot="1" x14ac:dyDescent="0.35">
      <c r="A34" s="36"/>
      <c r="B34" s="44" t="s">
        <v>43</v>
      </c>
      <c r="C34" s="22"/>
      <c r="D34" s="61">
        <v>45320</v>
      </c>
      <c r="E34" s="61">
        <f>D34+21</f>
        <v>45341</v>
      </c>
      <c r="F34" s="88"/>
      <c r="G34" s="88">
        <f t="shared" si="6"/>
        <v>22</v>
      </c>
      <c r="H34" s="77"/>
      <c r="I34" s="77"/>
      <c r="J34" s="77"/>
      <c r="K34" s="77"/>
      <c r="L34" s="86"/>
      <c r="M34" s="86"/>
      <c r="N34" s="86"/>
      <c r="O34" s="84"/>
      <c r="P34" s="84"/>
      <c r="Q34" s="84"/>
      <c r="R34" s="84"/>
      <c r="S34" s="84"/>
      <c r="T34" s="84"/>
      <c r="U34" s="84"/>
      <c r="V34" s="84"/>
      <c r="W34" s="84"/>
      <c r="X34" s="84"/>
      <c r="Y34" s="84"/>
      <c r="Z34" s="84"/>
      <c r="AA34" s="84"/>
      <c r="AB34" s="84"/>
      <c r="AC34" s="84"/>
      <c r="AD34" s="84"/>
      <c r="AE34" s="84"/>
      <c r="AF34" s="84"/>
      <c r="AG34" s="84"/>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row>
    <row r="35" spans="1:63" s="2" customFormat="1" ht="30" customHeight="1" thickBot="1" x14ac:dyDescent="0.35">
      <c r="A35" s="36"/>
      <c r="B35" s="44" t="s">
        <v>60</v>
      </c>
      <c r="C35" s="22"/>
      <c r="D35" s="61">
        <v>45317</v>
      </c>
      <c r="E35" s="61">
        <v>45344</v>
      </c>
      <c r="F35" s="88"/>
      <c r="G35" s="88">
        <f t="shared" si="6"/>
        <v>28</v>
      </c>
      <c r="H35" s="77"/>
      <c r="I35" s="77"/>
      <c r="J35" s="77"/>
      <c r="K35" s="77"/>
      <c r="L35" s="84"/>
      <c r="M35" s="84"/>
      <c r="N35" s="84"/>
      <c r="O35" s="84"/>
      <c r="P35" s="84"/>
      <c r="Q35" s="84"/>
      <c r="R35" s="84"/>
      <c r="S35" s="84"/>
      <c r="T35" s="84"/>
      <c r="U35" s="84"/>
      <c r="V35" s="84"/>
      <c r="W35" s="84"/>
      <c r="X35" s="84"/>
      <c r="Y35" s="84"/>
      <c r="Z35" s="84"/>
      <c r="AA35" s="84"/>
      <c r="AB35" s="84"/>
      <c r="AC35" s="84"/>
      <c r="AD35" s="84"/>
      <c r="AE35" s="84"/>
      <c r="AF35" s="84"/>
      <c r="AG35" s="84"/>
      <c r="AH35" s="84"/>
      <c r="AI35" s="84"/>
      <c r="AJ35" s="84"/>
      <c r="AK35" s="84"/>
      <c r="AL35" s="84"/>
      <c r="AM35" s="84"/>
      <c r="AN35" s="79"/>
      <c r="AO35" s="79"/>
      <c r="AP35" s="79"/>
      <c r="AQ35" s="79"/>
      <c r="AR35" s="77"/>
      <c r="AS35" s="77"/>
      <c r="AT35" s="77"/>
      <c r="AU35" s="77"/>
      <c r="AV35" s="77"/>
      <c r="AW35" s="77"/>
      <c r="AX35" s="77"/>
      <c r="AY35" s="77"/>
      <c r="AZ35" s="77"/>
      <c r="BA35" s="77"/>
      <c r="BB35" s="77"/>
      <c r="BC35" s="77"/>
      <c r="BD35" s="77"/>
      <c r="BE35" s="77"/>
      <c r="BF35" s="77"/>
      <c r="BG35" s="77"/>
      <c r="BH35" s="77"/>
      <c r="BI35" s="77"/>
      <c r="BJ35" s="77"/>
      <c r="BK35" s="77"/>
    </row>
    <row r="36" spans="1:63" s="2" customFormat="1" ht="30" customHeight="1" thickBot="1" x14ac:dyDescent="0.35">
      <c r="A36" s="36"/>
      <c r="B36" s="44" t="s">
        <v>49</v>
      </c>
      <c r="C36" s="22"/>
      <c r="D36" s="61">
        <v>45323</v>
      </c>
      <c r="E36" s="61">
        <v>45368</v>
      </c>
      <c r="F36" s="88"/>
      <c r="G36" s="88">
        <f t="shared" si="6"/>
        <v>46</v>
      </c>
      <c r="H36" s="77"/>
      <c r="I36" s="77"/>
      <c r="J36" s="77"/>
      <c r="K36" s="77"/>
      <c r="L36" s="77"/>
      <c r="M36" s="77"/>
      <c r="N36" s="77"/>
      <c r="O36" s="77"/>
      <c r="P36" s="77"/>
      <c r="Q36" s="79"/>
      <c r="R36" s="84"/>
      <c r="S36" s="84"/>
      <c r="T36" s="79"/>
      <c r="U36" s="79"/>
      <c r="V36" s="79"/>
      <c r="W36" s="79"/>
      <c r="X36" s="79"/>
      <c r="Y36" s="84"/>
      <c r="Z36" s="84"/>
      <c r="AA36" s="79"/>
      <c r="AB36" s="79"/>
      <c r="AC36" s="79"/>
      <c r="AD36" s="79"/>
      <c r="AE36" s="79"/>
      <c r="AF36" s="84"/>
      <c r="AG36" s="84"/>
      <c r="AH36" s="79"/>
      <c r="AI36" s="79"/>
      <c r="AJ36" s="79"/>
      <c r="AK36" s="79"/>
      <c r="AL36" s="79"/>
      <c r="AM36" s="84"/>
      <c r="AN36" s="84"/>
      <c r="AO36" s="79"/>
      <c r="AP36" s="79"/>
      <c r="AQ36" s="84"/>
      <c r="AR36" s="79"/>
      <c r="AS36" s="79"/>
      <c r="AT36" s="84"/>
      <c r="AU36" s="84"/>
      <c r="AV36" s="79"/>
      <c r="AW36" s="79"/>
      <c r="AX36" s="79"/>
      <c r="AY36" s="79"/>
      <c r="AZ36" s="79"/>
      <c r="BA36" s="79"/>
      <c r="BB36" s="79"/>
      <c r="BC36" s="79"/>
      <c r="BD36" s="79"/>
      <c r="BE36" s="79"/>
      <c r="BF36" s="79"/>
      <c r="BG36" s="79"/>
      <c r="BH36" s="79"/>
      <c r="BI36" s="79"/>
      <c r="BJ36" s="79"/>
      <c r="BK36" s="77"/>
    </row>
    <row r="37" spans="1:63" s="2" customFormat="1" ht="30" customHeight="1" thickBot="1" x14ac:dyDescent="0.35">
      <c r="A37" s="36"/>
      <c r="B37" s="44" t="s">
        <v>45</v>
      </c>
      <c r="C37" s="22"/>
      <c r="D37" s="61">
        <v>45327</v>
      </c>
      <c r="E37" s="61">
        <v>45368</v>
      </c>
      <c r="F37" s="88"/>
      <c r="G37" s="88">
        <f t="shared" si="6"/>
        <v>42</v>
      </c>
      <c r="H37" s="77"/>
      <c r="I37" s="77"/>
      <c r="J37" s="77"/>
      <c r="K37" s="77"/>
      <c r="L37" s="77"/>
      <c r="M37" s="77"/>
      <c r="N37" s="77"/>
      <c r="O37" s="77"/>
      <c r="P37" s="77"/>
      <c r="Q37" s="77"/>
      <c r="R37" s="77"/>
      <c r="S37" s="77"/>
      <c r="T37" s="77"/>
      <c r="U37" s="77"/>
      <c r="V37" s="84"/>
      <c r="W37" s="84"/>
      <c r="X37" s="84"/>
      <c r="Y37" s="84"/>
      <c r="Z37" s="84"/>
      <c r="AA37" s="84"/>
      <c r="AB37" s="84"/>
      <c r="AC37" s="84"/>
      <c r="AD37" s="79"/>
      <c r="AE37" s="79"/>
      <c r="AF37" s="79"/>
      <c r="AG37" s="79"/>
      <c r="AH37" s="79"/>
      <c r="AI37" s="79"/>
      <c r="AJ37" s="79"/>
      <c r="AK37" s="79"/>
      <c r="AL37" s="79"/>
      <c r="AM37" s="79"/>
      <c r="AN37" s="79"/>
      <c r="AO37" s="79"/>
      <c r="AP37" s="79"/>
      <c r="AQ37" s="79"/>
      <c r="AR37" s="79"/>
      <c r="AS37" s="79"/>
      <c r="AT37" s="79"/>
      <c r="AU37" s="79"/>
      <c r="AV37" s="79"/>
      <c r="AW37" s="79"/>
      <c r="AX37" s="79"/>
      <c r="AY37" s="79"/>
      <c r="AZ37" s="79"/>
      <c r="BA37" s="79"/>
      <c r="BB37" s="79"/>
      <c r="BC37" s="79"/>
      <c r="BD37" s="79"/>
      <c r="BE37" s="79"/>
      <c r="BF37" s="79"/>
      <c r="BG37" s="79"/>
      <c r="BH37" s="79"/>
      <c r="BI37" s="79"/>
      <c r="BJ37" s="79"/>
      <c r="BK37" s="77"/>
    </row>
    <row r="38" spans="1:63" s="2" customFormat="1" ht="30" customHeight="1" thickBot="1" x14ac:dyDescent="0.35">
      <c r="A38" s="36"/>
      <c r="B38" s="44" t="s">
        <v>46</v>
      </c>
      <c r="C38" s="22"/>
      <c r="D38" s="61">
        <v>45342</v>
      </c>
      <c r="E38" s="61">
        <v>45351</v>
      </c>
      <c r="F38" s="88"/>
      <c r="G38" s="88">
        <f t="shared" si="6"/>
        <v>10</v>
      </c>
      <c r="H38" s="77"/>
      <c r="I38" s="77"/>
      <c r="J38" s="77"/>
      <c r="K38" s="77"/>
      <c r="L38" s="77"/>
      <c r="M38" s="77"/>
      <c r="N38" s="77"/>
      <c r="O38" s="77"/>
      <c r="P38" s="77"/>
      <c r="Q38" s="77"/>
      <c r="R38" s="77"/>
      <c r="S38" s="77"/>
      <c r="T38" s="77"/>
      <c r="U38" s="77"/>
      <c r="V38" s="79"/>
      <c r="W38" s="79"/>
      <c r="X38" s="79"/>
      <c r="Y38" s="79"/>
      <c r="Z38" s="79"/>
      <c r="AA38" s="79"/>
      <c r="AB38" s="79"/>
      <c r="AC38" s="79"/>
      <c r="AD38" s="79"/>
      <c r="AE38" s="79"/>
      <c r="AF38" s="79"/>
      <c r="AG38" s="79"/>
      <c r="AH38" s="79"/>
      <c r="AI38" s="79"/>
      <c r="AJ38" s="79"/>
      <c r="AK38" s="84"/>
      <c r="AL38" s="84"/>
      <c r="AM38" s="84"/>
      <c r="AN38" s="84"/>
      <c r="AO38" s="84"/>
      <c r="AP38" s="84"/>
      <c r="AQ38" s="84"/>
      <c r="AR38" s="84"/>
      <c r="AS38" s="84"/>
      <c r="AT38" s="84"/>
      <c r="AU38" s="79"/>
      <c r="AV38" s="79"/>
      <c r="AW38" s="79"/>
      <c r="AX38" s="79"/>
      <c r="AY38" s="79"/>
      <c r="AZ38" s="79"/>
      <c r="BA38" s="79"/>
      <c r="BB38" s="79"/>
      <c r="BC38" s="79"/>
      <c r="BD38" s="79"/>
      <c r="BE38" s="79"/>
      <c r="BF38" s="79"/>
      <c r="BG38" s="79"/>
      <c r="BH38" s="79"/>
      <c r="BI38" s="79"/>
      <c r="BJ38" s="79"/>
      <c r="BK38" s="77"/>
    </row>
    <row r="39" spans="1:63" s="2" customFormat="1" ht="30" customHeight="1" thickBot="1" x14ac:dyDescent="0.35">
      <c r="A39" s="36" t="s">
        <v>20</v>
      </c>
      <c r="B39" s="45"/>
      <c r="C39" s="10"/>
      <c r="D39" s="62"/>
      <c r="E39" s="62"/>
      <c r="F39" s="88"/>
      <c r="G39" s="88" t="str">
        <f t="shared" si="6"/>
        <v/>
      </c>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7"/>
      <c r="BB39" s="77"/>
      <c r="BC39" s="77"/>
      <c r="BD39" s="77"/>
      <c r="BE39" s="77"/>
      <c r="BF39" s="77"/>
      <c r="BG39" s="77"/>
      <c r="BH39" s="77"/>
      <c r="BI39" s="77"/>
      <c r="BJ39" s="77"/>
      <c r="BK39" s="77"/>
    </row>
    <row r="40" spans="1:63" s="2" customFormat="1" ht="30" customHeight="1" thickBot="1" x14ac:dyDescent="0.35">
      <c r="A40" s="37" t="s">
        <v>21</v>
      </c>
      <c r="B40" s="23" t="s">
        <v>22</v>
      </c>
      <c r="C40" s="24"/>
      <c r="D40" s="63"/>
      <c r="E40" s="64"/>
      <c r="F40" s="91"/>
      <c r="G40" s="91" t="str">
        <f t="shared" si="6"/>
        <v/>
      </c>
      <c r="H40" s="92"/>
      <c r="I40" s="92"/>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row>
    <row r="41" spans="1:63" ht="30" customHeight="1" x14ac:dyDescent="0.3">
      <c r="F41" s="5"/>
    </row>
    <row r="42" spans="1:63" ht="30" customHeight="1" x14ac:dyDescent="0.3">
      <c r="E42" s="38"/>
    </row>
  </sheetData>
  <mergeCells count="9">
    <mergeCell ref="AJ4:AP4"/>
    <mergeCell ref="AQ4:AW4"/>
    <mergeCell ref="AX4:BD4"/>
    <mergeCell ref="BE4:BK4"/>
    <mergeCell ref="D3:E3"/>
    <mergeCell ref="H4:N4"/>
    <mergeCell ref="O4:U4"/>
    <mergeCell ref="V4:AB4"/>
    <mergeCell ref="AC4:AI4"/>
  </mergeCells>
  <conditionalFormatting sqref="C7:C40">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8 H15:BK15 H11:W11 H10:Q10 BK10:BK11 H9:K9 AH9:BK9 AS12:BK12 H14:U14 BK14 H20:BK20 AH16:BK16 AR17:BK17 H18:AJ18 AU18:BK18 H19:U19 BK19 H21:K21 W21:BK21 H27:BK27 H22:X22 BK22 H23:AB23 AR23:BK23 H24:K25 AH24:BK24 H26:U26 BK26 H33:BK33 AH28:BK28 AO30:BK30 H31:U31 BK31 H32:AJ32 AU32:BK32 H39:BK40 AH34:BK34 H34:K35 AR35:BK35 H36:P36 H37:U38 BK36:BK38 H16:K17 H12:K12 Z17:AB17 H28:K29 AR29:BK29 H13:J13 AU13:BK13">
    <cfRule type="expression" dxfId="2" priority="33">
      <formula>AND(TODAY()&gt;=H$5,TODAY()&lt;I$5)</formula>
    </cfRule>
  </conditionalFormatting>
  <conditionalFormatting sqref="H7:BK8 H15:BK15 H11:W11 H10:Q10 BK10:BK11 H9:K9 AH9:BK9 AS12:BK12 H14:U14 BK14 H20:BK20 AH16:BK16 AR17:BK17 H18:AJ18 AU18:BK18 H19:U19 BK19 H21:K21 W21:BK21 H27:BK27 H22:X22 BK22 H23:AB23 AR23:BK23 H24:K25 AH24:BK24 H26:U26 BK26 H33:BK33 AH28:BK28 AO30:BK30 H31:U31 BK31 H32:AJ32 AU32:BK32 H39:BK40 AH34:BK34 H34:K35 AR35:BK35 H36:P36 H37:U38 BK36:BK38 H16:K17 H12:K12 Z17:AB17 H28:K29 AR29:BK29 H13:J13 AU13:BK13">
    <cfRule type="expression" dxfId="1" priority="27">
      <formula>AND(task_start&lt;=H$5,ROUNDDOWN((task_end-task_start+1)*task_progress,0)+task_start-1&gt;=H$5)</formula>
    </cfRule>
    <cfRule type="expression" dxfId="0" priority="28" stopIfTrue="1">
      <formula>AND(task_end&gt;=H$5,task_start&lt;I$5)</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26" customWidth="1"/>
    <col min="2" max="16384" width="9.109375" style="1"/>
  </cols>
  <sheetData>
    <row r="1" spans="1:2" ht="46.5" customHeight="1" x14ac:dyDescent="0.3"/>
    <row r="2" spans="1:2" s="28" customFormat="1" ht="15.6" x14ac:dyDescent="0.3">
      <c r="A2" s="27" t="s">
        <v>23</v>
      </c>
      <c r="B2" s="27"/>
    </row>
    <row r="3" spans="1:2" s="32" customFormat="1" ht="27" customHeight="1" x14ac:dyDescent="0.3">
      <c r="A3" s="49" t="s">
        <v>24</v>
      </c>
      <c r="B3" s="33"/>
    </row>
    <row r="4" spans="1:2" s="29" customFormat="1" ht="25.8" x14ac:dyDescent="0.5">
      <c r="A4" s="30" t="s">
        <v>25</v>
      </c>
    </row>
    <row r="5" spans="1:2" ht="74.099999999999994" customHeight="1" x14ac:dyDescent="0.3">
      <c r="A5" s="31" t="s">
        <v>26</v>
      </c>
    </row>
    <row r="6" spans="1:2" ht="26.25" customHeight="1" x14ac:dyDescent="0.3">
      <c r="A6" s="30" t="s">
        <v>27</v>
      </c>
    </row>
    <row r="7" spans="1:2" s="26" customFormat="1" ht="204.9" customHeight="1" x14ac:dyDescent="0.3">
      <c r="A7" s="35" t="s">
        <v>28</v>
      </c>
    </row>
    <row r="8" spans="1:2" s="29" customFormat="1" ht="25.8" x14ac:dyDescent="0.5">
      <c r="A8" s="30" t="s">
        <v>29</v>
      </c>
    </row>
    <row r="9" spans="1:2" ht="57.6" x14ac:dyDescent="0.3">
      <c r="A9" s="31" t="s">
        <v>30</v>
      </c>
    </row>
    <row r="10" spans="1:2" s="26" customFormat="1" ht="27.9" customHeight="1" x14ac:dyDescent="0.3">
      <c r="A10" s="34" t="s">
        <v>31</v>
      </c>
    </row>
    <row r="11" spans="1:2" s="29" customFormat="1" ht="25.8" x14ac:dyDescent="0.5">
      <c r="A11" s="30" t="s">
        <v>32</v>
      </c>
    </row>
    <row r="12" spans="1:2" ht="28.8" x14ac:dyDescent="0.3">
      <c r="A12" s="31" t="s">
        <v>33</v>
      </c>
    </row>
    <row r="13" spans="1:2" s="26" customFormat="1" ht="27.9" customHeight="1" x14ac:dyDescent="0.3">
      <c r="A13" s="34" t="s">
        <v>34</v>
      </c>
    </row>
    <row r="14" spans="1:2" s="29" customFormat="1" ht="25.8" x14ac:dyDescent="0.5">
      <c r="A14" s="30" t="s">
        <v>35</v>
      </c>
    </row>
    <row r="15" spans="1:2" ht="75" customHeight="1" x14ac:dyDescent="0.3">
      <c r="A15" s="31" t="s">
        <v>36</v>
      </c>
    </row>
    <row r="16" spans="1:2" ht="72" x14ac:dyDescent="0.3">
      <c r="A16" s="31" t="s">
        <v>37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2024-02-29T21:41:39Z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