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10.22.22\PROC-Purc\PROC-Purc-Staff\2024\KURS RUPIAH\PREDIKSI KURS\"/>
    </mc:Choice>
  </mc:AlternateContent>
  <xr:revisionPtr revIDLastSave="0" documentId="13_ncr:1_{4FDAC08C-53E0-4101-BAC5-AFEEE2CED72B}" xr6:coauthVersionLast="47" xr6:coauthVersionMax="47" xr10:uidLastSave="{00000000-0000-0000-0000-000000000000}"/>
  <bookViews>
    <workbookView xWindow="-120" yWindow="-120" windowWidth="29040" windowHeight="15720" xr2:uid="{01FA3402-6854-4679-8238-BF2AE72F4931}"/>
  </bookViews>
  <sheets>
    <sheet name="DATA ALL" sheetId="11" r:id="rId1"/>
    <sheet name="Main Data" sheetId="1" r:id="rId2"/>
    <sheet name="Kurs" sheetId="21" r:id="rId3"/>
    <sheet name="Data Lag" sheetId="22" state="hidden" r:id="rId4"/>
    <sheet name="GDP" sheetId="23" r:id="rId5"/>
    <sheet name="US Jobless Data" sheetId="10" r:id="rId6"/>
    <sheet name="CPI" sheetId="12" r:id="rId7"/>
    <sheet name="PCE" sheetId="13" r:id="rId8"/>
    <sheet name="IDN Inflation" sheetId="14" r:id="rId9"/>
    <sheet name="Non Farm Payroll" sheetId="15" r:id="rId10"/>
    <sheet name="Unemployment Rate" sheetId="16" r:id="rId11"/>
    <sheet name="Interest Rates" sheetId="17" r:id="rId12"/>
    <sheet name="China Inflation" sheetId="18" r:id="rId13"/>
    <sheet name="US Retail Data" sheetId="19" r:id="rId14"/>
  </sheets>
  <definedNames>
    <definedName name="_xlnm._FilterDatabase" localSheetId="12" hidden="1">'China Inflation'!$A$1:$B$1</definedName>
    <definedName name="_xlnm._FilterDatabase" localSheetId="6" hidden="1">CPI!$A$1:$B$1</definedName>
    <definedName name="_xlnm._FilterDatabase" localSheetId="1" hidden="1">'Main Data'!$H$5:$K$5</definedName>
    <definedName name="_xlnm._FilterDatabase" localSheetId="5" hidden="1">'US Jobless Data'!$A$1:$E$1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41" i="11" l="1"/>
  <c r="D2241" i="11"/>
  <c r="E2241" i="11"/>
  <c r="F2241" i="11"/>
  <c r="G2241" i="11"/>
  <c r="H2241" i="11"/>
  <c r="I2241" i="11"/>
  <c r="J2241" i="11"/>
  <c r="K2241" i="11"/>
  <c r="L2241" i="11"/>
  <c r="C2242" i="11"/>
  <c r="D2242" i="11"/>
  <c r="E2242" i="11"/>
  <c r="F2242" i="11"/>
  <c r="G2242" i="11"/>
  <c r="H2242" i="11"/>
  <c r="I2242" i="11"/>
  <c r="J2242" i="11"/>
  <c r="K2242" i="11"/>
  <c r="L2242" i="11"/>
  <c r="C2243" i="11"/>
  <c r="D2243" i="11"/>
  <c r="E2243" i="11"/>
  <c r="F2243" i="11"/>
  <c r="G2243" i="11"/>
  <c r="H2243" i="11"/>
  <c r="I2243" i="11"/>
  <c r="J2243" i="11"/>
  <c r="K2243" i="11"/>
  <c r="L2243" i="11"/>
  <c r="C2244" i="11"/>
  <c r="D2244" i="11"/>
  <c r="E2244" i="11"/>
  <c r="F2244" i="11"/>
  <c r="G2244" i="11"/>
  <c r="H2244" i="11"/>
  <c r="I2244" i="11"/>
  <c r="J2244" i="11"/>
  <c r="K2244" i="11"/>
  <c r="L2244" i="11"/>
  <c r="C2245" i="11"/>
  <c r="D2245" i="11"/>
  <c r="E2245" i="11"/>
  <c r="F2245" i="11"/>
  <c r="G2245" i="11"/>
  <c r="H2245" i="11"/>
  <c r="I2245" i="11"/>
  <c r="J2245" i="11"/>
  <c r="K2245" i="11"/>
  <c r="L2245" i="11"/>
  <c r="C2246" i="11"/>
  <c r="D2246" i="11"/>
  <c r="E2246" i="11"/>
  <c r="F2246" i="11"/>
  <c r="G2246" i="11"/>
  <c r="H2246" i="11"/>
  <c r="I2246" i="11"/>
  <c r="J2246" i="11"/>
  <c r="K2246" i="11"/>
  <c r="L2246" i="11"/>
  <c r="C2247" i="11"/>
  <c r="D2247" i="11"/>
  <c r="E2247" i="11"/>
  <c r="F2247" i="11"/>
  <c r="G2247" i="11"/>
  <c r="H2247" i="11"/>
  <c r="I2247" i="11"/>
  <c r="J2247" i="11"/>
  <c r="K2247" i="11"/>
  <c r="L2247" i="11"/>
  <c r="C2248" i="11"/>
  <c r="D2248" i="11"/>
  <c r="E2248" i="11"/>
  <c r="F2248" i="11"/>
  <c r="G2248" i="11"/>
  <c r="H2248" i="11"/>
  <c r="I2248" i="11"/>
  <c r="J2248" i="11"/>
  <c r="K2248" i="11"/>
  <c r="L2248" i="11"/>
  <c r="C2249" i="11"/>
  <c r="D2249" i="11"/>
  <c r="E2249" i="11"/>
  <c r="F2249" i="11"/>
  <c r="G2249" i="11"/>
  <c r="H2249" i="11"/>
  <c r="I2249" i="11"/>
  <c r="J2249" i="11"/>
  <c r="K2249" i="11"/>
  <c r="L2249" i="11"/>
  <c r="C2250" i="11"/>
  <c r="D2250" i="11"/>
  <c r="E2250" i="11"/>
  <c r="F2250" i="11"/>
  <c r="G2250" i="11"/>
  <c r="H2250" i="11"/>
  <c r="I2250" i="11"/>
  <c r="J2250" i="11"/>
  <c r="K2250" i="11"/>
  <c r="L2250" i="11"/>
  <c r="C2251" i="11"/>
  <c r="D2251" i="11"/>
  <c r="E2251" i="11"/>
  <c r="F2251" i="11"/>
  <c r="G2251" i="11"/>
  <c r="H2251" i="11"/>
  <c r="I2251" i="11"/>
  <c r="J2251" i="11"/>
  <c r="K2251" i="11"/>
  <c r="L2251" i="11"/>
  <c r="C2252" i="11"/>
  <c r="D2252" i="11"/>
  <c r="E2252" i="11"/>
  <c r="F2252" i="11"/>
  <c r="G2252" i="11"/>
  <c r="H2252" i="11"/>
  <c r="I2252" i="11"/>
  <c r="J2252" i="11"/>
  <c r="K2252" i="11"/>
  <c r="L225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857" i="11"/>
  <c r="L858" i="11"/>
  <c r="L859" i="11"/>
  <c r="L860" i="11"/>
  <c r="L861" i="11"/>
  <c r="L862" i="11"/>
  <c r="L863" i="11"/>
  <c r="L864" i="11"/>
  <c r="L865" i="11"/>
  <c r="L866" i="11"/>
  <c r="L867" i="11"/>
  <c r="L868" i="11"/>
  <c r="L869" i="11"/>
  <c r="L870" i="11"/>
  <c r="L871" i="11"/>
  <c r="L872" i="11"/>
  <c r="L873" i="11"/>
  <c r="L874" i="11"/>
  <c r="L875" i="11"/>
  <c r="L876" i="11"/>
  <c r="L877" i="11"/>
  <c r="L878" i="11"/>
  <c r="L879" i="11"/>
  <c r="L880" i="11"/>
  <c r="L881" i="11"/>
  <c r="L882" i="11"/>
  <c r="L883" i="11"/>
  <c r="L884" i="11"/>
  <c r="L885" i="11"/>
  <c r="L886" i="11"/>
  <c r="L887" i="11"/>
  <c r="L888" i="11"/>
  <c r="L889" i="11"/>
  <c r="L890" i="11"/>
  <c r="L891" i="11"/>
  <c r="L892" i="11"/>
  <c r="L893" i="11"/>
  <c r="L894" i="11"/>
  <c r="L895" i="11"/>
  <c r="L896" i="11"/>
  <c r="L897" i="11"/>
  <c r="L898" i="11"/>
  <c r="L899" i="11"/>
  <c r="L900" i="11"/>
  <c r="L901" i="11"/>
  <c r="L902" i="11"/>
  <c r="L903" i="11"/>
  <c r="L904" i="11"/>
  <c r="L905" i="11"/>
  <c r="L906" i="11"/>
  <c r="L907" i="11"/>
  <c r="L908" i="11"/>
  <c r="L909" i="11"/>
  <c r="L910" i="11"/>
  <c r="L911" i="11"/>
  <c r="L912" i="11"/>
  <c r="L913" i="11"/>
  <c r="L914" i="11"/>
  <c r="L915" i="11"/>
  <c r="L916" i="11"/>
  <c r="L917" i="11"/>
  <c r="L918" i="11"/>
  <c r="L919" i="11"/>
  <c r="L920" i="11"/>
  <c r="L921" i="11"/>
  <c r="L922" i="11"/>
  <c r="L923" i="11"/>
  <c r="L924" i="11"/>
  <c r="L925" i="11"/>
  <c r="L926" i="11"/>
  <c r="L927" i="11"/>
  <c r="L928" i="11"/>
  <c r="L929" i="11"/>
  <c r="L930" i="11"/>
  <c r="L931" i="11"/>
  <c r="L932" i="11"/>
  <c r="L933" i="11"/>
  <c r="L934" i="11"/>
  <c r="L935" i="11"/>
  <c r="L936" i="11"/>
  <c r="L937" i="11"/>
  <c r="L938" i="11"/>
  <c r="L939" i="11"/>
  <c r="L940" i="11"/>
  <c r="L941" i="11"/>
  <c r="L942" i="11"/>
  <c r="L943" i="11"/>
  <c r="L944" i="11"/>
  <c r="L945" i="11"/>
  <c r="L946" i="11"/>
  <c r="L947" i="11"/>
  <c r="L948" i="11"/>
  <c r="L949" i="11"/>
  <c r="L950" i="11"/>
  <c r="L951" i="11"/>
  <c r="L952" i="11"/>
  <c r="L953" i="11"/>
  <c r="L954" i="11"/>
  <c r="L955" i="11"/>
  <c r="L956" i="11"/>
  <c r="L957" i="11"/>
  <c r="L958" i="11"/>
  <c r="L959" i="11"/>
  <c r="L960" i="11"/>
  <c r="L961" i="11"/>
  <c r="L962" i="11"/>
  <c r="L963" i="11"/>
  <c r="L964" i="11"/>
  <c r="L965" i="11"/>
  <c r="L966" i="11"/>
  <c r="L967" i="11"/>
  <c r="L968" i="11"/>
  <c r="L969" i="11"/>
  <c r="L970" i="11"/>
  <c r="L971" i="11"/>
  <c r="L972" i="11"/>
  <c r="L973" i="11"/>
  <c r="L974" i="11"/>
  <c r="L975" i="11"/>
  <c r="L976" i="11"/>
  <c r="L977" i="11"/>
  <c r="L978" i="11"/>
  <c r="L979" i="11"/>
  <c r="L980" i="11"/>
  <c r="L981" i="11"/>
  <c r="L982" i="11"/>
  <c r="L983" i="11"/>
  <c r="L984" i="11"/>
  <c r="L985" i="11"/>
  <c r="L986" i="11"/>
  <c r="L987" i="11"/>
  <c r="L988" i="11"/>
  <c r="L989" i="11"/>
  <c r="L990" i="11"/>
  <c r="L991" i="11"/>
  <c r="L992" i="11"/>
  <c r="L993" i="11"/>
  <c r="L994" i="11"/>
  <c r="L995" i="11"/>
  <c r="L996" i="11"/>
  <c r="L997" i="11"/>
  <c r="L998" i="11"/>
  <c r="L999" i="11"/>
  <c r="L1000" i="11"/>
  <c r="L1001" i="11"/>
  <c r="L1002" i="11"/>
  <c r="L1003" i="11"/>
  <c r="L1004" i="11"/>
  <c r="L1005" i="11"/>
  <c r="L1006" i="11"/>
  <c r="L1007" i="11"/>
  <c r="L1008" i="11"/>
  <c r="L1009" i="11"/>
  <c r="L1010" i="11"/>
  <c r="L1011" i="11"/>
  <c r="L1012" i="11"/>
  <c r="L1013" i="11"/>
  <c r="L1014" i="11"/>
  <c r="L1015" i="11"/>
  <c r="L1016" i="11"/>
  <c r="L1017" i="11"/>
  <c r="L1018" i="11"/>
  <c r="L1019" i="11"/>
  <c r="L1020" i="11"/>
  <c r="L1021" i="11"/>
  <c r="L1022" i="11"/>
  <c r="L1023" i="11"/>
  <c r="L1024" i="11"/>
  <c r="L1025" i="11"/>
  <c r="L1026" i="11"/>
  <c r="L1027" i="11"/>
  <c r="L1028" i="11"/>
  <c r="L1029" i="11"/>
  <c r="L1030" i="11"/>
  <c r="L1031" i="11"/>
  <c r="L1032" i="11"/>
  <c r="L1033" i="11"/>
  <c r="L1034" i="11"/>
  <c r="L1035" i="11"/>
  <c r="L1036" i="11"/>
  <c r="L1037" i="11"/>
  <c r="L1038" i="11"/>
  <c r="L1039" i="11"/>
  <c r="L1040" i="11"/>
  <c r="L1041" i="11"/>
  <c r="L1042" i="11"/>
  <c r="L1043" i="11"/>
  <c r="L1044" i="11"/>
  <c r="L1045" i="11"/>
  <c r="L1046" i="11"/>
  <c r="L1047" i="11"/>
  <c r="L1048" i="11"/>
  <c r="L1049" i="11"/>
  <c r="L1050" i="11"/>
  <c r="L1051" i="11"/>
  <c r="L1052" i="11"/>
  <c r="L1053" i="11"/>
  <c r="L1054" i="11"/>
  <c r="L1055" i="11"/>
  <c r="L1056" i="11"/>
  <c r="L1057" i="11"/>
  <c r="L1058" i="11"/>
  <c r="L1059" i="11"/>
  <c r="L1060" i="11"/>
  <c r="L1061" i="11"/>
  <c r="L1062" i="11"/>
  <c r="L1063" i="11"/>
  <c r="L1064" i="11"/>
  <c r="L1065" i="11"/>
  <c r="L1066" i="11"/>
  <c r="L1067" i="11"/>
  <c r="L1068" i="11"/>
  <c r="L1069" i="11"/>
  <c r="L1070" i="11"/>
  <c r="L1071" i="11"/>
  <c r="L1072" i="11"/>
  <c r="L1073" i="11"/>
  <c r="L1074" i="11"/>
  <c r="L1075" i="11"/>
  <c r="L1076" i="11"/>
  <c r="L1077" i="11"/>
  <c r="L1078" i="11"/>
  <c r="L1079" i="11"/>
  <c r="L1080" i="11"/>
  <c r="L1081" i="11"/>
  <c r="L1082" i="11"/>
  <c r="L1083" i="11"/>
  <c r="L1084" i="11"/>
  <c r="L1085" i="11"/>
  <c r="L1086" i="11"/>
  <c r="L1087" i="11"/>
  <c r="L1088" i="11"/>
  <c r="L1089" i="11"/>
  <c r="L1090" i="11"/>
  <c r="L1091" i="11"/>
  <c r="L1092" i="11"/>
  <c r="L1093" i="11"/>
  <c r="L1094" i="11"/>
  <c r="L1095" i="11"/>
  <c r="L1096" i="11"/>
  <c r="L1097" i="11"/>
  <c r="L1098" i="11"/>
  <c r="L1099" i="11"/>
  <c r="L1100" i="11"/>
  <c r="L1101" i="11"/>
  <c r="L1102" i="11"/>
  <c r="L1103" i="11"/>
  <c r="L1104" i="11"/>
  <c r="L1105" i="11"/>
  <c r="L1106" i="11"/>
  <c r="L1107" i="11"/>
  <c r="L1108" i="11"/>
  <c r="L1109" i="11"/>
  <c r="L1110" i="11"/>
  <c r="L1111" i="11"/>
  <c r="L1112" i="11"/>
  <c r="L1113" i="11"/>
  <c r="L1114" i="11"/>
  <c r="L1115" i="11"/>
  <c r="L1116" i="11"/>
  <c r="L1117" i="11"/>
  <c r="L1118" i="11"/>
  <c r="L1119" i="11"/>
  <c r="L1120" i="11"/>
  <c r="L1121" i="11"/>
  <c r="L1122" i="11"/>
  <c r="L1123" i="11"/>
  <c r="L1124" i="11"/>
  <c r="L1125" i="11"/>
  <c r="L1126" i="11"/>
  <c r="L1127" i="11"/>
  <c r="L1128" i="11"/>
  <c r="L1129" i="11"/>
  <c r="L1130" i="11"/>
  <c r="L1131" i="11"/>
  <c r="L1132" i="11"/>
  <c r="L1133" i="11"/>
  <c r="L1134" i="11"/>
  <c r="L1135" i="11"/>
  <c r="L1136" i="11"/>
  <c r="L1137" i="11"/>
  <c r="L1138" i="11"/>
  <c r="L1139" i="11"/>
  <c r="L1140" i="11"/>
  <c r="L1141" i="11"/>
  <c r="L1142" i="11"/>
  <c r="L1143" i="11"/>
  <c r="L1144" i="11"/>
  <c r="L1145" i="11"/>
  <c r="L1146" i="11"/>
  <c r="L1147" i="11"/>
  <c r="L1148" i="11"/>
  <c r="L1149" i="11"/>
  <c r="L1150" i="11"/>
  <c r="L1151" i="11"/>
  <c r="L1152" i="11"/>
  <c r="L1153" i="11"/>
  <c r="L1154" i="11"/>
  <c r="L1155" i="11"/>
  <c r="L1156" i="11"/>
  <c r="L1157" i="11"/>
  <c r="L1158" i="11"/>
  <c r="L1159" i="11"/>
  <c r="L1160" i="11"/>
  <c r="L1161" i="11"/>
  <c r="L1162" i="11"/>
  <c r="L1163" i="11"/>
  <c r="L1164" i="11"/>
  <c r="L1165" i="11"/>
  <c r="L1166" i="11"/>
  <c r="L1167" i="11"/>
  <c r="L1168" i="11"/>
  <c r="L1169" i="11"/>
  <c r="L1170" i="11"/>
  <c r="L1171" i="11"/>
  <c r="L1172" i="11"/>
  <c r="L1173" i="11"/>
  <c r="L1174" i="11"/>
  <c r="L1175" i="11"/>
  <c r="L1176" i="11"/>
  <c r="L1177" i="11"/>
  <c r="L1178" i="11"/>
  <c r="L1179" i="11"/>
  <c r="L1180" i="11"/>
  <c r="L1181" i="11"/>
  <c r="L1182" i="11"/>
  <c r="L1183" i="11"/>
  <c r="L1184" i="11"/>
  <c r="L1185" i="11"/>
  <c r="L1186" i="11"/>
  <c r="L1187" i="11"/>
  <c r="L1188" i="11"/>
  <c r="L1189" i="11"/>
  <c r="L1190" i="11"/>
  <c r="L1191" i="11"/>
  <c r="L1192" i="11"/>
  <c r="L1193" i="11"/>
  <c r="L1194" i="11"/>
  <c r="L1195" i="11"/>
  <c r="L1196" i="11"/>
  <c r="L1197" i="11"/>
  <c r="L1198" i="11"/>
  <c r="L1199" i="11"/>
  <c r="L1200" i="11"/>
  <c r="L1201" i="11"/>
  <c r="L1202" i="11"/>
  <c r="L1203" i="11"/>
  <c r="L1204" i="11"/>
  <c r="L1205" i="11"/>
  <c r="L1206" i="11"/>
  <c r="L1207" i="11"/>
  <c r="L1208" i="11"/>
  <c r="L1209" i="11"/>
  <c r="L1210" i="11"/>
  <c r="L1211" i="11"/>
  <c r="L1212" i="11"/>
  <c r="L1213" i="11"/>
  <c r="L1214" i="11"/>
  <c r="L1215" i="11"/>
  <c r="L1216" i="11"/>
  <c r="L1217" i="11"/>
  <c r="L1218" i="11"/>
  <c r="L1219" i="11"/>
  <c r="L1220" i="11"/>
  <c r="L1221" i="11"/>
  <c r="L1222" i="11"/>
  <c r="L1223" i="11"/>
  <c r="L1224" i="11"/>
  <c r="L1225" i="11"/>
  <c r="L1226" i="11"/>
  <c r="L1227" i="11"/>
  <c r="L1228" i="11"/>
  <c r="L1229" i="11"/>
  <c r="L1230" i="11"/>
  <c r="L1231" i="11"/>
  <c r="L1232" i="11"/>
  <c r="L1233" i="11"/>
  <c r="L1234" i="11"/>
  <c r="L1235" i="11"/>
  <c r="L1236" i="11"/>
  <c r="L1237" i="11"/>
  <c r="L1238" i="11"/>
  <c r="L1239" i="11"/>
  <c r="L1240" i="11"/>
  <c r="L1241" i="11"/>
  <c r="L1242" i="11"/>
  <c r="L1243" i="11"/>
  <c r="L1244" i="11"/>
  <c r="L1245" i="11"/>
  <c r="L1246" i="11"/>
  <c r="L1247" i="11"/>
  <c r="L1248" i="11"/>
  <c r="L1249" i="11"/>
  <c r="L1250" i="11"/>
  <c r="L1251" i="11"/>
  <c r="L1252" i="11"/>
  <c r="L1253" i="11"/>
  <c r="L1254" i="11"/>
  <c r="L1255" i="11"/>
  <c r="L1256" i="11"/>
  <c r="L1257" i="11"/>
  <c r="L1258" i="11"/>
  <c r="L1259" i="11"/>
  <c r="L1260" i="11"/>
  <c r="L1261" i="11"/>
  <c r="L1262" i="11"/>
  <c r="L1263" i="11"/>
  <c r="L1264" i="11"/>
  <c r="L1265" i="11"/>
  <c r="L1266" i="11"/>
  <c r="L1267" i="11"/>
  <c r="L1268" i="11"/>
  <c r="L1269" i="11"/>
  <c r="L1270" i="11"/>
  <c r="L1271" i="11"/>
  <c r="L1272" i="11"/>
  <c r="L1273" i="11"/>
  <c r="L1274" i="11"/>
  <c r="L1275" i="11"/>
  <c r="L1276" i="11"/>
  <c r="L1277" i="11"/>
  <c r="L1278" i="11"/>
  <c r="L1279" i="11"/>
  <c r="L1280" i="11"/>
  <c r="L1281" i="11"/>
  <c r="L1282" i="11"/>
  <c r="L1283" i="11"/>
  <c r="L1284" i="11"/>
  <c r="L1285" i="11"/>
  <c r="L1286" i="11"/>
  <c r="L1287" i="11"/>
  <c r="L1288" i="11"/>
  <c r="L1289" i="11"/>
  <c r="L1290" i="11"/>
  <c r="L1291" i="11"/>
  <c r="L1292" i="11"/>
  <c r="L1293" i="11"/>
  <c r="L1294" i="11"/>
  <c r="L1295" i="11"/>
  <c r="L1296" i="11"/>
  <c r="L1297" i="11"/>
  <c r="L1298" i="11"/>
  <c r="L1299" i="11"/>
  <c r="L1300" i="11"/>
  <c r="L1301" i="11"/>
  <c r="L1302" i="11"/>
  <c r="L1303" i="11"/>
  <c r="L1304" i="11"/>
  <c r="L1305" i="11"/>
  <c r="L1306" i="11"/>
  <c r="L1307" i="11"/>
  <c r="L1308" i="11"/>
  <c r="L1309" i="11"/>
  <c r="L1310" i="11"/>
  <c r="L1311" i="11"/>
  <c r="L1312" i="11"/>
  <c r="L1313" i="11"/>
  <c r="L1314" i="11"/>
  <c r="L1315" i="11"/>
  <c r="L1316" i="11"/>
  <c r="L1317" i="11"/>
  <c r="L1318" i="11"/>
  <c r="L1319" i="11"/>
  <c r="L1320" i="11"/>
  <c r="L1321" i="11"/>
  <c r="L1322" i="11"/>
  <c r="L1323" i="11"/>
  <c r="L1324" i="11"/>
  <c r="L1325" i="11"/>
  <c r="L1326" i="11"/>
  <c r="L1327" i="11"/>
  <c r="L1328" i="11"/>
  <c r="L1329" i="11"/>
  <c r="L1330" i="11"/>
  <c r="L1331" i="11"/>
  <c r="L1332" i="11"/>
  <c r="L1333" i="11"/>
  <c r="L1334" i="11"/>
  <c r="L1335" i="11"/>
  <c r="L1336" i="11"/>
  <c r="L1337" i="11"/>
  <c r="L1338" i="11"/>
  <c r="L1339" i="11"/>
  <c r="L1340" i="11"/>
  <c r="L1341" i="11"/>
  <c r="L1342" i="11"/>
  <c r="L1343" i="11"/>
  <c r="L1344" i="11"/>
  <c r="L1345" i="11"/>
  <c r="L1346" i="11"/>
  <c r="L1347" i="11"/>
  <c r="L1348" i="11"/>
  <c r="L1349" i="11"/>
  <c r="L1350" i="11"/>
  <c r="L1351" i="11"/>
  <c r="L1352" i="11"/>
  <c r="L1353" i="11"/>
  <c r="L1354" i="11"/>
  <c r="L1355" i="11"/>
  <c r="L1356" i="11"/>
  <c r="L1357" i="11"/>
  <c r="L1358" i="11"/>
  <c r="L1359" i="11"/>
  <c r="L1360" i="11"/>
  <c r="L1361" i="11"/>
  <c r="L1362" i="11"/>
  <c r="L1363" i="11"/>
  <c r="L1364" i="11"/>
  <c r="L1365" i="11"/>
  <c r="L1366" i="11"/>
  <c r="L1367" i="11"/>
  <c r="L1368" i="11"/>
  <c r="L1369" i="11"/>
  <c r="L1370" i="11"/>
  <c r="L1371" i="11"/>
  <c r="L1372" i="11"/>
  <c r="L1373" i="11"/>
  <c r="L1374" i="11"/>
  <c r="L1375" i="11"/>
  <c r="L1376" i="11"/>
  <c r="L1377" i="11"/>
  <c r="L1378" i="11"/>
  <c r="L1379" i="11"/>
  <c r="L1380" i="11"/>
  <c r="L1381" i="11"/>
  <c r="L1382" i="11"/>
  <c r="L1383" i="11"/>
  <c r="L1384" i="11"/>
  <c r="L1385" i="11"/>
  <c r="L1386" i="11"/>
  <c r="L1387" i="11"/>
  <c r="L1388" i="11"/>
  <c r="L1389" i="11"/>
  <c r="L1390" i="11"/>
  <c r="L1391" i="11"/>
  <c r="L1392" i="11"/>
  <c r="L1393" i="11"/>
  <c r="L1394" i="11"/>
  <c r="L1395" i="11"/>
  <c r="L1396" i="11"/>
  <c r="L1397" i="11"/>
  <c r="L1398" i="11"/>
  <c r="L1399" i="11"/>
  <c r="L1400" i="11"/>
  <c r="L1401" i="11"/>
  <c r="L1402" i="11"/>
  <c r="L1403" i="11"/>
  <c r="L1404" i="11"/>
  <c r="L1405" i="11"/>
  <c r="L1406" i="11"/>
  <c r="L1407" i="11"/>
  <c r="L1408" i="11"/>
  <c r="L1409" i="11"/>
  <c r="L1410" i="11"/>
  <c r="L1411" i="11"/>
  <c r="L1412" i="11"/>
  <c r="L1413" i="11"/>
  <c r="L1414" i="11"/>
  <c r="L1415" i="11"/>
  <c r="L1416" i="11"/>
  <c r="L1417" i="11"/>
  <c r="L1418" i="11"/>
  <c r="L1419" i="11"/>
  <c r="L1420" i="11"/>
  <c r="L1421" i="11"/>
  <c r="L1422" i="11"/>
  <c r="L1423" i="11"/>
  <c r="L1424" i="11"/>
  <c r="L1425" i="11"/>
  <c r="L1426" i="11"/>
  <c r="L1427" i="11"/>
  <c r="L1428" i="11"/>
  <c r="L1429" i="11"/>
  <c r="L1430" i="11"/>
  <c r="L1431" i="11"/>
  <c r="L1432" i="11"/>
  <c r="L1433" i="11"/>
  <c r="L1434" i="11"/>
  <c r="L1435" i="11"/>
  <c r="L1436" i="11"/>
  <c r="L1437" i="11"/>
  <c r="L1438" i="11"/>
  <c r="L1439" i="11"/>
  <c r="L1440" i="11"/>
  <c r="L1441" i="11"/>
  <c r="L1442" i="11"/>
  <c r="L1443" i="11"/>
  <c r="L1444" i="11"/>
  <c r="L1445" i="11"/>
  <c r="L1446" i="11"/>
  <c r="L1447" i="11"/>
  <c r="L1448" i="11"/>
  <c r="L1449" i="11"/>
  <c r="L1450" i="11"/>
  <c r="L1451" i="11"/>
  <c r="L1452" i="11"/>
  <c r="L1453" i="11"/>
  <c r="L1454" i="11"/>
  <c r="L1455" i="11"/>
  <c r="L1456" i="11"/>
  <c r="L1457" i="11"/>
  <c r="L1458" i="11"/>
  <c r="L1459" i="11"/>
  <c r="L1460" i="11"/>
  <c r="L1461" i="11"/>
  <c r="L1462" i="11"/>
  <c r="L1463" i="11"/>
  <c r="L1464" i="11"/>
  <c r="L1465" i="11"/>
  <c r="L1466" i="11"/>
  <c r="L1467" i="11"/>
  <c r="L1468" i="11"/>
  <c r="L1469" i="11"/>
  <c r="L1470" i="11"/>
  <c r="L1471" i="11"/>
  <c r="L1472" i="11"/>
  <c r="L1473" i="11"/>
  <c r="L1474" i="11"/>
  <c r="L1475" i="11"/>
  <c r="L1476" i="11"/>
  <c r="L1477" i="11"/>
  <c r="L1478" i="11"/>
  <c r="L1479" i="11"/>
  <c r="L1480" i="11"/>
  <c r="L1481" i="11"/>
  <c r="L1482" i="11"/>
  <c r="L1483" i="11"/>
  <c r="L1484" i="11"/>
  <c r="L1485" i="11"/>
  <c r="L1486" i="11"/>
  <c r="L1487" i="11"/>
  <c r="L1488" i="11"/>
  <c r="L1489" i="11"/>
  <c r="L1490" i="11"/>
  <c r="L1491" i="11"/>
  <c r="L1492" i="11"/>
  <c r="L1493" i="11"/>
  <c r="L1494" i="11"/>
  <c r="L1495" i="11"/>
  <c r="L1496" i="11"/>
  <c r="L1497" i="11"/>
  <c r="L1498" i="11"/>
  <c r="L1499" i="11"/>
  <c r="L1500" i="11"/>
  <c r="L1501" i="11"/>
  <c r="L1502" i="11"/>
  <c r="L1503" i="11"/>
  <c r="L1504" i="11"/>
  <c r="L1505" i="11"/>
  <c r="L1506" i="11"/>
  <c r="L1507" i="11"/>
  <c r="L1508" i="11"/>
  <c r="L1509" i="11"/>
  <c r="L1510" i="11"/>
  <c r="L1511" i="11"/>
  <c r="L1512" i="11"/>
  <c r="L1513" i="11"/>
  <c r="L1514" i="11"/>
  <c r="L1515" i="11"/>
  <c r="L1516" i="11"/>
  <c r="L1517" i="11"/>
  <c r="L1518" i="11"/>
  <c r="L1519" i="11"/>
  <c r="L1520" i="11"/>
  <c r="L1521" i="11"/>
  <c r="L1522" i="11"/>
  <c r="L1523" i="11"/>
  <c r="L1524" i="11"/>
  <c r="L1525" i="11"/>
  <c r="L1526" i="11"/>
  <c r="L1527" i="11"/>
  <c r="L1528" i="11"/>
  <c r="L1529" i="11"/>
  <c r="L1530" i="11"/>
  <c r="L1531" i="11"/>
  <c r="L1532" i="11"/>
  <c r="L1533" i="11"/>
  <c r="L1534" i="11"/>
  <c r="L1535" i="11"/>
  <c r="L1536" i="11"/>
  <c r="L1537" i="11"/>
  <c r="L1538" i="11"/>
  <c r="L1539" i="11"/>
  <c r="L1540" i="11"/>
  <c r="L1541" i="11"/>
  <c r="L1542" i="11"/>
  <c r="L1543" i="11"/>
  <c r="L1544" i="11"/>
  <c r="L1545" i="11"/>
  <c r="L1546" i="11"/>
  <c r="L1547" i="11"/>
  <c r="L1548" i="11"/>
  <c r="L1549" i="11"/>
  <c r="L1550" i="11"/>
  <c r="L1551" i="11"/>
  <c r="L1552" i="11"/>
  <c r="L1553" i="11"/>
  <c r="L1554" i="11"/>
  <c r="L1555" i="11"/>
  <c r="L1556" i="11"/>
  <c r="L1557" i="11"/>
  <c r="L1558" i="11"/>
  <c r="L1559" i="11"/>
  <c r="L1560" i="11"/>
  <c r="L1561" i="11"/>
  <c r="L1562" i="11"/>
  <c r="L1563" i="11"/>
  <c r="L1564" i="11"/>
  <c r="L1565" i="11"/>
  <c r="L1566" i="11"/>
  <c r="L1567" i="11"/>
  <c r="L1568" i="11"/>
  <c r="L1569" i="11"/>
  <c r="L1570" i="11"/>
  <c r="L1571" i="11"/>
  <c r="L1572" i="11"/>
  <c r="L1573" i="11"/>
  <c r="L1574" i="11"/>
  <c r="L1575" i="11"/>
  <c r="L1576" i="11"/>
  <c r="L1577" i="11"/>
  <c r="L1578" i="11"/>
  <c r="L1579" i="11"/>
  <c r="L1580" i="11"/>
  <c r="L1581" i="11"/>
  <c r="L1582" i="11"/>
  <c r="L1583" i="11"/>
  <c r="L1584" i="11"/>
  <c r="L1585" i="11"/>
  <c r="L1586" i="11"/>
  <c r="L1587" i="11"/>
  <c r="L1588" i="11"/>
  <c r="L1589" i="11"/>
  <c r="L1590" i="11"/>
  <c r="L1591" i="11"/>
  <c r="L1592" i="11"/>
  <c r="L1593" i="11"/>
  <c r="L1594" i="11"/>
  <c r="L1595" i="11"/>
  <c r="L1596" i="11"/>
  <c r="L1597" i="11"/>
  <c r="L1598" i="11"/>
  <c r="L1599" i="11"/>
  <c r="L1600" i="11"/>
  <c r="L1601" i="11"/>
  <c r="L1602" i="11"/>
  <c r="L1603" i="11"/>
  <c r="L1604" i="11"/>
  <c r="L1605" i="11"/>
  <c r="L1606" i="11"/>
  <c r="L1607" i="11"/>
  <c r="L1608" i="11"/>
  <c r="L1609" i="11"/>
  <c r="L1610" i="11"/>
  <c r="L1611" i="11"/>
  <c r="L1612" i="11"/>
  <c r="L1613" i="11"/>
  <c r="L1614" i="11"/>
  <c r="L1615" i="11"/>
  <c r="L1616" i="11"/>
  <c r="L1617" i="11"/>
  <c r="L1618" i="11"/>
  <c r="L1619" i="11"/>
  <c r="L1620" i="11"/>
  <c r="L1621" i="11"/>
  <c r="L1622" i="11"/>
  <c r="L1623" i="11"/>
  <c r="L1624" i="11"/>
  <c r="L1625" i="11"/>
  <c r="L1626" i="11"/>
  <c r="L1627" i="11"/>
  <c r="L1628" i="11"/>
  <c r="L1629" i="11"/>
  <c r="L1630" i="11"/>
  <c r="L1631" i="11"/>
  <c r="L1632" i="11"/>
  <c r="L1633" i="11"/>
  <c r="L1634" i="11"/>
  <c r="L1635" i="11"/>
  <c r="L1636" i="11"/>
  <c r="L1637" i="11"/>
  <c r="L1638" i="11"/>
  <c r="L1639" i="11"/>
  <c r="L1640" i="11"/>
  <c r="L1641" i="11"/>
  <c r="L1642" i="11"/>
  <c r="L1643" i="11"/>
  <c r="L1644" i="11"/>
  <c r="L1645" i="11"/>
  <c r="L1646" i="11"/>
  <c r="L1647" i="11"/>
  <c r="L1648" i="11"/>
  <c r="L1649" i="11"/>
  <c r="L1650" i="11"/>
  <c r="L1651" i="11"/>
  <c r="L1652" i="11"/>
  <c r="L1653" i="11"/>
  <c r="L1654" i="11"/>
  <c r="L1655" i="11"/>
  <c r="L1656" i="11"/>
  <c r="L1657" i="11"/>
  <c r="L1658" i="11"/>
  <c r="L1659" i="11"/>
  <c r="L1660" i="11"/>
  <c r="L1661" i="11"/>
  <c r="L1662" i="11"/>
  <c r="L1663" i="11"/>
  <c r="L1664" i="11"/>
  <c r="L1665" i="11"/>
  <c r="L1666" i="11"/>
  <c r="L1667" i="11"/>
  <c r="L1668" i="11"/>
  <c r="L1669" i="11"/>
  <c r="L1670" i="11"/>
  <c r="L1671" i="11"/>
  <c r="L1672" i="11"/>
  <c r="L1673" i="11"/>
  <c r="L1674" i="11"/>
  <c r="L1675" i="11"/>
  <c r="L1676" i="11"/>
  <c r="L1677" i="11"/>
  <c r="L1678" i="11"/>
  <c r="L1679" i="11"/>
  <c r="L1680" i="11"/>
  <c r="L1681" i="11"/>
  <c r="L1682" i="11"/>
  <c r="L1683" i="11"/>
  <c r="L1684" i="11"/>
  <c r="L1685" i="11"/>
  <c r="L1686" i="11"/>
  <c r="L1687" i="11"/>
  <c r="L1688" i="11"/>
  <c r="L1689" i="11"/>
  <c r="L1690" i="11"/>
  <c r="L1691" i="11"/>
  <c r="L1692" i="11"/>
  <c r="L1693" i="11"/>
  <c r="L1694" i="11"/>
  <c r="L1695" i="11"/>
  <c r="L1696" i="11"/>
  <c r="L1697" i="11"/>
  <c r="L1698" i="11"/>
  <c r="L1699" i="11"/>
  <c r="L1700" i="11"/>
  <c r="L1701" i="11"/>
  <c r="L1702" i="11"/>
  <c r="L1703" i="11"/>
  <c r="L1704" i="11"/>
  <c r="L1705" i="11"/>
  <c r="L1706" i="11"/>
  <c r="L1707" i="11"/>
  <c r="L1708" i="11"/>
  <c r="L1709" i="11"/>
  <c r="L1710" i="11"/>
  <c r="L1711" i="11"/>
  <c r="L1712" i="11"/>
  <c r="L1713" i="11"/>
  <c r="L1714" i="11"/>
  <c r="L1715" i="11"/>
  <c r="L1716" i="11"/>
  <c r="L1717" i="11"/>
  <c r="L1718" i="11"/>
  <c r="L1719" i="11"/>
  <c r="L1720" i="11"/>
  <c r="L1721" i="11"/>
  <c r="L1722" i="11"/>
  <c r="L1723" i="11"/>
  <c r="L1724" i="11"/>
  <c r="L1725" i="11"/>
  <c r="L1726" i="11"/>
  <c r="L1727" i="11"/>
  <c r="L1728" i="11"/>
  <c r="L1729" i="11"/>
  <c r="L1730" i="11"/>
  <c r="L1731" i="11"/>
  <c r="L1732" i="11"/>
  <c r="L1733" i="11"/>
  <c r="L1734" i="11"/>
  <c r="L1735" i="11"/>
  <c r="L1736" i="11"/>
  <c r="L1737" i="11"/>
  <c r="L1738" i="11"/>
  <c r="L1739" i="11"/>
  <c r="L1740" i="11"/>
  <c r="L1741" i="11"/>
  <c r="L1742" i="11"/>
  <c r="L1743" i="11"/>
  <c r="L1744" i="11"/>
  <c r="L1745" i="11"/>
  <c r="L1746" i="11"/>
  <c r="L1747" i="11"/>
  <c r="L1748" i="11"/>
  <c r="L1749" i="11"/>
  <c r="L1750" i="11"/>
  <c r="L1751" i="11"/>
  <c r="L1752" i="11"/>
  <c r="L1753" i="11"/>
  <c r="L1754" i="11"/>
  <c r="L1755" i="11"/>
  <c r="L1756" i="11"/>
  <c r="L1757" i="11"/>
  <c r="L1758" i="11"/>
  <c r="L1759" i="11"/>
  <c r="L1760" i="11"/>
  <c r="L1761" i="11"/>
  <c r="L1762" i="11"/>
  <c r="L1763" i="11"/>
  <c r="L1764" i="11"/>
  <c r="L1765" i="11"/>
  <c r="L1766" i="11"/>
  <c r="L1767" i="11"/>
  <c r="L1768" i="11"/>
  <c r="L1769" i="11"/>
  <c r="L1770" i="11"/>
  <c r="L1771" i="11"/>
  <c r="L1772" i="11"/>
  <c r="L1773" i="11"/>
  <c r="L1774" i="11"/>
  <c r="L1775" i="11"/>
  <c r="L1776" i="11"/>
  <c r="L1777" i="11"/>
  <c r="L1778" i="11"/>
  <c r="L1779" i="11"/>
  <c r="L1780" i="11"/>
  <c r="L1781" i="11"/>
  <c r="L1782" i="11"/>
  <c r="L1783" i="11"/>
  <c r="L1784" i="11"/>
  <c r="L1785" i="11"/>
  <c r="L1786" i="11"/>
  <c r="L1787" i="11"/>
  <c r="L1788" i="11"/>
  <c r="L1789" i="11"/>
  <c r="L1790" i="11"/>
  <c r="L1791" i="11"/>
  <c r="L1792" i="11"/>
  <c r="L1793" i="11"/>
  <c r="L1794" i="11"/>
  <c r="L1795" i="11"/>
  <c r="L1796" i="11"/>
  <c r="L1797" i="11"/>
  <c r="L1798" i="11"/>
  <c r="L1799" i="11"/>
  <c r="L1800" i="11"/>
  <c r="L1801" i="11"/>
  <c r="L1802" i="11"/>
  <c r="L1803" i="11"/>
  <c r="L1804" i="11"/>
  <c r="L1805" i="11"/>
  <c r="L1806" i="11"/>
  <c r="L1807" i="11"/>
  <c r="L1808" i="11"/>
  <c r="L1809" i="11"/>
  <c r="L1810" i="11"/>
  <c r="L1811" i="11"/>
  <c r="L1812" i="11"/>
  <c r="L1813" i="11"/>
  <c r="L1814" i="11"/>
  <c r="L1815" i="11"/>
  <c r="L1816" i="11"/>
  <c r="L1817" i="11"/>
  <c r="L1818" i="11"/>
  <c r="L1819" i="11"/>
  <c r="L1820" i="11"/>
  <c r="L1821" i="11"/>
  <c r="L1822" i="11"/>
  <c r="L1823" i="11"/>
  <c r="L1824" i="11"/>
  <c r="L1825" i="11"/>
  <c r="L1826" i="11"/>
  <c r="L1827" i="11"/>
  <c r="L1828" i="11"/>
  <c r="L1829" i="11"/>
  <c r="L1830" i="11"/>
  <c r="L1831" i="11"/>
  <c r="L1832" i="11"/>
  <c r="L1833" i="11"/>
  <c r="L1834" i="11"/>
  <c r="L1835" i="11"/>
  <c r="L1836" i="11"/>
  <c r="L1837" i="11"/>
  <c r="L1838" i="11"/>
  <c r="L1839" i="11"/>
  <c r="L1840" i="11"/>
  <c r="L1841" i="11"/>
  <c r="L1842" i="11"/>
  <c r="L1843" i="11"/>
  <c r="L1844" i="11"/>
  <c r="L1845" i="11"/>
  <c r="L1846" i="11"/>
  <c r="L1847" i="11"/>
  <c r="L1848" i="11"/>
  <c r="L1849" i="11"/>
  <c r="L1850" i="11"/>
  <c r="L1851" i="11"/>
  <c r="L1852" i="11"/>
  <c r="L1853" i="11"/>
  <c r="L1854" i="11"/>
  <c r="L1855" i="11"/>
  <c r="L1856" i="11"/>
  <c r="L1857" i="11"/>
  <c r="L1858" i="11"/>
  <c r="L1859" i="11"/>
  <c r="L1860" i="11"/>
  <c r="L1861" i="11"/>
  <c r="L1862" i="11"/>
  <c r="L1863" i="11"/>
  <c r="L1864" i="11"/>
  <c r="L1865" i="11"/>
  <c r="L1866" i="11"/>
  <c r="L1867" i="11"/>
  <c r="L1868" i="11"/>
  <c r="L1869" i="11"/>
  <c r="L1870" i="11"/>
  <c r="L1871" i="11"/>
  <c r="L1872" i="11"/>
  <c r="L1873" i="11"/>
  <c r="L1874" i="11"/>
  <c r="L1875" i="11"/>
  <c r="L1876" i="11"/>
  <c r="L1877" i="11"/>
  <c r="L1878" i="11"/>
  <c r="L1879" i="11"/>
  <c r="L1880" i="11"/>
  <c r="L1881" i="11"/>
  <c r="L1882" i="11"/>
  <c r="L1883" i="11"/>
  <c r="L1884" i="11"/>
  <c r="L1885" i="11"/>
  <c r="L1886" i="11"/>
  <c r="L1887" i="11"/>
  <c r="L1888" i="11"/>
  <c r="L1889" i="11"/>
  <c r="L1890" i="11"/>
  <c r="L1891" i="11"/>
  <c r="L1892" i="11"/>
  <c r="L1893" i="11"/>
  <c r="L1894" i="11"/>
  <c r="L1895" i="11"/>
  <c r="L1896" i="11"/>
  <c r="L1897" i="11"/>
  <c r="L1898" i="11"/>
  <c r="L1899" i="11"/>
  <c r="L1900" i="11"/>
  <c r="L1901" i="11"/>
  <c r="L1902" i="11"/>
  <c r="L1903" i="11"/>
  <c r="L1904" i="11"/>
  <c r="L1905" i="11"/>
  <c r="L1906" i="11"/>
  <c r="L1907" i="11"/>
  <c r="L1908" i="11"/>
  <c r="L1909" i="11"/>
  <c r="L1910" i="11"/>
  <c r="L1911" i="11"/>
  <c r="L1912" i="11"/>
  <c r="L1913" i="11"/>
  <c r="L1914" i="11"/>
  <c r="L1915" i="11"/>
  <c r="L1916" i="11"/>
  <c r="L1917" i="11"/>
  <c r="L1918" i="11"/>
  <c r="L1919" i="11"/>
  <c r="L1920" i="11"/>
  <c r="L1921" i="11"/>
  <c r="L1922" i="11"/>
  <c r="L1923" i="11"/>
  <c r="L1924" i="11"/>
  <c r="L1925" i="11"/>
  <c r="L1926" i="11"/>
  <c r="L1927" i="11"/>
  <c r="L1928" i="11"/>
  <c r="L1929" i="11"/>
  <c r="L1930" i="11"/>
  <c r="L1931" i="11"/>
  <c r="L1932" i="11"/>
  <c r="L1933" i="11"/>
  <c r="L1934" i="11"/>
  <c r="L1935" i="11"/>
  <c r="L1936" i="11"/>
  <c r="L1937" i="11"/>
  <c r="L1938" i="11"/>
  <c r="L1939" i="11"/>
  <c r="L1940" i="11"/>
  <c r="L1941" i="11"/>
  <c r="L1942" i="11"/>
  <c r="L1943" i="11"/>
  <c r="L1944" i="11"/>
  <c r="L1945" i="11"/>
  <c r="L1946" i="11"/>
  <c r="L1947" i="11"/>
  <c r="L1948" i="11"/>
  <c r="L1949" i="11"/>
  <c r="L1950" i="11"/>
  <c r="L1951" i="11"/>
  <c r="L1952" i="11"/>
  <c r="L1953" i="11"/>
  <c r="L1954" i="11"/>
  <c r="L1955" i="11"/>
  <c r="L1956" i="11"/>
  <c r="L1957" i="11"/>
  <c r="L1958" i="11"/>
  <c r="L1959" i="11"/>
  <c r="L1960" i="11"/>
  <c r="L1961" i="11"/>
  <c r="L1962" i="11"/>
  <c r="L1963" i="11"/>
  <c r="L1964" i="11"/>
  <c r="L1965" i="11"/>
  <c r="L1966" i="11"/>
  <c r="L1967" i="11"/>
  <c r="L1968" i="11"/>
  <c r="L1969" i="11"/>
  <c r="L1970" i="11"/>
  <c r="L1971" i="11"/>
  <c r="L1972" i="11"/>
  <c r="L1973" i="11"/>
  <c r="L1974" i="11"/>
  <c r="L1975" i="11"/>
  <c r="L1976" i="11"/>
  <c r="L1977" i="11"/>
  <c r="L1978" i="11"/>
  <c r="L1979" i="11"/>
  <c r="L1980" i="11"/>
  <c r="L1981" i="11"/>
  <c r="L1982" i="11"/>
  <c r="L1983" i="11"/>
  <c r="L1984" i="11"/>
  <c r="L1985" i="11"/>
  <c r="L1986" i="11"/>
  <c r="L1987" i="11"/>
  <c r="L1988" i="11"/>
  <c r="L1989" i="11"/>
  <c r="L1990" i="11"/>
  <c r="L1991" i="11"/>
  <c r="L1992" i="11"/>
  <c r="L1993" i="11"/>
  <c r="L1994" i="11"/>
  <c r="L1995" i="11"/>
  <c r="L1996" i="11"/>
  <c r="L1997" i="11"/>
  <c r="L1998" i="11"/>
  <c r="L1999" i="11"/>
  <c r="L2000" i="11"/>
  <c r="L2001" i="11"/>
  <c r="L2002" i="11"/>
  <c r="L2003" i="11"/>
  <c r="L2004" i="11"/>
  <c r="L2005" i="11"/>
  <c r="L2006" i="11"/>
  <c r="L2007" i="11"/>
  <c r="L2008" i="11"/>
  <c r="L2009" i="11"/>
  <c r="L2010" i="11"/>
  <c r="L2011" i="11"/>
  <c r="L2012" i="11"/>
  <c r="L2013" i="11"/>
  <c r="L2014" i="11"/>
  <c r="L2015" i="11"/>
  <c r="L2016" i="11"/>
  <c r="L2017" i="11"/>
  <c r="L2018" i="11"/>
  <c r="L2019" i="11"/>
  <c r="L2020" i="11"/>
  <c r="L2021" i="11"/>
  <c r="L2022" i="11"/>
  <c r="L2023" i="11"/>
  <c r="L2024" i="11"/>
  <c r="L2025" i="11"/>
  <c r="L2026" i="11"/>
  <c r="L2027" i="11"/>
  <c r="L2028" i="11"/>
  <c r="L2029" i="11"/>
  <c r="L2030" i="11"/>
  <c r="L2031" i="11"/>
  <c r="L2032" i="11"/>
  <c r="L2033" i="11"/>
  <c r="L2034" i="11"/>
  <c r="L2035" i="11"/>
  <c r="L2036" i="11"/>
  <c r="L2037" i="11"/>
  <c r="L2038" i="11"/>
  <c r="L2039" i="11"/>
  <c r="L2040" i="11"/>
  <c r="L2041" i="11"/>
  <c r="L2042" i="11"/>
  <c r="L2043" i="11"/>
  <c r="L2044" i="11"/>
  <c r="L2045" i="11"/>
  <c r="L2046" i="11"/>
  <c r="L2047" i="11"/>
  <c r="L2048" i="11"/>
  <c r="L2049" i="11"/>
  <c r="L2050" i="11"/>
  <c r="L2051" i="11"/>
  <c r="L2052" i="11"/>
  <c r="L2053" i="11"/>
  <c r="L2054" i="11"/>
  <c r="L2055" i="11"/>
  <c r="L2056" i="11"/>
  <c r="L2057" i="11"/>
  <c r="L2058" i="11"/>
  <c r="L2059" i="11"/>
  <c r="L2060" i="11"/>
  <c r="L2061" i="11"/>
  <c r="L2062" i="11"/>
  <c r="L2063" i="11"/>
  <c r="L2064" i="11"/>
  <c r="L2065" i="11"/>
  <c r="L2066" i="11"/>
  <c r="L2067" i="11"/>
  <c r="L2068" i="11"/>
  <c r="L2069" i="11"/>
  <c r="L2070" i="11"/>
  <c r="L2071" i="11"/>
  <c r="L2072" i="11"/>
  <c r="L2073" i="11"/>
  <c r="L2074" i="11"/>
  <c r="L2075" i="11"/>
  <c r="L2076" i="11"/>
  <c r="L2077" i="11"/>
  <c r="L2078" i="11"/>
  <c r="L2079" i="11"/>
  <c r="L2080" i="11"/>
  <c r="L2081" i="11"/>
  <c r="L2082" i="11"/>
  <c r="L2083" i="11"/>
  <c r="L2084" i="11"/>
  <c r="L2085" i="11"/>
  <c r="L2086" i="11"/>
  <c r="L2087" i="11"/>
  <c r="L2088" i="11"/>
  <c r="L2089" i="11"/>
  <c r="L2090" i="11"/>
  <c r="L2091" i="11"/>
  <c r="L2092" i="11"/>
  <c r="L2093" i="11"/>
  <c r="L2094" i="11"/>
  <c r="L2095" i="11"/>
  <c r="L2096" i="11"/>
  <c r="L2097" i="11"/>
  <c r="L2098" i="11"/>
  <c r="L2099" i="11"/>
  <c r="L2100" i="11"/>
  <c r="L2101" i="11"/>
  <c r="L2102" i="11"/>
  <c r="L2103" i="11"/>
  <c r="L2104" i="11"/>
  <c r="L2105" i="11"/>
  <c r="L2106" i="11"/>
  <c r="L2107" i="11"/>
  <c r="L2108" i="11"/>
  <c r="L2109" i="11"/>
  <c r="L2110" i="11"/>
  <c r="L2111" i="11"/>
  <c r="L2112" i="11"/>
  <c r="L2113" i="11"/>
  <c r="L2114" i="11"/>
  <c r="L2115" i="11"/>
  <c r="L2116" i="11"/>
  <c r="L2117" i="11"/>
  <c r="L2118" i="11"/>
  <c r="L2119" i="11"/>
  <c r="L2120" i="11"/>
  <c r="L2121" i="11"/>
  <c r="L2122" i="11"/>
  <c r="L2123" i="11"/>
  <c r="L2124" i="11"/>
  <c r="L2125" i="11"/>
  <c r="L2126" i="11"/>
  <c r="L2127" i="11"/>
  <c r="L2128" i="11"/>
  <c r="L2129" i="11"/>
  <c r="L2130" i="11"/>
  <c r="L2131" i="11"/>
  <c r="L2132" i="11"/>
  <c r="L2133" i="11"/>
  <c r="L2134" i="11"/>
  <c r="L2135" i="11"/>
  <c r="L2136" i="11"/>
  <c r="L2137" i="11"/>
  <c r="L2138" i="11"/>
  <c r="L2139" i="11"/>
  <c r="L2140" i="11"/>
  <c r="L2141" i="11"/>
  <c r="L2142" i="11"/>
  <c r="L2143" i="11"/>
  <c r="L2144" i="11"/>
  <c r="L2145" i="11"/>
  <c r="L2146" i="11"/>
  <c r="L2147" i="11"/>
  <c r="L2148" i="11"/>
  <c r="L2149" i="11"/>
  <c r="L2150" i="11"/>
  <c r="L2151" i="11"/>
  <c r="L2152" i="11"/>
  <c r="L2153" i="11"/>
  <c r="L2154" i="11"/>
  <c r="L2155" i="11"/>
  <c r="L2156" i="11"/>
  <c r="L2157" i="11"/>
  <c r="L2158" i="11"/>
  <c r="L2159" i="11"/>
  <c r="L2160" i="11"/>
  <c r="L2161" i="11"/>
  <c r="L2162" i="11"/>
  <c r="L2163" i="11"/>
  <c r="L2164" i="11"/>
  <c r="L2165" i="11"/>
  <c r="L2166" i="11"/>
  <c r="L2167" i="11"/>
  <c r="L2168" i="11"/>
  <c r="L2169" i="11"/>
  <c r="L2170" i="11"/>
  <c r="L2171" i="11"/>
  <c r="L2172" i="11"/>
  <c r="L2173" i="11"/>
  <c r="L2174" i="11"/>
  <c r="L2175" i="11"/>
  <c r="L2176" i="11"/>
  <c r="L2177" i="11"/>
  <c r="L2178" i="11"/>
  <c r="L2179" i="11"/>
  <c r="L2180" i="11"/>
  <c r="L2181" i="11"/>
  <c r="L2182" i="11"/>
  <c r="L2183" i="11"/>
  <c r="L2184" i="11"/>
  <c r="L2185" i="11"/>
  <c r="L2186" i="11"/>
  <c r="L2187" i="11"/>
  <c r="L2188" i="11"/>
  <c r="L2189" i="11"/>
  <c r="L2190" i="11"/>
  <c r="L2191" i="11"/>
  <c r="L2192" i="11"/>
  <c r="L2193" i="11"/>
  <c r="L2194" i="11"/>
  <c r="L2195" i="11"/>
  <c r="L2196" i="11"/>
  <c r="L2197" i="11"/>
  <c r="L2198" i="11"/>
  <c r="L2199" i="11"/>
  <c r="L2200" i="11"/>
  <c r="L2201" i="11"/>
  <c r="L2202" i="11"/>
  <c r="L2203" i="11"/>
  <c r="L2204" i="11"/>
  <c r="L2205" i="11"/>
  <c r="L2206" i="11"/>
  <c r="L2207" i="11"/>
  <c r="L2208" i="11"/>
  <c r="L2209" i="11"/>
  <c r="L2210" i="11"/>
  <c r="L2211" i="11"/>
  <c r="L2212" i="11"/>
  <c r="L2213" i="11"/>
  <c r="L2214" i="11"/>
  <c r="L2215" i="11"/>
  <c r="L2216" i="11"/>
  <c r="L2217" i="11"/>
  <c r="L2218" i="11"/>
  <c r="L2219" i="11"/>
  <c r="L2220" i="11"/>
  <c r="L2221" i="11"/>
  <c r="L2222" i="11"/>
  <c r="L2223" i="11"/>
  <c r="L2224" i="11"/>
  <c r="L2225" i="11"/>
  <c r="L2226" i="11"/>
  <c r="L2227" i="11"/>
  <c r="L2228" i="11"/>
  <c r="L2229" i="11"/>
  <c r="L2230" i="11"/>
  <c r="L2231" i="11"/>
  <c r="L2232" i="11"/>
  <c r="L2233" i="11"/>
  <c r="L2234" i="11"/>
  <c r="L2235" i="11"/>
  <c r="L2236" i="11"/>
  <c r="L2237" i="11"/>
  <c r="L2238" i="11"/>
  <c r="L2239" i="11"/>
  <c r="L2240" i="11"/>
  <c r="L2" i="11"/>
  <c r="E47" i="23"/>
  <c r="E71" i="23"/>
  <c r="D3" i="23"/>
  <c r="E3" i="23" s="1"/>
  <c r="D4" i="23"/>
  <c r="E4" i="23" s="1"/>
  <c r="D5" i="23"/>
  <c r="D6" i="23"/>
  <c r="D7" i="23"/>
  <c r="D8" i="23"/>
  <c r="E8" i="23" s="1"/>
  <c r="D9" i="23"/>
  <c r="E9" i="23" s="1"/>
  <c r="D10" i="23"/>
  <c r="E10" i="23" s="1"/>
  <c r="D11" i="23"/>
  <c r="D12" i="23"/>
  <c r="D13" i="23"/>
  <c r="D14" i="23"/>
  <c r="E14" i="23" s="1"/>
  <c r="D15" i="23"/>
  <c r="E15" i="23" s="1"/>
  <c r="D16" i="23"/>
  <c r="E16" i="23" s="1"/>
  <c r="D17" i="23"/>
  <c r="D18" i="23"/>
  <c r="D19" i="23"/>
  <c r="D20" i="23"/>
  <c r="E20" i="23" s="1"/>
  <c r="D21" i="23"/>
  <c r="E21" i="23" s="1"/>
  <c r="D22" i="23"/>
  <c r="E22" i="23" s="1"/>
  <c r="D23" i="23"/>
  <c r="D24" i="23"/>
  <c r="D25" i="23"/>
  <c r="D26" i="23"/>
  <c r="E26" i="23" s="1"/>
  <c r="D27" i="23"/>
  <c r="E27" i="23" s="1"/>
  <c r="D28" i="23"/>
  <c r="E28" i="23" s="1"/>
  <c r="D29" i="23"/>
  <c r="D30" i="23"/>
  <c r="D31" i="23"/>
  <c r="D32" i="23"/>
  <c r="E32" i="23" s="1"/>
  <c r="D33" i="23"/>
  <c r="E33" i="23" s="1"/>
  <c r="D34" i="23"/>
  <c r="E34" i="23" s="1"/>
  <c r="D35" i="23"/>
  <c r="D36" i="23"/>
  <c r="D37" i="23"/>
  <c r="D38" i="23"/>
  <c r="E38" i="23" s="1"/>
  <c r="D39" i="23"/>
  <c r="E39" i="23" s="1"/>
  <c r="D40" i="23"/>
  <c r="E40" i="23" s="1"/>
  <c r="D41" i="23"/>
  <c r="D42" i="23"/>
  <c r="D43" i="23"/>
  <c r="D44" i="23"/>
  <c r="E44" i="23" s="1"/>
  <c r="D45" i="23"/>
  <c r="E45" i="23" s="1"/>
  <c r="D46" i="23"/>
  <c r="E46" i="23" s="1"/>
  <c r="D47" i="23"/>
  <c r="D48" i="23"/>
  <c r="D49" i="23"/>
  <c r="D50" i="23"/>
  <c r="E50" i="23" s="1"/>
  <c r="D51" i="23"/>
  <c r="E51" i="23" s="1"/>
  <c r="D52" i="23"/>
  <c r="E52" i="23" s="1"/>
  <c r="D53" i="23"/>
  <c r="D54" i="23"/>
  <c r="D55" i="23"/>
  <c r="D56" i="23"/>
  <c r="E56" i="23" s="1"/>
  <c r="D57" i="23"/>
  <c r="E57" i="23" s="1"/>
  <c r="D58" i="23"/>
  <c r="E58" i="23" s="1"/>
  <c r="D59" i="23"/>
  <c r="D60" i="23"/>
  <c r="D61" i="23"/>
  <c r="D62" i="23"/>
  <c r="E62" i="23" s="1"/>
  <c r="D63" i="23"/>
  <c r="E63" i="23" s="1"/>
  <c r="D64" i="23"/>
  <c r="E64" i="23" s="1"/>
  <c r="D65" i="23"/>
  <c r="D66" i="23"/>
  <c r="D67" i="23"/>
  <c r="D68" i="23"/>
  <c r="E68" i="23" s="1"/>
  <c r="D69" i="23"/>
  <c r="E69" i="23" s="1"/>
  <c r="D70" i="23"/>
  <c r="E70" i="23" s="1"/>
  <c r="D71" i="23"/>
  <c r="D72" i="23"/>
  <c r="D73" i="23"/>
  <c r="D74" i="23"/>
  <c r="E74" i="23" s="1"/>
  <c r="D75" i="23"/>
  <c r="E75" i="23" s="1"/>
  <c r="D76" i="23"/>
  <c r="E76" i="23" s="1"/>
  <c r="D77" i="23"/>
  <c r="D78" i="23"/>
  <c r="D79" i="23"/>
  <c r="D80" i="23"/>
  <c r="E80" i="23" s="1"/>
  <c r="D81" i="23"/>
  <c r="E81" i="23" s="1"/>
  <c r="D82" i="23"/>
  <c r="E82" i="23" s="1"/>
  <c r="D83" i="23"/>
  <c r="B3" i="23"/>
  <c r="B4" i="23"/>
  <c r="B5" i="23"/>
  <c r="B6" i="23"/>
  <c r="E6" i="23" s="1"/>
  <c r="B7" i="23"/>
  <c r="E7" i="23" s="1"/>
  <c r="B8" i="23"/>
  <c r="B9" i="23"/>
  <c r="B10" i="23"/>
  <c r="B11" i="23"/>
  <c r="E11" i="23" s="1"/>
  <c r="B12" i="23"/>
  <c r="E12" i="23" s="1"/>
  <c r="B13" i="23"/>
  <c r="E13" i="23" s="1"/>
  <c r="B14" i="23"/>
  <c r="B15" i="23"/>
  <c r="B16" i="23"/>
  <c r="B17" i="23"/>
  <c r="B18" i="23"/>
  <c r="E18" i="23" s="1"/>
  <c r="B19" i="23"/>
  <c r="E19" i="23" s="1"/>
  <c r="B20" i="23"/>
  <c r="B21" i="23"/>
  <c r="B22" i="23"/>
  <c r="B23" i="23"/>
  <c r="E23" i="23" s="1"/>
  <c r="B24" i="23"/>
  <c r="E24" i="23" s="1"/>
  <c r="B25" i="23"/>
  <c r="E25" i="23" s="1"/>
  <c r="B26" i="23"/>
  <c r="B27" i="23"/>
  <c r="B28" i="23"/>
  <c r="B29" i="23"/>
  <c r="B30" i="23"/>
  <c r="E30" i="23" s="1"/>
  <c r="B31" i="23"/>
  <c r="E31" i="23" s="1"/>
  <c r="B32" i="23"/>
  <c r="B33" i="23"/>
  <c r="B34" i="23"/>
  <c r="B35" i="23"/>
  <c r="E35" i="23" s="1"/>
  <c r="B36" i="23"/>
  <c r="E36" i="23" s="1"/>
  <c r="B37" i="23"/>
  <c r="E37" i="23" s="1"/>
  <c r="B38" i="23"/>
  <c r="B39" i="23"/>
  <c r="B40" i="23"/>
  <c r="B41" i="23"/>
  <c r="B42" i="23"/>
  <c r="E42" i="23" s="1"/>
  <c r="B43" i="23"/>
  <c r="E43" i="23" s="1"/>
  <c r="B44" i="23"/>
  <c r="B45" i="23"/>
  <c r="B46" i="23"/>
  <c r="B47" i="23"/>
  <c r="B48" i="23"/>
  <c r="E48" i="23" s="1"/>
  <c r="B49" i="23"/>
  <c r="E49" i="23" s="1"/>
  <c r="B50" i="23"/>
  <c r="B51" i="23"/>
  <c r="B52" i="23"/>
  <c r="B53" i="23"/>
  <c r="B54" i="23"/>
  <c r="E54" i="23" s="1"/>
  <c r="B55" i="23"/>
  <c r="E55" i="23" s="1"/>
  <c r="B56" i="23"/>
  <c r="B57" i="23"/>
  <c r="B58" i="23"/>
  <c r="B59" i="23"/>
  <c r="E59" i="23" s="1"/>
  <c r="B60" i="23"/>
  <c r="E60" i="23" s="1"/>
  <c r="B61" i="23"/>
  <c r="E61" i="23" s="1"/>
  <c r="B62" i="23"/>
  <c r="B63" i="23"/>
  <c r="B64" i="23"/>
  <c r="B65" i="23"/>
  <c r="B66" i="23"/>
  <c r="E66" i="23" s="1"/>
  <c r="B67" i="23"/>
  <c r="E67" i="23" s="1"/>
  <c r="B68" i="23"/>
  <c r="B69" i="23"/>
  <c r="B70" i="23"/>
  <c r="B71" i="23"/>
  <c r="B72" i="23"/>
  <c r="E72" i="23" s="1"/>
  <c r="B73" i="23"/>
  <c r="E73" i="23" s="1"/>
  <c r="B74" i="23"/>
  <c r="B75" i="23"/>
  <c r="B76" i="23"/>
  <c r="B77" i="23"/>
  <c r="B78" i="23"/>
  <c r="E78" i="23" s="1"/>
  <c r="B79" i="23"/>
  <c r="E79" i="23" s="1"/>
  <c r="B80" i="23"/>
  <c r="B81" i="23"/>
  <c r="B82" i="23"/>
  <c r="B83" i="23"/>
  <c r="E83" i="23" s="1"/>
  <c r="D2" i="23"/>
  <c r="B2" i="23"/>
  <c r="C1421" i="22"/>
  <c r="D1421" i="22"/>
  <c r="E1421" i="22"/>
  <c r="F1421" i="22"/>
  <c r="G1421" i="22"/>
  <c r="C1422" i="22"/>
  <c r="D1422" i="22"/>
  <c r="E1422" i="22"/>
  <c r="F1422" i="22"/>
  <c r="G1422" i="22"/>
  <c r="C1423" i="22"/>
  <c r="D1423" i="22"/>
  <c r="E1423" i="22"/>
  <c r="F1423" i="22"/>
  <c r="G1423" i="22"/>
  <c r="C1424" i="22"/>
  <c r="D1424" i="22"/>
  <c r="E1424" i="22"/>
  <c r="F1424" i="22"/>
  <c r="G1424" i="22"/>
  <c r="C1425" i="22"/>
  <c r="D1425" i="22"/>
  <c r="E1425" i="22"/>
  <c r="F1425" i="22"/>
  <c r="G1425" i="22"/>
  <c r="C1426" i="22"/>
  <c r="D1426" i="22"/>
  <c r="E1426" i="22"/>
  <c r="F1426" i="22"/>
  <c r="G1426" i="22"/>
  <c r="C1427" i="22"/>
  <c r="D1427" i="22"/>
  <c r="E1427" i="22"/>
  <c r="F1427" i="22"/>
  <c r="G1427" i="22"/>
  <c r="C1428" i="22"/>
  <c r="D1428" i="22"/>
  <c r="E1428" i="22"/>
  <c r="F1428" i="22"/>
  <c r="G1428" i="22"/>
  <c r="C1429" i="22"/>
  <c r="D1429" i="22"/>
  <c r="E1429" i="22"/>
  <c r="F1429" i="22"/>
  <c r="G1429" i="22"/>
  <c r="C1430" i="22"/>
  <c r="D1430" i="22"/>
  <c r="E1430" i="22"/>
  <c r="F1430" i="22"/>
  <c r="G1430" i="22"/>
  <c r="C1431" i="22"/>
  <c r="D1431" i="22"/>
  <c r="E1431" i="22"/>
  <c r="F1431" i="22"/>
  <c r="G1431" i="22"/>
  <c r="C1432" i="22"/>
  <c r="D1432" i="22"/>
  <c r="E1432" i="22"/>
  <c r="F1432" i="22"/>
  <c r="G1432" i="22"/>
  <c r="C1433" i="22"/>
  <c r="D1433" i="22"/>
  <c r="E1433" i="22"/>
  <c r="F1433" i="22"/>
  <c r="G1433" i="22"/>
  <c r="C1434" i="22"/>
  <c r="D1434" i="22"/>
  <c r="E1434" i="22"/>
  <c r="F1434" i="22"/>
  <c r="G1434" i="22"/>
  <c r="C1435" i="22"/>
  <c r="D1435" i="22"/>
  <c r="E1435" i="22"/>
  <c r="F1435" i="22"/>
  <c r="G1435" i="22"/>
  <c r="C1436" i="22"/>
  <c r="D1436" i="22"/>
  <c r="E1436" i="22"/>
  <c r="F1436" i="22"/>
  <c r="G1436" i="22"/>
  <c r="C1437" i="22"/>
  <c r="D1437" i="22"/>
  <c r="E1437" i="22"/>
  <c r="F1437" i="22"/>
  <c r="G1437" i="22"/>
  <c r="C1438" i="22"/>
  <c r="D1438" i="22"/>
  <c r="E1438" i="22"/>
  <c r="F1438" i="22"/>
  <c r="G1438" i="22"/>
  <c r="C1439" i="22"/>
  <c r="D1439" i="22"/>
  <c r="E1439" i="22"/>
  <c r="F1439" i="22"/>
  <c r="G1439" i="22"/>
  <c r="C1440" i="22"/>
  <c r="D1440" i="22"/>
  <c r="E1440" i="22"/>
  <c r="F1440" i="22"/>
  <c r="G1440" i="22"/>
  <c r="C1441" i="22"/>
  <c r="D1441" i="22"/>
  <c r="E1441" i="22"/>
  <c r="F1441" i="22"/>
  <c r="G1441" i="22"/>
  <c r="C1442" i="22"/>
  <c r="D1442" i="22"/>
  <c r="E1442" i="22"/>
  <c r="F1442" i="22"/>
  <c r="G1442" i="22"/>
  <c r="C1443" i="22"/>
  <c r="D1443" i="22"/>
  <c r="E1443" i="22"/>
  <c r="F1443" i="22"/>
  <c r="G1443" i="22"/>
  <c r="C1444" i="22"/>
  <c r="D1444" i="22"/>
  <c r="E1444" i="22"/>
  <c r="F1444" i="22"/>
  <c r="G1444" i="22"/>
  <c r="C1445" i="22"/>
  <c r="D1445" i="22"/>
  <c r="E1445" i="22"/>
  <c r="F1445" i="22"/>
  <c r="G1445" i="22"/>
  <c r="C1446" i="22"/>
  <c r="D1446" i="22"/>
  <c r="E1446" i="22"/>
  <c r="F1446" i="22"/>
  <c r="G1446" i="22"/>
  <c r="C1447" i="22"/>
  <c r="D1447" i="22"/>
  <c r="E1447" i="22"/>
  <c r="F1447" i="22"/>
  <c r="G1447" i="22"/>
  <c r="C1448" i="22"/>
  <c r="D1448" i="22"/>
  <c r="E1448" i="22"/>
  <c r="F1448" i="22"/>
  <c r="G1448" i="22"/>
  <c r="C1449" i="22"/>
  <c r="D1449" i="22"/>
  <c r="E1449" i="22"/>
  <c r="F1449" i="22"/>
  <c r="G1449" i="22"/>
  <c r="C1450" i="22"/>
  <c r="D1450" i="22"/>
  <c r="E1450" i="22"/>
  <c r="F1450" i="22"/>
  <c r="G1450" i="22"/>
  <c r="C1451" i="22"/>
  <c r="D1451" i="22"/>
  <c r="E1451" i="22"/>
  <c r="F1451" i="22"/>
  <c r="G1451" i="22"/>
  <c r="C1452" i="22"/>
  <c r="D1452" i="22"/>
  <c r="E1452" i="22"/>
  <c r="F1452" i="22"/>
  <c r="G1452" i="22"/>
  <c r="C1453" i="22"/>
  <c r="D1453" i="22"/>
  <c r="E1453" i="22"/>
  <c r="F1453" i="22"/>
  <c r="G1453" i="22"/>
  <c r="C1454" i="22"/>
  <c r="D1454" i="22"/>
  <c r="E1454" i="22"/>
  <c r="F1454" i="22"/>
  <c r="G1454" i="22"/>
  <c r="C1455" i="22"/>
  <c r="D1455" i="22"/>
  <c r="E1455" i="22"/>
  <c r="F1455" i="22"/>
  <c r="G1455" i="22"/>
  <c r="C1456" i="22"/>
  <c r="D1456" i="22"/>
  <c r="E1456" i="22"/>
  <c r="F1456" i="22"/>
  <c r="G1456" i="22"/>
  <c r="C1457" i="22"/>
  <c r="D1457" i="22"/>
  <c r="E1457" i="22"/>
  <c r="F1457" i="22"/>
  <c r="G1457" i="22"/>
  <c r="C1458" i="22"/>
  <c r="D1458" i="22"/>
  <c r="E1458" i="22"/>
  <c r="F1458" i="22"/>
  <c r="G1458" i="22"/>
  <c r="C1459" i="22"/>
  <c r="D1459" i="22"/>
  <c r="E1459" i="22"/>
  <c r="F1459" i="22"/>
  <c r="G1459" i="22"/>
  <c r="C1460" i="22"/>
  <c r="D1460" i="22"/>
  <c r="E1460" i="22"/>
  <c r="F1460" i="22"/>
  <c r="G1460" i="22"/>
  <c r="C1461" i="22"/>
  <c r="D1461" i="22"/>
  <c r="E1461" i="22"/>
  <c r="F1461" i="22"/>
  <c r="G1461" i="22"/>
  <c r="C1462" i="22"/>
  <c r="D1462" i="22"/>
  <c r="E1462" i="22"/>
  <c r="F1462" i="22"/>
  <c r="G1462" i="22"/>
  <c r="C1463" i="22"/>
  <c r="D1463" i="22"/>
  <c r="E1463" i="22"/>
  <c r="F1463" i="22"/>
  <c r="G1463" i="22"/>
  <c r="C1464" i="22"/>
  <c r="D1464" i="22"/>
  <c r="E1464" i="22"/>
  <c r="F1464" i="22"/>
  <c r="G1464" i="22"/>
  <c r="C1465" i="22"/>
  <c r="D1465" i="22"/>
  <c r="E1465" i="22"/>
  <c r="F1465" i="22"/>
  <c r="G1465" i="22"/>
  <c r="C1466" i="22"/>
  <c r="D1466" i="22"/>
  <c r="E1466" i="22"/>
  <c r="F1466" i="22"/>
  <c r="G1466" i="22"/>
  <c r="C1467" i="22"/>
  <c r="D1467" i="22"/>
  <c r="E1467" i="22"/>
  <c r="F1467" i="22"/>
  <c r="G1467" i="22"/>
  <c r="C1468" i="22"/>
  <c r="D1468" i="22"/>
  <c r="E1468" i="22"/>
  <c r="F1468" i="22"/>
  <c r="G1468" i="22"/>
  <c r="C1469" i="22"/>
  <c r="D1469" i="22"/>
  <c r="E1469" i="22"/>
  <c r="F1469" i="22"/>
  <c r="G1469" i="22"/>
  <c r="C1470" i="22"/>
  <c r="D1470" i="22"/>
  <c r="E1470" i="22"/>
  <c r="F1470" i="22"/>
  <c r="G1470" i="22"/>
  <c r="C1471" i="22"/>
  <c r="D1471" i="22"/>
  <c r="E1471" i="22"/>
  <c r="F1471" i="22"/>
  <c r="G1471" i="22"/>
  <c r="C1472" i="22"/>
  <c r="D1472" i="22"/>
  <c r="E1472" i="22"/>
  <c r="F1472" i="22"/>
  <c r="G1472" i="22"/>
  <c r="C1473" i="22"/>
  <c r="D1473" i="22"/>
  <c r="E1473" i="22"/>
  <c r="F1473" i="22"/>
  <c r="G1473" i="22"/>
  <c r="C1474" i="22"/>
  <c r="D1474" i="22"/>
  <c r="E1474" i="22"/>
  <c r="F1474" i="22"/>
  <c r="G1474" i="22"/>
  <c r="C1475" i="22"/>
  <c r="D1475" i="22"/>
  <c r="E1475" i="22"/>
  <c r="F1475" i="22"/>
  <c r="G1475" i="22"/>
  <c r="C1476" i="22"/>
  <c r="D1476" i="22"/>
  <c r="E1476" i="22"/>
  <c r="F1476" i="22"/>
  <c r="G1476" i="22"/>
  <c r="C1477" i="22"/>
  <c r="D1477" i="22"/>
  <c r="E1477" i="22"/>
  <c r="F1477" i="22"/>
  <c r="G1477" i="22"/>
  <c r="C1478" i="22"/>
  <c r="D1478" i="22"/>
  <c r="E1478" i="22"/>
  <c r="F1478" i="22"/>
  <c r="G1478" i="22"/>
  <c r="C1479" i="22"/>
  <c r="D1479" i="22"/>
  <c r="E1479" i="22"/>
  <c r="F1479" i="22"/>
  <c r="G1479" i="22"/>
  <c r="C1480" i="22"/>
  <c r="D1480" i="22"/>
  <c r="E1480" i="22"/>
  <c r="F1480" i="22"/>
  <c r="G1480" i="22"/>
  <c r="C1481" i="22"/>
  <c r="D1481" i="22"/>
  <c r="E1481" i="22"/>
  <c r="F1481" i="22"/>
  <c r="G1481" i="22"/>
  <c r="C1482" i="22"/>
  <c r="D1482" i="22"/>
  <c r="E1482" i="22"/>
  <c r="F1482" i="22"/>
  <c r="G1482" i="22"/>
  <c r="C1483" i="22"/>
  <c r="D1483" i="22"/>
  <c r="E1483" i="22"/>
  <c r="F1483" i="22"/>
  <c r="G1483" i="22"/>
  <c r="C1484" i="22"/>
  <c r="D1484" i="22"/>
  <c r="E1484" i="22"/>
  <c r="F1484" i="22"/>
  <c r="G1484" i="22"/>
  <c r="C1485" i="22"/>
  <c r="D1485" i="22"/>
  <c r="E1485" i="22"/>
  <c r="F1485" i="22"/>
  <c r="G1485" i="22"/>
  <c r="C1486" i="22"/>
  <c r="D1486" i="22"/>
  <c r="E1486" i="22"/>
  <c r="F1486" i="22"/>
  <c r="G1486" i="22"/>
  <c r="C1487" i="22"/>
  <c r="D1487" i="22"/>
  <c r="E1487" i="22"/>
  <c r="F1487" i="22"/>
  <c r="G1487" i="22"/>
  <c r="C1488" i="22"/>
  <c r="D1488" i="22"/>
  <c r="E1488" i="22"/>
  <c r="F1488" i="22"/>
  <c r="G1488" i="22"/>
  <c r="C1489" i="22"/>
  <c r="D1489" i="22"/>
  <c r="E1489" i="22"/>
  <c r="F1489" i="22"/>
  <c r="G1489" i="22"/>
  <c r="C1490" i="22"/>
  <c r="D1490" i="22"/>
  <c r="E1490" i="22"/>
  <c r="F1490" i="22"/>
  <c r="G1490" i="22"/>
  <c r="G1420" i="22"/>
  <c r="F1420" i="22"/>
  <c r="E1420" i="22"/>
  <c r="D1420" i="22"/>
  <c r="C1420" i="22"/>
  <c r="G1419" i="22"/>
  <c r="F1419" i="22"/>
  <c r="E1419" i="22"/>
  <c r="D1419" i="22"/>
  <c r="C1419" i="22"/>
  <c r="G1418" i="22"/>
  <c r="F1418" i="22"/>
  <c r="E1418" i="22"/>
  <c r="D1418" i="22"/>
  <c r="C1418" i="22"/>
  <c r="G1417" i="22"/>
  <c r="F1417" i="22"/>
  <c r="E1417" i="22"/>
  <c r="D1417" i="22"/>
  <c r="C1417" i="22"/>
  <c r="G1416" i="22"/>
  <c r="F1416" i="22"/>
  <c r="E1416" i="22"/>
  <c r="D1416" i="22"/>
  <c r="C1416" i="22"/>
  <c r="G1415" i="22"/>
  <c r="F1415" i="22"/>
  <c r="E1415" i="22"/>
  <c r="D1415" i="22"/>
  <c r="C1415" i="22"/>
  <c r="G1414" i="22"/>
  <c r="F1414" i="22"/>
  <c r="E1414" i="22"/>
  <c r="D1414" i="22"/>
  <c r="C1414" i="22"/>
  <c r="G1413" i="22"/>
  <c r="F1413" i="22"/>
  <c r="E1413" i="22"/>
  <c r="D1413" i="22"/>
  <c r="C1413" i="22"/>
  <c r="G1412" i="22"/>
  <c r="F1412" i="22"/>
  <c r="E1412" i="22"/>
  <c r="D1412" i="22"/>
  <c r="C1412" i="22"/>
  <c r="G1411" i="22"/>
  <c r="F1411" i="22"/>
  <c r="E1411" i="22"/>
  <c r="D1411" i="22"/>
  <c r="C1411" i="22"/>
  <c r="G1410" i="22"/>
  <c r="F1410" i="22"/>
  <c r="E1410" i="22"/>
  <c r="D1410" i="22"/>
  <c r="C1410" i="22"/>
  <c r="G1409" i="22"/>
  <c r="F1409" i="22"/>
  <c r="E1409" i="22"/>
  <c r="D1409" i="22"/>
  <c r="C1409" i="22"/>
  <c r="G1408" i="22"/>
  <c r="F1408" i="22"/>
  <c r="E1408" i="22"/>
  <c r="D1408" i="22"/>
  <c r="C1408" i="22"/>
  <c r="G1407" i="22"/>
  <c r="F1407" i="22"/>
  <c r="E1407" i="22"/>
  <c r="D1407" i="22"/>
  <c r="C1407" i="22"/>
  <c r="G1406" i="22"/>
  <c r="F1406" i="22"/>
  <c r="E1406" i="22"/>
  <c r="D1406" i="22"/>
  <c r="C1406" i="22"/>
  <c r="G1405" i="22"/>
  <c r="F1405" i="22"/>
  <c r="E1405" i="22"/>
  <c r="D1405" i="22"/>
  <c r="C1405" i="22"/>
  <c r="G1404" i="22"/>
  <c r="F1404" i="22"/>
  <c r="E1404" i="22"/>
  <c r="D1404" i="22"/>
  <c r="C1404" i="22"/>
  <c r="G1403" i="22"/>
  <c r="F1403" i="22"/>
  <c r="E1403" i="22"/>
  <c r="D1403" i="22"/>
  <c r="C1403" i="22"/>
  <c r="G1402" i="22"/>
  <c r="F1402" i="22"/>
  <c r="E1402" i="22"/>
  <c r="D1402" i="22"/>
  <c r="C1402" i="22"/>
  <c r="G1401" i="22"/>
  <c r="F1401" i="22"/>
  <c r="E1401" i="22"/>
  <c r="D1401" i="22"/>
  <c r="C1401" i="22"/>
  <c r="G1400" i="22"/>
  <c r="F1400" i="22"/>
  <c r="E1400" i="22"/>
  <c r="D1400" i="22"/>
  <c r="C1400" i="22"/>
  <c r="G1399" i="22"/>
  <c r="F1399" i="22"/>
  <c r="E1399" i="22"/>
  <c r="D1399" i="22"/>
  <c r="C1399" i="22"/>
  <c r="G1398" i="22"/>
  <c r="F1398" i="22"/>
  <c r="E1398" i="22"/>
  <c r="D1398" i="22"/>
  <c r="C1398" i="22"/>
  <c r="G1397" i="22"/>
  <c r="F1397" i="22"/>
  <c r="E1397" i="22"/>
  <c r="D1397" i="22"/>
  <c r="C1397" i="22"/>
  <c r="G1396" i="22"/>
  <c r="F1396" i="22"/>
  <c r="E1396" i="22"/>
  <c r="D1396" i="22"/>
  <c r="C1396" i="22"/>
  <c r="G1395" i="22"/>
  <c r="F1395" i="22"/>
  <c r="E1395" i="22"/>
  <c r="D1395" i="22"/>
  <c r="C1395" i="22"/>
  <c r="G1394" i="22"/>
  <c r="F1394" i="22"/>
  <c r="E1394" i="22"/>
  <c r="D1394" i="22"/>
  <c r="C1394" i="22"/>
  <c r="G1393" i="22"/>
  <c r="F1393" i="22"/>
  <c r="E1393" i="22"/>
  <c r="D1393" i="22"/>
  <c r="C1393" i="22"/>
  <c r="G1392" i="22"/>
  <c r="F1392" i="22"/>
  <c r="E1392" i="22"/>
  <c r="D1392" i="22"/>
  <c r="C1392" i="22"/>
  <c r="G1391" i="22"/>
  <c r="F1391" i="22"/>
  <c r="E1391" i="22"/>
  <c r="D1391" i="22"/>
  <c r="C1391" i="22"/>
  <c r="G1390" i="22"/>
  <c r="F1390" i="22"/>
  <c r="E1390" i="22"/>
  <c r="D1390" i="22"/>
  <c r="C1390" i="22"/>
  <c r="G1389" i="22"/>
  <c r="F1389" i="22"/>
  <c r="E1389" i="22"/>
  <c r="D1389" i="22"/>
  <c r="C1389" i="22"/>
  <c r="G1388" i="22"/>
  <c r="F1388" i="22"/>
  <c r="E1388" i="22"/>
  <c r="D1388" i="22"/>
  <c r="C1388" i="22"/>
  <c r="G1387" i="22"/>
  <c r="F1387" i="22"/>
  <c r="E1387" i="22"/>
  <c r="D1387" i="22"/>
  <c r="C1387" i="22"/>
  <c r="G1386" i="22"/>
  <c r="F1386" i="22"/>
  <c r="E1386" i="22"/>
  <c r="D1386" i="22"/>
  <c r="C1386" i="22"/>
  <c r="G1385" i="22"/>
  <c r="F1385" i="22"/>
  <c r="E1385" i="22"/>
  <c r="D1385" i="22"/>
  <c r="C1385" i="22"/>
  <c r="G1384" i="22"/>
  <c r="F1384" i="22"/>
  <c r="E1384" i="22"/>
  <c r="D1384" i="22"/>
  <c r="C1384" i="22"/>
  <c r="G1383" i="22"/>
  <c r="F1383" i="22"/>
  <c r="E1383" i="22"/>
  <c r="D1383" i="22"/>
  <c r="C1383" i="22"/>
  <c r="G1382" i="22"/>
  <c r="F1382" i="22"/>
  <c r="E1382" i="22"/>
  <c r="D1382" i="22"/>
  <c r="C1382" i="22"/>
  <c r="G1381" i="22"/>
  <c r="F1381" i="22"/>
  <c r="E1381" i="22"/>
  <c r="D1381" i="22"/>
  <c r="C1381" i="22"/>
  <c r="G1380" i="22"/>
  <c r="F1380" i="22"/>
  <c r="E1380" i="22"/>
  <c r="D1380" i="22"/>
  <c r="C1380" i="22"/>
  <c r="G1379" i="22"/>
  <c r="F1379" i="22"/>
  <c r="E1379" i="22"/>
  <c r="D1379" i="22"/>
  <c r="C1379" i="22"/>
  <c r="G1378" i="22"/>
  <c r="F1378" i="22"/>
  <c r="E1378" i="22"/>
  <c r="D1378" i="22"/>
  <c r="C1378" i="22"/>
  <c r="G1377" i="22"/>
  <c r="F1377" i="22"/>
  <c r="E1377" i="22"/>
  <c r="D1377" i="22"/>
  <c r="C1377" i="22"/>
  <c r="G1376" i="22"/>
  <c r="F1376" i="22"/>
  <c r="E1376" i="22"/>
  <c r="D1376" i="22"/>
  <c r="C1376" i="22"/>
  <c r="G1375" i="22"/>
  <c r="F1375" i="22"/>
  <c r="E1375" i="22"/>
  <c r="D1375" i="22"/>
  <c r="C1375" i="22"/>
  <c r="G1374" i="22"/>
  <c r="F1374" i="22"/>
  <c r="E1374" i="22"/>
  <c r="D1374" i="22"/>
  <c r="C1374" i="22"/>
  <c r="G1373" i="22"/>
  <c r="F1373" i="22"/>
  <c r="E1373" i="22"/>
  <c r="D1373" i="22"/>
  <c r="C1373" i="22"/>
  <c r="G1372" i="22"/>
  <c r="F1372" i="22"/>
  <c r="E1372" i="22"/>
  <c r="D1372" i="22"/>
  <c r="C1372" i="22"/>
  <c r="G1371" i="22"/>
  <c r="F1371" i="22"/>
  <c r="E1371" i="22"/>
  <c r="D1371" i="22"/>
  <c r="C1371" i="22"/>
  <c r="G1370" i="22"/>
  <c r="F1370" i="22"/>
  <c r="E1370" i="22"/>
  <c r="D1370" i="22"/>
  <c r="C1370" i="22"/>
  <c r="G1369" i="22"/>
  <c r="F1369" i="22"/>
  <c r="E1369" i="22"/>
  <c r="D1369" i="22"/>
  <c r="C1369" i="22"/>
  <c r="G1368" i="22"/>
  <c r="F1368" i="22"/>
  <c r="E1368" i="22"/>
  <c r="D1368" i="22"/>
  <c r="C1368" i="22"/>
  <c r="G1367" i="22"/>
  <c r="F1367" i="22"/>
  <c r="E1367" i="22"/>
  <c r="D1367" i="22"/>
  <c r="C1367" i="22"/>
  <c r="G1366" i="22"/>
  <c r="F1366" i="22"/>
  <c r="E1366" i="22"/>
  <c r="D1366" i="22"/>
  <c r="C1366" i="22"/>
  <c r="G1365" i="22"/>
  <c r="F1365" i="22"/>
  <c r="E1365" i="22"/>
  <c r="D1365" i="22"/>
  <c r="C1365" i="22"/>
  <c r="G1364" i="22"/>
  <c r="F1364" i="22"/>
  <c r="E1364" i="22"/>
  <c r="D1364" i="22"/>
  <c r="C1364" i="22"/>
  <c r="G1363" i="22"/>
  <c r="F1363" i="22"/>
  <c r="E1363" i="22"/>
  <c r="D1363" i="22"/>
  <c r="C1363" i="22"/>
  <c r="G1362" i="22"/>
  <c r="F1362" i="22"/>
  <c r="E1362" i="22"/>
  <c r="D1362" i="22"/>
  <c r="C1362" i="22"/>
  <c r="G1361" i="22"/>
  <c r="F1361" i="22"/>
  <c r="E1361" i="22"/>
  <c r="D1361" i="22"/>
  <c r="C1361" i="22"/>
  <c r="G1360" i="22"/>
  <c r="F1360" i="22"/>
  <c r="E1360" i="22"/>
  <c r="D1360" i="22"/>
  <c r="C1360" i="22"/>
  <c r="G1359" i="22"/>
  <c r="F1359" i="22"/>
  <c r="E1359" i="22"/>
  <c r="D1359" i="22"/>
  <c r="C1359" i="22"/>
  <c r="G1358" i="22"/>
  <c r="F1358" i="22"/>
  <c r="E1358" i="22"/>
  <c r="D1358" i="22"/>
  <c r="C1358" i="22"/>
  <c r="G1357" i="22"/>
  <c r="F1357" i="22"/>
  <c r="E1357" i="22"/>
  <c r="D1357" i="22"/>
  <c r="C1357" i="22"/>
  <c r="G1356" i="22"/>
  <c r="F1356" i="22"/>
  <c r="E1356" i="22"/>
  <c r="D1356" i="22"/>
  <c r="C1356" i="22"/>
  <c r="G1355" i="22"/>
  <c r="F1355" i="22"/>
  <c r="E1355" i="22"/>
  <c r="D1355" i="22"/>
  <c r="C1355" i="22"/>
  <c r="G1354" i="22"/>
  <c r="F1354" i="22"/>
  <c r="E1354" i="22"/>
  <c r="D1354" i="22"/>
  <c r="C1354" i="22"/>
  <c r="G1353" i="22"/>
  <c r="F1353" i="22"/>
  <c r="E1353" i="22"/>
  <c r="D1353" i="22"/>
  <c r="C1353" i="22"/>
  <c r="G1352" i="22"/>
  <c r="F1352" i="22"/>
  <c r="E1352" i="22"/>
  <c r="D1352" i="22"/>
  <c r="C1352" i="22"/>
  <c r="G1351" i="22"/>
  <c r="F1351" i="22"/>
  <c r="E1351" i="22"/>
  <c r="D1351" i="22"/>
  <c r="C1351" i="22"/>
  <c r="G1350" i="22"/>
  <c r="F1350" i="22"/>
  <c r="E1350" i="22"/>
  <c r="D1350" i="22"/>
  <c r="C1350" i="22"/>
  <c r="G1349" i="22"/>
  <c r="F1349" i="22"/>
  <c r="E1349" i="22"/>
  <c r="D1349" i="22"/>
  <c r="C1349" i="22"/>
  <c r="G1348" i="22"/>
  <c r="F1348" i="22"/>
  <c r="E1348" i="22"/>
  <c r="D1348" i="22"/>
  <c r="C1348" i="22"/>
  <c r="G1347" i="22"/>
  <c r="F1347" i="22"/>
  <c r="E1347" i="22"/>
  <c r="D1347" i="22"/>
  <c r="C1347" i="22"/>
  <c r="G1346" i="22"/>
  <c r="F1346" i="22"/>
  <c r="E1346" i="22"/>
  <c r="D1346" i="22"/>
  <c r="C1346" i="22"/>
  <c r="G1345" i="22"/>
  <c r="F1345" i="22"/>
  <c r="E1345" i="22"/>
  <c r="D1345" i="22"/>
  <c r="C1345" i="22"/>
  <c r="G1344" i="22"/>
  <c r="F1344" i="22"/>
  <c r="E1344" i="22"/>
  <c r="D1344" i="22"/>
  <c r="C1344" i="22"/>
  <c r="G1343" i="22"/>
  <c r="F1343" i="22"/>
  <c r="E1343" i="22"/>
  <c r="D1343" i="22"/>
  <c r="C1343" i="22"/>
  <c r="G1342" i="22"/>
  <c r="F1342" i="22"/>
  <c r="E1342" i="22"/>
  <c r="D1342" i="22"/>
  <c r="C1342" i="22"/>
  <c r="G1341" i="22"/>
  <c r="F1341" i="22"/>
  <c r="E1341" i="22"/>
  <c r="D1341" i="22"/>
  <c r="C1341" i="22"/>
  <c r="G1340" i="22"/>
  <c r="F1340" i="22"/>
  <c r="E1340" i="22"/>
  <c r="D1340" i="22"/>
  <c r="C1340" i="22"/>
  <c r="G1339" i="22"/>
  <c r="F1339" i="22"/>
  <c r="E1339" i="22"/>
  <c r="D1339" i="22"/>
  <c r="C1339" i="22"/>
  <c r="G1338" i="22"/>
  <c r="F1338" i="22"/>
  <c r="E1338" i="22"/>
  <c r="D1338" i="22"/>
  <c r="C1338" i="22"/>
  <c r="G1337" i="22"/>
  <c r="F1337" i="22"/>
  <c r="E1337" i="22"/>
  <c r="D1337" i="22"/>
  <c r="C1337" i="22"/>
  <c r="G1336" i="22"/>
  <c r="F1336" i="22"/>
  <c r="E1336" i="22"/>
  <c r="D1336" i="22"/>
  <c r="C1336" i="22"/>
  <c r="G1335" i="22"/>
  <c r="F1335" i="22"/>
  <c r="E1335" i="22"/>
  <c r="D1335" i="22"/>
  <c r="C1335" i="22"/>
  <c r="G1334" i="22"/>
  <c r="F1334" i="22"/>
  <c r="E1334" i="22"/>
  <c r="D1334" i="22"/>
  <c r="C1334" i="22"/>
  <c r="G1333" i="22"/>
  <c r="F1333" i="22"/>
  <c r="E1333" i="22"/>
  <c r="D1333" i="22"/>
  <c r="C1333" i="22"/>
  <c r="G1332" i="22"/>
  <c r="F1332" i="22"/>
  <c r="E1332" i="22"/>
  <c r="D1332" i="22"/>
  <c r="C1332" i="22"/>
  <c r="G1331" i="22"/>
  <c r="F1331" i="22"/>
  <c r="E1331" i="22"/>
  <c r="D1331" i="22"/>
  <c r="C1331" i="22"/>
  <c r="G1330" i="22"/>
  <c r="F1330" i="22"/>
  <c r="E1330" i="22"/>
  <c r="D1330" i="22"/>
  <c r="C1330" i="22"/>
  <c r="G1329" i="22"/>
  <c r="F1329" i="22"/>
  <c r="E1329" i="22"/>
  <c r="D1329" i="22"/>
  <c r="C1329" i="22"/>
  <c r="G1328" i="22"/>
  <c r="F1328" i="22"/>
  <c r="E1328" i="22"/>
  <c r="D1328" i="22"/>
  <c r="C1328" i="22"/>
  <c r="G1327" i="22"/>
  <c r="F1327" i="22"/>
  <c r="E1327" i="22"/>
  <c r="D1327" i="22"/>
  <c r="C1327" i="22"/>
  <c r="G1326" i="22"/>
  <c r="F1326" i="22"/>
  <c r="E1326" i="22"/>
  <c r="D1326" i="22"/>
  <c r="C1326" i="22"/>
  <c r="G1325" i="22"/>
  <c r="F1325" i="22"/>
  <c r="E1325" i="22"/>
  <c r="D1325" i="22"/>
  <c r="C1325" i="22"/>
  <c r="G1324" i="22"/>
  <c r="F1324" i="22"/>
  <c r="E1324" i="22"/>
  <c r="D1324" i="22"/>
  <c r="C1324" i="22"/>
  <c r="G1323" i="22"/>
  <c r="F1323" i="22"/>
  <c r="E1323" i="22"/>
  <c r="D1323" i="22"/>
  <c r="C1323" i="22"/>
  <c r="G1322" i="22"/>
  <c r="F1322" i="22"/>
  <c r="E1322" i="22"/>
  <c r="D1322" i="22"/>
  <c r="C1322" i="22"/>
  <c r="G1321" i="22"/>
  <c r="F1321" i="22"/>
  <c r="E1321" i="22"/>
  <c r="D1321" i="22"/>
  <c r="C1321" i="22"/>
  <c r="G1320" i="22"/>
  <c r="F1320" i="22"/>
  <c r="E1320" i="22"/>
  <c r="D1320" i="22"/>
  <c r="C1320" i="22"/>
  <c r="G1319" i="22"/>
  <c r="F1319" i="22"/>
  <c r="E1319" i="22"/>
  <c r="D1319" i="22"/>
  <c r="C1319" i="22"/>
  <c r="G1318" i="22"/>
  <c r="F1318" i="22"/>
  <c r="E1318" i="22"/>
  <c r="D1318" i="22"/>
  <c r="C1318" i="22"/>
  <c r="G1317" i="22"/>
  <c r="F1317" i="22"/>
  <c r="E1317" i="22"/>
  <c r="D1317" i="22"/>
  <c r="C1317" i="22"/>
  <c r="G1316" i="22"/>
  <c r="F1316" i="22"/>
  <c r="E1316" i="22"/>
  <c r="D1316" i="22"/>
  <c r="C1316" i="22"/>
  <c r="G1315" i="22"/>
  <c r="F1315" i="22"/>
  <c r="E1315" i="22"/>
  <c r="D1315" i="22"/>
  <c r="C1315" i="22"/>
  <c r="G1314" i="22"/>
  <c r="F1314" i="22"/>
  <c r="E1314" i="22"/>
  <c r="D1314" i="22"/>
  <c r="C1314" i="22"/>
  <c r="G1313" i="22"/>
  <c r="F1313" i="22"/>
  <c r="E1313" i="22"/>
  <c r="D1313" i="22"/>
  <c r="C1313" i="22"/>
  <c r="G1312" i="22"/>
  <c r="F1312" i="22"/>
  <c r="E1312" i="22"/>
  <c r="D1312" i="22"/>
  <c r="C1312" i="22"/>
  <c r="G1311" i="22"/>
  <c r="F1311" i="22"/>
  <c r="E1311" i="22"/>
  <c r="D1311" i="22"/>
  <c r="C1311" i="22"/>
  <c r="G1310" i="22"/>
  <c r="F1310" i="22"/>
  <c r="E1310" i="22"/>
  <c r="D1310" i="22"/>
  <c r="C1310" i="22"/>
  <c r="G1309" i="22"/>
  <c r="F1309" i="22"/>
  <c r="E1309" i="22"/>
  <c r="D1309" i="22"/>
  <c r="C1309" i="22"/>
  <c r="G1308" i="22"/>
  <c r="F1308" i="22"/>
  <c r="E1308" i="22"/>
  <c r="D1308" i="22"/>
  <c r="C1308" i="22"/>
  <c r="G1307" i="22"/>
  <c r="F1307" i="22"/>
  <c r="E1307" i="22"/>
  <c r="D1307" i="22"/>
  <c r="C1307" i="22"/>
  <c r="G1306" i="22"/>
  <c r="F1306" i="22"/>
  <c r="E1306" i="22"/>
  <c r="D1306" i="22"/>
  <c r="C1306" i="22"/>
  <c r="G1305" i="22"/>
  <c r="F1305" i="22"/>
  <c r="E1305" i="22"/>
  <c r="D1305" i="22"/>
  <c r="C1305" i="22"/>
  <c r="G1304" i="22"/>
  <c r="F1304" i="22"/>
  <c r="E1304" i="22"/>
  <c r="D1304" i="22"/>
  <c r="C1304" i="22"/>
  <c r="G1303" i="22"/>
  <c r="F1303" i="22"/>
  <c r="E1303" i="22"/>
  <c r="D1303" i="22"/>
  <c r="C1303" i="22"/>
  <c r="G1302" i="22"/>
  <c r="F1302" i="22"/>
  <c r="E1302" i="22"/>
  <c r="D1302" i="22"/>
  <c r="C1302" i="22"/>
  <c r="G1301" i="22"/>
  <c r="F1301" i="22"/>
  <c r="E1301" i="22"/>
  <c r="D1301" i="22"/>
  <c r="C1301" i="22"/>
  <c r="G1300" i="22"/>
  <c r="F1300" i="22"/>
  <c r="E1300" i="22"/>
  <c r="D1300" i="22"/>
  <c r="C1300" i="22"/>
  <c r="G1299" i="22"/>
  <c r="F1299" i="22"/>
  <c r="E1299" i="22"/>
  <c r="D1299" i="22"/>
  <c r="C1299" i="22"/>
  <c r="G1298" i="22"/>
  <c r="F1298" i="22"/>
  <c r="E1298" i="22"/>
  <c r="D1298" i="22"/>
  <c r="C1298" i="22"/>
  <c r="G1297" i="22"/>
  <c r="F1297" i="22"/>
  <c r="E1297" i="22"/>
  <c r="D1297" i="22"/>
  <c r="C1297" i="22"/>
  <c r="G1296" i="22"/>
  <c r="F1296" i="22"/>
  <c r="E1296" i="22"/>
  <c r="D1296" i="22"/>
  <c r="C1296" i="22"/>
  <c r="G1295" i="22"/>
  <c r="F1295" i="22"/>
  <c r="E1295" i="22"/>
  <c r="D1295" i="22"/>
  <c r="C1295" i="22"/>
  <c r="G1294" i="22"/>
  <c r="F1294" i="22"/>
  <c r="E1294" i="22"/>
  <c r="D1294" i="22"/>
  <c r="C1294" i="22"/>
  <c r="G1293" i="22"/>
  <c r="F1293" i="22"/>
  <c r="E1293" i="22"/>
  <c r="D1293" i="22"/>
  <c r="C1293" i="22"/>
  <c r="G1292" i="22"/>
  <c r="F1292" i="22"/>
  <c r="E1292" i="22"/>
  <c r="D1292" i="22"/>
  <c r="C1292" i="22"/>
  <c r="G1291" i="22"/>
  <c r="F1291" i="22"/>
  <c r="E1291" i="22"/>
  <c r="D1291" i="22"/>
  <c r="C1291" i="22"/>
  <c r="G1290" i="22"/>
  <c r="F1290" i="22"/>
  <c r="E1290" i="22"/>
  <c r="D1290" i="22"/>
  <c r="C1290" i="22"/>
  <c r="G1289" i="22"/>
  <c r="F1289" i="22"/>
  <c r="E1289" i="22"/>
  <c r="D1289" i="22"/>
  <c r="C1289" i="22"/>
  <c r="G1288" i="22"/>
  <c r="F1288" i="22"/>
  <c r="E1288" i="22"/>
  <c r="D1288" i="22"/>
  <c r="C1288" i="22"/>
  <c r="G1287" i="22"/>
  <c r="F1287" i="22"/>
  <c r="E1287" i="22"/>
  <c r="D1287" i="22"/>
  <c r="C1287" i="22"/>
  <c r="G1286" i="22"/>
  <c r="F1286" i="22"/>
  <c r="E1286" i="22"/>
  <c r="D1286" i="22"/>
  <c r="C1286" i="22"/>
  <c r="G1285" i="22"/>
  <c r="F1285" i="22"/>
  <c r="E1285" i="22"/>
  <c r="D1285" i="22"/>
  <c r="C1285" i="22"/>
  <c r="G1284" i="22"/>
  <c r="F1284" i="22"/>
  <c r="E1284" i="22"/>
  <c r="D1284" i="22"/>
  <c r="C1284" i="22"/>
  <c r="G1283" i="22"/>
  <c r="F1283" i="22"/>
  <c r="E1283" i="22"/>
  <c r="D1283" i="22"/>
  <c r="C1283" i="22"/>
  <c r="G1282" i="22"/>
  <c r="F1282" i="22"/>
  <c r="E1282" i="22"/>
  <c r="D1282" i="22"/>
  <c r="C1282" i="22"/>
  <c r="G1281" i="22"/>
  <c r="F1281" i="22"/>
  <c r="E1281" i="22"/>
  <c r="D1281" i="22"/>
  <c r="C1281" i="22"/>
  <c r="G1280" i="22"/>
  <c r="F1280" i="22"/>
  <c r="E1280" i="22"/>
  <c r="D1280" i="22"/>
  <c r="C1280" i="22"/>
  <c r="G1279" i="22"/>
  <c r="F1279" i="22"/>
  <c r="E1279" i="22"/>
  <c r="D1279" i="22"/>
  <c r="C1279" i="22"/>
  <c r="G1278" i="22"/>
  <c r="F1278" i="22"/>
  <c r="E1278" i="22"/>
  <c r="D1278" i="22"/>
  <c r="C1278" i="22"/>
  <c r="G1277" i="22"/>
  <c r="F1277" i="22"/>
  <c r="E1277" i="22"/>
  <c r="D1277" i="22"/>
  <c r="C1277" i="22"/>
  <c r="G1276" i="22"/>
  <c r="F1276" i="22"/>
  <c r="E1276" i="22"/>
  <c r="D1276" i="22"/>
  <c r="C1276" i="22"/>
  <c r="G1275" i="22"/>
  <c r="F1275" i="22"/>
  <c r="E1275" i="22"/>
  <c r="D1275" i="22"/>
  <c r="C1275" i="22"/>
  <c r="G1274" i="22"/>
  <c r="F1274" i="22"/>
  <c r="E1274" i="22"/>
  <c r="D1274" i="22"/>
  <c r="C1274" i="22"/>
  <c r="G1273" i="22"/>
  <c r="F1273" i="22"/>
  <c r="E1273" i="22"/>
  <c r="D1273" i="22"/>
  <c r="C1273" i="22"/>
  <c r="G1272" i="22"/>
  <c r="F1272" i="22"/>
  <c r="E1272" i="22"/>
  <c r="D1272" i="22"/>
  <c r="C1272" i="22"/>
  <c r="G1271" i="22"/>
  <c r="F1271" i="22"/>
  <c r="E1271" i="22"/>
  <c r="D1271" i="22"/>
  <c r="C1271" i="22"/>
  <c r="G1270" i="22"/>
  <c r="F1270" i="22"/>
  <c r="E1270" i="22"/>
  <c r="D1270" i="22"/>
  <c r="C1270" i="22"/>
  <c r="G1269" i="22"/>
  <c r="F1269" i="22"/>
  <c r="E1269" i="22"/>
  <c r="D1269" i="22"/>
  <c r="C1269" i="22"/>
  <c r="G1268" i="22"/>
  <c r="F1268" i="22"/>
  <c r="E1268" i="22"/>
  <c r="D1268" i="22"/>
  <c r="C1268" i="22"/>
  <c r="G1267" i="22"/>
  <c r="F1267" i="22"/>
  <c r="E1267" i="22"/>
  <c r="D1267" i="22"/>
  <c r="C1267" i="22"/>
  <c r="G1266" i="22"/>
  <c r="F1266" i="22"/>
  <c r="E1266" i="22"/>
  <c r="D1266" i="22"/>
  <c r="C1266" i="22"/>
  <c r="G1265" i="22"/>
  <c r="F1265" i="22"/>
  <c r="E1265" i="22"/>
  <c r="D1265" i="22"/>
  <c r="C1265" i="22"/>
  <c r="G1264" i="22"/>
  <c r="F1264" i="22"/>
  <c r="E1264" i="22"/>
  <c r="D1264" i="22"/>
  <c r="C1264" i="22"/>
  <c r="G1263" i="22"/>
  <c r="F1263" i="22"/>
  <c r="E1263" i="22"/>
  <c r="D1263" i="22"/>
  <c r="C1263" i="22"/>
  <c r="G1262" i="22"/>
  <c r="F1262" i="22"/>
  <c r="E1262" i="22"/>
  <c r="D1262" i="22"/>
  <c r="C1262" i="22"/>
  <c r="G1261" i="22"/>
  <c r="F1261" i="22"/>
  <c r="E1261" i="22"/>
  <c r="D1261" i="22"/>
  <c r="C1261" i="22"/>
  <c r="G1260" i="22"/>
  <c r="F1260" i="22"/>
  <c r="E1260" i="22"/>
  <c r="D1260" i="22"/>
  <c r="C1260" i="22"/>
  <c r="G1259" i="22"/>
  <c r="F1259" i="22"/>
  <c r="E1259" i="22"/>
  <c r="D1259" i="22"/>
  <c r="C1259" i="22"/>
  <c r="G1258" i="22"/>
  <c r="F1258" i="22"/>
  <c r="E1258" i="22"/>
  <c r="D1258" i="22"/>
  <c r="C1258" i="22"/>
  <c r="G1257" i="22"/>
  <c r="F1257" i="22"/>
  <c r="E1257" i="22"/>
  <c r="D1257" i="22"/>
  <c r="C1257" i="22"/>
  <c r="G1256" i="22"/>
  <c r="F1256" i="22"/>
  <c r="E1256" i="22"/>
  <c r="D1256" i="22"/>
  <c r="C1256" i="22"/>
  <c r="G1255" i="22"/>
  <c r="F1255" i="22"/>
  <c r="E1255" i="22"/>
  <c r="D1255" i="22"/>
  <c r="C1255" i="22"/>
  <c r="G1254" i="22"/>
  <c r="F1254" i="22"/>
  <c r="E1254" i="22"/>
  <c r="D1254" i="22"/>
  <c r="C1254" i="22"/>
  <c r="G1253" i="22"/>
  <c r="F1253" i="22"/>
  <c r="E1253" i="22"/>
  <c r="D1253" i="22"/>
  <c r="C1253" i="22"/>
  <c r="G1252" i="22"/>
  <c r="F1252" i="22"/>
  <c r="E1252" i="22"/>
  <c r="D1252" i="22"/>
  <c r="C1252" i="22"/>
  <c r="G1251" i="22"/>
  <c r="F1251" i="22"/>
  <c r="E1251" i="22"/>
  <c r="D1251" i="22"/>
  <c r="C1251" i="22"/>
  <c r="G1250" i="22"/>
  <c r="F1250" i="22"/>
  <c r="E1250" i="22"/>
  <c r="D1250" i="22"/>
  <c r="C1250" i="22"/>
  <c r="G1249" i="22"/>
  <c r="F1249" i="22"/>
  <c r="E1249" i="22"/>
  <c r="D1249" i="22"/>
  <c r="C1249" i="22"/>
  <c r="G1248" i="22"/>
  <c r="F1248" i="22"/>
  <c r="E1248" i="22"/>
  <c r="D1248" i="22"/>
  <c r="C1248" i="22"/>
  <c r="G1247" i="22"/>
  <c r="F1247" i="22"/>
  <c r="E1247" i="22"/>
  <c r="D1247" i="22"/>
  <c r="C1247" i="22"/>
  <c r="G1246" i="22"/>
  <c r="F1246" i="22"/>
  <c r="E1246" i="22"/>
  <c r="D1246" i="22"/>
  <c r="C1246" i="22"/>
  <c r="G1245" i="22"/>
  <c r="F1245" i="22"/>
  <c r="E1245" i="22"/>
  <c r="D1245" i="22"/>
  <c r="C1245" i="22"/>
  <c r="G1244" i="22"/>
  <c r="F1244" i="22"/>
  <c r="E1244" i="22"/>
  <c r="D1244" i="22"/>
  <c r="C1244" i="22"/>
  <c r="G1243" i="22"/>
  <c r="F1243" i="22"/>
  <c r="E1243" i="22"/>
  <c r="D1243" i="22"/>
  <c r="C1243" i="22"/>
  <c r="G1242" i="22"/>
  <c r="F1242" i="22"/>
  <c r="E1242" i="22"/>
  <c r="D1242" i="22"/>
  <c r="C1242" i="22"/>
  <c r="G1241" i="22"/>
  <c r="F1241" i="22"/>
  <c r="E1241" i="22"/>
  <c r="D1241" i="22"/>
  <c r="C1241" i="22"/>
  <c r="G1240" i="22"/>
  <c r="F1240" i="22"/>
  <c r="E1240" i="22"/>
  <c r="D1240" i="22"/>
  <c r="C1240" i="22"/>
  <c r="G1239" i="22"/>
  <c r="F1239" i="22"/>
  <c r="E1239" i="22"/>
  <c r="D1239" i="22"/>
  <c r="C1239" i="22"/>
  <c r="G1238" i="22"/>
  <c r="F1238" i="22"/>
  <c r="E1238" i="22"/>
  <c r="D1238" i="22"/>
  <c r="C1238" i="22"/>
  <c r="G1237" i="22"/>
  <c r="F1237" i="22"/>
  <c r="E1237" i="22"/>
  <c r="D1237" i="22"/>
  <c r="C1237" i="22"/>
  <c r="G1236" i="22"/>
  <c r="F1236" i="22"/>
  <c r="E1236" i="22"/>
  <c r="D1236" i="22"/>
  <c r="C1236" i="22"/>
  <c r="G1235" i="22"/>
  <c r="F1235" i="22"/>
  <c r="E1235" i="22"/>
  <c r="D1235" i="22"/>
  <c r="C1235" i="22"/>
  <c r="G1234" i="22"/>
  <c r="F1234" i="22"/>
  <c r="E1234" i="22"/>
  <c r="D1234" i="22"/>
  <c r="C1234" i="22"/>
  <c r="G1233" i="22"/>
  <c r="F1233" i="22"/>
  <c r="E1233" i="22"/>
  <c r="D1233" i="22"/>
  <c r="C1233" i="22"/>
  <c r="G1232" i="22"/>
  <c r="F1232" i="22"/>
  <c r="E1232" i="22"/>
  <c r="D1232" i="22"/>
  <c r="C1232" i="22"/>
  <c r="G1231" i="22"/>
  <c r="F1231" i="22"/>
  <c r="E1231" i="22"/>
  <c r="D1231" i="22"/>
  <c r="C1231" i="22"/>
  <c r="G1230" i="22"/>
  <c r="F1230" i="22"/>
  <c r="E1230" i="22"/>
  <c r="D1230" i="22"/>
  <c r="C1230" i="22"/>
  <c r="G1229" i="22"/>
  <c r="F1229" i="22"/>
  <c r="E1229" i="22"/>
  <c r="D1229" i="22"/>
  <c r="C1229" i="22"/>
  <c r="G1228" i="22"/>
  <c r="F1228" i="22"/>
  <c r="E1228" i="22"/>
  <c r="D1228" i="22"/>
  <c r="C1228" i="22"/>
  <c r="G1227" i="22"/>
  <c r="F1227" i="22"/>
  <c r="E1227" i="22"/>
  <c r="D1227" i="22"/>
  <c r="C1227" i="22"/>
  <c r="G1226" i="22"/>
  <c r="F1226" i="22"/>
  <c r="E1226" i="22"/>
  <c r="D1226" i="22"/>
  <c r="C1226" i="22"/>
  <c r="G1225" i="22"/>
  <c r="F1225" i="22"/>
  <c r="E1225" i="22"/>
  <c r="D1225" i="22"/>
  <c r="C1225" i="22"/>
  <c r="G1224" i="22"/>
  <c r="F1224" i="22"/>
  <c r="E1224" i="22"/>
  <c r="D1224" i="22"/>
  <c r="C1224" i="22"/>
  <c r="G1223" i="22"/>
  <c r="F1223" i="22"/>
  <c r="E1223" i="22"/>
  <c r="D1223" i="22"/>
  <c r="C1223" i="22"/>
  <c r="G1222" i="22"/>
  <c r="F1222" i="22"/>
  <c r="E1222" i="22"/>
  <c r="D1222" i="22"/>
  <c r="C1222" i="22"/>
  <c r="G1221" i="22"/>
  <c r="F1221" i="22"/>
  <c r="E1221" i="22"/>
  <c r="D1221" i="22"/>
  <c r="C1221" i="22"/>
  <c r="G1220" i="22"/>
  <c r="F1220" i="22"/>
  <c r="E1220" i="22"/>
  <c r="D1220" i="22"/>
  <c r="C1220" i="22"/>
  <c r="G1219" i="22"/>
  <c r="F1219" i="22"/>
  <c r="E1219" i="22"/>
  <c r="D1219" i="22"/>
  <c r="C1219" i="22"/>
  <c r="G1218" i="22"/>
  <c r="F1218" i="22"/>
  <c r="E1218" i="22"/>
  <c r="D1218" i="22"/>
  <c r="C1218" i="22"/>
  <c r="G1217" i="22"/>
  <c r="F1217" i="22"/>
  <c r="E1217" i="22"/>
  <c r="D1217" i="22"/>
  <c r="C1217" i="22"/>
  <c r="G1216" i="22"/>
  <c r="F1216" i="22"/>
  <c r="E1216" i="22"/>
  <c r="D1216" i="22"/>
  <c r="C1216" i="22"/>
  <c r="G1215" i="22"/>
  <c r="F1215" i="22"/>
  <c r="E1215" i="22"/>
  <c r="D1215" i="22"/>
  <c r="C1215" i="22"/>
  <c r="G1214" i="22"/>
  <c r="F1214" i="22"/>
  <c r="E1214" i="22"/>
  <c r="D1214" i="22"/>
  <c r="C1214" i="22"/>
  <c r="G1213" i="22"/>
  <c r="F1213" i="22"/>
  <c r="E1213" i="22"/>
  <c r="D1213" i="22"/>
  <c r="C1213" i="22"/>
  <c r="G1212" i="22"/>
  <c r="F1212" i="22"/>
  <c r="E1212" i="22"/>
  <c r="D1212" i="22"/>
  <c r="C1212" i="22"/>
  <c r="G1211" i="22"/>
  <c r="F1211" i="22"/>
  <c r="E1211" i="22"/>
  <c r="D1211" i="22"/>
  <c r="C1211" i="22"/>
  <c r="G1210" i="22"/>
  <c r="F1210" i="22"/>
  <c r="E1210" i="22"/>
  <c r="D1210" i="22"/>
  <c r="C1210" i="22"/>
  <c r="G1209" i="22"/>
  <c r="F1209" i="22"/>
  <c r="E1209" i="22"/>
  <c r="D1209" i="22"/>
  <c r="C1209" i="22"/>
  <c r="G1208" i="22"/>
  <c r="F1208" i="22"/>
  <c r="E1208" i="22"/>
  <c r="D1208" i="22"/>
  <c r="C1208" i="22"/>
  <c r="G1207" i="22"/>
  <c r="F1207" i="22"/>
  <c r="E1207" i="22"/>
  <c r="D1207" i="22"/>
  <c r="C1207" i="22"/>
  <c r="G1206" i="22"/>
  <c r="F1206" i="22"/>
  <c r="E1206" i="22"/>
  <c r="D1206" i="22"/>
  <c r="C1206" i="22"/>
  <c r="G1205" i="22"/>
  <c r="F1205" i="22"/>
  <c r="E1205" i="22"/>
  <c r="D1205" i="22"/>
  <c r="C1205" i="22"/>
  <c r="G1204" i="22"/>
  <c r="F1204" i="22"/>
  <c r="E1204" i="22"/>
  <c r="D1204" i="22"/>
  <c r="C1204" i="22"/>
  <c r="G1203" i="22"/>
  <c r="F1203" i="22"/>
  <c r="E1203" i="22"/>
  <c r="D1203" i="22"/>
  <c r="C1203" i="22"/>
  <c r="G1202" i="22"/>
  <c r="F1202" i="22"/>
  <c r="E1202" i="22"/>
  <c r="D1202" i="22"/>
  <c r="C1202" i="22"/>
  <c r="G1201" i="22"/>
  <c r="F1201" i="22"/>
  <c r="E1201" i="22"/>
  <c r="D1201" i="22"/>
  <c r="C1201" i="22"/>
  <c r="G1200" i="22"/>
  <c r="F1200" i="22"/>
  <c r="E1200" i="22"/>
  <c r="D1200" i="22"/>
  <c r="C1200" i="22"/>
  <c r="G1199" i="22"/>
  <c r="F1199" i="22"/>
  <c r="E1199" i="22"/>
  <c r="D1199" i="22"/>
  <c r="C1199" i="22"/>
  <c r="G1198" i="22"/>
  <c r="F1198" i="22"/>
  <c r="E1198" i="22"/>
  <c r="D1198" i="22"/>
  <c r="C1198" i="22"/>
  <c r="G1197" i="22"/>
  <c r="F1197" i="22"/>
  <c r="E1197" i="22"/>
  <c r="D1197" i="22"/>
  <c r="C1197" i="22"/>
  <c r="G1196" i="22"/>
  <c r="F1196" i="22"/>
  <c r="E1196" i="22"/>
  <c r="D1196" i="22"/>
  <c r="C1196" i="22"/>
  <c r="G1195" i="22"/>
  <c r="F1195" i="22"/>
  <c r="E1195" i="22"/>
  <c r="D1195" i="22"/>
  <c r="C1195" i="22"/>
  <c r="G1194" i="22"/>
  <c r="F1194" i="22"/>
  <c r="E1194" i="22"/>
  <c r="D1194" i="22"/>
  <c r="C1194" i="22"/>
  <c r="G1193" i="22"/>
  <c r="F1193" i="22"/>
  <c r="E1193" i="22"/>
  <c r="D1193" i="22"/>
  <c r="C1193" i="22"/>
  <c r="G1192" i="22"/>
  <c r="F1192" i="22"/>
  <c r="E1192" i="22"/>
  <c r="D1192" i="22"/>
  <c r="C1192" i="22"/>
  <c r="G1191" i="22"/>
  <c r="F1191" i="22"/>
  <c r="E1191" i="22"/>
  <c r="D1191" i="22"/>
  <c r="C1191" i="22"/>
  <c r="G1190" i="22"/>
  <c r="F1190" i="22"/>
  <c r="E1190" i="22"/>
  <c r="D1190" i="22"/>
  <c r="C1190" i="22"/>
  <c r="G1189" i="22"/>
  <c r="F1189" i="22"/>
  <c r="E1189" i="22"/>
  <c r="D1189" i="22"/>
  <c r="C1189" i="22"/>
  <c r="G1188" i="22"/>
  <c r="F1188" i="22"/>
  <c r="E1188" i="22"/>
  <c r="D1188" i="22"/>
  <c r="C1188" i="22"/>
  <c r="G1187" i="22"/>
  <c r="F1187" i="22"/>
  <c r="E1187" i="22"/>
  <c r="D1187" i="22"/>
  <c r="C1187" i="22"/>
  <c r="G1186" i="22"/>
  <c r="F1186" i="22"/>
  <c r="E1186" i="22"/>
  <c r="D1186" i="22"/>
  <c r="C1186" i="22"/>
  <c r="G1185" i="22"/>
  <c r="F1185" i="22"/>
  <c r="E1185" i="22"/>
  <c r="D1185" i="22"/>
  <c r="C1185" i="22"/>
  <c r="G1184" i="22"/>
  <c r="F1184" i="22"/>
  <c r="E1184" i="22"/>
  <c r="D1184" i="22"/>
  <c r="C1184" i="22"/>
  <c r="G1183" i="22"/>
  <c r="F1183" i="22"/>
  <c r="E1183" i="22"/>
  <c r="D1183" i="22"/>
  <c r="C1183" i="22"/>
  <c r="G1182" i="22"/>
  <c r="F1182" i="22"/>
  <c r="E1182" i="22"/>
  <c r="D1182" i="22"/>
  <c r="C1182" i="22"/>
  <c r="G1181" i="22"/>
  <c r="F1181" i="22"/>
  <c r="E1181" i="22"/>
  <c r="D1181" i="22"/>
  <c r="C1181" i="22"/>
  <c r="G1180" i="22"/>
  <c r="F1180" i="22"/>
  <c r="E1180" i="22"/>
  <c r="D1180" i="22"/>
  <c r="C1180" i="22"/>
  <c r="G1179" i="22"/>
  <c r="F1179" i="22"/>
  <c r="E1179" i="22"/>
  <c r="D1179" i="22"/>
  <c r="C1179" i="22"/>
  <c r="G1178" i="22"/>
  <c r="F1178" i="22"/>
  <c r="E1178" i="22"/>
  <c r="D1178" i="22"/>
  <c r="C1178" i="22"/>
  <c r="G1177" i="22"/>
  <c r="F1177" i="22"/>
  <c r="E1177" i="22"/>
  <c r="D1177" i="22"/>
  <c r="C1177" i="22"/>
  <c r="G1176" i="22"/>
  <c r="F1176" i="22"/>
  <c r="E1176" i="22"/>
  <c r="D1176" i="22"/>
  <c r="C1176" i="22"/>
  <c r="G1175" i="22"/>
  <c r="F1175" i="22"/>
  <c r="E1175" i="22"/>
  <c r="D1175" i="22"/>
  <c r="C1175" i="22"/>
  <c r="G1174" i="22"/>
  <c r="F1174" i="22"/>
  <c r="E1174" i="22"/>
  <c r="D1174" i="22"/>
  <c r="C1174" i="22"/>
  <c r="G1173" i="22"/>
  <c r="F1173" i="22"/>
  <c r="E1173" i="22"/>
  <c r="D1173" i="22"/>
  <c r="C1173" i="22"/>
  <c r="G1172" i="22"/>
  <c r="F1172" i="22"/>
  <c r="E1172" i="22"/>
  <c r="D1172" i="22"/>
  <c r="C1172" i="22"/>
  <c r="G1171" i="22"/>
  <c r="F1171" i="22"/>
  <c r="E1171" i="22"/>
  <c r="D1171" i="22"/>
  <c r="C1171" i="22"/>
  <c r="G1170" i="22"/>
  <c r="F1170" i="22"/>
  <c r="E1170" i="22"/>
  <c r="D1170" i="22"/>
  <c r="C1170" i="22"/>
  <c r="G1169" i="22"/>
  <c r="F1169" i="22"/>
  <c r="E1169" i="22"/>
  <c r="D1169" i="22"/>
  <c r="C1169" i="22"/>
  <c r="G1168" i="22"/>
  <c r="F1168" i="22"/>
  <c r="E1168" i="22"/>
  <c r="D1168" i="22"/>
  <c r="C1168" i="22"/>
  <c r="G1167" i="22"/>
  <c r="F1167" i="22"/>
  <c r="E1167" i="22"/>
  <c r="D1167" i="22"/>
  <c r="C1167" i="22"/>
  <c r="G1166" i="22"/>
  <c r="F1166" i="22"/>
  <c r="E1166" i="22"/>
  <c r="D1166" i="22"/>
  <c r="C1166" i="22"/>
  <c r="G1165" i="22"/>
  <c r="F1165" i="22"/>
  <c r="E1165" i="22"/>
  <c r="D1165" i="22"/>
  <c r="C1165" i="22"/>
  <c r="G1164" i="22"/>
  <c r="F1164" i="22"/>
  <c r="E1164" i="22"/>
  <c r="D1164" i="22"/>
  <c r="C1164" i="22"/>
  <c r="G1163" i="22"/>
  <c r="F1163" i="22"/>
  <c r="E1163" i="22"/>
  <c r="D1163" i="22"/>
  <c r="C1163" i="22"/>
  <c r="G1162" i="22"/>
  <c r="F1162" i="22"/>
  <c r="E1162" i="22"/>
  <c r="D1162" i="22"/>
  <c r="C1162" i="22"/>
  <c r="G1161" i="22"/>
  <c r="F1161" i="22"/>
  <c r="E1161" i="22"/>
  <c r="D1161" i="22"/>
  <c r="C1161" i="22"/>
  <c r="G1160" i="22"/>
  <c r="F1160" i="22"/>
  <c r="E1160" i="22"/>
  <c r="D1160" i="22"/>
  <c r="C1160" i="22"/>
  <c r="G1159" i="22"/>
  <c r="F1159" i="22"/>
  <c r="E1159" i="22"/>
  <c r="D1159" i="22"/>
  <c r="C1159" i="22"/>
  <c r="G1158" i="22"/>
  <c r="F1158" i="22"/>
  <c r="E1158" i="22"/>
  <c r="D1158" i="22"/>
  <c r="C1158" i="22"/>
  <c r="G1157" i="22"/>
  <c r="F1157" i="22"/>
  <c r="E1157" i="22"/>
  <c r="D1157" i="22"/>
  <c r="C1157" i="22"/>
  <c r="G1156" i="22"/>
  <c r="F1156" i="22"/>
  <c r="E1156" i="22"/>
  <c r="D1156" i="22"/>
  <c r="C1156" i="22"/>
  <c r="G1155" i="22"/>
  <c r="F1155" i="22"/>
  <c r="E1155" i="22"/>
  <c r="D1155" i="22"/>
  <c r="C1155" i="22"/>
  <c r="G1154" i="22"/>
  <c r="F1154" i="22"/>
  <c r="E1154" i="22"/>
  <c r="D1154" i="22"/>
  <c r="C1154" i="22"/>
  <c r="G1153" i="22"/>
  <c r="F1153" i="22"/>
  <c r="E1153" i="22"/>
  <c r="D1153" i="22"/>
  <c r="C1153" i="22"/>
  <c r="G1152" i="22"/>
  <c r="F1152" i="22"/>
  <c r="E1152" i="22"/>
  <c r="D1152" i="22"/>
  <c r="C1152" i="22"/>
  <c r="G1151" i="22"/>
  <c r="F1151" i="22"/>
  <c r="E1151" i="22"/>
  <c r="D1151" i="22"/>
  <c r="C1151" i="22"/>
  <c r="G1150" i="22"/>
  <c r="F1150" i="22"/>
  <c r="E1150" i="22"/>
  <c r="D1150" i="22"/>
  <c r="C1150" i="22"/>
  <c r="G1149" i="22"/>
  <c r="F1149" i="22"/>
  <c r="E1149" i="22"/>
  <c r="D1149" i="22"/>
  <c r="C1149" i="22"/>
  <c r="G1148" i="22"/>
  <c r="F1148" i="22"/>
  <c r="E1148" i="22"/>
  <c r="D1148" i="22"/>
  <c r="C1148" i="22"/>
  <c r="G1147" i="22"/>
  <c r="F1147" i="22"/>
  <c r="E1147" i="22"/>
  <c r="D1147" i="22"/>
  <c r="C1147" i="22"/>
  <c r="G1146" i="22"/>
  <c r="F1146" i="22"/>
  <c r="E1146" i="22"/>
  <c r="D1146" i="22"/>
  <c r="C1146" i="22"/>
  <c r="G1145" i="22"/>
  <c r="F1145" i="22"/>
  <c r="E1145" i="22"/>
  <c r="D1145" i="22"/>
  <c r="C1145" i="22"/>
  <c r="G1144" i="22"/>
  <c r="F1144" i="22"/>
  <c r="E1144" i="22"/>
  <c r="D1144" i="22"/>
  <c r="C1144" i="22"/>
  <c r="G1143" i="22"/>
  <c r="F1143" i="22"/>
  <c r="E1143" i="22"/>
  <c r="D1143" i="22"/>
  <c r="C1143" i="22"/>
  <c r="G1142" i="22"/>
  <c r="F1142" i="22"/>
  <c r="E1142" i="22"/>
  <c r="D1142" i="22"/>
  <c r="C1142" i="22"/>
  <c r="G1141" i="22"/>
  <c r="F1141" i="22"/>
  <c r="E1141" i="22"/>
  <c r="D1141" i="22"/>
  <c r="C1141" i="22"/>
  <c r="G1140" i="22"/>
  <c r="F1140" i="22"/>
  <c r="E1140" i="22"/>
  <c r="D1140" i="22"/>
  <c r="C1140" i="22"/>
  <c r="G1139" i="22"/>
  <c r="F1139" i="22"/>
  <c r="E1139" i="22"/>
  <c r="D1139" i="22"/>
  <c r="C1139" i="22"/>
  <c r="G1138" i="22"/>
  <c r="F1138" i="22"/>
  <c r="E1138" i="22"/>
  <c r="D1138" i="22"/>
  <c r="C1138" i="22"/>
  <c r="G1137" i="22"/>
  <c r="F1137" i="22"/>
  <c r="E1137" i="22"/>
  <c r="D1137" i="22"/>
  <c r="C1137" i="22"/>
  <c r="G1136" i="22"/>
  <c r="F1136" i="22"/>
  <c r="E1136" i="22"/>
  <c r="D1136" i="22"/>
  <c r="C1136" i="22"/>
  <c r="G1135" i="22"/>
  <c r="F1135" i="22"/>
  <c r="E1135" i="22"/>
  <c r="D1135" i="22"/>
  <c r="C1135" i="22"/>
  <c r="G1134" i="22"/>
  <c r="F1134" i="22"/>
  <c r="E1134" i="22"/>
  <c r="D1134" i="22"/>
  <c r="C1134" i="22"/>
  <c r="G1133" i="22"/>
  <c r="F1133" i="22"/>
  <c r="E1133" i="22"/>
  <c r="D1133" i="22"/>
  <c r="C1133" i="22"/>
  <c r="G1132" i="22"/>
  <c r="F1132" i="22"/>
  <c r="E1132" i="22"/>
  <c r="D1132" i="22"/>
  <c r="C1132" i="22"/>
  <c r="G1131" i="22"/>
  <c r="F1131" i="22"/>
  <c r="E1131" i="22"/>
  <c r="D1131" i="22"/>
  <c r="C1131" i="22"/>
  <c r="G1130" i="22"/>
  <c r="F1130" i="22"/>
  <c r="E1130" i="22"/>
  <c r="D1130" i="22"/>
  <c r="C1130" i="22"/>
  <c r="G1129" i="22"/>
  <c r="F1129" i="22"/>
  <c r="E1129" i="22"/>
  <c r="D1129" i="22"/>
  <c r="C1129" i="22"/>
  <c r="G1128" i="22"/>
  <c r="F1128" i="22"/>
  <c r="E1128" i="22"/>
  <c r="D1128" i="22"/>
  <c r="C1128" i="22"/>
  <c r="G1127" i="22"/>
  <c r="F1127" i="22"/>
  <c r="E1127" i="22"/>
  <c r="D1127" i="22"/>
  <c r="C1127" i="22"/>
  <c r="G1126" i="22"/>
  <c r="F1126" i="22"/>
  <c r="E1126" i="22"/>
  <c r="D1126" i="22"/>
  <c r="C1126" i="22"/>
  <c r="G1125" i="22"/>
  <c r="F1125" i="22"/>
  <c r="E1125" i="22"/>
  <c r="D1125" i="22"/>
  <c r="C1125" i="22"/>
  <c r="G1124" i="22"/>
  <c r="F1124" i="22"/>
  <c r="E1124" i="22"/>
  <c r="D1124" i="22"/>
  <c r="C1124" i="22"/>
  <c r="G1123" i="22"/>
  <c r="F1123" i="22"/>
  <c r="E1123" i="22"/>
  <c r="D1123" i="22"/>
  <c r="C1123" i="22"/>
  <c r="G1122" i="22"/>
  <c r="F1122" i="22"/>
  <c r="E1122" i="22"/>
  <c r="D1122" i="22"/>
  <c r="C1122" i="22"/>
  <c r="G1121" i="22"/>
  <c r="F1121" i="22"/>
  <c r="E1121" i="22"/>
  <c r="D1121" i="22"/>
  <c r="C1121" i="22"/>
  <c r="G1120" i="22"/>
  <c r="F1120" i="22"/>
  <c r="E1120" i="22"/>
  <c r="D1120" i="22"/>
  <c r="C1120" i="22"/>
  <c r="G1119" i="22"/>
  <c r="F1119" i="22"/>
  <c r="E1119" i="22"/>
  <c r="D1119" i="22"/>
  <c r="C1119" i="22"/>
  <c r="G1118" i="22"/>
  <c r="F1118" i="22"/>
  <c r="E1118" i="22"/>
  <c r="D1118" i="22"/>
  <c r="C1118" i="22"/>
  <c r="G1117" i="22"/>
  <c r="F1117" i="22"/>
  <c r="E1117" i="22"/>
  <c r="D1117" i="22"/>
  <c r="C1117" i="22"/>
  <c r="G1116" i="22"/>
  <c r="F1116" i="22"/>
  <c r="E1116" i="22"/>
  <c r="D1116" i="22"/>
  <c r="C1116" i="22"/>
  <c r="G1115" i="22"/>
  <c r="F1115" i="22"/>
  <c r="E1115" i="22"/>
  <c r="D1115" i="22"/>
  <c r="C1115" i="22"/>
  <c r="G1114" i="22"/>
  <c r="F1114" i="22"/>
  <c r="E1114" i="22"/>
  <c r="D1114" i="22"/>
  <c r="C1114" i="22"/>
  <c r="G1113" i="22"/>
  <c r="F1113" i="22"/>
  <c r="E1113" i="22"/>
  <c r="D1113" i="22"/>
  <c r="C1113" i="22"/>
  <c r="G1112" i="22"/>
  <c r="F1112" i="22"/>
  <c r="E1112" i="22"/>
  <c r="D1112" i="22"/>
  <c r="C1112" i="22"/>
  <c r="G1111" i="22"/>
  <c r="F1111" i="22"/>
  <c r="E1111" i="22"/>
  <c r="D1111" i="22"/>
  <c r="C1111" i="22"/>
  <c r="G1110" i="22"/>
  <c r="F1110" i="22"/>
  <c r="E1110" i="22"/>
  <c r="D1110" i="22"/>
  <c r="C1110" i="22"/>
  <c r="G1109" i="22"/>
  <c r="F1109" i="22"/>
  <c r="E1109" i="22"/>
  <c r="D1109" i="22"/>
  <c r="C1109" i="22"/>
  <c r="G1108" i="22"/>
  <c r="F1108" i="22"/>
  <c r="E1108" i="22"/>
  <c r="D1108" i="22"/>
  <c r="C1108" i="22"/>
  <c r="G1107" i="22"/>
  <c r="F1107" i="22"/>
  <c r="E1107" i="22"/>
  <c r="D1107" i="22"/>
  <c r="C1107" i="22"/>
  <c r="G1106" i="22"/>
  <c r="F1106" i="22"/>
  <c r="E1106" i="22"/>
  <c r="D1106" i="22"/>
  <c r="C1106" i="22"/>
  <c r="G1105" i="22"/>
  <c r="F1105" i="22"/>
  <c r="E1105" i="22"/>
  <c r="D1105" i="22"/>
  <c r="C1105" i="22"/>
  <c r="G1104" i="22"/>
  <c r="F1104" i="22"/>
  <c r="E1104" i="22"/>
  <c r="D1104" i="22"/>
  <c r="C1104" i="22"/>
  <c r="G1103" i="22"/>
  <c r="F1103" i="22"/>
  <c r="E1103" i="22"/>
  <c r="D1103" i="22"/>
  <c r="C1103" i="22"/>
  <c r="G1102" i="22"/>
  <c r="F1102" i="22"/>
  <c r="E1102" i="22"/>
  <c r="D1102" i="22"/>
  <c r="C1102" i="22"/>
  <c r="G1101" i="22"/>
  <c r="F1101" i="22"/>
  <c r="E1101" i="22"/>
  <c r="D1101" i="22"/>
  <c r="C1101" i="22"/>
  <c r="G1100" i="22"/>
  <c r="F1100" i="22"/>
  <c r="E1100" i="22"/>
  <c r="D1100" i="22"/>
  <c r="C1100" i="22"/>
  <c r="G1099" i="22"/>
  <c r="F1099" i="22"/>
  <c r="E1099" i="22"/>
  <c r="D1099" i="22"/>
  <c r="C1099" i="22"/>
  <c r="G1098" i="22"/>
  <c r="F1098" i="22"/>
  <c r="E1098" i="22"/>
  <c r="D1098" i="22"/>
  <c r="C1098" i="22"/>
  <c r="G1097" i="22"/>
  <c r="F1097" i="22"/>
  <c r="E1097" i="22"/>
  <c r="D1097" i="22"/>
  <c r="C1097" i="22"/>
  <c r="G1096" i="22"/>
  <c r="F1096" i="22"/>
  <c r="E1096" i="22"/>
  <c r="D1096" i="22"/>
  <c r="C1096" i="22"/>
  <c r="G1095" i="22"/>
  <c r="F1095" i="22"/>
  <c r="E1095" i="22"/>
  <c r="D1095" i="22"/>
  <c r="C1095" i="22"/>
  <c r="G1094" i="22"/>
  <c r="F1094" i="22"/>
  <c r="E1094" i="22"/>
  <c r="D1094" i="22"/>
  <c r="C1094" i="22"/>
  <c r="G1093" i="22"/>
  <c r="F1093" i="22"/>
  <c r="E1093" i="22"/>
  <c r="D1093" i="22"/>
  <c r="C1093" i="22"/>
  <c r="G1092" i="22"/>
  <c r="F1092" i="22"/>
  <c r="E1092" i="22"/>
  <c r="D1092" i="22"/>
  <c r="C1092" i="22"/>
  <c r="G1091" i="22"/>
  <c r="F1091" i="22"/>
  <c r="E1091" i="22"/>
  <c r="D1091" i="22"/>
  <c r="C1091" i="22"/>
  <c r="G1090" i="22"/>
  <c r="F1090" i="22"/>
  <c r="E1090" i="22"/>
  <c r="D1090" i="22"/>
  <c r="C1090" i="22"/>
  <c r="G1089" i="22"/>
  <c r="F1089" i="22"/>
  <c r="E1089" i="22"/>
  <c r="D1089" i="22"/>
  <c r="C1089" i="22"/>
  <c r="G1088" i="22"/>
  <c r="F1088" i="22"/>
  <c r="E1088" i="22"/>
  <c r="D1088" i="22"/>
  <c r="C1088" i="22"/>
  <c r="G1087" i="22"/>
  <c r="F1087" i="22"/>
  <c r="E1087" i="22"/>
  <c r="D1087" i="22"/>
  <c r="C1087" i="22"/>
  <c r="G1086" i="22"/>
  <c r="F1086" i="22"/>
  <c r="E1086" i="22"/>
  <c r="D1086" i="22"/>
  <c r="C1086" i="22"/>
  <c r="G1085" i="22"/>
  <c r="F1085" i="22"/>
  <c r="E1085" i="22"/>
  <c r="D1085" i="22"/>
  <c r="C1085" i="22"/>
  <c r="G1084" i="22"/>
  <c r="F1084" i="22"/>
  <c r="E1084" i="22"/>
  <c r="D1084" i="22"/>
  <c r="C1084" i="22"/>
  <c r="G1083" i="22"/>
  <c r="F1083" i="22"/>
  <c r="E1083" i="22"/>
  <c r="D1083" i="22"/>
  <c r="C1083" i="22"/>
  <c r="G1082" i="22"/>
  <c r="F1082" i="22"/>
  <c r="E1082" i="22"/>
  <c r="D1082" i="22"/>
  <c r="C1082" i="22"/>
  <c r="G1081" i="22"/>
  <c r="F1081" i="22"/>
  <c r="E1081" i="22"/>
  <c r="D1081" i="22"/>
  <c r="C1081" i="22"/>
  <c r="G1080" i="22"/>
  <c r="F1080" i="22"/>
  <c r="E1080" i="22"/>
  <c r="D1080" i="22"/>
  <c r="C1080" i="22"/>
  <c r="G1079" i="22"/>
  <c r="F1079" i="22"/>
  <c r="E1079" i="22"/>
  <c r="D1079" i="22"/>
  <c r="C1079" i="22"/>
  <c r="G1078" i="22"/>
  <c r="F1078" i="22"/>
  <c r="E1078" i="22"/>
  <c r="D1078" i="22"/>
  <c r="C1078" i="22"/>
  <c r="G1077" i="22"/>
  <c r="F1077" i="22"/>
  <c r="E1077" i="22"/>
  <c r="D1077" i="22"/>
  <c r="C1077" i="22"/>
  <c r="G1076" i="22"/>
  <c r="F1076" i="22"/>
  <c r="E1076" i="22"/>
  <c r="D1076" i="22"/>
  <c r="C1076" i="22"/>
  <c r="G1075" i="22"/>
  <c r="F1075" i="22"/>
  <c r="E1075" i="22"/>
  <c r="D1075" i="22"/>
  <c r="C1075" i="22"/>
  <c r="G1074" i="22"/>
  <c r="F1074" i="22"/>
  <c r="E1074" i="22"/>
  <c r="D1074" i="22"/>
  <c r="C1074" i="22"/>
  <c r="G1073" i="22"/>
  <c r="F1073" i="22"/>
  <c r="E1073" i="22"/>
  <c r="D1073" i="22"/>
  <c r="C1073" i="22"/>
  <c r="G1072" i="22"/>
  <c r="F1072" i="22"/>
  <c r="E1072" i="22"/>
  <c r="D1072" i="22"/>
  <c r="C1072" i="22"/>
  <c r="G1071" i="22"/>
  <c r="F1071" i="22"/>
  <c r="E1071" i="22"/>
  <c r="D1071" i="22"/>
  <c r="C1071" i="22"/>
  <c r="G1070" i="22"/>
  <c r="F1070" i="22"/>
  <c r="E1070" i="22"/>
  <c r="D1070" i="22"/>
  <c r="C1070" i="22"/>
  <c r="G1069" i="22"/>
  <c r="F1069" i="22"/>
  <c r="E1069" i="22"/>
  <c r="D1069" i="22"/>
  <c r="C1069" i="22"/>
  <c r="G1068" i="22"/>
  <c r="F1068" i="22"/>
  <c r="E1068" i="22"/>
  <c r="D1068" i="22"/>
  <c r="C1068" i="22"/>
  <c r="G1067" i="22"/>
  <c r="F1067" i="22"/>
  <c r="E1067" i="22"/>
  <c r="D1067" i="22"/>
  <c r="C1067" i="22"/>
  <c r="G1066" i="22"/>
  <c r="F1066" i="22"/>
  <c r="E1066" i="22"/>
  <c r="D1066" i="22"/>
  <c r="C1066" i="22"/>
  <c r="G1065" i="22"/>
  <c r="F1065" i="22"/>
  <c r="E1065" i="22"/>
  <c r="D1065" i="22"/>
  <c r="C1065" i="22"/>
  <c r="G1064" i="22"/>
  <c r="F1064" i="22"/>
  <c r="E1064" i="22"/>
  <c r="D1064" i="22"/>
  <c r="C1064" i="22"/>
  <c r="G1063" i="22"/>
  <c r="F1063" i="22"/>
  <c r="E1063" i="22"/>
  <c r="D1063" i="22"/>
  <c r="C1063" i="22"/>
  <c r="G1062" i="22"/>
  <c r="F1062" i="22"/>
  <c r="E1062" i="22"/>
  <c r="D1062" i="22"/>
  <c r="C1062" i="22"/>
  <c r="G1061" i="22"/>
  <c r="F1061" i="22"/>
  <c r="E1061" i="22"/>
  <c r="D1061" i="22"/>
  <c r="C1061" i="22"/>
  <c r="G1060" i="22"/>
  <c r="F1060" i="22"/>
  <c r="E1060" i="22"/>
  <c r="D1060" i="22"/>
  <c r="C1060" i="22"/>
  <c r="G1059" i="22"/>
  <c r="F1059" i="22"/>
  <c r="E1059" i="22"/>
  <c r="D1059" i="22"/>
  <c r="C1059" i="22"/>
  <c r="G1058" i="22"/>
  <c r="F1058" i="22"/>
  <c r="E1058" i="22"/>
  <c r="D1058" i="22"/>
  <c r="C1058" i="22"/>
  <c r="G1057" i="22"/>
  <c r="F1057" i="22"/>
  <c r="E1057" i="22"/>
  <c r="D1057" i="22"/>
  <c r="C1057" i="22"/>
  <c r="G1056" i="22"/>
  <c r="F1056" i="22"/>
  <c r="E1056" i="22"/>
  <c r="D1056" i="22"/>
  <c r="C1056" i="22"/>
  <c r="G1055" i="22"/>
  <c r="F1055" i="22"/>
  <c r="E1055" i="22"/>
  <c r="D1055" i="22"/>
  <c r="C1055" i="22"/>
  <c r="G1054" i="22"/>
  <c r="F1054" i="22"/>
  <c r="E1054" i="22"/>
  <c r="D1054" i="22"/>
  <c r="C1054" i="22"/>
  <c r="G1053" i="22"/>
  <c r="F1053" i="22"/>
  <c r="E1053" i="22"/>
  <c r="D1053" i="22"/>
  <c r="C1053" i="22"/>
  <c r="G1052" i="22"/>
  <c r="F1052" i="22"/>
  <c r="E1052" i="22"/>
  <c r="D1052" i="22"/>
  <c r="C1052" i="22"/>
  <c r="G1051" i="22"/>
  <c r="F1051" i="22"/>
  <c r="E1051" i="22"/>
  <c r="D1051" i="22"/>
  <c r="C1051" i="22"/>
  <c r="G1050" i="22"/>
  <c r="F1050" i="22"/>
  <c r="E1050" i="22"/>
  <c r="D1050" i="22"/>
  <c r="C1050" i="22"/>
  <c r="G1049" i="22"/>
  <c r="F1049" i="22"/>
  <c r="E1049" i="22"/>
  <c r="D1049" i="22"/>
  <c r="C1049" i="22"/>
  <c r="G1048" i="22"/>
  <c r="F1048" i="22"/>
  <c r="E1048" i="22"/>
  <c r="D1048" i="22"/>
  <c r="C1048" i="22"/>
  <c r="G1047" i="22"/>
  <c r="F1047" i="22"/>
  <c r="E1047" i="22"/>
  <c r="D1047" i="22"/>
  <c r="C1047" i="22"/>
  <c r="G1046" i="22"/>
  <c r="F1046" i="22"/>
  <c r="E1046" i="22"/>
  <c r="D1046" i="22"/>
  <c r="C1046" i="22"/>
  <c r="G1045" i="22"/>
  <c r="F1045" i="22"/>
  <c r="E1045" i="22"/>
  <c r="D1045" i="22"/>
  <c r="C1045" i="22"/>
  <c r="G1044" i="22"/>
  <c r="F1044" i="22"/>
  <c r="E1044" i="22"/>
  <c r="D1044" i="22"/>
  <c r="C1044" i="22"/>
  <c r="G1043" i="22"/>
  <c r="F1043" i="22"/>
  <c r="E1043" i="22"/>
  <c r="D1043" i="22"/>
  <c r="C1043" i="22"/>
  <c r="G1042" i="22"/>
  <c r="F1042" i="22"/>
  <c r="E1042" i="22"/>
  <c r="D1042" i="22"/>
  <c r="C1042" i="22"/>
  <c r="G1041" i="22"/>
  <c r="F1041" i="22"/>
  <c r="E1041" i="22"/>
  <c r="D1041" i="22"/>
  <c r="C1041" i="22"/>
  <c r="G1040" i="22"/>
  <c r="F1040" i="22"/>
  <c r="E1040" i="22"/>
  <c r="D1040" i="22"/>
  <c r="C1040" i="22"/>
  <c r="G1039" i="22"/>
  <c r="F1039" i="22"/>
  <c r="E1039" i="22"/>
  <c r="D1039" i="22"/>
  <c r="C1039" i="22"/>
  <c r="G1038" i="22"/>
  <c r="F1038" i="22"/>
  <c r="E1038" i="22"/>
  <c r="D1038" i="22"/>
  <c r="C1038" i="22"/>
  <c r="G1037" i="22"/>
  <c r="F1037" i="22"/>
  <c r="E1037" i="22"/>
  <c r="D1037" i="22"/>
  <c r="C1037" i="22"/>
  <c r="G1036" i="22"/>
  <c r="F1036" i="22"/>
  <c r="E1036" i="22"/>
  <c r="D1036" i="22"/>
  <c r="C1036" i="22"/>
  <c r="G1035" i="22"/>
  <c r="F1035" i="22"/>
  <c r="E1035" i="22"/>
  <c r="D1035" i="22"/>
  <c r="C1035" i="22"/>
  <c r="G1034" i="22"/>
  <c r="F1034" i="22"/>
  <c r="E1034" i="22"/>
  <c r="D1034" i="22"/>
  <c r="C1034" i="22"/>
  <c r="G1033" i="22"/>
  <c r="F1033" i="22"/>
  <c r="E1033" i="22"/>
  <c r="D1033" i="22"/>
  <c r="C1033" i="22"/>
  <c r="G1032" i="22"/>
  <c r="F1032" i="22"/>
  <c r="E1032" i="22"/>
  <c r="D1032" i="22"/>
  <c r="C1032" i="22"/>
  <c r="G1031" i="22"/>
  <c r="F1031" i="22"/>
  <c r="E1031" i="22"/>
  <c r="D1031" i="22"/>
  <c r="C1031" i="22"/>
  <c r="G1030" i="22"/>
  <c r="F1030" i="22"/>
  <c r="E1030" i="22"/>
  <c r="D1030" i="22"/>
  <c r="C1030" i="22"/>
  <c r="G1029" i="22"/>
  <c r="F1029" i="22"/>
  <c r="E1029" i="22"/>
  <c r="D1029" i="22"/>
  <c r="C1029" i="22"/>
  <c r="G1028" i="22"/>
  <c r="F1028" i="22"/>
  <c r="E1028" i="22"/>
  <c r="D1028" i="22"/>
  <c r="C1028" i="22"/>
  <c r="G1027" i="22"/>
  <c r="F1027" i="22"/>
  <c r="E1027" i="22"/>
  <c r="D1027" i="22"/>
  <c r="C1027" i="22"/>
  <c r="G1026" i="22"/>
  <c r="F1026" i="22"/>
  <c r="E1026" i="22"/>
  <c r="D1026" i="22"/>
  <c r="C1026" i="22"/>
  <c r="G1025" i="22"/>
  <c r="F1025" i="22"/>
  <c r="E1025" i="22"/>
  <c r="D1025" i="22"/>
  <c r="C1025" i="22"/>
  <c r="G1024" i="22"/>
  <c r="F1024" i="22"/>
  <c r="E1024" i="22"/>
  <c r="D1024" i="22"/>
  <c r="C1024" i="22"/>
  <c r="G1023" i="22"/>
  <c r="F1023" i="22"/>
  <c r="E1023" i="22"/>
  <c r="D1023" i="22"/>
  <c r="C1023" i="22"/>
  <c r="G1022" i="22"/>
  <c r="F1022" i="22"/>
  <c r="E1022" i="22"/>
  <c r="D1022" i="22"/>
  <c r="C1022" i="22"/>
  <c r="G1021" i="22"/>
  <c r="F1021" i="22"/>
  <c r="E1021" i="22"/>
  <c r="D1021" i="22"/>
  <c r="C1021" i="22"/>
  <c r="G1020" i="22"/>
  <c r="F1020" i="22"/>
  <c r="E1020" i="22"/>
  <c r="D1020" i="22"/>
  <c r="C1020" i="22"/>
  <c r="G1019" i="22"/>
  <c r="F1019" i="22"/>
  <c r="E1019" i="22"/>
  <c r="D1019" i="22"/>
  <c r="C1019" i="22"/>
  <c r="G1018" i="22"/>
  <c r="F1018" i="22"/>
  <c r="E1018" i="22"/>
  <c r="D1018" i="22"/>
  <c r="C1018" i="22"/>
  <c r="G1017" i="22"/>
  <c r="F1017" i="22"/>
  <c r="E1017" i="22"/>
  <c r="D1017" i="22"/>
  <c r="C1017" i="22"/>
  <c r="G1016" i="22"/>
  <c r="F1016" i="22"/>
  <c r="E1016" i="22"/>
  <c r="D1016" i="22"/>
  <c r="C1016" i="22"/>
  <c r="G1015" i="22"/>
  <c r="F1015" i="22"/>
  <c r="E1015" i="22"/>
  <c r="D1015" i="22"/>
  <c r="C1015" i="22"/>
  <c r="G1014" i="22"/>
  <c r="F1014" i="22"/>
  <c r="E1014" i="22"/>
  <c r="D1014" i="22"/>
  <c r="C1014" i="22"/>
  <c r="G1013" i="22"/>
  <c r="F1013" i="22"/>
  <c r="E1013" i="22"/>
  <c r="D1013" i="22"/>
  <c r="C1013" i="22"/>
  <c r="G1012" i="22"/>
  <c r="F1012" i="22"/>
  <c r="E1012" i="22"/>
  <c r="D1012" i="22"/>
  <c r="C1012" i="22"/>
  <c r="G1011" i="22"/>
  <c r="F1011" i="22"/>
  <c r="E1011" i="22"/>
  <c r="D1011" i="22"/>
  <c r="C1011" i="22"/>
  <c r="G1010" i="22"/>
  <c r="F1010" i="22"/>
  <c r="E1010" i="22"/>
  <c r="D1010" i="22"/>
  <c r="C1010" i="22"/>
  <c r="G1009" i="22"/>
  <c r="F1009" i="22"/>
  <c r="E1009" i="22"/>
  <c r="D1009" i="22"/>
  <c r="C1009" i="22"/>
  <c r="G1008" i="22"/>
  <c r="F1008" i="22"/>
  <c r="E1008" i="22"/>
  <c r="D1008" i="22"/>
  <c r="C1008" i="22"/>
  <c r="G1007" i="22"/>
  <c r="F1007" i="22"/>
  <c r="E1007" i="22"/>
  <c r="D1007" i="22"/>
  <c r="C1007" i="22"/>
  <c r="G1006" i="22"/>
  <c r="F1006" i="22"/>
  <c r="E1006" i="22"/>
  <c r="D1006" i="22"/>
  <c r="C1006" i="22"/>
  <c r="G1005" i="22"/>
  <c r="F1005" i="22"/>
  <c r="E1005" i="22"/>
  <c r="D1005" i="22"/>
  <c r="C1005" i="22"/>
  <c r="G1004" i="22"/>
  <c r="F1004" i="22"/>
  <c r="E1004" i="22"/>
  <c r="D1004" i="22"/>
  <c r="C1004" i="22"/>
  <c r="G1003" i="22"/>
  <c r="F1003" i="22"/>
  <c r="E1003" i="22"/>
  <c r="D1003" i="22"/>
  <c r="C1003" i="22"/>
  <c r="G1002" i="22"/>
  <c r="F1002" i="22"/>
  <c r="E1002" i="22"/>
  <c r="D1002" i="22"/>
  <c r="C1002" i="22"/>
  <c r="G1001" i="22"/>
  <c r="F1001" i="22"/>
  <c r="E1001" i="22"/>
  <c r="D1001" i="22"/>
  <c r="C1001" i="22"/>
  <c r="G1000" i="22"/>
  <c r="F1000" i="22"/>
  <c r="E1000" i="22"/>
  <c r="D1000" i="22"/>
  <c r="C1000" i="22"/>
  <c r="G999" i="22"/>
  <c r="F999" i="22"/>
  <c r="E999" i="22"/>
  <c r="D999" i="22"/>
  <c r="C999" i="22"/>
  <c r="G998" i="22"/>
  <c r="F998" i="22"/>
  <c r="E998" i="22"/>
  <c r="D998" i="22"/>
  <c r="C998" i="22"/>
  <c r="G997" i="22"/>
  <c r="F997" i="22"/>
  <c r="E997" i="22"/>
  <c r="D997" i="22"/>
  <c r="C997" i="22"/>
  <c r="G996" i="22"/>
  <c r="F996" i="22"/>
  <c r="E996" i="22"/>
  <c r="D996" i="22"/>
  <c r="C996" i="22"/>
  <c r="G995" i="22"/>
  <c r="F995" i="22"/>
  <c r="E995" i="22"/>
  <c r="D995" i="22"/>
  <c r="C995" i="22"/>
  <c r="G994" i="22"/>
  <c r="F994" i="22"/>
  <c r="E994" i="22"/>
  <c r="D994" i="22"/>
  <c r="C994" i="22"/>
  <c r="G993" i="22"/>
  <c r="F993" i="22"/>
  <c r="E993" i="22"/>
  <c r="D993" i="22"/>
  <c r="C993" i="22"/>
  <c r="G992" i="22"/>
  <c r="F992" i="22"/>
  <c r="E992" i="22"/>
  <c r="D992" i="22"/>
  <c r="C992" i="22"/>
  <c r="G991" i="22"/>
  <c r="F991" i="22"/>
  <c r="E991" i="22"/>
  <c r="D991" i="22"/>
  <c r="C991" i="22"/>
  <c r="G990" i="22"/>
  <c r="F990" i="22"/>
  <c r="E990" i="22"/>
  <c r="D990" i="22"/>
  <c r="C990" i="22"/>
  <c r="G989" i="22"/>
  <c r="F989" i="22"/>
  <c r="E989" i="22"/>
  <c r="D989" i="22"/>
  <c r="C989" i="22"/>
  <c r="G988" i="22"/>
  <c r="F988" i="22"/>
  <c r="E988" i="22"/>
  <c r="D988" i="22"/>
  <c r="C988" i="22"/>
  <c r="G987" i="22"/>
  <c r="F987" i="22"/>
  <c r="E987" i="22"/>
  <c r="D987" i="22"/>
  <c r="C987" i="22"/>
  <c r="G986" i="22"/>
  <c r="F986" i="22"/>
  <c r="E986" i="22"/>
  <c r="D986" i="22"/>
  <c r="C986" i="22"/>
  <c r="G985" i="22"/>
  <c r="F985" i="22"/>
  <c r="E985" i="22"/>
  <c r="D985" i="22"/>
  <c r="C985" i="22"/>
  <c r="G984" i="22"/>
  <c r="F984" i="22"/>
  <c r="E984" i="22"/>
  <c r="D984" i="22"/>
  <c r="C984" i="22"/>
  <c r="G983" i="22"/>
  <c r="F983" i="22"/>
  <c r="E983" i="22"/>
  <c r="D983" i="22"/>
  <c r="C983" i="22"/>
  <c r="G982" i="22"/>
  <c r="F982" i="22"/>
  <c r="E982" i="22"/>
  <c r="D982" i="22"/>
  <c r="C982" i="22"/>
  <c r="G981" i="22"/>
  <c r="F981" i="22"/>
  <c r="E981" i="22"/>
  <c r="D981" i="22"/>
  <c r="C981" i="22"/>
  <c r="G980" i="22"/>
  <c r="F980" i="22"/>
  <c r="E980" i="22"/>
  <c r="D980" i="22"/>
  <c r="C980" i="22"/>
  <c r="G979" i="22"/>
  <c r="F979" i="22"/>
  <c r="E979" i="22"/>
  <c r="D979" i="22"/>
  <c r="C979" i="22"/>
  <c r="G978" i="22"/>
  <c r="F978" i="22"/>
  <c r="E978" i="22"/>
  <c r="D978" i="22"/>
  <c r="C978" i="22"/>
  <c r="G977" i="22"/>
  <c r="F977" i="22"/>
  <c r="E977" i="22"/>
  <c r="D977" i="22"/>
  <c r="C977" i="22"/>
  <c r="G976" i="22"/>
  <c r="F976" i="22"/>
  <c r="E976" i="22"/>
  <c r="D976" i="22"/>
  <c r="C976" i="22"/>
  <c r="G975" i="22"/>
  <c r="F975" i="22"/>
  <c r="E975" i="22"/>
  <c r="D975" i="22"/>
  <c r="C975" i="22"/>
  <c r="G974" i="22"/>
  <c r="F974" i="22"/>
  <c r="E974" i="22"/>
  <c r="D974" i="22"/>
  <c r="C974" i="22"/>
  <c r="G973" i="22"/>
  <c r="F973" i="22"/>
  <c r="E973" i="22"/>
  <c r="D973" i="22"/>
  <c r="C973" i="22"/>
  <c r="G972" i="22"/>
  <c r="F972" i="22"/>
  <c r="E972" i="22"/>
  <c r="D972" i="22"/>
  <c r="C972" i="22"/>
  <c r="G971" i="22"/>
  <c r="F971" i="22"/>
  <c r="E971" i="22"/>
  <c r="D971" i="22"/>
  <c r="C971" i="22"/>
  <c r="G970" i="22"/>
  <c r="F970" i="22"/>
  <c r="E970" i="22"/>
  <c r="D970" i="22"/>
  <c r="C970" i="22"/>
  <c r="G969" i="22"/>
  <c r="F969" i="22"/>
  <c r="E969" i="22"/>
  <c r="D969" i="22"/>
  <c r="C969" i="22"/>
  <c r="G968" i="22"/>
  <c r="F968" i="22"/>
  <c r="E968" i="22"/>
  <c r="D968" i="22"/>
  <c r="C968" i="22"/>
  <c r="G967" i="22"/>
  <c r="F967" i="22"/>
  <c r="E967" i="22"/>
  <c r="D967" i="22"/>
  <c r="C967" i="22"/>
  <c r="G966" i="22"/>
  <c r="F966" i="22"/>
  <c r="E966" i="22"/>
  <c r="D966" i="22"/>
  <c r="C966" i="22"/>
  <c r="G965" i="22"/>
  <c r="F965" i="22"/>
  <c r="E965" i="22"/>
  <c r="D965" i="22"/>
  <c r="C965" i="22"/>
  <c r="G964" i="22"/>
  <c r="F964" i="22"/>
  <c r="E964" i="22"/>
  <c r="D964" i="22"/>
  <c r="C964" i="22"/>
  <c r="G963" i="22"/>
  <c r="F963" i="22"/>
  <c r="E963" i="22"/>
  <c r="D963" i="22"/>
  <c r="C963" i="22"/>
  <c r="G962" i="22"/>
  <c r="F962" i="22"/>
  <c r="E962" i="22"/>
  <c r="D962" i="22"/>
  <c r="C962" i="22"/>
  <c r="G961" i="22"/>
  <c r="F961" i="22"/>
  <c r="E961" i="22"/>
  <c r="D961" i="22"/>
  <c r="C961" i="22"/>
  <c r="G960" i="22"/>
  <c r="F960" i="22"/>
  <c r="E960" i="22"/>
  <c r="D960" i="22"/>
  <c r="C960" i="22"/>
  <c r="G959" i="22"/>
  <c r="F959" i="22"/>
  <c r="E959" i="22"/>
  <c r="D959" i="22"/>
  <c r="C959" i="22"/>
  <c r="G958" i="22"/>
  <c r="F958" i="22"/>
  <c r="E958" i="22"/>
  <c r="D958" i="22"/>
  <c r="C958" i="22"/>
  <c r="G957" i="22"/>
  <c r="F957" i="22"/>
  <c r="E957" i="22"/>
  <c r="D957" i="22"/>
  <c r="C957" i="22"/>
  <c r="G956" i="22"/>
  <c r="F956" i="22"/>
  <c r="E956" i="22"/>
  <c r="D956" i="22"/>
  <c r="C956" i="22"/>
  <c r="G955" i="22"/>
  <c r="F955" i="22"/>
  <c r="E955" i="22"/>
  <c r="D955" i="22"/>
  <c r="C955" i="22"/>
  <c r="G954" i="22"/>
  <c r="F954" i="22"/>
  <c r="E954" i="22"/>
  <c r="D954" i="22"/>
  <c r="C954" i="22"/>
  <c r="G953" i="22"/>
  <c r="F953" i="22"/>
  <c r="E953" i="22"/>
  <c r="D953" i="22"/>
  <c r="C953" i="22"/>
  <c r="G952" i="22"/>
  <c r="F952" i="22"/>
  <c r="E952" i="22"/>
  <c r="D952" i="22"/>
  <c r="C952" i="22"/>
  <c r="G951" i="22"/>
  <c r="F951" i="22"/>
  <c r="E951" i="22"/>
  <c r="D951" i="22"/>
  <c r="C951" i="22"/>
  <c r="G950" i="22"/>
  <c r="F950" i="22"/>
  <c r="E950" i="22"/>
  <c r="D950" i="22"/>
  <c r="C950" i="22"/>
  <c r="G949" i="22"/>
  <c r="F949" i="22"/>
  <c r="E949" i="22"/>
  <c r="D949" i="22"/>
  <c r="C949" i="22"/>
  <c r="G948" i="22"/>
  <c r="F948" i="22"/>
  <c r="E948" i="22"/>
  <c r="D948" i="22"/>
  <c r="C948" i="22"/>
  <c r="G947" i="22"/>
  <c r="F947" i="22"/>
  <c r="E947" i="22"/>
  <c r="D947" i="22"/>
  <c r="C947" i="22"/>
  <c r="G946" i="22"/>
  <c r="F946" i="22"/>
  <c r="E946" i="22"/>
  <c r="D946" i="22"/>
  <c r="C946" i="22"/>
  <c r="G945" i="22"/>
  <c r="F945" i="22"/>
  <c r="E945" i="22"/>
  <c r="D945" i="22"/>
  <c r="C945" i="22"/>
  <c r="G944" i="22"/>
  <c r="F944" i="22"/>
  <c r="E944" i="22"/>
  <c r="D944" i="22"/>
  <c r="C944" i="22"/>
  <c r="G943" i="22"/>
  <c r="F943" i="22"/>
  <c r="E943" i="22"/>
  <c r="D943" i="22"/>
  <c r="C943" i="22"/>
  <c r="G942" i="22"/>
  <c r="F942" i="22"/>
  <c r="E942" i="22"/>
  <c r="D942" i="22"/>
  <c r="C942" i="22"/>
  <c r="G941" i="22"/>
  <c r="F941" i="22"/>
  <c r="E941" i="22"/>
  <c r="D941" i="22"/>
  <c r="C941" i="22"/>
  <c r="G940" i="22"/>
  <c r="F940" i="22"/>
  <c r="E940" i="22"/>
  <c r="D940" i="22"/>
  <c r="C940" i="22"/>
  <c r="G939" i="22"/>
  <c r="F939" i="22"/>
  <c r="E939" i="22"/>
  <c r="D939" i="22"/>
  <c r="C939" i="22"/>
  <c r="G938" i="22"/>
  <c r="F938" i="22"/>
  <c r="E938" i="22"/>
  <c r="D938" i="22"/>
  <c r="C938" i="22"/>
  <c r="G937" i="22"/>
  <c r="F937" i="22"/>
  <c r="E937" i="22"/>
  <c r="D937" i="22"/>
  <c r="C937" i="22"/>
  <c r="G936" i="22"/>
  <c r="F936" i="22"/>
  <c r="E936" i="22"/>
  <c r="D936" i="22"/>
  <c r="C936" i="22"/>
  <c r="G935" i="22"/>
  <c r="F935" i="22"/>
  <c r="E935" i="22"/>
  <c r="D935" i="22"/>
  <c r="C935" i="22"/>
  <c r="G934" i="22"/>
  <c r="F934" i="22"/>
  <c r="E934" i="22"/>
  <c r="D934" i="22"/>
  <c r="C934" i="22"/>
  <c r="G933" i="22"/>
  <c r="F933" i="22"/>
  <c r="E933" i="22"/>
  <c r="D933" i="22"/>
  <c r="C933" i="22"/>
  <c r="G932" i="22"/>
  <c r="F932" i="22"/>
  <c r="E932" i="22"/>
  <c r="D932" i="22"/>
  <c r="C932" i="22"/>
  <c r="G931" i="22"/>
  <c r="F931" i="22"/>
  <c r="E931" i="22"/>
  <c r="D931" i="22"/>
  <c r="C931" i="22"/>
  <c r="G930" i="22"/>
  <c r="F930" i="22"/>
  <c r="E930" i="22"/>
  <c r="D930" i="22"/>
  <c r="C930" i="22"/>
  <c r="G929" i="22"/>
  <c r="F929" i="22"/>
  <c r="E929" i="22"/>
  <c r="D929" i="22"/>
  <c r="C929" i="22"/>
  <c r="G928" i="22"/>
  <c r="F928" i="22"/>
  <c r="E928" i="22"/>
  <c r="D928" i="22"/>
  <c r="C928" i="22"/>
  <c r="G927" i="22"/>
  <c r="F927" i="22"/>
  <c r="E927" i="22"/>
  <c r="D927" i="22"/>
  <c r="C927" i="22"/>
  <c r="G926" i="22"/>
  <c r="F926" i="22"/>
  <c r="E926" i="22"/>
  <c r="D926" i="22"/>
  <c r="C926" i="22"/>
  <c r="G925" i="22"/>
  <c r="F925" i="22"/>
  <c r="E925" i="22"/>
  <c r="D925" i="22"/>
  <c r="C925" i="22"/>
  <c r="G924" i="22"/>
  <c r="F924" i="22"/>
  <c r="E924" i="22"/>
  <c r="D924" i="22"/>
  <c r="C924" i="22"/>
  <c r="G923" i="22"/>
  <c r="F923" i="22"/>
  <c r="E923" i="22"/>
  <c r="D923" i="22"/>
  <c r="C923" i="22"/>
  <c r="G922" i="22"/>
  <c r="F922" i="22"/>
  <c r="E922" i="22"/>
  <c r="D922" i="22"/>
  <c r="C922" i="22"/>
  <c r="G921" i="22"/>
  <c r="F921" i="22"/>
  <c r="E921" i="22"/>
  <c r="D921" i="22"/>
  <c r="C921" i="22"/>
  <c r="G920" i="22"/>
  <c r="F920" i="22"/>
  <c r="E920" i="22"/>
  <c r="D920" i="22"/>
  <c r="C920" i="22"/>
  <c r="G919" i="22"/>
  <c r="F919" i="22"/>
  <c r="E919" i="22"/>
  <c r="D919" i="22"/>
  <c r="C919" i="22"/>
  <c r="G918" i="22"/>
  <c r="F918" i="22"/>
  <c r="E918" i="22"/>
  <c r="D918" i="22"/>
  <c r="C918" i="22"/>
  <c r="G917" i="22"/>
  <c r="F917" i="22"/>
  <c r="E917" i="22"/>
  <c r="D917" i="22"/>
  <c r="C917" i="22"/>
  <c r="G916" i="22"/>
  <c r="F916" i="22"/>
  <c r="E916" i="22"/>
  <c r="D916" i="22"/>
  <c r="C916" i="22"/>
  <c r="G915" i="22"/>
  <c r="F915" i="22"/>
  <c r="E915" i="22"/>
  <c r="D915" i="22"/>
  <c r="C915" i="22"/>
  <c r="G914" i="22"/>
  <c r="F914" i="22"/>
  <c r="E914" i="22"/>
  <c r="D914" i="22"/>
  <c r="C914" i="22"/>
  <c r="G913" i="22"/>
  <c r="F913" i="22"/>
  <c r="E913" i="22"/>
  <c r="D913" i="22"/>
  <c r="C913" i="22"/>
  <c r="G912" i="22"/>
  <c r="F912" i="22"/>
  <c r="E912" i="22"/>
  <c r="D912" i="22"/>
  <c r="C912" i="22"/>
  <c r="G911" i="22"/>
  <c r="F911" i="22"/>
  <c r="E911" i="22"/>
  <c r="D911" i="22"/>
  <c r="C911" i="22"/>
  <c r="G910" i="22"/>
  <c r="F910" i="22"/>
  <c r="E910" i="22"/>
  <c r="D910" i="22"/>
  <c r="C910" i="22"/>
  <c r="G909" i="22"/>
  <c r="F909" i="22"/>
  <c r="E909" i="22"/>
  <c r="D909" i="22"/>
  <c r="C909" i="22"/>
  <c r="G908" i="22"/>
  <c r="F908" i="22"/>
  <c r="E908" i="22"/>
  <c r="D908" i="22"/>
  <c r="C908" i="22"/>
  <c r="G907" i="22"/>
  <c r="F907" i="22"/>
  <c r="E907" i="22"/>
  <c r="D907" i="22"/>
  <c r="C907" i="22"/>
  <c r="G906" i="22"/>
  <c r="F906" i="22"/>
  <c r="E906" i="22"/>
  <c r="D906" i="22"/>
  <c r="C906" i="22"/>
  <c r="G905" i="22"/>
  <c r="F905" i="22"/>
  <c r="E905" i="22"/>
  <c r="D905" i="22"/>
  <c r="C905" i="22"/>
  <c r="G904" i="22"/>
  <c r="F904" i="22"/>
  <c r="E904" i="22"/>
  <c r="D904" i="22"/>
  <c r="C904" i="22"/>
  <c r="G903" i="22"/>
  <c r="F903" i="22"/>
  <c r="E903" i="22"/>
  <c r="D903" i="22"/>
  <c r="C903" i="22"/>
  <c r="G902" i="22"/>
  <c r="F902" i="22"/>
  <c r="E902" i="22"/>
  <c r="D902" i="22"/>
  <c r="C902" i="22"/>
  <c r="G901" i="22"/>
  <c r="F901" i="22"/>
  <c r="E901" i="22"/>
  <c r="D901" i="22"/>
  <c r="C901" i="22"/>
  <c r="G900" i="22"/>
  <c r="F900" i="22"/>
  <c r="E900" i="22"/>
  <c r="D900" i="22"/>
  <c r="C900" i="22"/>
  <c r="G899" i="22"/>
  <c r="F899" i="22"/>
  <c r="E899" i="22"/>
  <c r="D899" i="22"/>
  <c r="C899" i="22"/>
  <c r="G898" i="22"/>
  <c r="F898" i="22"/>
  <c r="E898" i="22"/>
  <c r="D898" i="22"/>
  <c r="C898" i="22"/>
  <c r="G897" i="22"/>
  <c r="F897" i="22"/>
  <c r="E897" i="22"/>
  <c r="D897" i="22"/>
  <c r="C897" i="22"/>
  <c r="G896" i="22"/>
  <c r="F896" i="22"/>
  <c r="E896" i="22"/>
  <c r="D896" i="22"/>
  <c r="C896" i="22"/>
  <c r="G895" i="22"/>
  <c r="F895" i="22"/>
  <c r="E895" i="22"/>
  <c r="D895" i="22"/>
  <c r="C895" i="22"/>
  <c r="G894" i="22"/>
  <c r="F894" i="22"/>
  <c r="E894" i="22"/>
  <c r="D894" i="22"/>
  <c r="C894" i="22"/>
  <c r="G893" i="22"/>
  <c r="F893" i="22"/>
  <c r="E893" i="22"/>
  <c r="D893" i="22"/>
  <c r="C893" i="22"/>
  <c r="G892" i="22"/>
  <c r="F892" i="22"/>
  <c r="E892" i="22"/>
  <c r="D892" i="22"/>
  <c r="C892" i="22"/>
  <c r="G891" i="22"/>
  <c r="F891" i="22"/>
  <c r="E891" i="22"/>
  <c r="D891" i="22"/>
  <c r="C891" i="22"/>
  <c r="G890" i="22"/>
  <c r="F890" i="22"/>
  <c r="E890" i="22"/>
  <c r="D890" i="22"/>
  <c r="C890" i="22"/>
  <c r="G889" i="22"/>
  <c r="F889" i="22"/>
  <c r="E889" i="22"/>
  <c r="D889" i="22"/>
  <c r="C889" i="22"/>
  <c r="G888" i="22"/>
  <c r="F888" i="22"/>
  <c r="E888" i="22"/>
  <c r="D888" i="22"/>
  <c r="C888" i="22"/>
  <c r="G887" i="22"/>
  <c r="F887" i="22"/>
  <c r="E887" i="22"/>
  <c r="D887" i="22"/>
  <c r="C887" i="22"/>
  <c r="G886" i="22"/>
  <c r="F886" i="22"/>
  <c r="E886" i="22"/>
  <c r="D886" i="22"/>
  <c r="C886" i="22"/>
  <c r="G885" i="22"/>
  <c r="F885" i="22"/>
  <c r="E885" i="22"/>
  <c r="D885" i="22"/>
  <c r="C885" i="22"/>
  <c r="G884" i="22"/>
  <c r="F884" i="22"/>
  <c r="E884" i="22"/>
  <c r="D884" i="22"/>
  <c r="C884" i="22"/>
  <c r="G883" i="22"/>
  <c r="F883" i="22"/>
  <c r="E883" i="22"/>
  <c r="D883" i="22"/>
  <c r="C883" i="22"/>
  <c r="G882" i="22"/>
  <c r="F882" i="22"/>
  <c r="E882" i="22"/>
  <c r="D882" i="22"/>
  <c r="C882" i="22"/>
  <c r="G881" i="22"/>
  <c r="F881" i="22"/>
  <c r="E881" i="22"/>
  <c r="D881" i="22"/>
  <c r="C881" i="22"/>
  <c r="G880" i="22"/>
  <c r="F880" i="22"/>
  <c r="E880" i="22"/>
  <c r="D880" i="22"/>
  <c r="C880" i="22"/>
  <c r="G879" i="22"/>
  <c r="F879" i="22"/>
  <c r="E879" i="22"/>
  <c r="D879" i="22"/>
  <c r="C879" i="22"/>
  <c r="G878" i="22"/>
  <c r="F878" i="22"/>
  <c r="E878" i="22"/>
  <c r="D878" i="22"/>
  <c r="C878" i="22"/>
  <c r="G877" i="22"/>
  <c r="F877" i="22"/>
  <c r="E877" i="22"/>
  <c r="D877" i="22"/>
  <c r="C877" i="22"/>
  <c r="G876" i="22"/>
  <c r="F876" i="22"/>
  <c r="E876" i="22"/>
  <c r="D876" i="22"/>
  <c r="C876" i="22"/>
  <c r="G875" i="22"/>
  <c r="F875" i="22"/>
  <c r="E875" i="22"/>
  <c r="D875" i="22"/>
  <c r="C875" i="22"/>
  <c r="G874" i="22"/>
  <c r="F874" i="22"/>
  <c r="E874" i="22"/>
  <c r="D874" i="22"/>
  <c r="C874" i="22"/>
  <c r="G873" i="22"/>
  <c r="F873" i="22"/>
  <c r="E873" i="22"/>
  <c r="D873" i="22"/>
  <c r="C873" i="22"/>
  <c r="G872" i="22"/>
  <c r="F872" i="22"/>
  <c r="E872" i="22"/>
  <c r="D872" i="22"/>
  <c r="C872" i="22"/>
  <c r="G871" i="22"/>
  <c r="F871" i="22"/>
  <c r="E871" i="22"/>
  <c r="D871" i="22"/>
  <c r="C871" i="22"/>
  <c r="G870" i="22"/>
  <c r="F870" i="22"/>
  <c r="E870" i="22"/>
  <c r="D870" i="22"/>
  <c r="C870" i="22"/>
  <c r="G869" i="22"/>
  <c r="F869" i="22"/>
  <c r="E869" i="22"/>
  <c r="D869" i="22"/>
  <c r="C869" i="22"/>
  <c r="G868" i="22"/>
  <c r="F868" i="22"/>
  <c r="E868" i="22"/>
  <c r="D868" i="22"/>
  <c r="C868" i="22"/>
  <c r="G867" i="22"/>
  <c r="F867" i="22"/>
  <c r="E867" i="22"/>
  <c r="D867" i="22"/>
  <c r="C867" i="22"/>
  <c r="G866" i="22"/>
  <c r="F866" i="22"/>
  <c r="E866" i="22"/>
  <c r="D866" i="22"/>
  <c r="C866" i="22"/>
  <c r="G865" i="22"/>
  <c r="F865" i="22"/>
  <c r="E865" i="22"/>
  <c r="D865" i="22"/>
  <c r="C865" i="22"/>
  <c r="G864" i="22"/>
  <c r="F864" i="22"/>
  <c r="E864" i="22"/>
  <c r="D864" i="22"/>
  <c r="C864" i="22"/>
  <c r="G863" i="22"/>
  <c r="F863" i="22"/>
  <c r="E863" i="22"/>
  <c r="D863" i="22"/>
  <c r="C863" i="22"/>
  <c r="G862" i="22"/>
  <c r="F862" i="22"/>
  <c r="E862" i="22"/>
  <c r="D862" i="22"/>
  <c r="C862" i="22"/>
  <c r="G861" i="22"/>
  <c r="F861" i="22"/>
  <c r="E861" i="22"/>
  <c r="D861" i="22"/>
  <c r="C861" i="22"/>
  <c r="G860" i="22"/>
  <c r="F860" i="22"/>
  <c r="E860" i="22"/>
  <c r="D860" i="22"/>
  <c r="C860" i="22"/>
  <c r="G859" i="22"/>
  <c r="F859" i="22"/>
  <c r="E859" i="22"/>
  <c r="D859" i="22"/>
  <c r="C859" i="22"/>
  <c r="G858" i="22"/>
  <c r="F858" i="22"/>
  <c r="E858" i="22"/>
  <c r="D858" i="22"/>
  <c r="C858" i="22"/>
  <c r="G857" i="22"/>
  <c r="F857" i="22"/>
  <c r="E857" i="22"/>
  <c r="D857" i="22"/>
  <c r="C857" i="22"/>
  <c r="G856" i="22"/>
  <c r="F856" i="22"/>
  <c r="E856" i="22"/>
  <c r="D856" i="22"/>
  <c r="C856" i="22"/>
  <c r="G855" i="22"/>
  <c r="F855" i="22"/>
  <c r="E855" i="22"/>
  <c r="D855" i="22"/>
  <c r="C855" i="22"/>
  <c r="G854" i="22"/>
  <c r="F854" i="22"/>
  <c r="E854" i="22"/>
  <c r="D854" i="22"/>
  <c r="C854" i="22"/>
  <c r="G853" i="22"/>
  <c r="F853" i="22"/>
  <c r="E853" i="22"/>
  <c r="D853" i="22"/>
  <c r="C853" i="22"/>
  <c r="G852" i="22"/>
  <c r="F852" i="22"/>
  <c r="E852" i="22"/>
  <c r="D852" i="22"/>
  <c r="C852" i="22"/>
  <c r="G851" i="22"/>
  <c r="F851" i="22"/>
  <c r="E851" i="22"/>
  <c r="D851" i="22"/>
  <c r="C851" i="22"/>
  <c r="G850" i="22"/>
  <c r="F850" i="22"/>
  <c r="E850" i="22"/>
  <c r="D850" i="22"/>
  <c r="C850" i="22"/>
  <c r="G849" i="22"/>
  <c r="F849" i="22"/>
  <c r="E849" i="22"/>
  <c r="D849" i="22"/>
  <c r="C849" i="22"/>
  <c r="G848" i="22"/>
  <c r="F848" i="22"/>
  <c r="E848" i="22"/>
  <c r="D848" i="22"/>
  <c r="C848" i="22"/>
  <c r="G847" i="22"/>
  <c r="F847" i="22"/>
  <c r="E847" i="22"/>
  <c r="D847" i="22"/>
  <c r="C847" i="22"/>
  <c r="G846" i="22"/>
  <c r="F846" i="22"/>
  <c r="E846" i="22"/>
  <c r="D846" i="22"/>
  <c r="C846" i="22"/>
  <c r="G845" i="22"/>
  <c r="F845" i="22"/>
  <c r="E845" i="22"/>
  <c r="D845" i="22"/>
  <c r="C845" i="22"/>
  <c r="G844" i="22"/>
  <c r="F844" i="22"/>
  <c r="E844" i="22"/>
  <c r="D844" i="22"/>
  <c r="C844" i="22"/>
  <c r="G843" i="22"/>
  <c r="F843" i="22"/>
  <c r="E843" i="22"/>
  <c r="D843" i="22"/>
  <c r="C843" i="22"/>
  <c r="G842" i="22"/>
  <c r="F842" i="22"/>
  <c r="E842" i="22"/>
  <c r="D842" i="22"/>
  <c r="C842" i="22"/>
  <c r="G841" i="22"/>
  <c r="F841" i="22"/>
  <c r="E841" i="22"/>
  <c r="D841" i="22"/>
  <c r="C841" i="22"/>
  <c r="G840" i="22"/>
  <c r="F840" i="22"/>
  <c r="E840" i="22"/>
  <c r="D840" i="22"/>
  <c r="C840" i="22"/>
  <c r="G839" i="22"/>
  <c r="F839" i="22"/>
  <c r="E839" i="22"/>
  <c r="D839" i="22"/>
  <c r="C839" i="22"/>
  <c r="G838" i="22"/>
  <c r="F838" i="22"/>
  <c r="E838" i="22"/>
  <c r="D838" i="22"/>
  <c r="C838" i="22"/>
  <c r="G837" i="22"/>
  <c r="F837" i="22"/>
  <c r="E837" i="22"/>
  <c r="D837" i="22"/>
  <c r="C837" i="22"/>
  <c r="G836" i="22"/>
  <c r="F836" i="22"/>
  <c r="E836" i="22"/>
  <c r="D836" i="22"/>
  <c r="C836" i="22"/>
  <c r="G835" i="22"/>
  <c r="F835" i="22"/>
  <c r="E835" i="22"/>
  <c r="D835" i="22"/>
  <c r="C835" i="22"/>
  <c r="G834" i="22"/>
  <c r="F834" i="22"/>
  <c r="E834" i="22"/>
  <c r="D834" i="22"/>
  <c r="C834" i="22"/>
  <c r="G833" i="22"/>
  <c r="F833" i="22"/>
  <c r="E833" i="22"/>
  <c r="D833" i="22"/>
  <c r="C833" i="22"/>
  <c r="G832" i="22"/>
  <c r="F832" i="22"/>
  <c r="E832" i="22"/>
  <c r="D832" i="22"/>
  <c r="C832" i="22"/>
  <c r="G831" i="22"/>
  <c r="F831" i="22"/>
  <c r="E831" i="22"/>
  <c r="D831" i="22"/>
  <c r="C831" i="22"/>
  <c r="G830" i="22"/>
  <c r="F830" i="22"/>
  <c r="E830" i="22"/>
  <c r="D830" i="22"/>
  <c r="C830" i="22"/>
  <c r="G829" i="22"/>
  <c r="F829" i="22"/>
  <c r="E829" i="22"/>
  <c r="D829" i="22"/>
  <c r="C829" i="22"/>
  <c r="G828" i="22"/>
  <c r="F828" i="22"/>
  <c r="E828" i="22"/>
  <c r="D828" i="22"/>
  <c r="C828" i="22"/>
  <c r="G827" i="22"/>
  <c r="F827" i="22"/>
  <c r="E827" i="22"/>
  <c r="D827" i="22"/>
  <c r="C827" i="22"/>
  <c r="G826" i="22"/>
  <c r="F826" i="22"/>
  <c r="E826" i="22"/>
  <c r="D826" i="22"/>
  <c r="C826" i="22"/>
  <c r="G825" i="22"/>
  <c r="F825" i="22"/>
  <c r="E825" i="22"/>
  <c r="D825" i="22"/>
  <c r="C825" i="22"/>
  <c r="G824" i="22"/>
  <c r="F824" i="22"/>
  <c r="E824" i="22"/>
  <c r="D824" i="22"/>
  <c r="C824" i="22"/>
  <c r="G823" i="22"/>
  <c r="F823" i="22"/>
  <c r="E823" i="22"/>
  <c r="D823" i="22"/>
  <c r="C823" i="22"/>
  <c r="G822" i="22"/>
  <c r="F822" i="22"/>
  <c r="E822" i="22"/>
  <c r="D822" i="22"/>
  <c r="C822" i="22"/>
  <c r="G821" i="22"/>
  <c r="F821" i="22"/>
  <c r="E821" i="22"/>
  <c r="D821" i="22"/>
  <c r="C821" i="22"/>
  <c r="G820" i="22"/>
  <c r="F820" i="22"/>
  <c r="E820" i="22"/>
  <c r="D820" i="22"/>
  <c r="C820" i="22"/>
  <c r="G819" i="22"/>
  <c r="F819" i="22"/>
  <c r="E819" i="22"/>
  <c r="D819" i="22"/>
  <c r="C819" i="22"/>
  <c r="G818" i="22"/>
  <c r="F818" i="22"/>
  <c r="E818" i="22"/>
  <c r="D818" i="22"/>
  <c r="C818" i="22"/>
  <c r="G817" i="22"/>
  <c r="F817" i="22"/>
  <c r="E817" i="22"/>
  <c r="D817" i="22"/>
  <c r="C817" i="22"/>
  <c r="G816" i="22"/>
  <c r="F816" i="22"/>
  <c r="E816" i="22"/>
  <c r="D816" i="22"/>
  <c r="C816" i="22"/>
  <c r="G815" i="22"/>
  <c r="F815" i="22"/>
  <c r="E815" i="22"/>
  <c r="D815" i="22"/>
  <c r="C815" i="22"/>
  <c r="G814" i="22"/>
  <c r="F814" i="22"/>
  <c r="E814" i="22"/>
  <c r="D814" i="22"/>
  <c r="C814" i="22"/>
  <c r="G813" i="22"/>
  <c r="F813" i="22"/>
  <c r="E813" i="22"/>
  <c r="D813" i="22"/>
  <c r="C813" i="22"/>
  <c r="G812" i="22"/>
  <c r="F812" i="22"/>
  <c r="E812" i="22"/>
  <c r="D812" i="22"/>
  <c r="C812" i="22"/>
  <c r="G811" i="22"/>
  <c r="F811" i="22"/>
  <c r="E811" i="22"/>
  <c r="D811" i="22"/>
  <c r="C811" i="22"/>
  <c r="G810" i="22"/>
  <c r="F810" i="22"/>
  <c r="E810" i="22"/>
  <c r="D810" i="22"/>
  <c r="C810" i="22"/>
  <c r="G809" i="22"/>
  <c r="F809" i="22"/>
  <c r="E809" i="22"/>
  <c r="D809" i="22"/>
  <c r="C809" i="22"/>
  <c r="G808" i="22"/>
  <c r="F808" i="22"/>
  <c r="E808" i="22"/>
  <c r="D808" i="22"/>
  <c r="C808" i="22"/>
  <c r="G807" i="22"/>
  <c r="F807" i="22"/>
  <c r="E807" i="22"/>
  <c r="D807" i="22"/>
  <c r="C807" i="22"/>
  <c r="G806" i="22"/>
  <c r="F806" i="22"/>
  <c r="E806" i="22"/>
  <c r="D806" i="22"/>
  <c r="C806" i="22"/>
  <c r="G805" i="22"/>
  <c r="F805" i="22"/>
  <c r="E805" i="22"/>
  <c r="D805" i="22"/>
  <c r="C805" i="22"/>
  <c r="G804" i="22"/>
  <c r="F804" i="22"/>
  <c r="E804" i="22"/>
  <c r="D804" i="22"/>
  <c r="C804" i="22"/>
  <c r="G803" i="22"/>
  <c r="F803" i="22"/>
  <c r="E803" i="22"/>
  <c r="D803" i="22"/>
  <c r="C803" i="22"/>
  <c r="G802" i="22"/>
  <c r="F802" i="22"/>
  <c r="E802" i="22"/>
  <c r="D802" i="22"/>
  <c r="C802" i="22"/>
  <c r="G801" i="22"/>
  <c r="F801" i="22"/>
  <c r="E801" i="22"/>
  <c r="D801" i="22"/>
  <c r="C801" i="22"/>
  <c r="G800" i="22"/>
  <c r="F800" i="22"/>
  <c r="E800" i="22"/>
  <c r="D800" i="22"/>
  <c r="C800" i="22"/>
  <c r="G799" i="22"/>
  <c r="F799" i="22"/>
  <c r="E799" i="22"/>
  <c r="D799" i="22"/>
  <c r="C799" i="22"/>
  <c r="G798" i="22"/>
  <c r="F798" i="22"/>
  <c r="E798" i="22"/>
  <c r="D798" i="22"/>
  <c r="C798" i="22"/>
  <c r="G797" i="22"/>
  <c r="F797" i="22"/>
  <c r="E797" i="22"/>
  <c r="D797" i="22"/>
  <c r="C797" i="22"/>
  <c r="G796" i="22"/>
  <c r="F796" i="22"/>
  <c r="E796" i="22"/>
  <c r="D796" i="22"/>
  <c r="C796" i="22"/>
  <c r="G795" i="22"/>
  <c r="F795" i="22"/>
  <c r="E795" i="22"/>
  <c r="D795" i="22"/>
  <c r="C795" i="22"/>
  <c r="G794" i="22"/>
  <c r="F794" i="22"/>
  <c r="E794" i="22"/>
  <c r="D794" i="22"/>
  <c r="C794" i="22"/>
  <c r="G793" i="22"/>
  <c r="F793" i="22"/>
  <c r="E793" i="22"/>
  <c r="D793" i="22"/>
  <c r="C793" i="22"/>
  <c r="G792" i="22"/>
  <c r="F792" i="22"/>
  <c r="E792" i="22"/>
  <c r="D792" i="22"/>
  <c r="C792" i="22"/>
  <c r="G791" i="22"/>
  <c r="F791" i="22"/>
  <c r="E791" i="22"/>
  <c r="D791" i="22"/>
  <c r="C791" i="22"/>
  <c r="G790" i="22"/>
  <c r="F790" i="22"/>
  <c r="E790" i="22"/>
  <c r="D790" i="22"/>
  <c r="C790" i="22"/>
  <c r="G789" i="22"/>
  <c r="F789" i="22"/>
  <c r="E789" i="22"/>
  <c r="D789" i="22"/>
  <c r="C789" i="22"/>
  <c r="G788" i="22"/>
  <c r="F788" i="22"/>
  <c r="E788" i="22"/>
  <c r="D788" i="22"/>
  <c r="C788" i="22"/>
  <c r="G787" i="22"/>
  <c r="F787" i="22"/>
  <c r="E787" i="22"/>
  <c r="D787" i="22"/>
  <c r="C787" i="22"/>
  <c r="G786" i="22"/>
  <c r="F786" i="22"/>
  <c r="E786" i="22"/>
  <c r="D786" i="22"/>
  <c r="C786" i="22"/>
  <c r="G785" i="22"/>
  <c r="F785" i="22"/>
  <c r="E785" i="22"/>
  <c r="D785" i="22"/>
  <c r="C785" i="22"/>
  <c r="G784" i="22"/>
  <c r="F784" i="22"/>
  <c r="E784" i="22"/>
  <c r="D784" i="22"/>
  <c r="C784" i="22"/>
  <c r="G783" i="22"/>
  <c r="F783" i="22"/>
  <c r="E783" i="22"/>
  <c r="D783" i="22"/>
  <c r="C783" i="22"/>
  <c r="G782" i="22"/>
  <c r="F782" i="22"/>
  <c r="E782" i="22"/>
  <c r="D782" i="22"/>
  <c r="C782" i="22"/>
  <c r="G781" i="22"/>
  <c r="F781" i="22"/>
  <c r="E781" i="22"/>
  <c r="D781" i="22"/>
  <c r="C781" i="22"/>
  <c r="G780" i="22"/>
  <c r="F780" i="22"/>
  <c r="E780" i="22"/>
  <c r="D780" i="22"/>
  <c r="C780" i="22"/>
  <c r="G779" i="22"/>
  <c r="F779" i="22"/>
  <c r="E779" i="22"/>
  <c r="D779" i="22"/>
  <c r="C779" i="22"/>
  <c r="G778" i="22"/>
  <c r="F778" i="22"/>
  <c r="E778" i="22"/>
  <c r="D778" i="22"/>
  <c r="C778" i="22"/>
  <c r="G777" i="22"/>
  <c r="F777" i="22"/>
  <c r="E777" i="22"/>
  <c r="D777" i="22"/>
  <c r="C777" i="22"/>
  <c r="G776" i="22"/>
  <c r="F776" i="22"/>
  <c r="E776" i="22"/>
  <c r="D776" i="22"/>
  <c r="C776" i="22"/>
  <c r="G775" i="22"/>
  <c r="F775" i="22"/>
  <c r="E775" i="22"/>
  <c r="D775" i="22"/>
  <c r="C775" i="22"/>
  <c r="G774" i="22"/>
  <c r="F774" i="22"/>
  <c r="E774" i="22"/>
  <c r="D774" i="22"/>
  <c r="C774" i="22"/>
  <c r="G773" i="22"/>
  <c r="F773" i="22"/>
  <c r="E773" i="22"/>
  <c r="D773" i="22"/>
  <c r="C773" i="22"/>
  <c r="G772" i="22"/>
  <c r="F772" i="22"/>
  <c r="E772" i="22"/>
  <c r="D772" i="22"/>
  <c r="C772" i="22"/>
  <c r="G771" i="22"/>
  <c r="F771" i="22"/>
  <c r="E771" i="22"/>
  <c r="D771" i="22"/>
  <c r="C771" i="22"/>
  <c r="G770" i="22"/>
  <c r="F770" i="22"/>
  <c r="E770" i="22"/>
  <c r="D770" i="22"/>
  <c r="C770" i="22"/>
  <c r="G769" i="22"/>
  <c r="F769" i="22"/>
  <c r="E769" i="22"/>
  <c r="D769" i="22"/>
  <c r="C769" i="22"/>
  <c r="G768" i="22"/>
  <c r="F768" i="22"/>
  <c r="E768" i="22"/>
  <c r="D768" i="22"/>
  <c r="C768" i="22"/>
  <c r="G767" i="22"/>
  <c r="F767" i="22"/>
  <c r="E767" i="22"/>
  <c r="D767" i="22"/>
  <c r="C767" i="22"/>
  <c r="G766" i="22"/>
  <c r="F766" i="22"/>
  <c r="E766" i="22"/>
  <c r="D766" i="22"/>
  <c r="C766" i="22"/>
  <c r="G765" i="22"/>
  <c r="F765" i="22"/>
  <c r="E765" i="22"/>
  <c r="D765" i="22"/>
  <c r="C765" i="22"/>
  <c r="G764" i="22"/>
  <c r="F764" i="22"/>
  <c r="E764" i="22"/>
  <c r="D764" i="22"/>
  <c r="C764" i="22"/>
  <c r="G763" i="22"/>
  <c r="F763" i="22"/>
  <c r="E763" i="22"/>
  <c r="D763" i="22"/>
  <c r="C763" i="22"/>
  <c r="G762" i="22"/>
  <c r="F762" i="22"/>
  <c r="E762" i="22"/>
  <c r="D762" i="22"/>
  <c r="C762" i="22"/>
  <c r="G761" i="22"/>
  <c r="F761" i="22"/>
  <c r="E761" i="22"/>
  <c r="D761" i="22"/>
  <c r="C761" i="22"/>
  <c r="G760" i="22"/>
  <c r="F760" i="22"/>
  <c r="E760" i="22"/>
  <c r="D760" i="22"/>
  <c r="C760" i="22"/>
  <c r="G759" i="22"/>
  <c r="F759" i="22"/>
  <c r="E759" i="22"/>
  <c r="D759" i="22"/>
  <c r="C759" i="22"/>
  <c r="G758" i="22"/>
  <c r="F758" i="22"/>
  <c r="E758" i="22"/>
  <c r="D758" i="22"/>
  <c r="C758" i="22"/>
  <c r="G757" i="22"/>
  <c r="F757" i="22"/>
  <c r="E757" i="22"/>
  <c r="D757" i="22"/>
  <c r="C757" i="22"/>
  <c r="G756" i="22"/>
  <c r="F756" i="22"/>
  <c r="E756" i="22"/>
  <c r="D756" i="22"/>
  <c r="C756" i="22"/>
  <c r="G755" i="22"/>
  <c r="F755" i="22"/>
  <c r="E755" i="22"/>
  <c r="D755" i="22"/>
  <c r="C755" i="22"/>
  <c r="G754" i="22"/>
  <c r="F754" i="22"/>
  <c r="E754" i="22"/>
  <c r="D754" i="22"/>
  <c r="C754" i="22"/>
  <c r="G753" i="22"/>
  <c r="F753" i="22"/>
  <c r="E753" i="22"/>
  <c r="D753" i="22"/>
  <c r="C753" i="22"/>
  <c r="G752" i="22"/>
  <c r="F752" i="22"/>
  <c r="E752" i="22"/>
  <c r="D752" i="22"/>
  <c r="C752" i="22"/>
  <c r="G751" i="22"/>
  <c r="F751" i="22"/>
  <c r="E751" i="22"/>
  <c r="D751" i="22"/>
  <c r="C751" i="22"/>
  <c r="G750" i="22"/>
  <c r="F750" i="22"/>
  <c r="E750" i="22"/>
  <c r="D750" i="22"/>
  <c r="C750" i="22"/>
  <c r="G749" i="22"/>
  <c r="F749" i="22"/>
  <c r="E749" i="22"/>
  <c r="D749" i="22"/>
  <c r="C749" i="22"/>
  <c r="G748" i="22"/>
  <c r="F748" i="22"/>
  <c r="E748" i="22"/>
  <c r="D748" i="22"/>
  <c r="C748" i="22"/>
  <c r="G747" i="22"/>
  <c r="F747" i="22"/>
  <c r="E747" i="22"/>
  <c r="D747" i="22"/>
  <c r="C747" i="22"/>
  <c r="G746" i="22"/>
  <c r="F746" i="22"/>
  <c r="E746" i="22"/>
  <c r="D746" i="22"/>
  <c r="C746" i="22"/>
  <c r="G745" i="22"/>
  <c r="F745" i="22"/>
  <c r="E745" i="22"/>
  <c r="D745" i="22"/>
  <c r="C745" i="22"/>
  <c r="G744" i="22"/>
  <c r="F744" i="22"/>
  <c r="E744" i="22"/>
  <c r="D744" i="22"/>
  <c r="C744" i="22"/>
  <c r="G743" i="22"/>
  <c r="F743" i="22"/>
  <c r="E743" i="22"/>
  <c r="D743" i="22"/>
  <c r="C743" i="22"/>
  <c r="G742" i="22"/>
  <c r="F742" i="22"/>
  <c r="E742" i="22"/>
  <c r="D742" i="22"/>
  <c r="C742" i="22"/>
  <c r="G741" i="22"/>
  <c r="F741" i="22"/>
  <c r="E741" i="22"/>
  <c r="D741" i="22"/>
  <c r="C741" i="22"/>
  <c r="G740" i="22"/>
  <c r="F740" i="22"/>
  <c r="E740" i="22"/>
  <c r="D740" i="22"/>
  <c r="C740" i="22"/>
  <c r="G739" i="22"/>
  <c r="F739" i="22"/>
  <c r="E739" i="22"/>
  <c r="D739" i="22"/>
  <c r="C739" i="22"/>
  <c r="G738" i="22"/>
  <c r="F738" i="22"/>
  <c r="E738" i="22"/>
  <c r="D738" i="22"/>
  <c r="C738" i="22"/>
  <c r="G737" i="22"/>
  <c r="F737" i="22"/>
  <c r="E737" i="22"/>
  <c r="D737" i="22"/>
  <c r="C737" i="22"/>
  <c r="G736" i="22"/>
  <c r="F736" i="22"/>
  <c r="E736" i="22"/>
  <c r="D736" i="22"/>
  <c r="C736" i="22"/>
  <c r="G735" i="22"/>
  <c r="F735" i="22"/>
  <c r="E735" i="22"/>
  <c r="D735" i="22"/>
  <c r="C735" i="22"/>
  <c r="G734" i="22"/>
  <c r="F734" i="22"/>
  <c r="E734" i="22"/>
  <c r="D734" i="22"/>
  <c r="C734" i="22"/>
  <c r="G733" i="22"/>
  <c r="F733" i="22"/>
  <c r="E733" i="22"/>
  <c r="D733" i="22"/>
  <c r="C733" i="22"/>
  <c r="G732" i="22"/>
  <c r="F732" i="22"/>
  <c r="E732" i="22"/>
  <c r="D732" i="22"/>
  <c r="C732" i="22"/>
  <c r="G731" i="22"/>
  <c r="F731" i="22"/>
  <c r="E731" i="22"/>
  <c r="D731" i="22"/>
  <c r="C731" i="22"/>
  <c r="G730" i="22"/>
  <c r="F730" i="22"/>
  <c r="E730" i="22"/>
  <c r="D730" i="22"/>
  <c r="C730" i="22"/>
  <c r="G729" i="22"/>
  <c r="F729" i="22"/>
  <c r="E729" i="22"/>
  <c r="D729" i="22"/>
  <c r="C729" i="22"/>
  <c r="G728" i="22"/>
  <c r="F728" i="22"/>
  <c r="E728" i="22"/>
  <c r="D728" i="22"/>
  <c r="C728" i="22"/>
  <c r="G727" i="22"/>
  <c r="F727" i="22"/>
  <c r="E727" i="22"/>
  <c r="D727" i="22"/>
  <c r="C727" i="22"/>
  <c r="G726" i="22"/>
  <c r="F726" i="22"/>
  <c r="E726" i="22"/>
  <c r="D726" i="22"/>
  <c r="C726" i="22"/>
  <c r="G725" i="22"/>
  <c r="F725" i="22"/>
  <c r="E725" i="22"/>
  <c r="D725" i="22"/>
  <c r="C725" i="22"/>
  <c r="G724" i="22"/>
  <c r="F724" i="22"/>
  <c r="E724" i="22"/>
  <c r="D724" i="22"/>
  <c r="C724" i="22"/>
  <c r="G723" i="22"/>
  <c r="F723" i="22"/>
  <c r="E723" i="22"/>
  <c r="D723" i="22"/>
  <c r="C723" i="22"/>
  <c r="G722" i="22"/>
  <c r="F722" i="22"/>
  <c r="E722" i="22"/>
  <c r="D722" i="22"/>
  <c r="C722" i="22"/>
  <c r="G721" i="22"/>
  <c r="F721" i="22"/>
  <c r="E721" i="22"/>
  <c r="D721" i="22"/>
  <c r="C721" i="22"/>
  <c r="G720" i="22"/>
  <c r="F720" i="22"/>
  <c r="E720" i="22"/>
  <c r="D720" i="22"/>
  <c r="C720" i="22"/>
  <c r="G719" i="22"/>
  <c r="F719" i="22"/>
  <c r="E719" i="22"/>
  <c r="D719" i="22"/>
  <c r="C719" i="22"/>
  <c r="G718" i="22"/>
  <c r="F718" i="22"/>
  <c r="E718" i="22"/>
  <c r="D718" i="22"/>
  <c r="C718" i="22"/>
  <c r="G717" i="22"/>
  <c r="F717" i="22"/>
  <c r="E717" i="22"/>
  <c r="D717" i="22"/>
  <c r="C717" i="22"/>
  <c r="G716" i="22"/>
  <c r="F716" i="22"/>
  <c r="E716" i="22"/>
  <c r="D716" i="22"/>
  <c r="C716" i="22"/>
  <c r="G715" i="22"/>
  <c r="F715" i="22"/>
  <c r="E715" i="22"/>
  <c r="D715" i="22"/>
  <c r="C715" i="22"/>
  <c r="G714" i="22"/>
  <c r="F714" i="22"/>
  <c r="E714" i="22"/>
  <c r="D714" i="22"/>
  <c r="C714" i="22"/>
  <c r="G713" i="22"/>
  <c r="F713" i="22"/>
  <c r="E713" i="22"/>
  <c r="D713" i="22"/>
  <c r="C713" i="22"/>
  <c r="G712" i="22"/>
  <c r="F712" i="22"/>
  <c r="E712" i="22"/>
  <c r="D712" i="22"/>
  <c r="C712" i="22"/>
  <c r="G711" i="22"/>
  <c r="F711" i="22"/>
  <c r="E711" i="22"/>
  <c r="D711" i="22"/>
  <c r="C711" i="22"/>
  <c r="G710" i="22"/>
  <c r="F710" i="22"/>
  <c r="E710" i="22"/>
  <c r="D710" i="22"/>
  <c r="C710" i="22"/>
  <c r="G709" i="22"/>
  <c r="F709" i="22"/>
  <c r="E709" i="22"/>
  <c r="D709" i="22"/>
  <c r="C709" i="22"/>
  <c r="G708" i="22"/>
  <c r="F708" i="22"/>
  <c r="E708" i="22"/>
  <c r="D708" i="22"/>
  <c r="C708" i="22"/>
  <c r="G707" i="22"/>
  <c r="F707" i="22"/>
  <c r="E707" i="22"/>
  <c r="D707" i="22"/>
  <c r="C707" i="22"/>
  <c r="G706" i="22"/>
  <c r="F706" i="22"/>
  <c r="E706" i="22"/>
  <c r="D706" i="22"/>
  <c r="C706" i="22"/>
  <c r="G705" i="22"/>
  <c r="F705" i="22"/>
  <c r="E705" i="22"/>
  <c r="D705" i="22"/>
  <c r="C705" i="22"/>
  <c r="G704" i="22"/>
  <c r="F704" i="22"/>
  <c r="E704" i="22"/>
  <c r="D704" i="22"/>
  <c r="C704" i="22"/>
  <c r="G703" i="22"/>
  <c r="F703" i="22"/>
  <c r="E703" i="22"/>
  <c r="D703" i="22"/>
  <c r="C703" i="22"/>
  <c r="G702" i="22"/>
  <c r="F702" i="22"/>
  <c r="E702" i="22"/>
  <c r="D702" i="22"/>
  <c r="C702" i="22"/>
  <c r="G701" i="22"/>
  <c r="F701" i="22"/>
  <c r="E701" i="22"/>
  <c r="D701" i="22"/>
  <c r="C701" i="22"/>
  <c r="G700" i="22"/>
  <c r="F700" i="22"/>
  <c r="E700" i="22"/>
  <c r="D700" i="22"/>
  <c r="C700" i="22"/>
  <c r="G699" i="22"/>
  <c r="F699" i="22"/>
  <c r="E699" i="22"/>
  <c r="D699" i="22"/>
  <c r="C699" i="22"/>
  <c r="G698" i="22"/>
  <c r="F698" i="22"/>
  <c r="E698" i="22"/>
  <c r="D698" i="22"/>
  <c r="C698" i="22"/>
  <c r="G697" i="22"/>
  <c r="F697" i="22"/>
  <c r="E697" i="22"/>
  <c r="D697" i="22"/>
  <c r="C697" i="22"/>
  <c r="G696" i="22"/>
  <c r="F696" i="22"/>
  <c r="E696" i="22"/>
  <c r="D696" i="22"/>
  <c r="C696" i="22"/>
  <c r="G695" i="22"/>
  <c r="F695" i="22"/>
  <c r="E695" i="22"/>
  <c r="D695" i="22"/>
  <c r="C695" i="22"/>
  <c r="G694" i="22"/>
  <c r="F694" i="22"/>
  <c r="E694" i="22"/>
  <c r="D694" i="22"/>
  <c r="C694" i="22"/>
  <c r="G693" i="22"/>
  <c r="F693" i="22"/>
  <c r="E693" i="22"/>
  <c r="D693" i="22"/>
  <c r="C693" i="22"/>
  <c r="G692" i="22"/>
  <c r="F692" i="22"/>
  <c r="E692" i="22"/>
  <c r="D692" i="22"/>
  <c r="C692" i="22"/>
  <c r="G691" i="22"/>
  <c r="F691" i="22"/>
  <c r="E691" i="22"/>
  <c r="D691" i="22"/>
  <c r="C691" i="22"/>
  <c r="G690" i="22"/>
  <c r="F690" i="22"/>
  <c r="E690" i="22"/>
  <c r="D690" i="22"/>
  <c r="C690" i="22"/>
  <c r="G689" i="22"/>
  <c r="F689" i="22"/>
  <c r="E689" i="22"/>
  <c r="D689" i="22"/>
  <c r="C689" i="22"/>
  <c r="G688" i="22"/>
  <c r="F688" i="22"/>
  <c r="E688" i="22"/>
  <c r="D688" i="22"/>
  <c r="C688" i="22"/>
  <c r="G687" i="22"/>
  <c r="F687" i="22"/>
  <c r="E687" i="22"/>
  <c r="D687" i="22"/>
  <c r="C687" i="22"/>
  <c r="G686" i="22"/>
  <c r="F686" i="22"/>
  <c r="E686" i="22"/>
  <c r="D686" i="22"/>
  <c r="C686" i="22"/>
  <c r="G685" i="22"/>
  <c r="F685" i="22"/>
  <c r="E685" i="22"/>
  <c r="D685" i="22"/>
  <c r="C685" i="22"/>
  <c r="G684" i="22"/>
  <c r="F684" i="22"/>
  <c r="E684" i="22"/>
  <c r="D684" i="22"/>
  <c r="C684" i="22"/>
  <c r="G683" i="22"/>
  <c r="F683" i="22"/>
  <c r="E683" i="22"/>
  <c r="D683" i="22"/>
  <c r="C683" i="22"/>
  <c r="G682" i="22"/>
  <c r="F682" i="22"/>
  <c r="E682" i="22"/>
  <c r="D682" i="22"/>
  <c r="C682" i="22"/>
  <c r="G681" i="22"/>
  <c r="F681" i="22"/>
  <c r="E681" i="22"/>
  <c r="D681" i="22"/>
  <c r="C681" i="22"/>
  <c r="G680" i="22"/>
  <c r="F680" i="22"/>
  <c r="E680" i="22"/>
  <c r="D680" i="22"/>
  <c r="C680" i="22"/>
  <c r="G679" i="22"/>
  <c r="F679" i="22"/>
  <c r="E679" i="22"/>
  <c r="D679" i="22"/>
  <c r="C679" i="22"/>
  <c r="G678" i="22"/>
  <c r="F678" i="22"/>
  <c r="E678" i="22"/>
  <c r="D678" i="22"/>
  <c r="C678" i="22"/>
  <c r="G677" i="22"/>
  <c r="F677" i="22"/>
  <c r="E677" i="22"/>
  <c r="D677" i="22"/>
  <c r="C677" i="22"/>
  <c r="G676" i="22"/>
  <c r="F676" i="22"/>
  <c r="E676" i="22"/>
  <c r="D676" i="22"/>
  <c r="C676" i="22"/>
  <c r="G675" i="22"/>
  <c r="F675" i="22"/>
  <c r="E675" i="22"/>
  <c r="D675" i="22"/>
  <c r="C675" i="22"/>
  <c r="G674" i="22"/>
  <c r="F674" i="22"/>
  <c r="E674" i="22"/>
  <c r="D674" i="22"/>
  <c r="C674" i="22"/>
  <c r="G673" i="22"/>
  <c r="F673" i="22"/>
  <c r="E673" i="22"/>
  <c r="D673" i="22"/>
  <c r="C673" i="22"/>
  <c r="G672" i="22"/>
  <c r="F672" i="22"/>
  <c r="E672" i="22"/>
  <c r="D672" i="22"/>
  <c r="C672" i="22"/>
  <c r="G671" i="22"/>
  <c r="F671" i="22"/>
  <c r="E671" i="22"/>
  <c r="D671" i="22"/>
  <c r="C671" i="22"/>
  <c r="G670" i="22"/>
  <c r="F670" i="22"/>
  <c r="E670" i="22"/>
  <c r="D670" i="22"/>
  <c r="C670" i="22"/>
  <c r="G669" i="22"/>
  <c r="F669" i="22"/>
  <c r="E669" i="22"/>
  <c r="D669" i="22"/>
  <c r="C669" i="22"/>
  <c r="G668" i="22"/>
  <c r="F668" i="22"/>
  <c r="E668" i="22"/>
  <c r="D668" i="22"/>
  <c r="C668" i="22"/>
  <c r="G667" i="22"/>
  <c r="F667" i="22"/>
  <c r="E667" i="22"/>
  <c r="D667" i="22"/>
  <c r="C667" i="22"/>
  <c r="G666" i="22"/>
  <c r="F666" i="22"/>
  <c r="E666" i="22"/>
  <c r="D666" i="22"/>
  <c r="C666" i="22"/>
  <c r="G665" i="22"/>
  <c r="F665" i="22"/>
  <c r="E665" i="22"/>
  <c r="D665" i="22"/>
  <c r="C665" i="22"/>
  <c r="G664" i="22"/>
  <c r="F664" i="22"/>
  <c r="E664" i="22"/>
  <c r="D664" i="22"/>
  <c r="C664" i="22"/>
  <c r="G663" i="22"/>
  <c r="F663" i="22"/>
  <c r="E663" i="22"/>
  <c r="D663" i="22"/>
  <c r="C663" i="22"/>
  <c r="G662" i="22"/>
  <c r="F662" i="22"/>
  <c r="E662" i="22"/>
  <c r="D662" i="22"/>
  <c r="C662" i="22"/>
  <c r="G661" i="22"/>
  <c r="F661" i="22"/>
  <c r="E661" i="22"/>
  <c r="D661" i="22"/>
  <c r="C661" i="22"/>
  <c r="G660" i="22"/>
  <c r="F660" i="22"/>
  <c r="E660" i="22"/>
  <c r="D660" i="22"/>
  <c r="C660" i="22"/>
  <c r="G659" i="22"/>
  <c r="F659" i="22"/>
  <c r="E659" i="22"/>
  <c r="D659" i="22"/>
  <c r="C659" i="22"/>
  <c r="G658" i="22"/>
  <c r="F658" i="22"/>
  <c r="E658" i="22"/>
  <c r="D658" i="22"/>
  <c r="C658" i="22"/>
  <c r="G657" i="22"/>
  <c r="F657" i="22"/>
  <c r="E657" i="22"/>
  <c r="D657" i="22"/>
  <c r="C657" i="22"/>
  <c r="G656" i="22"/>
  <c r="F656" i="22"/>
  <c r="E656" i="22"/>
  <c r="D656" i="22"/>
  <c r="C656" i="22"/>
  <c r="G655" i="22"/>
  <c r="F655" i="22"/>
  <c r="E655" i="22"/>
  <c r="D655" i="22"/>
  <c r="C655" i="22"/>
  <c r="G654" i="22"/>
  <c r="F654" i="22"/>
  <c r="E654" i="22"/>
  <c r="D654" i="22"/>
  <c r="C654" i="22"/>
  <c r="G653" i="22"/>
  <c r="F653" i="22"/>
  <c r="E653" i="22"/>
  <c r="D653" i="22"/>
  <c r="C653" i="22"/>
  <c r="G652" i="22"/>
  <c r="F652" i="22"/>
  <c r="E652" i="22"/>
  <c r="D652" i="22"/>
  <c r="C652" i="22"/>
  <c r="G651" i="22"/>
  <c r="F651" i="22"/>
  <c r="E651" i="22"/>
  <c r="D651" i="22"/>
  <c r="C651" i="22"/>
  <c r="G650" i="22"/>
  <c r="F650" i="22"/>
  <c r="E650" i="22"/>
  <c r="D650" i="22"/>
  <c r="C650" i="22"/>
  <c r="G649" i="22"/>
  <c r="F649" i="22"/>
  <c r="E649" i="22"/>
  <c r="D649" i="22"/>
  <c r="C649" i="22"/>
  <c r="G648" i="22"/>
  <c r="F648" i="22"/>
  <c r="E648" i="22"/>
  <c r="D648" i="22"/>
  <c r="C648" i="22"/>
  <c r="G647" i="22"/>
  <c r="F647" i="22"/>
  <c r="E647" i="22"/>
  <c r="D647" i="22"/>
  <c r="C647" i="22"/>
  <c r="G646" i="22"/>
  <c r="F646" i="22"/>
  <c r="E646" i="22"/>
  <c r="D646" i="22"/>
  <c r="C646" i="22"/>
  <c r="G645" i="22"/>
  <c r="F645" i="22"/>
  <c r="E645" i="22"/>
  <c r="D645" i="22"/>
  <c r="C645" i="22"/>
  <c r="G644" i="22"/>
  <c r="F644" i="22"/>
  <c r="E644" i="22"/>
  <c r="D644" i="22"/>
  <c r="C644" i="22"/>
  <c r="G643" i="22"/>
  <c r="F643" i="22"/>
  <c r="E643" i="22"/>
  <c r="D643" i="22"/>
  <c r="C643" i="22"/>
  <c r="G642" i="22"/>
  <c r="F642" i="22"/>
  <c r="E642" i="22"/>
  <c r="D642" i="22"/>
  <c r="C642" i="22"/>
  <c r="G641" i="22"/>
  <c r="F641" i="22"/>
  <c r="E641" i="22"/>
  <c r="D641" i="22"/>
  <c r="C641" i="22"/>
  <c r="G640" i="22"/>
  <c r="F640" i="22"/>
  <c r="E640" i="22"/>
  <c r="D640" i="22"/>
  <c r="C640" i="22"/>
  <c r="G639" i="22"/>
  <c r="F639" i="22"/>
  <c r="E639" i="22"/>
  <c r="D639" i="22"/>
  <c r="C639" i="22"/>
  <c r="G638" i="22"/>
  <c r="F638" i="22"/>
  <c r="E638" i="22"/>
  <c r="D638" i="22"/>
  <c r="C638" i="22"/>
  <c r="G637" i="22"/>
  <c r="F637" i="22"/>
  <c r="E637" i="22"/>
  <c r="D637" i="22"/>
  <c r="C637" i="22"/>
  <c r="G636" i="22"/>
  <c r="F636" i="22"/>
  <c r="E636" i="22"/>
  <c r="D636" i="22"/>
  <c r="C636" i="22"/>
  <c r="G635" i="22"/>
  <c r="F635" i="22"/>
  <c r="E635" i="22"/>
  <c r="D635" i="22"/>
  <c r="C635" i="22"/>
  <c r="G634" i="22"/>
  <c r="F634" i="22"/>
  <c r="E634" i="22"/>
  <c r="D634" i="22"/>
  <c r="C634" i="22"/>
  <c r="G633" i="22"/>
  <c r="F633" i="22"/>
  <c r="E633" i="22"/>
  <c r="D633" i="22"/>
  <c r="C633" i="22"/>
  <c r="G632" i="22"/>
  <c r="F632" i="22"/>
  <c r="E632" i="22"/>
  <c r="D632" i="22"/>
  <c r="C632" i="22"/>
  <c r="G631" i="22"/>
  <c r="F631" i="22"/>
  <c r="E631" i="22"/>
  <c r="D631" i="22"/>
  <c r="C631" i="22"/>
  <c r="G630" i="22"/>
  <c r="F630" i="22"/>
  <c r="E630" i="22"/>
  <c r="D630" i="22"/>
  <c r="C630" i="22"/>
  <c r="G629" i="22"/>
  <c r="F629" i="22"/>
  <c r="E629" i="22"/>
  <c r="D629" i="22"/>
  <c r="C629" i="22"/>
  <c r="G628" i="22"/>
  <c r="F628" i="22"/>
  <c r="E628" i="22"/>
  <c r="D628" i="22"/>
  <c r="C628" i="22"/>
  <c r="G627" i="22"/>
  <c r="F627" i="22"/>
  <c r="E627" i="22"/>
  <c r="D627" i="22"/>
  <c r="C627" i="22"/>
  <c r="G626" i="22"/>
  <c r="F626" i="22"/>
  <c r="E626" i="22"/>
  <c r="D626" i="22"/>
  <c r="C626" i="22"/>
  <c r="G625" i="22"/>
  <c r="F625" i="22"/>
  <c r="E625" i="22"/>
  <c r="D625" i="22"/>
  <c r="C625" i="22"/>
  <c r="G624" i="22"/>
  <c r="F624" i="22"/>
  <c r="E624" i="22"/>
  <c r="D624" i="22"/>
  <c r="C624" i="22"/>
  <c r="G623" i="22"/>
  <c r="F623" i="22"/>
  <c r="E623" i="22"/>
  <c r="D623" i="22"/>
  <c r="C623" i="22"/>
  <c r="G622" i="22"/>
  <c r="F622" i="22"/>
  <c r="E622" i="22"/>
  <c r="D622" i="22"/>
  <c r="C622" i="22"/>
  <c r="G621" i="22"/>
  <c r="F621" i="22"/>
  <c r="E621" i="22"/>
  <c r="D621" i="22"/>
  <c r="C621" i="22"/>
  <c r="G620" i="22"/>
  <c r="F620" i="22"/>
  <c r="E620" i="22"/>
  <c r="D620" i="22"/>
  <c r="C620" i="22"/>
  <c r="G619" i="22"/>
  <c r="F619" i="22"/>
  <c r="E619" i="22"/>
  <c r="D619" i="22"/>
  <c r="C619" i="22"/>
  <c r="G618" i="22"/>
  <c r="F618" i="22"/>
  <c r="E618" i="22"/>
  <c r="D618" i="22"/>
  <c r="C618" i="22"/>
  <c r="G617" i="22"/>
  <c r="F617" i="22"/>
  <c r="E617" i="22"/>
  <c r="D617" i="22"/>
  <c r="C617" i="22"/>
  <c r="G616" i="22"/>
  <c r="F616" i="22"/>
  <c r="E616" i="22"/>
  <c r="D616" i="22"/>
  <c r="C616" i="22"/>
  <c r="G615" i="22"/>
  <c r="F615" i="22"/>
  <c r="E615" i="22"/>
  <c r="D615" i="22"/>
  <c r="C615" i="22"/>
  <c r="G614" i="22"/>
  <c r="F614" i="22"/>
  <c r="E614" i="22"/>
  <c r="D614" i="22"/>
  <c r="C614" i="22"/>
  <c r="G613" i="22"/>
  <c r="F613" i="22"/>
  <c r="E613" i="22"/>
  <c r="D613" i="22"/>
  <c r="C613" i="22"/>
  <c r="G612" i="22"/>
  <c r="F612" i="22"/>
  <c r="E612" i="22"/>
  <c r="D612" i="22"/>
  <c r="C612" i="22"/>
  <c r="G611" i="22"/>
  <c r="F611" i="22"/>
  <c r="E611" i="22"/>
  <c r="D611" i="22"/>
  <c r="C611" i="22"/>
  <c r="G610" i="22"/>
  <c r="F610" i="22"/>
  <c r="E610" i="22"/>
  <c r="D610" i="22"/>
  <c r="C610" i="22"/>
  <c r="G609" i="22"/>
  <c r="F609" i="22"/>
  <c r="E609" i="22"/>
  <c r="D609" i="22"/>
  <c r="C609" i="22"/>
  <c r="G608" i="22"/>
  <c r="F608" i="22"/>
  <c r="E608" i="22"/>
  <c r="D608" i="22"/>
  <c r="C608" i="22"/>
  <c r="G607" i="22"/>
  <c r="F607" i="22"/>
  <c r="E607" i="22"/>
  <c r="D607" i="22"/>
  <c r="C607" i="22"/>
  <c r="G606" i="22"/>
  <c r="F606" i="22"/>
  <c r="E606" i="22"/>
  <c r="D606" i="22"/>
  <c r="C606" i="22"/>
  <c r="G605" i="22"/>
  <c r="F605" i="22"/>
  <c r="E605" i="22"/>
  <c r="D605" i="22"/>
  <c r="C605" i="22"/>
  <c r="G604" i="22"/>
  <c r="F604" i="22"/>
  <c r="E604" i="22"/>
  <c r="D604" i="22"/>
  <c r="C604" i="22"/>
  <c r="G603" i="22"/>
  <c r="F603" i="22"/>
  <c r="E603" i="22"/>
  <c r="D603" i="22"/>
  <c r="C603" i="22"/>
  <c r="G602" i="22"/>
  <c r="F602" i="22"/>
  <c r="E602" i="22"/>
  <c r="D602" i="22"/>
  <c r="C602" i="22"/>
  <c r="G601" i="22"/>
  <c r="F601" i="22"/>
  <c r="E601" i="22"/>
  <c r="D601" i="22"/>
  <c r="C601" i="22"/>
  <c r="G600" i="22"/>
  <c r="F600" i="22"/>
  <c r="E600" i="22"/>
  <c r="D600" i="22"/>
  <c r="C600" i="22"/>
  <c r="G599" i="22"/>
  <c r="F599" i="22"/>
  <c r="E599" i="22"/>
  <c r="D599" i="22"/>
  <c r="C599" i="22"/>
  <c r="G598" i="22"/>
  <c r="F598" i="22"/>
  <c r="E598" i="22"/>
  <c r="D598" i="22"/>
  <c r="C598" i="22"/>
  <c r="G597" i="22"/>
  <c r="F597" i="22"/>
  <c r="E597" i="22"/>
  <c r="D597" i="22"/>
  <c r="C597" i="22"/>
  <c r="G596" i="22"/>
  <c r="F596" i="22"/>
  <c r="E596" i="22"/>
  <c r="D596" i="22"/>
  <c r="C596" i="22"/>
  <c r="G595" i="22"/>
  <c r="F595" i="22"/>
  <c r="E595" i="22"/>
  <c r="D595" i="22"/>
  <c r="C595" i="22"/>
  <c r="G594" i="22"/>
  <c r="F594" i="22"/>
  <c r="E594" i="22"/>
  <c r="D594" i="22"/>
  <c r="C594" i="22"/>
  <c r="G593" i="22"/>
  <c r="F593" i="22"/>
  <c r="E593" i="22"/>
  <c r="D593" i="22"/>
  <c r="C593" i="22"/>
  <c r="G592" i="22"/>
  <c r="F592" i="22"/>
  <c r="E592" i="22"/>
  <c r="D592" i="22"/>
  <c r="C592" i="22"/>
  <c r="G591" i="22"/>
  <c r="F591" i="22"/>
  <c r="E591" i="22"/>
  <c r="D591" i="22"/>
  <c r="C591" i="22"/>
  <c r="G590" i="22"/>
  <c r="F590" i="22"/>
  <c r="E590" i="22"/>
  <c r="D590" i="22"/>
  <c r="C590" i="22"/>
  <c r="G589" i="22"/>
  <c r="F589" i="22"/>
  <c r="E589" i="22"/>
  <c r="D589" i="22"/>
  <c r="C589" i="22"/>
  <c r="G588" i="22"/>
  <c r="F588" i="22"/>
  <c r="E588" i="22"/>
  <c r="D588" i="22"/>
  <c r="C588" i="22"/>
  <c r="G587" i="22"/>
  <c r="F587" i="22"/>
  <c r="E587" i="22"/>
  <c r="D587" i="22"/>
  <c r="C587" i="22"/>
  <c r="G586" i="22"/>
  <c r="F586" i="22"/>
  <c r="E586" i="22"/>
  <c r="D586" i="22"/>
  <c r="C586" i="22"/>
  <c r="G585" i="22"/>
  <c r="F585" i="22"/>
  <c r="E585" i="22"/>
  <c r="D585" i="22"/>
  <c r="C585" i="22"/>
  <c r="G584" i="22"/>
  <c r="F584" i="22"/>
  <c r="E584" i="22"/>
  <c r="D584" i="22"/>
  <c r="C584" i="22"/>
  <c r="G583" i="22"/>
  <c r="F583" i="22"/>
  <c r="E583" i="22"/>
  <c r="D583" i="22"/>
  <c r="C583" i="22"/>
  <c r="G582" i="22"/>
  <c r="F582" i="22"/>
  <c r="E582" i="22"/>
  <c r="D582" i="22"/>
  <c r="C582" i="22"/>
  <c r="G581" i="22"/>
  <c r="F581" i="22"/>
  <c r="E581" i="22"/>
  <c r="D581" i="22"/>
  <c r="C581" i="22"/>
  <c r="G580" i="22"/>
  <c r="F580" i="22"/>
  <c r="E580" i="22"/>
  <c r="D580" i="22"/>
  <c r="C580" i="22"/>
  <c r="G579" i="22"/>
  <c r="F579" i="22"/>
  <c r="E579" i="22"/>
  <c r="D579" i="22"/>
  <c r="C579" i="22"/>
  <c r="G578" i="22"/>
  <c r="F578" i="22"/>
  <c r="E578" i="22"/>
  <c r="D578" i="22"/>
  <c r="C578" i="22"/>
  <c r="G577" i="22"/>
  <c r="F577" i="22"/>
  <c r="E577" i="22"/>
  <c r="D577" i="22"/>
  <c r="C577" i="22"/>
  <c r="G576" i="22"/>
  <c r="F576" i="22"/>
  <c r="E576" i="22"/>
  <c r="D576" i="22"/>
  <c r="C576" i="22"/>
  <c r="G575" i="22"/>
  <c r="F575" i="22"/>
  <c r="E575" i="22"/>
  <c r="D575" i="22"/>
  <c r="C575" i="22"/>
  <c r="G574" i="22"/>
  <c r="F574" i="22"/>
  <c r="E574" i="22"/>
  <c r="D574" i="22"/>
  <c r="C574" i="22"/>
  <c r="G573" i="22"/>
  <c r="F573" i="22"/>
  <c r="E573" i="22"/>
  <c r="D573" i="22"/>
  <c r="C573" i="22"/>
  <c r="G572" i="22"/>
  <c r="F572" i="22"/>
  <c r="E572" i="22"/>
  <c r="D572" i="22"/>
  <c r="C572" i="22"/>
  <c r="G571" i="22"/>
  <c r="F571" i="22"/>
  <c r="E571" i="22"/>
  <c r="D571" i="22"/>
  <c r="C571" i="22"/>
  <c r="G570" i="22"/>
  <c r="F570" i="22"/>
  <c r="E570" i="22"/>
  <c r="D570" i="22"/>
  <c r="C570" i="22"/>
  <c r="G569" i="22"/>
  <c r="F569" i="22"/>
  <c r="E569" i="22"/>
  <c r="D569" i="22"/>
  <c r="C569" i="22"/>
  <c r="G568" i="22"/>
  <c r="F568" i="22"/>
  <c r="E568" i="22"/>
  <c r="D568" i="22"/>
  <c r="C568" i="22"/>
  <c r="G567" i="22"/>
  <c r="F567" i="22"/>
  <c r="E567" i="22"/>
  <c r="D567" i="22"/>
  <c r="C567" i="22"/>
  <c r="G566" i="22"/>
  <c r="F566" i="22"/>
  <c r="E566" i="22"/>
  <c r="D566" i="22"/>
  <c r="C566" i="22"/>
  <c r="G565" i="22"/>
  <c r="F565" i="22"/>
  <c r="E565" i="22"/>
  <c r="D565" i="22"/>
  <c r="C565" i="22"/>
  <c r="G564" i="22"/>
  <c r="F564" i="22"/>
  <c r="E564" i="22"/>
  <c r="D564" i="22"/>
  <c r="C564" i="22"/>
  <c r="G563" i="22"/>
  <c r="F563" i="22"/>
  <c r="E563" i="22"/>
  <c r="D563" i="22"/>
  <c r="C563" i="22"/>
  <c r="G562" i="22"/>
  <c r="F562" i="22"/>
  <c r="E562" i="22"/>
  <c r="D562" i="22"/>
  <c r="C562" i="22"/>
  <c r="G561" i="22"/>
  <c r="F561" i="22"/>
  <c r="E561" i="22"/>
  <c r="D561" i="22"/>
  <c r="C561" i="22"/>
  <c r="G560" i="22"/>
  <c r="F560" i="22"/>
  <c r="E560" i="22"/>
  <c r="D560" i="22"/>
  <c r="C560" i="22"/>
  <c r="G559" i="22"/>
  <c r="F559" i="22"/>
  <c r="E559" i="22"/>
  <c r="D559" i="22"/>
  <c r="C559" i="22"/>
  <c r="G558" i="22"/>
  <c r="F558" i="22"/>
  <c r="E558" i="22"/>
  <c r="D558" i="22"/>
  <c r="C558" i="22"/>
  <c r="G557" i="22"/>
  <c r="F557" i="22"/>
  <c r="E557" i="22"/>
  <c r="D557" i="22"/>
  <c r="C557" i="22"/>
  <c r="G556" i="22"/>
  <c r="F556" i="22"/>
  <c r="E556" i="22"/>
  <c r="D556" i="22"/>
  <c r="C556" i="22"/>
  <c r="G555" i="22"/>
  <c r="F555" i="22"/>
  <c r="E555" i="22"/>
  <c r="D555" i="22"/>
  <c r="C555" i="22"/>
  <c r="G554" i="22"/>
  <c r="F554" i="22"/>
  <c r="E554" i="22"/>
  <c r="D554" i="22"/>
  <c r="C554" i="22"/>
  <c r="G553" i="22"/>
  <c r="F553" i="22"/>
  <c r="E553" i="22"/>
  <c r="D553" i="22"/>
  <c r="C553" i="22"/>
  <c r="G552" i="22"/>
  <c r="F552" i="22"/>
  <c r="E552" i="22"/>
  <c r="D552" i="22"/>
  <c r="C552" i="22"/>
  <c r="G551" i="22"/>
  <c r="F551" i="22"/>
  <c r="E551" i="22"/>
  <c r="D551" i="22"/>
  <c r="C551" i="22"/>
  <c r="G550" i="22"/>
  <c r="F550" i="22"/>
  <c r="E550" i="22"/>
  <c r="D550" i="22"/>
  <c r="C550" i="22"/>
  <c r="G549" i="22"/>
  <c r="F549" i="22"/>
  <c r="E549" i="22"/>
  <c r="D549" i="22"/>
  <c r="C549" i="22"/>
  <c r="G548" i="22"/>
  <c r="F548" i="22"/>
  <c r="E548" i="22"/>
  <c r="D548" i="22"/>
  <c r="C548" i="22"/>
  <c r="G547" i="22"/>
  <c r="F547" i="22"/>
  <c r="E547" i="22"/>
  <c r="D547" i="22"/>
  <c r="C547" i="22"/>
  <c r="G546" i="22"/>
  <c r="F546" i="22"/>
  <c r="E546" i="22"/>
  <c r="D546" i="22"/>
  <c r="C546" i="22"/>
  <c r="G545" i="22"/>
  <c r="F545" i="22"/>
  <c r="E545" i="22"/>
  <c r="D545" i="22"/>
  <c r="C545" i="22"/>
  <c r="G544" i="22"/>
  <c r="F544" i="22"/>
  <c r="E544" i="22"/>
  <c r="D544" i="22"/>
  <c r="C544" i="22"/>
  <c r="G543" i="22"/>
  <c r="F543" i="22"/>
  <c r="E543" i="22"/>
  <c r="D543" i="22"/>
  <c r="C543" i="22"/>
  <c r="G542" i="22"/>
  <c r="F542" i="22"/>
  <c r="E542" i="22"/>
  <c r="D542" i="22"/>
  <c r="C542" i="22"/>
  <c r="G541" i="22"/>
  <c r="F541" i="22"/>
  <c r="E541" i="22"/>
  <c r="D541" i="22"/>
  <c r="C541" i="22"/>
  <c r="G540" i="22"/>
  <c r="F540" i="22"/>
  <c r="E540" i="22"/>
  <c r="D540" i="22"/>
  <c r="C540" i="22"/>
  <c r="G539" i="22"/>
  <c r="F539" i="22"/>
  <c r="E539" i="22"/>
  <c r="D539" i="22"/>
  <c r="C539" i="22"/>
  <c r="G538" i="22"/>
  <c r="F538" i="22"/>
  <c r="E538" i="22"/>
  <c r="D538" i="22"/>
  <c r="C538" i="22"/>
  <c r="G537" i="22"/>
  <c r="F537" i="22"/>
  <c r="E537" i="22"/>
  <c r="D537" i="22"/>
  <c r="C537" i="22"/>
  <c r="G536" i="22"/>
  <c r="F536" i="22"/>
  <c r="E536" i="22"/>
  <c r="D536" i="22"/>
  <c r="C536" i="22"/>
  <c r="G535" i="22"/>
  <c r="F535" i="22"/>
  <c r="E535" i="22"/>
  <c r="D535" i="22"/>
  <c r="C535" i="22"/>
  <c r="G534" i="22"/>
  <c r="F534" i="22"/>
  <c r="E534" i="22"/>
  <c r="D534" i="22"/>
  <c r="C534" i="22"/>
  <c r="G533" i="22"/>
  <c r="F533" i="22"/>
  <c r="E533" i="22"/>
  <c r="D533" i="22"/>
  <c r="C533" i="22"/>
  <c r="G532" i="22"/>
  <c r="F532" i="22"/>
  <c r="E532" i="22"/>
  <c r="D532" i="22"/>
  <c r="C532" i="22"/>
  <c r="G531" i="22"/>
  <c r="F531" i="22"/>
  <c r="E531" i="22"/>
  <c r="D531" i="22"/>
  <c r="C531" i="22"/>
  <c r="G530" i="22"/>
  <c r="F530" i="22"/>
  <c r="E530" i="22"/>
  <c r="D530" i="22"/>
  <c r="C530" i="22"/>
  <c r="G529" i="22"/>
  <c r="F529" i="22"/>
  <c r="E529" i="22"/>
  <c r="D529" i="22"/>
  <c r="C529" i="22"/>
  <c r="G528" i="22"/>
  <c r="F528" i="22"/>
  <c r="E528" i="22"/>
  <c r="D528" i="22"/>
  <c r="C528" i="22"/>
  <c r="G527" i="22"/>
  <c r="F527" i="22"/>
  <c r="E527" i="22"/>
  <c r="D527" i="22"/>
  <c r="C527" i="22"/>
  <c r="G526" i="22"/>
  <c r="F526" i="22"/>
  <c r="E526" i="22"/>
  <c r="D526" i="22"/>
  <c r="C526" i="22"/>
  <c r="G525" i="22"/>
  <c r="F525" i="22"/>
  <c r="E525" i="22"/>
  <c r="D525" i="22"/>
  <c r="C525" i="22"/>
  <c r="G524" i="22"/>
  <c r="F524" i="22"/>
  <c r="E524" i="22"/>
  <c r="D524" i="22"/>
  <c r="C524" i="22"/>
  <c r="G523" i="22"/>
  <c r="F523" i="22"/>
  <c r="E523" i="22"/>
  <c r="D523" i="22"/>
  <c r="C523" i="22"/>
  <c r="G522" i="22"/>
  <c r="F522" i="22"/>
  <c r="E522" i="22"/>
  <c r="D522" i="22"/>
  <c r="C522" i="22"/>
  <c r="G521" i="22"/>
  <c r="F521" i="22"/>
  <c r="E521" i="22"/>
  <c r="D521" i="22"/>
  <c r="C521" i="22"/>
  <c r="G520" i="22"/>
  <c r="F520" i="22"/>
  <c r="E520" i="22"/>
  <c r="D520" i="22"/>
  <c r="C520" i="22"/>
  <c r="G519" i="22"/>
  <c r="F519" i="22"/>
  <c r="E519" i="22"/>
  <c r="D519" i="22"/>
  <c r="C519" i="22"/>
  <c r="G518" i="22"/>
  <c r="F518" i="22"/>
  <c r="E518" i="22"/>
  <c r="D518" i="22"/>
  <c r="C518" i="22"/>
  <c r="G517" i="22"/>
  <c r="F517" i="22"/>
  <c r="E517" i="22"/>
  <c r="D517" i="22"/>
  <c r="C517" i="22"/>
  <c r="G516" i="22"/>
  <c r="F516" i="22"/>
  <c r="E516" i="22"/>
  <c r="D516" i="22"/>
  <c r="C516" i="22"/>
  <c r="G515" i="22"/>
  <c r="F515" i="22"/>
  <c r="E515" i="22"/>
  <c r="D515" i="22"/>
  <c r="C515" i="22"/>
  <c r="G514" i="22"/>
  <c r="F514" i="22"/>
  <c r="E514" i="22"/>
  <c r="D514" i="22"/>
  <c r="C514" i="22"/>
  <c r="G513" i="22"/>
  <c r="F513" i="22"/>
  <c r="E513" i="22"/>
  <c r="D513" i="22"/>
  <c r="C513" i="22"/>
  <c r="G512" i="22"/>
  <c r="F512" i="22"/>
  <c r="E512" i="22"/>
  <c r="D512" i="22"/>
  <c r="C512" i="22"/>
  <c r="G511" i="22"/>
  <c r="F511" i="22"/>
  <c r="E511" i="22"/>
  <c r="D511" i="22"/>
  <c r="C511" i="22"/>
  <c r="G510" i="22"/>
  <c r="F510" i="22"/>
  <c r="E510" i="22"/>
  <c r="D510" i="22"/>
  <c r="C510" i="22"/>
  <c r="G509" i="22"/>
  <c r="F509" i="22"/>
  <c r="E509" i="22"/>
  <c r="D509" i="22"/>
  <c r="C509" i="22"/>
  <c r="G508" i="22"/>
  <c r="F508" i="22"/>
  <c r="E508" i="22"/>
  <c r="D508" i="22"/>
  <c r="C508" i="22"/>
  <c r="G507" i="22"/>
  <c r="F507" i="22"/>
  <c r="E507" i="22"/>
  <c r="D507" i="22"/>
  <c r="C507" i="22"/>
  <c r="G506" i="22"/>
  <c r="F506" i="22"/>
  <c r="E506" i="22"/>
  <c r="D506" i="22"/>
  <c r="C506" i="22"/>
  <c r="G505" i="22"/>
  <c r="F505" i="22"/>
  <c r="E505" i="22"/>
  <c r="D505" i="22"/>
  <c r="C505" i="22"/>
  <c r="G504" i="22"/>
  <c r="F504" i="22"/>
  <c r="E504" i="22"/>
  <c r="D504" i="22"/>
  <c r="C504" i="22"/>
  <c r="G503" i="22"/>
  <c r="F503" i="22"/>
  <c r="E503" i="22"/>
  <c r="D503" i="22"/>
  <c r="C503" i="22"/>
  <c r="G502" i="22"/>
  <c r="F502" i="22"/>
  <c r="E502" i="22"/>
  <c r="D502" i="22"/>
  <c r="C502" i="22"/>
  <c r="G501" i="22"/>
  <c r="F501" i="22"/>
  <c r="E501" i="22"/>
  <c r="D501" i="22"/>
  <c r="C501" i="22"/>
  <c r="G500" i="22"/>
  <c r="F500" i="22"/>
  <c r="E500" i="22"/>
  <c r="D500" i="22"/>
  <c r="C500" i="22"/>
  <c r="G499" i="22"/>
  <c r="F499" i="22"/>
  <c r="E499" i="22"/>
  <c r="D499" i="22"/>
  <c r="C499" i="22"/>
  <c r="G498" i="22"/>
  <c r="F498" i="22"/>
  <c r="E498" i="22"/>
  <c r="D498" i="22"/>
  <c r="C498" i="22"/>
  <c r="G497" i="22"/>
  <c r="F497" i="22"/>
  <c r="E497" i="22"/>
  <c r="D497" i="22"/>
  <c r="C497" i="22"/>
  <c r="G496" i="22"/>
  <c r="F496" i="22"/>
  <c r="E496" i="22"/>
  <c r="D496" i="22"/>
  <c r="C496" i="22"/>
  <c r="G495" i="22"/>
  <c r="F495" i="22"/>
  <c r="E495" i="22"/>
  <c r="D495" i="22"/>
  <c r="C495" i="22"/>
  <c r="G494" i="22"/>
  <c r="F494" i="22"/>
  <c r="E494" i="22"/>
  <c r="D494" i="22"/>
  <c r="C494" i="22"/>
  <c r="G493" i="22"/>
  <c r="F493" i="22"/>
  <c r="E493" i="22"/>
  <c r="D493" i="22"/>
  <c r="C493" i="22"/>
  <c r="G492" i="22"/>
  <c r="F492" i="22"/>
  <c r="E492" i="22"/>
  <c r="D492" i="22"/>
  <c r="C492" i="22"/>
  <c r="G491" i="22"/>
  <c r="F491" i="22"/>
  <c r="E491" i="22"/>
  <c r="D491" i="22"/>
  <c r="C491" i="22"/>
  <c r="G490" i="22"/>
  <c r="F490" i="22"/>
  <c r="E490" i="22"/>
  <c r="D490" i="22"/>
  <c r="C490" i="22"/>
  <c r="G489" i="22"/>
  <c r="F489" i="22"/>
  <c r="E489" i="22"/>
  <c r="D489" i="22"/>
  <c r="C489" i="22"/>
  <c r="G488" i="22"/>
  <c r="F488" i="22"/>
  <c r="E488" i="22"/>
  <c r="D488" i="22"/>
  <c r="C488" i="22"/>
  <c r="G487" i="22"/>
  <c r="F487" i="22"/>
  <c r="E487" i="22"/>
  <c r="D487" i="22"/>
  <c r="C487" i="22"/>
  <c r="G486" i="22"/>
  <c r="F486" i="22"/>
  <c r="E486" i="22"/>
  <c r="D486" i="22"/>
  <c r="C486" i="22"/>
  <c r="G485" i="22"/>
  <c r="F485" i="22"/>
  <c r="E485" i="22"/>
  <c r="D485" i="22"/>
  <c r="C485" i="22"/>
  <c r="G484" i="22"/>
  <c r="F484" i="22"/>
  <c r="E484" i="22"/>
  <c r="D484" i="22"/>
  <c r="C484" i="22"/>
  <c r="G483" i="22"/>
  <c r="F483" i="22"/>
  <c r="E483" i="22"/>
  <c r="D483" i="22"/>
  <c r="C483" i="22"/>
  <c r="G482" i="22"/>
  <c r="F482" i="22"/>
  <c r="E482" i="22"/>
  <c r="D482" i="22"/>
  <c r="C482" i="22"/>
  <c r="G481" i="22"/>
  <c r="F481" i="22"/>
  <c r="E481" i="22"/>
  <c r="D481" i="22"/>
  <c r="C481" i="22"/>
  <c r="G480" i="22"/>
  <c r="F480" i="22"/>
  <c r="E480" i="22"/>
  <c r="D480" i="22"/>
  <c r="C480" i="22"/>
  <c r="G479" i="22"/>
  <c r="F479" i="22"/>
  <c r="E479" i="22"/>
  <c r="D479" i="22"/>
  <c r="C479" i="22"/>
  <c r="G478" i="22"/>
  <c r="F478" i="22"/>
  <c r="E478" i="22"/>
  <c r="D478" i="22"/>
  <c r="C478" i="22"/>
  <c r="G477" i="22"/>
  <c r="F477" i="22"/>
  <c r="E477" i="22"/>
  <c r="D477" i="22"/>
  <c r="C477" i="22"/>
  <c r="G476" i="22"/>
  <c r="F476" i="22"/>
  <c r="E476" i="22"/>
  <c r="D476" i="22"/>
  <c r="C476" i="22"/>
  <c r="G475" i="22"/>
  <c r="F475" i="22"/>
  <c r="E475" i="22"/>
  <c r="D475" i="22"/>
  <c r="C475" i="22"/>
  <c r="G474" i="22"/>
  <c r="F474" i="22"/>
  <c r="E474" i="22"/>
  <c r="D474" i="22"/>
  <c r="C474" i="22"/>
  <c r="G473" i="22"/>
  <c r="F473" i="22"/>
  <c r="E473" i="22"/>
  <c r="D473" i="22"/>
  <c r="C473" i="22"/>
  <c r="G472" i="22"/>
  <c r="F472" i="22"/>
  <c r="E472" i="22"/>
  <c r="D472" i="22"/>
  <c r="C472" i="22"/>
  <c r="G471" i="22"/>
  <c r="F471" i="22"/>
  <c r="E471" i="22"/>
  <c r="D471" i="22"/>
  <c r="C471" i="22"/>
  <c r="G470" i="22"/>
  <c r="F470" i="22"/>
  <c r="E470" i="22"/>
  <c r="D470" i="22"/>
  <c r="C470" i="22"/>
  <c r="G469" i="22"/>
  <c r="F469" i="22"/>
  <c r="E469" i="22"/>
  <c r="D469" i="22"/>
  <c r="C469" i="22"/>
  <c r="G468" i="22"/>
  <c r="F468" i="22"/>
  <c r="E468" i="22"/>
  <c r="D468" i="22"/>
  <c r="C468" i="22"/>
  <c r="G467" i="22"/>
  <c r="F467" i="22"/>
  <c r="E467" i="22"/>
  <c r="D467" i="22"/>
  <c r="C467" i="22"/>
  <c r="G466" i="22"/>
  <c r="F466" i="22"/>
  <c r="E466" i="22"/>
  <c r="D466" i="22"/>
  <c r="C466" i="22"/>
  <c r="G465" i="22"/>
  <c r="F465" i="22"/>
  <c r="E465" i="22"/>
  <c r="D465" i="22"/>
  <c r="C465" i="22"/>
  <c r="G464" i="22"/>
  <c r="F464" i="22"/>
  <c r="E464" i="22"/>
  <c r="D464" i="22"/>
  <c r="C464" i="22"/>
  <c r="G463" i="22"/>
  <c r="F463" i="22"/>
  <c r="E463" i="22"/>
  <c r="D463" i="22"/>
  <c r="C463" i="22"/>
  <c r="G462" i="22"/>
  <c r="F462" i="22"/>
  <c r="E462" i="22"/>
  <c r="D462" i="22"/>
  <c r="C462" i="22"/>
  <c r="G461" i="22"/>
  <c r="F461" i="22"/>
  <c r="E461" i="22"/>
  <c r="D461" i="22"/>
  <c r="C461" i="22"/>
  <c r="G460" i="22"/>
  <c r="F460" i="22"/>
  <c r="E460" i="22"/>
  <c r="D460" i="22"/>
  <c r="C460" i="22"/>
  <c r="G459" i="22"/>
  <c r="F459" i="22"/>
  <c r="E459" i="22"/>
  <c r="D459" i="22"/>
  <c r="C459" i="22"/>
  <c r="G458" i="22"/>
  <c r="F458" i="22"/>
  <c r="E458" i="22"/>
  <c r="D458" i="22"/>
  <c r="C458" i="22"/>
  <c r="G457" i="22"/>
  <c r="F457" i="22"/>
  <c r="E457" i="22"/>
  <c r="D457" i="22"/>
  <c r="C457" i="22"/>
  <c r="G456" i="22"/>
  <c r="F456" i="22"/>
  <c r="E456" i="22"/>
  <c r="D456" i="22"/>
  <c r="C456" i="22"/>
  <c r="G455" i="22"/>
  <c r="F455" i="22"/>
  <c r="E455" i="22"/>
  <c r="D455" i="22"/>
  <c r="C455" i="22"/>
  <c r="G454" i="22"/>
  <c r="F454" i="22"/>
  <c r="E454" i="22"/>
  <c r="D454" i="22"/>
  <c r="C454" i="22"/>
  <c r="G453" i="22"/>
  <c r="F453" i="22"/>
  <c r="E453" i="22"/>
  <c r="D453" i="22"/>
  <c r="C453" i="22"/>
  <c r="G452" i="22"/>
  <c r="F452" i="22"/>
  <c r="E452" i="22"/>
  <c r="D452" i="22"/>
  <c r="C452" i="22"/>
  <c r="G451" i="22"/>
  <c r="F451" i="22"/>
  <c r="E451" i="22"/>
  <c r="D451" i="22"/>
  <c r="C451" i="22"/>
  <c r="G450" i="22"/>
  <c r="F450" i="22"/>
  <c r="E450" i="22"/>
  <c r="D450" i="22"/>
  <c r="C450" i="22"/>
  <c r="G449" i="22"/>
  <c r="F449" i="22"/>
  <c r="E449" i="22"/>
  <c r="D449" i="22"/>
  <c r="C449" i="22"/>
  <c r="G448" i="22"/>
  <c r="F448" i="22"/>
  <c r="E448" i="22"/>
  <c r="D448" i="22"/>
  <c r="C448" i="22"/>
  <c r="G447" i="22"/>
  <c r="F447" i="22"/>
  <c r="E447" i="22"/>
  <c r="D447" i="22"/>
  <c r="C447" i="22"/>
  <c r="G446" i="22"/>
  <c r="F446" i="22"/>
  <c r="E446" i="22"/>
  <c r="D446" i="22"/>
  <c r="C446" i="22"/>
  <c r="G445" i="22"/>
  <c r="F445" i="22"/>
  <c r="E445" i="22"/>
  <c r="D445" i="22"/>
  <c r="C445" i="22"/>
  <c r="G444" i="22"/>
  <c r="F444" i="22"/>
  <c r="E444" i="22"/>
  <c r="D444" i="22"/>
  <c r="C444" i="22"/>
  <c r="G443" i="22"/>
  <c r="F443" i="22"/>
  <c r="E443" i="22"/>
  <c r="D443" i="22"/>
  <c r="C443" i="22"/>
  <c r="G442" i="22"/>
  <c r="F442" i="22"/>
  <c r="E442" i="22"/>
  <c r="D442" i="22"/>
  <c r="C442" i="22"/>
  <c r="G441" i="22"/>
  <c r="F441" i="22"/>
  <c r="E441" i="22"/>
  <c r="D441" i="22"/>
  <c r="C441" i="22"/>
  <c r="G440" i="22"/>
  <c r="F440" i="22"/>
  <c r="E440" i="22"/>
  <c r="D440" i="22"/>
  <c r="C440" i="22"/>
  <c r="G439" i="22"/>
  <c r="F439" i="22"/>
  <c r="E439" i="22"/>
  <c r="D439" i="22"/>
  <c r="C439" i="22"/>
  <c r="G438" i="22"/>
  <c r="F438" i="22"/>
  <c r="E438" i="22"/>
  <c r="D438" i="22"/>
  <c r="C438" i="22"/>
  <c r="G437" i="22"/>
  <c r="F437" i="22"/>
  <c r="E437" i="22"/>
  <c r="D437" i="22"/>
  <c r="C437" i="22"/>
  <c r="G436" i="22"/>
  <c r="F436" i="22"/>
  <c r="E436" i="22"/>
  <c r="D436" i="22"/>
  <c r="C436" i="22"/>
  <c r="G435" i="22"/>
  <c r="F435" i="22"/>
  <c r="E435" i="22"/>
  <c r="D435" i="22"/>
  <c r="C435" i="22"/>
  <c r="G434" i="22"/>
  <c r="F434" i="22"/>
  <c r="E434" i="22"/>
  <c r="D434" i="22"/>
  <c r="C434" i="22"/>
  <c r="G433" i="22"/>
  <c r="F433" i="22"/>
  <c r="E433" i="22"/>
  <c r="D433" i="22"/>
  <c r="C433" i="22"/>
  <c r="G432" i="22"/>
  <c r="F432" i="22"/>
  <c r="E432" i="22"/>
  <c r="D432" i="22"/>
  <c r="C432" i="22"/>
  <c r="G431" i="22"/>
  <c r="F431" i="22"/>
  <c r="E431" i="22"/>
  <c r="D431" i="22"/>
  <c r="C431" i="22"/>
  <c r="G430" i="22"/>
  <c r="F430" i="22"/>
  <c r="E430" i="22"/>
  <c r="D430" i="22"/>
  <c r="C430" i="22"/>
  <c r="G429" i="22"/>
  <c r="F429" i="22"/>
  <c r="E429" i="22"/>
  <c r="D429" i="22"/>
  <c r="C429" i="22"/>
  <c r="G428" i="22"/>
  <c r="F428" i="22"/>
  <c r="E428" i="22"/>
  <c r="D428" i="22"/>
  <c r="C428" i="22"/>
  <c r="G427" i="22"/>
  <c r="F427" i="22"/>
  <c r="E427" i="22"/>
  <c r="D427" i="22"/>
  <c r="C427" i="22"/>
  <c r="G426" i="22"/>
  <c r="F426" i="22"/>
  <c r="E426" i="22"/>
  <c r="D426" i="22"/>
  <c r="C426" i="22"/>
  <c r="G425" i="22"/>
  <c r="F425" i="22"/>
  <c r="E425" i="22"/>
  <c r="D425" i="22"/>
  <c r="C425" i="22"/>
  <c r="G424" i="22"/>
  <c r="F424" i="22"/>
  <c r="E424" i="22"/>
  <c r="D424" i="22"/>
  <c r="C424" i="22"/>
  <c r="G423" i="22"/>
  <c r="F423" i="22"/>
  <c r="E423" i="22"/>
  <c r="D423" i="22"/>
  <c r="C423" i="22"/>
  <c r="G422" i="22"/>
  <c r="F422" i="22"/>
  <c r="E422" i="22"/>
  <c r="D422" i="22"/>
  <c r="C422" i="22"/>
  <c r="G421" i="22"/>
  <c r="F421" i="22"/>
  <c r="E421" i="22"/>
  <c r="D421" i="22"/>
  <c r="C421" i="22"/>
  <c r="G420" i="22"/>
  <c r="F420" i="22"/>
  <c r="E420" i="22"/>
  <c r="D420" i="22"/>
  <c r="C420" i="22"/>
  <c r="G419" i="22"/>
  <c r="F419" i="22"/>
  <c r="E419" i="22"/>
  <c r="D419" i="22"/>
  <c r="C419" i="22"/>
  <c r="G418" i="22"/>
  <c r="F418" i="22"/>
  <c r="E418" i="22"/>
  <c r="D418" i="22"/>
  <c r="C418" i="22"/>
  <c r="G417" i="22"/>
  <c r="F417" i="22"/>
  <c r="E417" i="22"/>
  <c r="D417" i="22"/>
  <c r="C417" i="22"/>
  <c r="G416" i="22"/>
  <c r="F416" i="22"/>
  <c r="E416" i="22"/>
  <c r="D416" i="22"/>
  <c r="C416" i="22"/>
  <c r="G415" i="22"/>
  <c r="F415" i="22"/>
  <c r="E415" i="22"/>
  <c r="D415" i="22"/>
  <c r="C415" i="22"/>
  <c r="G414" i="22"/>
  <c r="F414" i="22"/>
  <c r="E414" i="22"/>
  <c r="D414" i="22"/>
  <c r="C414" i="22"/>
  <c r="G413" i="22"/>
  <c r="F413" i="22"/>
  <c r="E413" i="22"/>
  <c r="D413" i="22"/>
  <c r="C413" i="22"/>
  <c r="G412" i="22"/>
  <c r="F412" i="22"/>
  <c r="E412" i="22"/>
  <c r="D412" i="22"/>
  <c r="C412" i="22"/>
  <c r="G411" i="22"/>
  <c r="F411" i="22"/>
  <c r="E411" i="22"/>
  <c r="D411" i="22"/>
  <c r="C411" i="22"/>
  <c r="G410" i="22"/>
  <c r="F410" i="22"/>
  <c r="E410" i="22"/>
  <c r="D410" i="22"/>
  <c r="C410" i="22"/>
  <c r="G409" i="22"/>
  <c r="F409" i="22"/>
  <c r="E409" i="22"/>
  <c r="D409" i="22"/>
  <c r="C409" i="22"/>
  <c r="G408" i="22"/>
  <c r="F408" i="22"/>
  <c r="E408" i="22"/>
  <c r="D408" i="22"/>
  <c r="C408" i="22"/>
  <c r="G407" i="22"/>
  <c r="F407" i="22"/>
  <c r="E407" i="22"/>
  <c r="D407" i="22"/>
  <c r="C407" i="22"/>
  <c r="G406" i="22"/>
  <c r="F406" i="22"/>
  <c r="E406" i="22"/>
  <c r="D406" i="22"/>
  <c r="C406" i="22"/>
  <c r="G405" i="22"/>
  <c r="F405" i="22"/>
  <c r="E405" i="22"/>
  <c r="D405" i="22"/>
  <c r="C405" i="22"/>
  <c r="G404" i="22"/>
  <c r="F404" i="22"/>
  <c r="E404" i="22"/>
  <c r="D404" i="22"/>
  <c r="C404" i="22"/>
  <c r="G403" i="22"/>
  <c r="F403" i="22"/>
  <c r="E403" i="22"/>
  <c r="D403" i="22"/>
  <c r="C403" i="22"/>
  <c r="G402" i="22"/>
  <c r="F402" i="22"/>
  <c r="E402" i="22"/>
  <c r="D402" i="22"/>
  <c r="C402" i="22"/>
  <c r="G401" i="22"/>
  <c r="F401" i="22"/>
  <c r="E401" i="22"/>
  <c r="D401" i="22"/>
  <c r="C401" i="22"/>
  <c r="G400" i="22"/>
  <c r="F400" i="22"/>
  <c r="E400" i="22"/>
  <c r="D400" i="22"/>
  <c r="C400" i="22"/>
  <c r="G399" i="22"/>
  <c r="F399" i="22"/>
  <c r="E399" i="22"/>
  <c r="D399" i="22"/>
  <c r="C399" i="22"/>
  <c r="G398" i="22"/>
  <c r="F398" i="22"/>
  <c r="E398" i="22"/>
  <c r="D398" i="22"/>
  <c r="C398" i="22"/>
  <c r="G397" i="22"/>
  <c r="F397" i="22"/>
  <c r="E397" i="22"/>
  <c r="D397" i="22"/>
  <c r="C397" i="22"/>
  <c r="G396" i="22"/>
  <c r="F396" i="22"/>
  <c r="E396" i="22"/>
  <c r="D396" i="22"/>
  <c r="C396" i="22"/>
  <c r="G395" i="22"/>
  <c r="F395" i="22"/>
  <c r="E395" i="22"/>
  <c r="D395" i="22"/>
  <c r="C395" i="22"/>
  <c r="G394" i="22"/>
  <c r="F394" i="22"/>
  <c r="E394" i="22"/>
  <c r="D394" i="22"/>
  <c r="C394" i="22"/>
  <c r="G393" i="22"/>
  <c r="F393" i="22"/>
  <c r="E393" i="22"/>
  <c r="D393" i="22"/>
  <c r="C393" i="22"/>
  <c r="G392" i="22"/>
  <c r="F392" i="22"/>
  <c r="E392" i="22"/>
  <c r="D392" i="22"/>
  <c r="C392" i="22"/>
  <c r="G391" i="22"/>
  <c r="F391" i="22"/>
  <c r="E391" i="22"/>
  <c r="D391" i="22"/>
  <c r="C391" i="22"/>
  <c r="G390" i="22"/>
  <c r="F390" i="22"/>
  <c r="E390" i="22"/>
  <c r="D390" i="22"/>
  <c r="C390" i="22"/>
  <c r="G389" i="22"/>
  <c r="F389" i="22"/>
  <c r="E389" i="22"/>
  <c r="D389" i="22"/>
  <c r="C389" i="22"/>
  <c r="G388" i="22"/>
  <c r="F388" i="22"/>
  <c r="E388" i="22"/>
  <c r="D388" i="22"/>
  <c r="C388" i="22"/>
  <c r="G387" i="22"/>
  <c r="F387" i="22"/>
  <c r="E387" i="22"/>
  <c r="D387" i="22"/>
  <c r="C387" i="22"/>
  <c r="G386" i="22"/>
  <c r="F386" i="22"/>
  <c r="E386" i="22"/>
  <c r="D386" i="22"/>
  <c r="C386" i="22"/>
  <c r="G385" i="22"/>
  <c r="F385" i="22"/>
  <c r="E385" i="22"/>
  <c r="D385" i="22"/>
  <c r="C385" i="22"/>
  <c r="G384" i="22"/>
  <c r="F384" i="22"/>
  <c r="E384" i="22"/>
  <c r="D384" i="22"/>
  <c r="C384" i="22"/>
  <c r="G383" i="22"/>
  <c r="F383" i="22"/>
  <c r="E383" i="22"/>
  <c r="D383" i="22"/>
  <c r="C383" i="22"/>
  <c r="G382" i="22"/>
  <c r="F382" i="22"/>
  <c r="E382" i="22"/>
  <c r="D382" i="22"/>
  <c r="C382" i="22"/>
  <c r="G381" i="22"/>
  <c r="F381" i="22"/>
  <c r="E381" i="22"/>
  <c r="D381" i="22"/>
  <c r="C381" i="22"/>
  <c r="G380" i="22"/>
  <c r="F380" i="22"/>
  <c r="E380" i="22"/>
  <c r="D380" i="22"/>
  <c r="C380" i="22"/>
  <c r="G379" i="22"/>
  <c r="F379" i="22"/>
  <c r="E379" i="22"/>
  <c r="D379" i="22"/>
  <c r="C379" i="22"/>
  <c r="G378" i="22"/>
  <c r="F378" i="22"/>
  <c r="E378" i="22"/>
  <c r="D378" i="22"/>
  <c r="C378" i="22"/>
  <c r="G377" i="22"/>
  <c r="F377" i="22"/>
  <c r="E377" i="22"/>
  <c r="D377" i="22"/>
  <c r="C377" i="22"/>
  <c r="G376" i="22"/>
  <c r="F376" i="22"/>
  <c r="E376" i="22"/>
  <c r="D376" i="22"/>
  <c r="C376" i="22"/>
  <c r="G375" i="22"/>
  <c r="F375" i="22"/>
  <c r="E375" i="22"/>
  <c r="D375" i="22"/>
  <c r="C375" i="22"/>
  <c r="G374" i="22"/>
  <c r="F374" i="22"/>
  <c r="E374" i="22"/>
  <c r="D374" i="22"/>
  <c r="C374" i="22"/>
  <c r="G373" i="22"/>
  <c r="F373" i="22"/>
  <c r="E373" i="22"/>
  <c r="D373" i="22"/>
  <c r="C373" i="22"/>
  <c r="G372" i="22"/>
  <c r="F372" i="22"/>
  <c r="E372" i="22"/>
  <c r="D372" i="22"/>
  <c r="C372" i="22"/>
  <c r="G371" i="22"/>
  <c r="F371" i="22"/>
  <c r="E371" i="22"/>
  <c r="D371" i="22"/>
  <c r="C371" i="22"/>
  <c r="G370" i="22"/>
  <c r="F370" i="22"/>
  <c r="E370" i="22"/>
  <c r="D370" i="22"/>
  <c r="C370" i="22"/>
  <c r="G369" i="22"/>
  <c r="F369" i="22"/>
  <c r="E369" i="22"/>
  <c r="D369" i="22"/>
  <c r="C369" i="22"/>
  <c r="G368" i="22"/>
  <c r="F368" i="22"/>
  <c r="E368" i="22"/>
  <c r="D368" i="22"/>
  <c r="C368" i="22"/>
  <c r="G367" i="22"/>
  <c r="F367" i="22"/>
  <c r="E367" i="22"/>
  <c r="D367" i="22"/>
  <c r="C367" i="22"/>
  <c r="G366" i="22"/>
  <c r="F366" i="22"/>
  <c r="E366" i="22"/>
  <c r="D366" i="22"/>
  <c r="C366" i="22"/>
  <c r="G365" i="22"/>
  <c r="F365" i="22"/>
  <c r="E365" i="22"/>
  <c r="D365" i="22"/>
  <c r="C365" i="22"/>
  <c r="G364" i="22"/>
  <c r="F364" i="22"/>
  <c r="E364" i="22"/>
  <c r="D364" i="22"/>
  <c r="C364" i="22"/>
  <c r="G363" i="22"/>
  <c r="F363" i="22"/>
  <c r="E363" i="22"/>
  <c r="D363" i="22"/>
  <c r="C363" i="22"/>
  <c r="G362" i="22"/>
  <c r="F362" i="22"/>
  <c r="E362" i="22"/>
  <c r="D362" i="22"/>
  <c r="C362" i="22"/>
  <c r="G361" i="22"/>
  <c r="F361" i="22"/>
  <c r="E361" i="22"/>
  <c r="D361" i="22"/>
  <c r="C361" i="22"/>
  <c r="G360" i="22"/>
  <c r="F360" i="22"/>
  <c r="E360" i="22"/>
  <c r="D360" i="22"/>
  <c r="C360" i="22"/>
  <c r="G359" i="22"/>
  <c r="F359" i="22"/>
  <c r="E359" i="22"/>
  <c r="D359" i="22"/>
  <c r="C359" i="22"/>
  <c r="G358" i="22"/>
  <c r="F358" i="22"/>
  <c r="E358" i="22"/>
  <c r="D358" i="22"/>
  <c r="C358" i="22"/>
  <c r="G357" i="22"/>
  <c r="F357" i="22"/>
  <c r="E357" i="22"/>
  <c r="D357" i="22"/>
  <c r="C357" i="22"/>
  <c r="G356" i="22"/>
  <c r="F356" i="22"/>
  <c r="E356" i="22"/>
  <c r="D356" i="22"/>
  <c r="C356" i="22"/>
  <c r="G355" i="22"/>
  <c r="F355" i="22"/>
  <c r="E355" i="22"/>
  <c r="D355" i="22"/>
  <c r="C355" i="22"/>
  <c r="G354" i="22"/>
  <c r="F354" i="22"/>
  <c r="E354" i="22"/>
  <c r="D354" i="22"/>
  <c r="C354" i="22"/>
  <c r="G353" i="22"/>
  <c r="F353" i="22"/>
  <c r="E353" i="22"/>
  <c r="D353" i="22"/>
  <c r="C353" i="22"/>
  <c r="G352" i="22"/>
  <c r="F352" i="22"/>
  <c r="E352" i="22"/>
  <c r="D352" i="22"/>
  <c r="C352" i="22"/>
  <c r="G351" i="22"/>
  <c r="F351" i="22"/>
  <c r="E351" i="22"/>
  <c r="D351" i="22"/>
  <c r="C351" i="22"/>
  <c r="G350" i="22"/>
  <c r="F350" i="22"/>
  <c r="E350" i="22"/>
  <c r="D350" i="22"/>
  <c r="C350" i="22"/>
  <c r="G349" i="22"/>
  <c r="F349" i="22"/>
  <c r="E349" i="22"/>
  <c r="D349" i="22"/>
  <c r="C349" i="22"/>
  <c r="G348" i="22"/>
  <c r="F348" i="22"/>
  <c r="E348" i="22"/>
  <c r="D348" i="22"/>
  <c r="C348" i="22"/>
  <c r="G347" i="22"/>
  <c r="F347" i="22"/>
  <c r="E347" i="22"/>
  <c r="D347" i="22"/>
  <c r="C347" i="22"/>
  <c r="G346" i="22"/>
  <c r="F346" i="22"/>
  <c r="E346" i="22"/>
  <c r="D346" i="22"/>
  <c r="C346" i="22"/>
  <c r="G345" i="22"/>
  <c r="F345" i="22"/>
  <c r="E345" i="22"/>
  <c r="D345" i="22"/>
  <c r="C345" i="22"/>
  <c r="G344" i="22"/>
  <c r="F344" i="22"/>
  <c r="E344" i="22"/>
  <c r="D344" i="22"/>
  <c r="C344" i="22"/>
  <c r="G343" i="22"/>
  <c r="F343" i="22"/>
  <c r="E343" i="22"/>
  <c r="D343" i="22"/>
  <c r="C343" i="22"/>
  <c r="G342" i="22"/>
  <c r="F342" i="22"/>
  <c r="E342" i="22"/>
  <c r="D342" i="22"/>
  <c r="C342" i="22"/>
  <c r="G341" i="22"/>
  <c r="F341" i="22"/>
  <c r="E341" i="22"/>
  <c r="D341" i="22"/>
  <c r="C341" i="22"/>
  <c r="G340" i="22"/>
  <c r="F340" i="22"/>
  <c r="E340" i="22"/>
  <c r="D340" i="22"/>
  <c r="C340" i="22"/>
  <c r="G339" i="22"/>
  <c r="F339" i="22"/>
  <c r="E339" i="22"/>
  <c r="D339" i="22"/>
  <c r="C339" i="22"/>
  <c r="G338" i="22"/>
  <c r="F338" i="22"/>
  <c r="E338" i="22"/>
  <c r="D338" i="22"/>
  <c r="C338" i="22"/>
  <c r="G337" i="22"/>
  <c r="F337" i="22"/>
  <c r="E337" i="22"/>
  <c r="D337" i="22"/>
  <c r="C337" i="22"/>
  <c r="G336" i="22"/>
  <c r="F336" i="22"/>
  <c r="E336" i="22"/>
  <c r="D336" i="22"/>
  <c r="C336" i="22"/>
  <c r="G335" i="22"/>
  <c r="F335" i="22"/>
  <c r="E335" i="22"/>
  <c r="D335" i="22"/>
  <c r="C335" i="22"/>
  <c r="G334" i="22"/>
  <c r="F334" i="22"/>
  <c r="E334" i="22"/>
  <c r="D334" i="22"/>
  <c r="C334" i="22"/>
  <c r="G333" i="22"/>
  <c r="F333" i="22"/>
  <c r="E333" i="22"/>
  <c r="D333" i="22"/>
  <c r="C333" i="22"/>
  <c r="G332" i="22"/>
  <c r="F332" i="22"/>
  <c r="E332" i="22"/>
  <c r="D332" i="22"/>
  <c r="C332" i="22"/>
  <c r="G331" i="22"/>
  <c r="F331" i="22"/>
  <c r="E331" i="22"/>
  <c r="D331" i="22"/>
  <c r="C331" i="22"/>
  <c r="G330" i="22"/>
  <c r="F330" i="22"/>
  <c r="E330" i="22"/>
  <c r="D330" i="22"/>
  <c r="C330" i="22"/>
  <c r="G329" i="22"/>
  <c r="F329" i="22"/>
  <c r="E329" i="22"/>
  <c r="D329" i="22"/>
  <c r="C329" i="22"/>
  <c r="G328" i="22"/>
  <c r="F328" i="22"/>
  <c r="E328" i="22"/>
  <c r="D328" i="22"/>
  <c r="C328" i="22"/>
  <c r="G327" i="22"/>
  <c r="F327" i="22"/>
  <c r="E327" i="22"/>
  <c r="D327" i="22"/>
  <c r="C327" i="22"/>
  <c r="G326" i="22"/>
  <c r="F326" i="22"/>
  <c r="E326" i="22"/>
  <c r="D326" i="22"/>
  <c r="C326" i="22"/>
  <c r="G325" i="22"/>
  <c r="F325" i="22"/>
  <c r="E325" i="22"/>
  <c r="D325" i="22"/>
  <c r="C325" i="22"/>
  <c r="G324" i="22"/>
  <c r="F324" i="22"/>
  <c r="E324" i="22"/>
  <c r="D324" i="22"/>
  <c r="C324" i="22"/>
  <c r="G323" i="22"/>
  <c r="F323" i="22"/>
  <c r="E323" i="22"/>
  <c r="D323" i="22"/>
  <c r="C323" i="22"/>
  <c r="G322" i="22"/>
  <c r="F322" i="22"/>
  <c r="E322" i="22"/>
  <c r="D322" i="22"/>
  <c r="C322" i="22"/>
  <c r="G321" i="22"/>
  <c r="F321" i="22"/>
  <c r="E321" i="22"/>
  <c r="D321" i="22"/>
  <c r="C321" i="22"/>
  <c r="G320" i="22"/>
  <c r="F320" i="22"/>
  <c r="E320" i="22"/>
  <c r="D320" i="22"/>
  <c r="C320" i="22"/>
  <c r="G319" i="22"/>
  <c r="F319" i="22"/>
  <c r="E319" i="22"/>
  <c r="D319" i="22"/>
  <c r="C319" i="22"/>
  <c r="G318" i="22"/>
  <c r="F318" i="22"/>
  <c r="E318" i="22"/>
  <c r="D318" i="22"/>
  <c r="C318" i="22"/>
  <c r="G317" i="22"/>
  <c r="F317" i="22"/>
  <c r="E317" i="22"/>
  <c r="D317" i="22"/>
  <c r="C317" i="22"/>
  <c r="G316" i="22"/>
  <c r="F316" i="22"/>
  <c r="E316" i="22"/>
  <c r="D316" i="22"/>
  <c r="C316" i="22"/>
  <c r="G315" i="22"/>
  <c r="F315" i="22"/>
  <c r="E315" i="22"/>
  <c r="D315" i="22"/>
  <c r="C315" i="22"/>
  <c r="G314" i="22"/>
  <c r="F314" i="22"/>
  <c r="E314" i="22"/>
  <c r="D314" i="22"/>
  <c r="C314" i="22"/>
  <c r="G313" i="22"/>
  <c r="F313" i="22"/>
  <c r="E313" i="22"/>
  <c r="D313" i="22"/>
  <c r="C313" i="22"/>
  <c r="G312" i="22"/>
  <c r="F312" i="22"/>
  <c r="E312" i="22"/>
  <c r="D312" i="22"/>
  <c r="C312" i="22"/>
  <c r="G311" i="22"/>
  <c r="F311" i="22"/>
  <c r="E311" i="22"/>
  <c r="D311" i="22"/>
  <c r="C311" i="22"/>
  <c r="G310" i="22"/>
  <c r="F310" i="22"/>
  <c r="E310" i="22"/>
  <c r="D310" i="22"/>
  <c r="C310" i="22"/>
  <c r="G309" i="22"/>
  <c r="F309" i="22"/>
  <c r="E309" i="22"/>
  <c r="D309" i="22"/>
  <c r="C309" i="22"/>
  <c r="G308" i="22"/>
  <c r="F308" i="22"/>
  <c r="E308" i="22"/>
  <c r="D308" i="22"/>
  <c r="C308" i="22"/>
  <c r="G307" i="22"/>
  <c r="F307" i="22"/>
  <c r="E307" i="22"/>
  <c r="D307" i="22"/>
  <c r="C307" i="22"/>
  <c r="G306" i="22"/>
  <c r="F306" i="22"/>
  <c r="E306" i="22"/>
  <c r="D306" i="22"/>
  <c r="C306" i="22"/>
  <c r="G305" i="22"/>
  <c r="F305" i="22"/>
  <c r="E305" i="22"/>
  <c r="D305" i="22"/>
  <c r="C305" i="22"/>
  <c r="G304" i="22"/>
  <c r="F304" i="22"/>
  <c r="E304" i="22"/>
  <c r="D304" i="22"/>
  <c r="C304" i="22"/>
  <c r="G303" i="22"/>
  <c r="F303" i="22"/>
  <c r="E303" i="22"/>
  <c r="D303" i="22"/>
  <c r="C303" i="22"/>
  <c r="G302" i="22"/>
  <c r="F302" i="22"/>
  <c r="E302" i="22"/>
  <c r="D302" i="22"/>
  <c r="C302" i="22"/>
  <c r="G301" i="22"/>
  <c r="F301" i="22"/>
  <c r="E301" i="22"/>
  <c r="D301" i="22"/>
  <c r="C301" i="22"/>
  <c r="G300" i="22"/>
  <c r="F300" i="22"/>
  <c r="E300" i="22"/>
  <c r="D300" i="22"/>
  <c r="C300" i="22"/>
  <c r="G299" i="22"/>
  <c r="F299" i="22"/>
  <c r="E299" i="22"/>
  <c r="D299" i="22"/>
  <c r="C299" i="22"/>
  <c r="G298" i="22"/>
  <c r="F298" i="22"/>
  <c r="E298" i="22"/>
  <c r="D298" i="22"/>
  <c r="C298" i="22"/>
  <c r="G297" i="22"/>
  <c r="F297" i="22"/>
  <c r="E297" i="22"/>
  <c r="D297" i="22"/>
  <c r="C297" i="22"/>
  <c r="G296" i="22"/>
  <c r="F296" i="22"/>
  <c r="E296" i="22"/>
  <c r="D296" i="22"/>
  <c r="C296" i="22"/>
  <c r="G295" i="22"/>
  <c r="F295" i="22"/>
  <c r="E295" i="22"/>
  <c r="D295" i="22"/>
  <c r="C295" i="22"/>
  <c r="G294" i="22"/>
  <c r="F294" i="22"/>
  <c r="E294" i="22"/>
  <c r="D294" i="22"/>
  <c r="C294" i="22"/>
  <c r="G293" i="22"/>
  <c r="F293" i="22"/>
  <c r="E293" i="22"/>
  <c r="D293" i="22"/>
  <c r="C293" i="22"/>
  <c r="G292" i="22"/>
  <c r="F292" i="22"/>
  <c r="E292" i="22"/>
  <c r="D292" i="22"/>
  <c r="C292" i="22"/>
  <c r="G291" i="22"/>
  <c r="F291" i="22"/>
  <c r="E291" i="22"/>
  <c r="D291" i="22"/>
  <c r="C291" i="22"/>
  <c r="G290" i="22"/>
  <c r="F290" i="22"/>
  <c r="E290" i="22"/>
  <c r="D290" i="22"/>
  <c r="C290" i="22"/>
  <c r="G289" i="22"/>
  <c r="F289" i="22"/>
  <c r="E289" i="22"/>
  <c r="D289" i="22"/>
  <c r="C289" i="22"/>
  <c r="G288" i="22"/>
  <c r="F288" i="22"/>
  <c r="E288" i="22"/>
  <c r="D288" i="22"/>
  <c r="C288" i="22"/>
  <c r="G287" i="22"/>
  <c r="F287" i="22"/>
  <c r="E287" i="22"/>
  <c r="D287" i="22"/>
  <c r="C287" i="22"/>
  <c r="G286" i="22"/>
  <c r="F286" i="22"/>
  <c r="E286" i="22"/>
  <c r="D286" i="22"/>
  <c r="C286" i="22"/>
  <c r="G285" i="22"/>
  <c r="F285" i="22"/>
  <c r="E285" i="22"/>
  <c r="D285" i="22"/>
  <c r="C285" i="22"/>
  <c r="G284" i="22"/>
  <c r="F284" i="22"/>
  <c r="E284" i="22"/>
  <c r="D284" i="22"/>
  <c r="C284" i="22"/>
  <c r="G283" i="22"/>
  <c r="F283" i="22"/>
  <c r="E283" i="22"/>
  <c r="D283" i="22"/>
  <c r="C283" i="22"/>
  <c r="G282" i="22"/>
  <c r="F282" i="22"/>
  <c r="E282" i="22"/>
  <c r="D282" i="22"/>
  <c r="C282" i="22"/>
  <c r="G281" i="22"/>
  <c r="F281" i="22"/>
  <c r="E281" i="22"/>
  <c r="D281" i="22"/>
  <c r="C281" i="22"/>
  <c r="G280" i="22"/>
  <c r="F280" i="22"/>
  <c r="E280" i="22"/>
  <c r="D280" i="22"/>
  <c r="C280" i="22"/>
  <c r="G279" i="22"/>
  <c r="F279" i="22"/>
  <c r="E279" i="22"/>
  <c r="D279" i="22"/>
  <c r="C279" i="22"/>
  <c r="G278" i="22"/>
  <c r="F278" i="22"/>
  <c r="E278" i="22"/>
  <c r="D278" i="22"/>
  <c r="C278" i="22"/>
  <c r="G277" i="22"/>
  <c r="F277" i="22"/>
  <c r="E277" i="22"/>
  <c r="D277" i="22"/>
  <c r="C277" i="22"/>
  <c r="G276" i="22"/>
  <c r="F276" i="22"/>
  <c r="E276" i="22"/>
  <c r="D276" i="22"/>
  <c r="C276" i="22"/>
  <c r="G275" i="22"/>
  <c r="F275" i="22"/>
  <c r="E275" i="22"/>
  <c r="D275" i="22"/>
  <c r="C275" i="22"/>
  <c r="G274" i="22"/>
  <c r="F274" i="22"/>
  <c r="E274" i="22"/>
  <c r="D274" i="22"/>
  <c r="C274" i="22"/>
  <c r="G273" i="22"/>
  <c r="F273" i="22"/>
  <c r="E273" i="22"/>
  <c r="D273" i="22"/>
  <c r="C273" i="22"/>
  <c r="G272" i="22"/>
  <c r="F272" i="22"/>
  <c r="E272" i="22"/>
  <c r="D272" i="22"/>
  <c r="C272" i="22"/>
  <c r="G271" i="22"/>
  <c r="F271" i="22"/>
  <c r="E271" i="22"/>
  <c r="D271" i="22"/>
  <c r="C271" i="22"/>
  <c r="G270" i="22"/>
  <c r="F270" i="22"/>
  <c r="E270" i="22"/>
  <c r="D270" i="22"/>
  <c r="C270" i="22"/>
  <c r="G269" i="22"/>
  <c r="F269" i="22"/>
  <c r="E269" i="22"/>
  <c r="D269" i="22"/>
  <c r="C269" i="22"/>
  <c r="G268" i="22"/>
  <c r="F268" i="22"/>
  <c r="E268" i="22"/>
  <c r="D268" i="22"/>
  <c r="C268" i="22"/>
  <c r="G267" i="22"/>
  <c r="F267" i="22"/>
  <c r="E267" i="22"/>
  <c r="D267" i="22"/>
  <c r="C267" i="22"/>
  <c r="G266" i="22"/>
  <c r="F266" i="22"/>
  <c r="E266" i="22"/>
  <c r="D266" i="22"/>
  <c r="C266" i="22"/>
  <c r="G265" i="22"/>
  <c r="F265" i="22"/>
  <c r="E265" i="22"/>
  <c r="D265" i="22"/>
  <c r="C265" i="22"/>
  <c r="G264" i="22"/>
  <c r="F264" i="22"/>
  <c r="E264" i="22"/>
  <c r="D264" i="22"/>
  <c r="C264" i="22"/>
  <c r="G263" i="22"/>
  <c r="F263" i="22"/>
  <c r="E263" i="22"/>
  <c r="D263" i="22"/>
  <c r="C263" i="22"/>
  <c r="G262" i="22"/>
  <c r="F262" i="22"/>
  <c r="E262" i="22"/>
  <c r="D262" i="22"/>
  <c r="C262" i="22"/>
  <c r="G261" i="22"/>
  <c r="F261" i="22"/>
  <c r="E261" i="22"/>
  <c r="D261" i="22"/>
  <c r="C261" i="22"/>
  <c r="G260" i="22"/>
  <c r="F260" i="22"/>
  <c r="E260" i="22"/>
  <c r="D260" i="22"/>
  <c r="C260" i="22"/>
  <c r="G259" i="22"/>
  <c r="F259" i="22"/>
  <c r="E259" i="22"/>
  <c r="D259" i="22"/>
  <c r="C259" i="22"/>
  <c r="G258" i="22"/>
  <c r="F258" i="22"/>
  <c r="E258" i="22"/>
  <c r="D258" i="22"/>
  <c r="C258" i="22"/>
  <c r="G257" i="22"/>
  <c r="F257" i="22"/>
  <c r="E257" i="22"/>
  <c r="D257" i="22"/>
  <c r="C257" i="22"/>
  <c r="G256" i="22"/>
  <c r="F256" i="22"/>
  <c r="E256" i="22"/>
  <c r="D256" i="22"/>
  <c r="C256" i="22"/>
  <c r="G255" i="22"/>
  <c r="F255" i="22"/>
  <c r="E255" i="22"/>
  <c r="D255" i="22"/>
  <c r="C255" i="22"/>
  <c r="G254" i="22"/>
  <c r="F254" i="22"/>
  <c r="E254" i="22"/>
  <c r="D254" i="22"/>
  <c r="C254" i="22"/>
  <c r="G253" i="22"/>
  <c r="F253" i="22"/>
  <c r="E253" i="22"/>
  <c r="D253" i="22"/>
  <c r="C253" i="22"/>
  <c r="G252" i="22"/>
  <c r="F252" i="22"/>
  <c r="E252" i="22"/>
  <c r="D252" i="22"/>
  <c r="C252" i="22"/>
  <c r="G251" i="22"/>
  <c r="F251" i="22"/>
  <c r="E251" i="22"/>
  <c r="D251" i="22"/>
  <c r="C251" i="22"/>
  <c r="G250" i="22"/>
  <c r="F250" i="22"/>
  <c r="E250" i="22"/>
  <c r="D250" i="22"/>
  <c r="C250" i="22"/>
  <c r="G249" i="22"/>
  <c r="F249" i="22"/>
  <c r="E249" i="22"/>
  <c r="D249" i="22"/>
  <c r="C249" i="22"/>
  <c r="G248" i="22"/>
  <c r="F248" i="22"/>
  <c r="E248" i="22"/>
  <c r="D248" i="22"/>
  <c r="C248" i="22"/>
  <c r="G247" i="22"/>
  <c r="F247" i="22"/>
  <c r="E247" i="22"/>
  <c r="D247" i="22"/>
  <c r="C247" i="22"/>
  <c r="G246" i="22"/>
  <c r="F246" i="22"/>
  <c r="E246" i="22"/>
  <c r="D246" i="22"/>
  <c r="C246" i="22"/>
  <c r="G245" i="22"/>
  <c r="F245" i="22"/>
  <c r="E245" i="22"/>
  <c r="D245" i="22"/>
  <c r="C245" i="22"/>
  <c r="G244" i="22"/>
  <c r="F244" i="22"/>
  <c r="E244" i="22"/>
  <c r="D244" i="22"/>
  <c r="C244" i="22"/>
  <c r="G243" i="22"/>
  <c r="F243" i="22"/>
  <c r="E243" i="22"/>
  <c r="D243" i="22"/>
  <c r="C243" i="22"/>
  <c r="G242" i="22"/>
  <c r="F242" i="22"/>
  <c r="E242" i="22"/>
  <c r="D242" i="22"/>
  <c r="C242" i="22"/>
  <c r="G241" i="22"/>
  <c r="F241" i="22"/>
  <c r="E241" i="22"/>
  <c r="D241" i="22"/>
  <c r="C241" i="22"/>
  <c r="G240" i="22"/>
  <c r="F240" i="22"/>
  <c r="E240" i="22"/>
  <c r="D240" i="22"/>
  <c r="C240" i="22"/>
  <c r="G239" i="22"/>
  <c r="F239" i="22"/>
  <c r="E239" i="22"/>
  <c r="D239" i="22"/>
  <c r="C239" i="22"/>
  <c r="G238" i="22"/>
  <c r="F238" i="22"/>
  <c r="E238" i="22"/>
  <c r="D238" i="22"/>
  <c r="C238" i="22"/>
  <c r="G237" i="22"/>
  <c r="F237" i="22"/>
  <c r="E237" i="22"/>
  <c r="D237" i="22"/>
  <c r="C237" i="22"/>
  <c r="G236" i="22"/>
  <c r="F236" i="22"/>
  <c r="E236" i="22"/>
  <c r="D236" i="22"/>
  <c r="C236" i="22"/>
  <c r="G235" i="22"/>
  <c r="F235" i="22"/>
  <c r="E235" i="22"/>
  <c r="D235" i="22"/>
  <c r="C235" i="22"/>
  <c r="G234" i="22"/>
  <c r="F234" i="22"/>
  <c r="E234" i="22"/>
  <c r="D234" i="22"/>
  <c r="C234" i="22"/>
  <c r="G233" i="22"/>
  <c r="F233" i="22"/>
  <c r="E233" i="22"/>
  <c r="D233" i="22"/>
  <c r="C233" i="22"/>
  <c r="G232" i="22"/>
  <c r="F232" i="22"/>
  <c r="E232" i="22"/>
  <c r="D232" i="22"/>
  <c r="C232" i="22"/>
  <c r="G231" i="22"/>
  <c r="F231" i="22"/>
  <c r="E231" i="22"/>
  <c r="D231" i="22"/>
  <c r="C231" i="22"/>
  <c r="G230" i="22"/>
  <c r="F230" i="22"/>
  <c r="E230" i="22"/>
  <c r="D230" i="22"/>
  <c r="C230" i="22"/>
  <c r="G229" i="22"/>
  <c r="F229" i="22"/>
  <c r="E229" i="22"/>
  <c r="D229" i="22"/>
  <c r="C229" i="22"/>
  <c r="G228" i="22"/>
  <c r="F228" i="22"/>
  <c r="E228" i="22"/>
  <c r="D228" i="22"/>
  <c r="C228" i="22"/>
  <c r="G227" i="22"/>
  <c r="F227" i="22"/>
  <c r="E227" i="22"/>
  <c r="D227" i="22"/>
  <c r="C227" i="22"/>
  <c r="G226" i="22"/>
  <c r="F226" i="22"/>
  <c r="E226" i="22"/>
  <c r="D226" i="22"/>
  <c r="C226" i="22"/>
  <c r="G225" i="22"/>
  <c r="F225" i="22"/>
  <c r="E225" i="22"/>
  <c r="D225" i="22"/>
  <c r="C225" i="22"/>
  <c r="G224" i="22"/>
  <c r="F224" i="22"/>
  <c r="E224" i="22"/>
  <c r="D224" i="22"/>
  <c r="C224" i="22"/>
  <c r="G223" i="22"/>
  <c r="F223" i="22"/>
  <c r="E223" i="22"/>
  <c r="D223" i="22"/>
  <c r="C223" i="22"/>
  <c r="G222" i="22"/>
  <c r="F222" i="22"/>
  <c r="E222" i="22"/>
  <c r="D222" i="22"/>
  <c r="C222" i="22"/>
  <c r="G221" i="22"/>
  <c r="F221" i="22"/>
  <c r="E221" i="22"/>
  <c r="D221" i="22"/>
  <c r="C221" i="22"/>
  <c r="G220" i="22"/>
  <c r="F220" i="22"/>
  <c r="E220" i="22"/>
  <c r="D220" i="22"/>
  <c r="C220" i="22"/>
  <c r="G219" i="22"/>
  <c r="F219" i="22"/>
  <c r="E219" i="22"/>
  <c r="D219" i="22"/>
  <c r="C219" i="22"/>
  <c r="G218" i="22"/>
  <c r="F218" i="22"/>
  <c r="E218" i="22"/>
  <c r="D218" i="22"/>
  <c r="C218" i="22"/>
  <c r="G217" i="22"/>
  <c r="F217" i="22"/>
  <c r="E217" i="22"/>
  <c r="D217" i="22"/>
  <c r="C217" i="22"/>
  <c r="G216" i="22"/>
  <c r="F216" i="22"/>
  <c r="E216" i="22"/>
  <c r="D216" i="22"/>
  <c r="C216" i="22"/>
  <c r="G215" i="22"/>
  <c r="F215" i="22"/>
  <c r="E215" i="22"/>
  <c r="D215" i="22"/>
  <c r="C215" i="22"/>
  <c r="G214" i="22"/>
  <c r="F214" i="22"/>
  <c r="E214" i="22"/>
  <c r="D214" i="22"/>
  <c r="C214" i="22"/>
  <c r="G213" i="22"/>
  <c r="F213" i="22"/>
  <c r="E213" i="22"/>
  <c r="D213" i="22"/>
  <c r="C213" i="22"/>
  <c r="G212" i="22"/>
  <c r="F212" i="22"/>
  <c r="E212" i="22"/>
  <c r="D212" i="22"/>
  <c r="C212" i="22"/>
  <c r="G211" i="22"/>
  <c r="F211" i="22"/>
  <c r="E211" i="22"/>
  <c r="D211" i="22"/>
  <c r="C211" i="22"/>
  <c r="G210" i="22"/>
  <c r="F210" i="22"/>
  <c r="E210" i="22"/>
  <c r="D210" i="22"/>
  <c r="C210" i="22"/>
  <c r="G209" i="22"/>
  <c r="F209" i="22"/>
  <c r="E209" i="22"/>
  <c r="D209" i="22"/>
  <c r="C209" i="22"/>
  <c r="G208" i="22"/>
  <c r="F208" i="22"/>
  <c r="E208" i="22"/>
  <c r="D208" i="22"/>
  <c r="C208" i="22"/>
  <c r="G207" i="22"/>
  <c r="F207" i="22"/>
  <c r="E207" i="22"/>
  <c r="D207" i="22"/>
  <c r="C207" i="22"/>
  <c r="G206" i="22"/>
  <c r="F206" i="22"/>
  <c r="E206" i="22"/>
  <c r="D206" i="22"/>
  <c r="C206" i="22"/>
  <c r="G205" i="22"/>
  <c r="F205" i="22"/>
  <c r="E205" i="22"/>
  <c r="D205" i="22"/>
  <c r="C205" i="22"/>
  <c r="G204" i="22"/>
  <c r="F204" i="22"/>
  <c r="E204" i="22"/>
  <c r="D204" i="22"/>
  <c r="C204" i="22"/>
  <c r="G203" i="22"/>
  <c r="F203" i="22"/>
  <c r="E203" i="22"/>
  <c r="D203" i="22"/>
  <c r="C203" i="22"/>
  <c r="G202" i="22"/>
  <c r="F202" i="22"/>
  <c r="E202" i="22"/>
  <c r="D202" i="22"/>
  <c r="C202" i="22"/>
  <c r="G201" i="22"/>
  <c r="F201" i="22"/>
  <c r="E201" i="22"/>
  <c r="D201" i="22"/>
  <c r="C201" i="22"/>
  <c r="G200" i="22"/>
  <c r="F200" i="22"/>
  <c r="E200" i="22"/>
  <c r="D200" i="22"/>
  <c r="C200" i="22"/>
  <c r="G199" i="22"/>
  <c r="F199" i="22"/>
  <c r="E199" i="22"/>
  <c r="D199" i="22"/>
  <c r="C199" i="22"/>
  <c r="G198" i="22"/>
  <c r="F198" i="22"/>
  <c r="E198" i="22"/>
  <c r="D198" i="22"/>
  <c r="C198" i="22"/>
  <c r="G197" i="22"/>
  <c r="F197" i="22"/>
  <c r="E197" i="22"/>
  <c r="D197" i="22"/>
  <c r="C197" i="22"/>
  <c r="G196" i="22"/>
  <c r="F196" i="22"/>
  <c r="E196" i="22"/>
  <c r="D196" i="22"/>
  <c r="C196" i="22"/>
  <c r="G195" i="22"/>
  <c r="F195" i="22"/>
  <c r="E195" i="22"/>
  <c r="D195" i="22"/>
  <c r="C195" i="22"/>
  <c r="G194" i="22"/>
  <c r="F194" i="22"/>
  <c r="E194" i="22"/>
  <c r="D194" i="22"/>
  <c r="C194" i="22"/>
  <c r="G193" i="22"/>
  <c r="F193" i="22"/>
  <c r="E193" i="22"/>
  <c r="D193" i="22"/>
  <c r="C193" i="22"/>
  <c r="G192" i="22"/>
  <c r="F192" i="22"/>
  <c r="E192" i="22"/>
  <c r="D192" i="22"/>
  <c r="C192" i="22"/>
  <c r="G191" i="22"/>
  <c r="F191" i="22"/>
  <c r="E191" i="22"/>
  <c r="D191" i="22"/>
  <c r="C191" i="22"/>
  <c r="G190" i="22"/>
  <c r="F190" i="22"/>
  <c r="E190" i="22"/>
  <c r="D190" i="22"/>
  <c r="C190" i="22"/>
  <c r="G189" i="22"/>
  <c r="F189" i="22"/>
  <c r="E189" i="22"/>
  <c r="D189" i="22"/>
  <c r="C189" i="22"/>
  <c r="G188" i="22"/>
  <c r="F188" i="22"/>
  <c r="E188" i="22"/>
  <c r="D188" i="22"/>
  <c r="C188" i="22"/>
  <c r="G187" i="22"/>
  <c r="F187" i="22"/>
  <c r="E187" i="22"/>
  <c r="D187" i="22"/>
  <c r="C187" i="22"/>
  <c r="G186" i="22"/>
  <c r="F186" i="22"/>
  <c r="E186" i="22"/>
  <c r="D186" i="22"/>
  <c r="C186" i="22"/>
  <c r="G185" i="22"/>
  <c r="F185" i="22"/>
  <c r="E185" i="22"/>
  <c r="D185" i="22"/>
  <c r="C185" i="22"/>
  <c r="G184" i="22"/>
  <c r="F184" i="22"/>
  <c r="E184" i="22"/>
  <c r="D184" i="22"/>
  <c r="C184" i="22"/>
  <c r="G183" i="22"/>
  <c r="F183" i="22"/>
  <c r="E183" i="22"/>
  <c r="D183" i="22"/>
  <c r="C183" i="22"/>
  <c r="G182" i="22"/>
  <c r="F182" i="22"/>
  <c r="E182" i="22"/>
  <c r="D182" i="22"/>
  <c r="C182" i="22"/>
  <c r="G181" i="22"/>
  <c r="F181" i="22"/>
  <c r="E181" i="22"/>
  <c r="D181" i="22"/>
  <c r="C181" i="22"/>
  <c r="G180" i="22"/>
  <c r="F180" i="22"/>
  <c r="E180" i="22"/>
  <c r="D180" i="22"/>
  <c r="C180" i="22"/>
  <c r="G179" i="22"/>
  <c r="F179" i="22"/>
  <c r="E179" i="22"/>
  <c r="D179" i="22"/>
  <c r="C179" i="22"/>
  <c r="G178" i="22"/>
  <c r="F178" i="22"/>
  <c r="E178" i="22"/>
  <c r="D178" i="22"/>
  <c r="C178" i="22"/>
  <c r="G177" i="22"/>
  <c r="F177" i="22"/>
  <c r="E177" i="22"/>
  <c r="D177" i="22"/>
  <c r="C177" i="22"/>
  <c r="G176" i="22"/>
  <c r="F176" i="22"/>
  <c r="E176" i="22"/>
  <c r="D176" i="22"/>
  <c r="C176" i="22"/>
  <c r="G175" i="22"/>
  <c r="F175" i="22"/>
  <c r="E175" i="22"/>
  <c r="D175" i="22"/>
  <c r="C175" i="22"/>
  <c r="G174" i="22"/>
  <c r="F174" i="22"/>
  <c r="E174" i="22"/>
  <c r="D174" i="22"/>
  <c r="C174" i="22"/>
  <c r="G173" i="22"/>
  <c r="F173" i="22"/>
  <c r="E173" i="22"/>
  <c r="D173" i="22"/>
  <c r="C173" i="22"/>
  <c r="G172" i="22"/>
  <c r="F172" i="22"/>
  <c r="E172" i="22"/>
  <c r="D172" i="22"/>
  <c r="C172" i="22"/>
  <c r="G171" i="22"/>
  <c r="F171" i="22"/>
  <c r="E171" i="22"/>
  <c r="D171" i="22"/>
  <c r="C171" i="22"/>
  <c r="G170" i="22"/>
  <c r="F170" i="22"/>
  <c r="E170" i="22"/>
  <c r="D170" i="22"/>
  <c r="C170" i="22"/>
  <c r="G169" i="22"/>
  <c r="F169" i="22"/>
  <c r="E169" i="22"/>
  <c r="D169" i="22"/>
  <c r="C169" i="22"/>
  <c r="G168" i="22"/>
  <c r="F168" i="22"/>
  <c r="E168" i="22"/>
  <c r="D168" i="22"/>
  <c r="C168" i="22"/>
  <c r="G167" i="22"/>
  <c r="F167" i="22"/>
  <c r="E167" i="22"/>
  <c r="D167" i="22"/>
  <c r="C167" i="22"/>
  <c r="G166" i="22"/>
  <c r="F166" i="22"/>
  <c r="E166" i="22"/>
  <c r="D166" i="22"/>
  <c r="C166" i="22"/>
  <c r="G165" i="22"/>
  <c r="F165" i="22"/>
  <c r="E165" i="22"/>
  <c r="D165" i="22"/>
  <c r="C165" i="22"/>
  <c r="G164" i="22"/>
  <c r="F164" i="22"/>
  <c r="E164" i="22"/>
  <c r="D164" i="22"/>
  <c r="C164" i="22"/>
  <c r="G163" i="22"/>
  <c r="F163" i="22"/>
  <c r="E163" i="22"/>
  <c r="D163" i="22"/>
  <c r="C163" i="22"/>
  <c r="G162" i="22"/>
  <c r="F162" i="22"/>
  <c r="E162" i="22"/>
  <c r="D162" i="22"/>
  <c r="C162" i="22"/>
  <c r="G161" i="22"/>
  <c r="F161" i="22"/>
  <c r="E161" i="22"/>
  <c r="D161" i="22"/>
  <c r="C161" i="22"/>
  <c r="G160" i="22"/>
  <c r="F160" i="22"/>
  <c r="E160" i="22"/>
  <c r="D160" i="22"/>
  <c r="C160" i="22"/>
  <c r="G159" i="22"/>
  <c r="F159" i="22"/>
  <c r="E159" i="22"/>
  <c r="D159" i="22"/>
  <c r="C159" i="22"/>
  <c r="G158" i="22"/>
  <c r="F158" i="22"/>
  <c r="E158" i="22"/>
  <c r="D158" i="22"/>
  <c r="C158" i="22"/>
  <c r="G157" i="22"/>
  <c r="F157" i="22"/>
  <c r="E157" i="22"/>
  <c r="D157" i="22"/>
  <c r="C157" i="22"/>
  <c r="G156" i="22"/>
  <c r="F156" i="22"/>
  <c r="E156" i="22"/>
  <c r="D156" i="22"/>
  <c r="C156" i="22"/>
  <c r="G155" i="22"/>
  <c r="F155" i="22"/>
  <c r="E155" i="22"/>
  <c r="D155" i="22"/>
  <c r="C155" i="22"/>
  <c r="G154" i="22"/>
  <c r="F154" i="22"/>
  <c r="E154" i="22"/>
  <c r="D154" i="22"/>
  <c r="C154" i="22"/>
  <c r="G153" i="22"/>
  <c r="F153" i="22"/>
  <c r="E153" i="22"/>
  <c r="D153" i="22"/>
  <c r="C153" i="22"/>
  <c r="G152" i="22"/>
  <c r="F152" i="22"/>
  <c r="E152" i="22"/>
  <c r="D152" i="22"/>
  <c r="C152" i="22"/>
  <c r="G151" i="22"/>
  <c r="F151" i="22"/>
  <c r="E151" i="22"/>
  <c r="D151" i="22"/>
  <c r="C151" i="22"/>
  <c r="G150" i="22"/>
  <c r="F150" i="22"/>
  <c r="E150" i="22"/>
  <c r="D150" i="22"/>
  <c r="C150" i="22"/>
  <c r="G149" i="22"/>
  <c r="F149" i="22"/>
  <c r="E149" i="22"/>
  <c r="D149" i="22"/>
  <c r="C149" i="22"/>
  <c r="G148" i="22"/>
  <c r="F148" i="22"/>
  <c r="E148" i="22"/>
  <c r="D148" i="22"/>
  <c r="C148" i="22"/>
  <c r="G147" i="22"/>
  <c r="F147" i="22"/>
  <c r="E147" i="22"/>
  <c r="D147" i="22"/>
  <c r="C147" i="22"/>
  <c r="G146" i="22"/>
  <c r="F146" i="22"/>
  <c r="E146" i="22"/>
  <c r="D146" i="22"/>
  <c r="C146" i="22"/>
  <c r="G145" i="22"/>
  <c r="F145" i="22"/>
  <c r="E145" i="22"/>
  <c r="D145" i="22"/>
  <c r="C145" i="22"/>
  <c r="G144" i="22"/>
  <c r="F144" i="22"/>
  <c r="E144" i="22"/>
  <c r="D144" i="22"/>
  <c r="C144" i="22"/>
  <c r="G143" i="22"/>
  <c r="F143" i="22"/>
  <c r="E143" i="22"/>
  <c r="D143" i="22"/>
  <c r="C143" i="22"/>
  <c r="G142" i="22"/>
  <c r="F142" i="22"/>
  <c r="E142" i="22"/>
  <c r="D142" i="22"/>
  <c r="C142" i="22"/>
  <c r="G141" i="22"/>
  <c r="F141" i="22"/>
  <c r="E141" i="22"/>
  <c r="D141" i="22"/>
  <c r="C141" i="22"/>
  <c r="G140" i="22"/>
  <c r="F140" i="22"/>
  <c r="E140" i="22"/>
  <c r="D140" i="22"/>
  <c r="C140" i="22"/>
  <c r="G139" i="22"/>
  <c r="F139" i="22"/>
  <c r="E139" i="22"/>
  <c r="D139" i="22"/>
  <c r="C139" i="22"/>
  <c r="G138" i="22"/>
  <c r="F138" i="22"/>
  <c r="E138" i="22"/>
  <c r="D138" i="22"/>
  <c r="C138" i="22"/>
  <c r="G137" i="22"/>
  <c r="F137" i="22"/>
  <c r="E137" i="22"/>
  <c r="D137" i="22"/>
  <c r="C137" i="22"/>
  <c r="G136" i="22"/>
  <c r="F136" i="22"/>
  <c r="E136" i="22"/>
  <c r="D136" i="22"/>
  <c r="C136" i="22"/>
  <c r="G135" i="22"/>
  <c r="F135" i="22"/>
  <c r="E135" i="22"/>
  <c r="D135" i="22"/>
  <c r="C135" i="22"/>
  <c r="G134" i="22"/>
  <c r="F134" i="22"/>
  <c r="E134" i="22"/>
  <c r="D134" i="22"/>
  <c r="C134" i="22"/>
  <c r="G133" i="22"/>
  <c r="F133" i="22"/>
  <c r="E133" i="22"/>
  <c r="D133" i="22"/>
  <c r="C133" i="22"/>
  <c r="G132" i="22"/>
  <c r="F132" i="22"/>
  <c r="E132" i="22"/>
  <c r="D132" i="22"/>
  <c r="C132" i="22"/>
  <c r="G131" i="22"/>
  <c r="F131" i="22"/>
  <c r="E131" i="22"/>
  <c r="D131" i="22"/>
  <c r="C131" i="22"/>
  <c r="G130" i="22"/>
  <c r="F130" i="22"/>
  <c r="E130" i="22"/>
  <c r="D130" i="22"/>
  <c r="C130" i="22"/>
  <c r="G129" i="22"/>
  <c r="F129" i="22"/>
  <c r="E129" i="22"/>
  <c r="D129" i="22"/>
  <c r="C129" i="22"/>
  <c r="G128" i="22"/>
  <c r="F128" i="22"/>
  <c r="E128" i="22"/>
  <c r="D128" i="22"/>
  <c r="C128" i="22"/>
  <c r="G127" i="22"/>
  <c r="F127" i="22"/>
  <c r="E127" i="22"/>
  <c r="D127" i="22"/>
  <c r="C127" i="22"/>
  <c r="G126" i="22"/>
  <c r="F126" i="22"/>
  <c r="E126" i="22"/>
  <c r="D126" i="22"/>
  <c r="C126" i="22"/>
  <c r="G125" i="22"/>
  <c r="F125" i="22"/>
  <c r="E125" i="22"/>
  <c r="D125" i="22"/>
  <c r="C125" i="22"/>
  <c r="G124" i="22"/>
  <c r="F124" i="22"/>
  <c r="E124" i="22"/>
  <c r="D124" i="22"/>
  <c r="C124" i="22"/>
  <c r="G123" i="22"/>
  <c r="F123" i="22"/>
  <c r="E123" i="22"/>
  <c r="D123" i="22"/>
  <c r="C123" i="22"/>
  <c r="G122" i="22"/>
  <c r="F122" i="22"/>
  <c r="E122" i="22"/>
  <c r="D122" i="22"/>
  <c r="C122" i="22"/>
  <c r="G121" i="22"/>
  <c r="F121" i="22"/>
  <c r="E121" i="22"/>
  <c r="D121" i="22"/>
  <c r="C121" i="22"/>
  <c r="G120" i="22"/>
  <c r="F120" i="22"/>
  <c r="E120" i="22"/>
  <c r="D120" i="22"/>
  <c r="C120" i="22"/>
  <c r="G119" i="22"/>
  <c r="F119" i="22"/>
  <c r="E119" i="22"/>
  <c r="D119" i="22"/>
  <c r="C119" i="22"/>
  <c r="G118" i="22"/>
  <c r="F118" i="22"/>
  <c r="E118" i="22"/>
  <c r="D118" i="22"/>
  <c r="C118" i="22"/>
  <c r="G117" i="22"/>
  <c r="F117" i="22"/>
  <c r="E117" i="22"/>
  <c r="D117" i="22"/>
  <c r="C117" i="22"/>
  <c r="G116" i="22"/>
  <c r="F116" i="22"/>
  <c r="E116" i="22"/>
  <c r="D116" i="22"/>
  <c r="C116" i="22"/>
  <c r="G115" i="22"/>
  <c r="F115" i="22"/>
  <c r="E115" i="22"/>
  <c r="D115" i="22"/>
  <c r="C115" i="22"/>
  <c r="G114" i="22"/>
  <c r="F114" i="22"/>
  <c r="E114" i="22"/>
  <c r="D114" i="22"/>
  <c r="C114" i="22"/>
  <c r="G113" i="22"/>
  <c r="F113" i="22"/>
  <c r="E113" i="22"/>
  <c r="D113" i="22"/>
  <c r="C113" i="22"/>
  <c r="G112" i="22"/>
  <c r="F112" i="22"/>
  <c r="E112" i="22"/>
  <c r="D112" i="22"/>
  <c r="C112" i="22"/>
  <c r="G111" i="22"/>
  <c r="F111" i="22"/>
  <c r="E111" i="22"/>
  <c r="D111" i="22"/>
  <c r="C111" i="22"/>
  <c r="G110" i="22"/>
  <c r="F110" i="22"/>
  <c r="E110" i="22"/>
  <c r="D110" i="22"/>
  <c r="C110" i="22"/>
  <c r="G109" i="22"/>
  <c r="F109" i="22"/>
  <c r="E109" i="22"/>
  <c r="D109" i="22"/>
  <c r="C109" i="22"/>
  <c r="G108" i="22"/>
  <c r="F108" i="22"/>
  <c r="E108" i="22"/>
  <c r="D108" i="22"/>
  <c r="C108" i="22"/>
  <c r="G107" i="22"/>
  <c r="F107" i="22"/>
  <c r="E107" i="22"/>
  <c r="D107" i="22"/>
  <c r="C107" i="22"/>
  <c r="G106" i="22"/>
  <c r="F106" i="22"/>
  <c r="E106" i="22"/>
  <c r="D106" i="22"/>
  <c r="C106" i="22"/>
  <c r="G105" i="22"/>
  <c r="F105" i="22"/>
  <c r="E105" i="22"/>
  <c r="D105" i="22"/>
  <c r="C105" i="22"/>
  <c r="G104" i="22"/>
  <c r="F104" i="22"/>
  <c r="E104" i="22"/>
  <c r="D104" i="22"/>
  <c r="C104" i="22"/>
  <c r="G103" i="22"/>
  <c r="F103" i="22"/>
  <c r="E103" i="22"/>
  <c r="D103" i="22"/>
  <c r="C103" i="22"/>
  <c r="G102" i="22"/>
  <c r="F102" i="22"/>
  <c r="E102" i="22"/>
  <c r="D102" i="22"/>
  <c r="C102" i="22"/>
  <c r="G101" i="22"/>
  <c r="F101" i="22"/>
  <c r="E101" i="22"/>
  <c r="D101" i="22"/>
  <c r="C101" i="22"/>
  <c r="G100" i="22"/>
  <c r="F100" i="22"/>
  <c r="E100" i="22"/>
  <c r="D100" i="22"/>
  <c r="C100" i="22"/>
  <c r="G99" i="22"/>
  <c r="F99" i="22"/>
  <c r="E99" i="22"/>
  <c r="D99" i="22"/>
  <c r="C99" i="22"/>
  <c r="G98" i="22"/>
  <c r="F98" i="22"/>
  <c r="E98" i="22"/>
  <c r="D98" i="22"/>
  <c r="C98" i="22"/>
  <c r="G97" i="22"/>
  <c r="F97" i="22"/>
  <c r="E97" i="22"/>
  <c r="D97" i="22"/>
  <c r="C97" i="22"/>
  <c r="G96" i="22"/>
  <c r="F96" i="22"/>
  <c r="E96" i="22"/>
  <c r="D96" i="22"/>
  <c r="C96" i="22"/>
  <c r="G95" i="22"/>
  <c r="F95" i="22"/>
  <c r="E95" i="22"/>
  <c r="D95" i="22"/>
  <c r="C95" i="22"/>
  <c r="G94" i="22"/>
  <c r="F94" i="22"/>
  <c r="E94" i="22"/>
  <c r="D94" i="22"/>
  <c r="C94" i="22"/>
  <c r="G93" i="22"/>
  <c r="F93" i="22"/>
  <c r="E93" i="22"/>
  <c r="D93" i="22"/>
  <c r="C93" i="22"/>
  <c r="G92" i="22"/>
  <c r="F92" i="22"/>
  <c r="E92" i="22"/>
  <c r="D92" i="22"/>
  <c r="C92" i="22"/>
  <c r="G91" i="22"/>
  <c r="F91" i="22"/>
  <c r="E91" i="22"/>
  <c r="D91" i="22"/>
  <c r="C91" i="22"/>
  <c r="G90" i="22"/>
  <c r="F90" i="22"/>
  <c r="E90" i="22"/>
  <c r="D90" i="22"/>
  <c r="C90" i="22"/>
  <c r="G89" i="22"/>
  <c r="F89" i="22"/>
  <c r="E89" i="22"/>
  <c r="D89" i="22"/>
  <c r="C89" i="22"/>
  <c r="G88" i="22"/>
  <c r="F88" i="22"/>
  <c r="E88" i="22"/>
  <c r="D88" i="22"/>
  <c r="C88" i="22"/>
  <c r="G87" i="22"/>
  <c r="F87" i="22"/>
  <c r="E87" i="22"/>
  <c r="D87" i="22"/>
  <c r="C87" i="22"/>
  <c r="G86" i="22"/>
  <c r="F86" i="22"/>
  <c r="E86" i="22"/>
  <c r="D86" i="22"/>
  <c r="C86" i="22"/>
  <c r="G85" i="22"/>
  <c r="F85" i="22"/>
  <c r="E85" i="22"/>
  <c r="D85" i="22"/>
  <c r="C85" i="22"/>
  <c r="G84" i="22"/>
  <c r="F84" i="22"/>
  <c r="E84" i="22"/>
  <c r="D84" i="22"/>
  <c r="C84" i="22"/>
  <c r="G83" i="22"/>
  <c r="F83" i="22"/>
  <c r="E83" i="22"/>
  <c r="D83" i="22"/>
  <c r="C83" i="22"/>
  <c r="G82" i="22"/>
  <c r="F82" i="22"/>
  <c r="E82" i="22"/>
  <c r="D82" i="22"/>
  <c r="C82" i="22"/>
  <c r="G81" i="22"/>
  <c r="F81" i="22"/>
  <c r="E81" i="22"/>
  <c r="D81" i="22"/>
  <c r="C81" i="22"/>
  <c r="G80" i="22"/>
  <c r="F80" i="22"/>
  <c r="E80" i="22"/>
  <c r="D80" i="22"/>
  <c r="C80" i="22"/>
  <c r="G79" i="22"/>
  <c r="F79" i="22"/>
  <c r="E79" i="22"/>
  <c r="D79" i="22"/>
  <c r="C79" i="22"/>
  <c r="G78" i="22"/>
  <c r="F78" i="22"/>
  <c r="E78" i="22"/>
  <c r="D78" i="22"/>
  <c r="C78" i="22"/>
  <c r="G77" i="22"/>
  <c r="F77" i="22"/>
  <c r="E77" i="22"/>
  <c r="D77" i="22"/>
  <c r="C77" i="22"/>
  <c r="G76" i="22"/>
  <c r="F76" i="22"/>
  <c r="E76" i="22"/>
  <c r="D76" i="22"/>
  <c r="C76" i="22"/>
  <c r="G75" i="22"/>
  <c r="F75" i="22"/>
  <c r="E75" i="22"/>
  <c r="D75" i="22"/>
  <c r="C75" i="22"/>
  <c r="G74" i="22"/>
  <c r="F74" i="22"/>
  <c r="E74" i="22"/>
  <c r="D74" i="22"/>
  <c r="C74" i="22"/>
  <c r="G73" i="22"/>
  <c r="F73" i="22"/>
  <c r="E73" i="22"/>
  <c r="D73" i="22"/>
  <c r="C73" i="22"/>
  <c r="G72" i="22"/>
  <c r="F72" i="22"/>
  <c r="E72" i="22"/>
  <c r="D72" i="22"/>
  <c r="C72" i="22"/>
  <c r="G71" i="22"/>
  <c r="F71" i="22"/>
  <c r="E71" i="22"/>
  <c r="D71" i="22"/>
  <c r="C71" i="22"/>
  <c r="G70" i="22"/>
  <c r="F70" i="22"/>
  <c r="E70" i="22"/>
  <c r="D70" i="22"/>
  <c r="C70" i="22"/>
  <c r="G69" i="22"/>
  <c r="F69" i="22"/>
  <c r="E69" i="22"/>
  <c r="D69" i="22"/>
  <c r="C69" i="22"/>
  <c r="G68" i="22"/>
  <c r="F68" i="22"/>
  <c r="E68" i="22"/>
  <c r="D68" i="22"/>
  <c r="C68" i="22"/>
  <c r="G67" i="22"/>
  <c r="F67" i="22"/>
  <c r="E67" i="22"/>
  <c r="D67" i="22"/>
  <c r="C67" i="22"/>
  <c r="G66" i="22"/>
  <c r="F66" i="22"/>
  <c r="E66" i="22"/>
  <c r="D66" i="22"/>
  <c r="C66" i="22"/>
  <c r="G65" i="22"/>
  <c r="F65" i="22"/>
  <c r="E65" i="22"/>
  <c r="D65" i="22"/>
  <c r="C65" i="22"/>
  <c r="G64" i="22"/>
  <c r="F64" i="22"/>
  <c r="E64" i="22"/>
  <c r="D64" i="22"/>
  <c r="C64" i="22"/>
  <c r="G63" i="22"/>
  <c r="F63" i="22"/>
  <c r="E63" i="22"/>
  <c r="D63" i="22"/>
  <c r="C63" i="22"/>
  <c r="G62" i="22"/>
  <c r="F62" i="22"/>
  <c r="E62" i="22"/>
  <c r="D62" i="22"/>
  <c r="C62" i="22"/>
  <c r="G61" i="22"/>
  <c r="F61" i="22"/>
  <c r="E61" i="22"/>
  <c r="D61" i="22"/>
  <c r="C61" i="22"/>
  <c r="G60" i="22"/>
  <c r="F60" i="22"/>
  <c r="E60" i="22"/>
  <c r="D60" i="22"/>
  <c r="C60" i="22"/>
  <c r="G59" i="22"/>
  <c r="F59" i="22"/>
  <c r="E59" i="22"/>
  <c r="D59" i="22"/>
  <c r="C59" i="22"/>
  <c r="G58" i="22"/>
  <c r="F58" i="22"/>
  <c r="E58" i="22"/>
  <c r="D58" i="22"/>
  <c r="C58" i="22"/>
  <c r="G57" i="22"/>
  <c r="F57" i="22"/>
  <c r="E57" i="22"/>
  <c r="D57" i="22"/>
  <c r="C57" i="22"/>
  <c r="G56" i="22"/>
  <c r="F56" i="22"/>
  <c r="E56" i="22"/>
  <c r="D56" i="22"/>
  <c r="C56" i="22"/>
  <c r="G55" i="22"/>
  <c r="F55" i="22"/>
  <c r="E55" i="22"/>
  <c r="D55" i="22"/>
  <c r="C55" i="22"/>
  <c r="G54" i="22"/>
  <c r="F54" i="22"/>
  <c r="E54" i="22"/>
  <c r="D54" i="22"/>
  <c r="C54" i="22"/>
  <c r="G53" i="22"/>
  <c r="F53" i="22"/>
  <c r="E53" i="22"/>
  <c r="D53" i="22"/>
  <c r="C53" i="22"/>
  <c r="G52" i="22"/>
  <c r="F52" i="22"/>
  <c r="E52" i="22"/>
  <c r="D52" i="22"/>
  <c r="C52" i="22"/>
  <c r="G51" i="22"/>
  <c r="F51" i="22"/>
  <c r="E51" i="22"/>
  <c r="D51" i="22"/>
  <c r="C51" i="22"/>
  <c r="G50" i="22"/>
  <c r="F50" i="22"/>
  <c r="E50" i="22"/>
  <c r="D50" i="22"/>
  <c r="C50" i="22"/>
  <c r="G49" i="22"/>
  <c r="F49" i="22"/>
  <c r="E49" i="22"/>
  <c r="D49" i="22"/>
  <c r="C49" i="22"/>
  <c r="G48" i="22"/>
  <c r="F48" i="22"/>
  <c r="E48" i="22"/>
  <c r="D48" i="22"/>
  <c r="C48" i="22"/>
  <c r="G47" i="22"/>
  <c r="F47" i="22"/>
  <c r="E47" i="22"/>
  <c r="D47" i="22"/>
  <c r="C47" i="22"/>
  <c r="G46" i="22"/>
  <c r="F46" i="22"/>
  <c r="E46" i="22"/>
  <c r="D46" i="22"/>
  <c r="C46" i="22"/>
  <c r="G45" i="22"/>
  <c r="F45" i="22"/>
  <c r="E45" i="22"/>
  <c r="D45" i="22"/>
  <c r="C45" i="22"/>
  <c r="G44" i="22"/>
  <c r="F44" i="22"/>
  <c r="E44" i="22"/>
  <c r="D44" i="22"/>
  <c r="C44" i="22"/>
  <c r="G43" i="22"/>
  <c r="F43" i="22"/>
  <c r="E43" i="22"/>
  <c r="D43" i="22"/>
  <c r="C43" i="22"/>
  <c r="G42" i="22"/>
  <c r="F42" i="22"/>
  <c r="E42" i="22"/>
  <c r="D42" i="22"/>
  <c r="C42" i="22"/>
  <c r="G41" i="22"/>
  <c r="F41" i="22"/>
  <c r="E41" i="22"/>
  <c r="D41" i="22"/>
  <c r="C41" i="22"/>
  <c r="G40" i="22"/>
  <c r="F40" i="22"/>
  <c r="E40" i="22"/>
  <c r="D40" i="22"/>
  <c r="C40" i="22"/>
  <c r="G39" i="22"/>
  <c r="F39" i="22"/>
  <c r="E39" i="22"/>
  <c r="D39" i="22"/>
  <c r="C39" i="22"/>
  <c r="G38" i="22"/>
  <c r="F38" i="22"/>
  <c r="E38" i="22"/>
  <c r="D38" i="22"/>
  <c r="C38" i="22"/>
  <c r="G37" i="22"/>
  <c r="F37" i="22"/>
  <c r="E37" i="22"/>
  <c r="D37" i="22"/>
  <c r="C37" i="22"/>
  <c r="G36" i="22"/>
  <c r="F36" i="22"/>
  <c r="E36" i="22"/>
  <c r="D36" i="22"/>
  <c r="C36" i="22"/>
  <c r="G35" i="22"/>
  <c r="F35" i="22"/>
  <c r="E35" i="22"/>
  <c r="D35" i="22"/>
  <c r="C35" i="22"/>
  <c r="G34" i="22"/>
  <c r="F34" i="22"/>
  <c r="E34" i="22"/>
  <c r="D34" i="22"/>
  <c r="C34" i="22"/>
  <c r="G33" i="22"/>
  <c r="F33" i="22"/>
  <c r="E33" i="22"/>
  <c r="D33" i="22"/>
  <c r="C33" i="22"/>
  <c r="G32" i="22"/>
  <c r="F32" i="22"/>
  <c r="E32" i="22"/>
  <c r="D32" i="22"/>
  <c r="C32" i="22"/>
  <c r="G31" i="22"/>
  <c r="F31" i="22"/>
  <c r="E31" i="22"/>
  <c r="D31" i="22"/>
  <c r="C31" i="22"/>
  <c r="G30" i="22"/>
  <c r="F30" i="22"/>
  <c r="E30" i="22"/>
  <c r="D30" i="22"/>
  <c r="C30" i="22"/>
  <c r="G29" i="22"/>
  <c r="F29" i="22"/>
  <c r="E29" i="22"/>
  <c r="D29" i="22"/>
  <c r="C29" i="22"/>
  <c r="G28" i="22"/>
  <c r="F28" i="22"/>
  <c r="E28" i="22"/>
  <c r="D28" i="22"/>
  <c r="C28" i="22"/>
  <c r="G27" i="22"/>
  <c r="F27" i="22"/>
  <c r="E27" i="22"/>
  <c r="D27" i="22"/>
  <c r="C27" i="22"/>
  <c r="G26" i="22"/>
  <c r="F26" i="22"/>
  <c r="E26" i="22"/>
  <c r="D26" i="22"/>
  <c r="C26" i="22"/>
  <c r="G25" i="22"/>
  <c r="F25" i="22"/>
  <c r="E25" i="22"/>
  <c r="D25" i="22"/>
  <c r="C25" i="22"/>
  <c r="G24" i="22"/>
  <c r="F24" i="22"/>
  <c r="E24" i="22"/>
  <c r="D24" i="22"/>
  <c r="C24" i="22"/>
  <c r="G23" i="22"/>
  <c r="F23" i="22"/>
  <c r="E23" i="22"/>
  <c r="D23" i="22"/>
  <c r="C23" i="22"/>
  <c r="G22" i="22"/>
  <c r="F22" i="22"/>
  <c r="E22" i="22"/>
  <c r="D22" i="22"/>
  <c r="C22" i="22"/>
  <c r="G21" i="22"/>
  <c r="F21" i="22"/>
  <c r="E21" i="22"/>
  <c r="D21" i="22"/>
  <c r="C21" i="22"/>
  <c r="G20" i="22"/>
  <c r="F20" i="22"/>
  <c r="E20" i="22"/>
  <c r="D20" i="22"/>
  <c r="C20" i="22"/>
  <c r="G19" i="22"/>
  <c r="F19" i="22"/>
  <c r="E19" i="22"/>
  <c r="D19" i="22"/>
  <c r="C19" i="22"/>
  <c r="G18" i="22"/>
  <c r="F18" i="22"/>
  <c r="E18" i="22"/>
  <c r="D18" i="22"/>
  <c r="C18" i="22"/>
  <c r="G17" i="22"/>
  <c r="F17" i="22"/>
  <c r="E17" i="22"/>
  <c r="D17" i="22"/>
  <c r="C17" i="22"/>
  <c r="G16" i="22"/>
  <c r="F16" i="22"/>
  <c r="E16" i="22"/>
  <c r="D16" i="22"/>
  <c r="C16" i="22"/>
  <c r="G15" i="22"/>
  <c r="F15" i="22"/>
  <c r="E15" i="22"/>
  <c r="D15" i="22"/>
  <c r="C15" i="22"/>
  <c r="G14" i="22"/>
  <c r="F14" i="22"/>
  <c r="E14" i="22"/>
  <c r="D14" i="22"/>
  <c r="C14" i="22"/>
  <c r="G13" i="22"/>
  <c r="F13" i="22"/>
  <c r="E13" i="22"/>
  <c r="D13" i="22"/>
  <c r="C13" i="22"/>
  <c r="G12" i="22"/>
  <c r="F12" i="22"/>
  <c r="E12" i="22"/>
  <c r="D12" i="22"/>
  <c r="C12" i="22"/>
  <c r="G11" i="22"/>
  <c r="F11" i="22"/>
  <c r="E11" i="22"/>
  <c r="D11" i="22"/>
  <c r="C11" i="22"/>
  <c r="G10" i="22"/>
  <c r="F10" i="22"/>
  <c r="E10" i="22"/>
  <c r="D10" i="22"/>
  <c r="C10" i="22"/>
  <c r="G9" i="22"/>
  <c r="F9" i="22"/>
  <c r="E9" i="22"/>
  <c r="D9" i="22"/>
  <c r="C9" i="22"/>
  <c r="G8" i="22"/>
  <c r="F8" i="22"/>
  <c r="E8" i="22"/>
  <c r="D8" i="22"/>
  <c r="C8" i="22"/>
  <c r="G7" i="22"/>
  <c r="F7" i="22"/>
  <c r="E7" i="22"/>
  <c r="D7" i="22"/>
  <c r="C7" i="22"/>
  <c r="E77" i="23" l="1"/>
  <c r="E65" i="23"/>
  <c r="E53" i="23"/>
  <c r="E41" i="23"/>
  <c r="E29" i="23"/>
  <c r="E17" i="23"/>
  <c r="E5" i="23"/>
  <c r="E2" i="23"/>
  <c r="G2230" i="11"/>
  <c r="H2172" i="11" l="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K2172" i="11"/>
  <c r="K2173" i="11"/>
  <c r="K2174" i="11"/>
  <c r="K2175" i="11"/>
  <c r="K2176" i="11"/>
  <c r="K2177" i="11"/>
  <c r="K2178" i="11"/>
  <c r="K2179" i="11"/>
  <c r="K2180" i="11"/>
  <c r="K2181" i="11"/>
  <c r="K2182" i="11"/>
  <c r="K2183" i="11"/>
  <c r="K2184" i="11"/>
  <c r="K2185" i="11"/>
  <c r="K2186" i="11"/>
  <c r="K2187" i="11"/>
  <c r="K2188" i="11"/>
  <c r="K2189" i="11"/>
  <c r="K2190" i="11"/>
  <c r="K2191" i="11"/>
  <c r="K2192" i="11"/>
  <c r="K2193" i="11"/>
  <c r="K2194" i="11"/>
  <c r="K2195" i="11"/>
  <c r="K2196" i="11"/>
  <c r="K2197" i="11"/>
  <c r="K2198" i="11"/>
  <c r="K2199" i="11"/>
  <c r="K2200" i="11"/>
  <c r="K2201" i="11"/>
  <c r="K2202" i="11"/>
  <c r="K2203" i="11"/>
  <c r="K2204" i="11"/>
  <c r="K2205" i="11"/>
  <c r="K2206" i="11"/>
  <c r="K2207" i="11"/>
  <c r="K2208" i="11"/>
  <c r="K2209" i="11"/>
  <c r="K2210" i="11"/>
  <c r="K2211" i="11"/>
  <c r="K2212" i="11"/>
  <c r="K2213" i="11"/>
  <c r="K2214" i="11"/>
  <c r="K2215" i="11"/>
  <c r="K2216" i="11"/>
  <c r="K2217" i="11"/>
  <c r="K2218" i="11"/>
  <c r="K2219" i="11"/>
  <c r="K2220" i="11"/>
  <c r="K2221" i="11"/>
  <c r="K2222" i="11"/>
  <c r="K2223" i="11"/>
  <c r="K2224" i="11"/>
  <c r="K2225" i="11"/>
  <c r="K2226" i="11"/>
  <c r="K2227" i="11"/>
  <c r="K2228" i="11"/>
  <c r="K2229" i="11"/>
  <c r="K2230" i="11"/>
  <c r="K2231" i="11"/>
  <c r="K2232" i="11"/>
  <c r="K2233" i="11"/>
  <c r="K2234" i="11"/>
  <c r="K2235" i="11"/>
  <c r="K2236" i="11"/>
  <c r="K2237" i="11"/>
  <c r="K2238" i="11"/>
  <c r="K2239" i="11"/>
  <c r="K2240" i="11"/>
  <c r="J2172" i="11"/>
  <c r="J2173" i="11"/>
  <c r="J2174" i="11"/>
  <c r="J2175" i="11"/>
  <c r="J2176" i="11"/>
  <c r="J2177" i="11"/>
  <c r="J2178" i="11"/>
  <c r="J2179" i="11"/>
  <c r="J2180" i="11"/>
  <c r="J2181" i="11"/>
  <c r="J2182" i="11"/>
  <c r="J2183" i="11"/>
  <c r="J2184" i="11"/>
  <c r="J2185" i="11"/>
  <c r="J2186" i="11"/>
  <c r="J2187" i="11"/>
  <c r="J2188" i="11"/>
  <c r="J2189" i="11"/>
  <c r="J2190" i="11"/>
  <c r="J2191" i="11"/>
  <c r="J2192" i="11"/>
  <c r="J2193" i="11"/>
  <c r="J2194" i="11"/>
  <c r="J2195" i="11"/>
  <c r="J2196" i="11"/>
  <c r="J2197" i="11"/>
  <c r="J2198" i="11"/>
  <c r="J2199" i="11"/>
  <c r="J2200" i="11"/>
  <c r="J2201" i="11"/>
  <c r="J2202" i="11"/>
  <c r="J2203" i="11"/>
  <c r="J2204" i="11"/>
  <c r="J2205" i="11"/>
  <c r="J2206" i="11"/>
  <c r="J2207" i="11"/>
  <c r="J2208" i="11"/>
  <c r="J2209" i="11"/>
  <c r="J2210" i="11"/>
  <c r="J2211" i="11"/>
  <c r="J2212" i="11"/>
  <c r="J2213" i="11"/>
  <c r="J2214" i="11"/>
  <c r="J2215" i="11"/>
  <c r="J2216" i="11"/>
  <c r="J2217" i="11"/>
  <c r="J2218" i="11"/>
  <c r="J2219" i="11"/>
  <c r="J2220" i="11"/>
  <c r="J2221" i="11"/>
  <c r="J2222" i="11"/>
  <c r="J2223" i="11"/>
  <c r="J2224" i="11"/>
  <c r="J2225" i="11"/>
  <c r="J2226" i="11"/>
  <c r="J2227" i="11"/>
  <c r="J2228" i="11"/>
  <c r="J2229" i="11"/>
  <c r="J2230" i="11"/>
  <c r="J2231" i="11"/>
  <c r="J2232" i="11"/>
  <c r="J2233" i="11"/>
  <c r="J2234" i="11"/>
  <c r="J2235" i="11"/>
  <c r="J2236" i="11"/>
  <c r="J2237" i="11"/>
  <c r="J2238" i="11"/>
  <c r="J2239" i="11"/>
  <c r="J2240" i="11"/>
  <c r="I2172" i="11"/>
  <c r="I2173" i="11"/>
  <c r="I2174" i="11"/>
  <c r="I2175" i="11"/>
  <c r="I2176" i="11"/>
  <c r="I2177" i="11"/>
  <c r="I2178" i="11"/>
  <c r="I2179" i="11"/>
  <c r="I2180" i="11"/>
  <c r="I2181" i="11"/>
  <c r="I2182" i="11"/>
  <c r="I2183" i="11"/>
  <c r="I2184" i="11"/>
  <c r="I2185" i="11"/>
  <c r="I2186" i="11"/>
  <c r="I2187" i="11"/>
  <c r="I2188" i="11"/>
  <c r="I2189" i="11"/>
  <c r="I2190" i="11"/>
  <c r="I2191" i="11"/>
  <c r="I2192" i="11"/>
  <c r="I2193" i="11"/>
  <c r="I2194" i="11"/>
  <c r="I2195" i="11"/>
  <c r="I2196" i="11"/>
  <c r="I2197" i="11"/>
  <c r="I2198" i="11"/>
  <c r="I2199" i="11"/>
  <c r="I2200" i="11"/>
  <c r="I2201" i="11"/>
  <c r="I2202" i="11"/>
  <c r="I2203" i="11"/>
  <c r="I2204" i="11"/>
  <c r="I2205" i="11"/>
  <c r="I2206" i="11"/>
  <c r="I2207" i="11"/>
  <c r="I2208" i="11"/>
  <c r="I2209" i="11"/>
  <c r="I2210" i="11"/>
  <c r="I2211" i="11"/>
  <c r="I2212" i="11"/>
  <c r="I2213" i="11"/>
  <c r="I2214" i="11"/>
  <c r="I2215" i="11"/>
  <c r="I2216" i="11"/>
  <c r="I2217" i="11"/>
  <c r="I2218" i="11"/>
  <c r="I2219" i="11"/>
  <c r="I2220" i="11"/>
  <c r="I2221" i="11"/>
  <c r="I2222" i="11"/>
  <c r="I2223" i="11"/>
  <c r="I2224" i="11"/>
  <c r="I2225" i="11"/>
  <c r="I2226" i="11"/>
  <c r="I2227" i="11"/>
  <c r="I2228" i="11"/>
  <c r="I2229" i="11"/>
  <c r="I2230" i="11"/>
  <c r="I2231" i="11"/>
  <c r="I2232" i="11"/>
  <c r="I2233" i="11"/>
  <c r="I2234" i="11"/>
  <c r="I2235" i="11"/>
  <c r="I2236" i="11"/>
  <c r="I2237" i="11"/>
  <c r="I2238" i="11"/>
  <c r="I2239" i="11"/>
  <c r="I2240" i="11"/>
  <c r="D2172" i="11"/>
  <c r="D2173" i="11"/>
  <c r="D2174" i="11"/>
  <c r="D2175" i="11"/>
  <c r="D2176" i="11"/>
  <c r="D2177" i="11"/>
  <c r="D2178" i="11"/>
  <c r="D2179" i="11"/>
  <c r="D2180" i="11"/>
  <c r="D2181" i="11"/>
  <c r="D2182" i="11"/>
  <c r="D2183" i="1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D2196" i="11"/>
  <c r="D2197" i="11"/>
  <c r="D2198" i="11"/>
  <c r="D2199" i="11"/>
  <c r="D2200" i="11"/>
  <c r="D2201" i="11"/>
  <c r="D2202" i="11"/>
  <c r="D2203" i="11"/>
  <c r="D2204" i="11"/>
  <c r="D2205" i="11"/>
  <c r="D2206" i="11"/>
  <c r="D2207" i="11"/>
  <c r="D2208" i="11"/>
  <c r="D2209" i="11"/>
  <c r="D2210" i="11"/>
  <c r="D2211" i="11"/>
  <c r="D2212" i="11"/>
  <c r="D2213" i="11"/>
  <c r="D2214" i="11"/>
  <c r="D2215" i="11"/>
  <c r="D2216" i="11"/>
  <c r="D2217" i="11"/>
  <c r="D2218" i="11"/>
  <c r="D2219" i="11"/>
  <c r="D2220" i="11"/>
  <c r="D2221" i="11"/>
  <c r="D2222" i="11"/>
  <c r="D2223" i="11"/>
  <c r="D2224" i="11"/>
  <c r="D2225" i="11"/>
  <c r="D2226" i="11"/>
  <c r="D2227" i="11"/>
  <c r="D2228" i="11"/>
  <c r="D2229" i="11"/>
  <c r="D2230" i="11"/>
  <c r="D2231" i="11"/>
  <c r="D2232" i="11"/>
  <c r="D2233" i="11"/>
  <c r="D2234" i="11"/>
  <c r="D2235" i="11"/>
  <c r="D2236" i="11"/>
  <c r="D2237" i="11"/>
  <c r="D2238" i="11"/>
  <c r="D2239" i="11"/>
  <c r="D2240" i="11"/>
  <c r="G2172" i="11"/>
  <c r="G2173" i="11"/>
  <c r="G2174" i="11"/>
  <c r="G2175" i="11"/>
  <c r="G2176" i="11"/>
  <c r="G2177" i="11"/>
  <c r="G2178" i="11"/>
  <c r="G2179" i="11"/>
  <c r="G2180" i="11"/>
  <c r="G2181" i="11"/>
  <c r="G2182" i="11"/>
  <c r="G2183" i="11"/>
  <c r="G2184" i="11"/>
  <c r="G2185" i="11"/>
  <c r="G2186" i="11"/>
  <c r="G2187" i="11"/>
  <c r="G2188" i="11"/>
  <c r="G2189" i="11"/>
  <c r="G2190" i="11"/>
  <c r="G2191" i="11"/>
  <c r="G2192" i="11"/>
  <c r="G2193" i="11"/>
  <c r="G2194" i="11"/>
  <c r="G2195" i="11"/>
  <c r="G2196" i="11"/>
  <c r="G2197" i="11"/>
  <c r="G2198" i="11"/>
  <c r="G2199" i="11"/>
  <c r="G2200" i="11"/>
  <c r="G2201" i="11"/>
  <c r="G2202" i="11"/>
  <c r="G2203" i="11"/>
  <c r="G2204" i="11"/>
  <c r="G2205" i="11"/>
  <c r="G2206" i="11"/>
  <c r="G2207" i="11"/>
  <c r="G2208" i="11"/>
  <c r="G2209" i="11"/>
  <c r="G2210" i="11"/>
  <c r="G2211" i="11"/>
  <c r="G2212" i="11"/>
  <c r="G2213" i="11"/>
  <c r="G2214" i="11"/>
  <c r="G2215" i="11"/>
  <c r="G2216" i="11"/>
  <c r="G2217" i="11"/>
  <c r="G2218" i="11"/>
  <c r="G2219" i="11"/>
  <c r="G2220" i="11"/>
  <c r="G2221" i="11"/>
  <c r="G2222" i="11"/>
  <c r="G2223" i="11"/>
  <c r="G2224" i="11"/>
  <c r="G2225" i="11"/>
  <c r="G2226" i="11"/>
  <c r="G2227" i="11"/>
  <c r="G2228" i="11"/>
  <c r="G2229" i="11"/>
  <c r="G2231" i="11"/>
  <c r="G2232" i="11"/>
  <c r="G2233" i="11"/>
  <c r="G2234" i="11"/>
  <c r="G2235" i="11"/>
  <c r="G2236" i="11"/>
  <c r="G2237" i="11"/>
  <c r="G2238" i="11"/>
  <c r="G2239" i="11"/>
  <c r="G2240" i="11"/>
  <c r="E2172" i="11"/>
  <c r="E2173" i="11"/>
  <c r="E2174" i="11"/>
  <c r="E2175" i="11"/>
  <c r="E2176" i="11"/>
  <c r="E2177" i="11"/>
  <c r="E2178" i="11"/>
  <c r="E2179" i="11"/>
  <c r="E2180" i="11"/>
  <c r="E2181" i="11"/>
  <c r="E2182" i="11"/>
  <c r="E2183" i="11"/>
  <c r="E2184" i="11"/>
  <c r="E2185" i="11"/>
  <c r="E2186" i="11"/>
  <c r="E2187" i="11"/>
  <c r="E2188" i="11"/>
  <c r="E2189" i="11"/>
  <c r="E2190" i="11"/>
  <c r="E2191" i="11"/>
  <c r="E2192" i="11"/>
  <c r="E2193" i="11"/>
  <c r="E2194" i="11"/>
  <c r="E2195" i="11"/>
  <c r="E2196" i="11"/>
  <c r="E2197" i="11"/>
  <c r="E2198" i="11"/>
  <c r="E2199" i="11"/>
  <c r="E2200" i="11"/>
  <c r="E2201" i="11"/>
  <c r="E2202" i="11"/>
  <c r="E2203" i="11"/>
  <c r="E2204" i="11"/>
  <c r="E2205" i="11"/>
  <c r="E2206" i="11"/>
  <c r="E2207" i="11"/>
  <c r="E2208" i="11"/>
  <c r="E2209" i="11"/>
  <c r="E2210" i="11"/>
  <c r="E2211" i="11"/>
  <c r="E2212" i="11"/>
  <c r="E2213" i="11"/>
  <c r="E2214" i="11"/>
  <c r="E2215" i="11"/>
  <c r="E2216" i="11"/>
  <c r="E2217" i="11"/>
  <c r="E2218" i="11"/>
  <c r="E2219" i="11"/>
  <c r="E2220" i="11"/>
  <c r="E2221" i="11"/>
  <c r="E2222" i="11"/>
  <c r="E2223" i="11"/>
  <c r="E2224" i="11"/>
  <c r="E2225" i="11"/>
  <c r="E2226" i="11"/>
  <c r="E2227" i="11"/>
  <c r="E2228" i="11"/>
  <c r="E2229" i="11"/>
  <c r="E2230" i="11"/>
  <c r="E2231" i="11"/>
  <c r="E2232" i="11"/>
  <c r="E2233" i="11"/>
  <c r="E2234" i="11"/>
  <c r="E2235" i="11"/>
  <c r="E2236" i="11"/>
  <c r="E2237" i="11"/>
  <c r="E2238" i="11"/>
  <c r="E2239" i="11"/>
  <c r="E2240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C1442" i="11"/>
  <c r="C1443" i="11"/>
  <c r="C1444" i="11"/>
  <c r="C1445" i="11"/>
  <c r="C1446" i="11"/>
  <c r="C1447" i="11"/>
  <c r="C1448" i="11"/>
  <c r="C1449" i="11"/>
  <c r="C1450" i="11"/>
  <c r="C1451" i="11"/>
  <c r="C1452" i="11"/>
  <c r="C1453" i="11"/>
  <c r="C1454" i="11"/>
  <c r="C1455" i="11"/>
  <c r="C1456" i="11"/>
  <c r="C1457" i="11"/>
  <c r="C1458" i="11"/>
  <c r="C1459" i="11"/>
  <c r="C1460" i="11"/>
  <c r="C1461" i="11"/>
  <c r="C1462" i="11"/>
  <c r="C1463" i="11"/>
  <c r="C1464" i="11"/>
  <c r="C1465" i="11"/>
  <c r="C1466" i="11"/>
  <c r="C1467" i="11"/>
  <c r="C1468" i="11"/>
  <c r="C1469" i="11"/>
  <c r="C1470" i="11"/>
  <c r="C1471" i="11"/>
  <c r="C1472" i="11"/>
  <c r="C1473" i="11"/>
  <c r="C1474" i="11"/>
  <c r="C1475" i="11"/>
  <c r="C1476" i="11"/>
  <c r="C1477" i="11"/>
  <c r="C1478" i="11"/>
  <c r="C1479" i="11"/>
  <c r="C1480" i="11"/>
  <c r="C1481" i="11"/>
  <c r="C1482" i="11"/>
  <c r="C1483" i="11"/>
  <c r="C1484" i="11"/>
  <c r="C1485" i="11"/>
  <c r="C1486" i="11"/>
  <c r="C1487" i="11"/>
  <c r="C1488" i="11"/>
  <c r="C1489" i="11"/>
  <c r="C1490" i="11"/>
  <c r="C1491" i="11"/>
  <c r="C1492" i="11"/>
  <c r="C1493" i="11"/>
  <c r="C1494" i="11"/>
  <c r="C1495" i="11"/>
  <c r="C1496" i="11"/>
  <c r="C1497" i="11"/>
  <c r="C1498" i="11"/>
  <c r="C1499" i="11"/>
  <c r="C1500" i="11"/>
  <c r="C1501" i="11"/>
  <c r="C1502" i="11"/>
  <c r="C1503" i="11"/>
  <c r="C1504" i="11"/>
  <c r="C1505" i="11"/>
  <c r="C1506" i="11"/>
  <c r="C1507" i="11"/>
  <c r="C1508" i="11"/>
  <c r="C1509" i="11"/>
  <c r="C1510" i="11"/>
  <c r="C1511" i="11"/>
  <c r="C1512" i="11"/>
  <c r="C1513" i="11"/>
  <c r="C1514" i="11"/>
  <c r="C1515" i="11"/>
  <c r="C1516" i="11"/>
  <c r="C1517" i="11"/>
  <c r="C1518" i="11"/>
  <c r="C1519" i="11"/>
  <c r="C1520" i="11"/>
  <c r="C1521" i="11"/>
  <c r="C1522" i="11"/>
  <c r="C1523" i="11"/>
  <c r="C1524" i="11"/>
  <c r="C1525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C1598" i="11"/>
  <c r="C1599" i="11"/>
  <c r="C1600" i="11"/>
  <c r="C1601" i="11"/>
  <c r="C1602" i="11"/>
  <c r="C1603" i="11"/>
  <c r="C1604" i="11"/>
  <c r="C1605" i="11"/>
  <c r="C1606" i="11"/>
  <c r="C1607" i="11"/>
  <c r="C1608" i="11"/>
  <c r="C1609" i="11"/>
  <c r="C1610" i="11"/>
  <c r="C1611" i="11"/>
  <c r="C1612" i="11"/>
  <c r="C1613" i="11"/>
  <c r="C1614" i="11"/>
  <c r="C1615" i="11"/>
  <c r="C1616" i="11"/>
  <c r="C1617" i="11"/>
  <c r="C1618" i="11"/>
  <c r="C1619" i="11"/>
  <c r="C1620" i="11"/>
  <c r="C1621" i="1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C1634" i="11"/>
  <c r="C1635" i="11"/>
  <c r="C1636" i="11"/>
  <c r="C1637" i="11"/>
  <c r="C1638" i="11"/>
  <c r="C1639" i="11"/>
  <c r="C1640" i="11"/>
  <c r="C1641" i="11"/>
  <c r="C1642" i="11"/>
  <c r="C1643" i="11"/>
  <c r="C1644" i="11"/>
  <c r="C1645" i="11"/>
  <c r="C1646" i="11"/>
  <c r="C1647" i="11"/>
  <c r="C1648" i="11"/>
  <c r="C1649" i="11"/>
  <c r="C1650" i="11"/>
  <c r="C1651" i="11"/>
  <c r="C1652" i="11"/>
  <c r="C1653" i="11"/>
  <c r="C1654" i="11"/>
  <c r="C1655" i="11"/>
  <c r="C1656" i="11"/>
  <c r="C1657" i="11"/>
  <c r="C1658" i="11"/>
  <c r="C1659" i="11"/>
  <c r="C1660" i="11"/>
  <c r="C1661" i="11"/>
  <c r="C1662" i="11"/>
  <c r="C1663" i="11"/>
  <c r="C1664" i="11"/>
  <c r="C1665" i="11"/>
  <c r="C1666" i="11"/>
  <c r="C1667" i="11"/>
  <c r="C1668" i="11"/>
  <c r="C1669" i="11"/>
  <c r="C1670" i="11"/>
  <c r="C1671" i="11"/>
  <c r="C1672" i="11"/>
  <c r="C1673" i="11"/>
  <c r="C1674" i="11"/>
  <c r="C1675" i="11"/>
  <c r="C1676" i="11"/>
  <c r="C1677" i="11"/>
  <c r="C1678" i="11"/>
  <c r="C1679" i="11"/>
  <c r="C1680" i="11"/>
  <c r="C1681" i="11"/>
  <c r="C1682" i="11"/>
  <c r="C1683" i="11"/>
  <c r="C1684" i="11"/>
  <c r="C1685" i="11"/>
  <c r="C1686" i="11"/>
  <c r="C1687" i="11"/>
  <c r="C1688" i="11"/>
  <c r="C1689" i="11"/>
  <c r="C1690" i="11"/>
  <c r="C1691" i="11"/>
  <c r="C1692" i="11"/>
  <c r="C1693" i="11"/>
  <c r="C1694" i="11"/>
  <c r="C1695" i="11"/>
  <c r="C1696" i="11"/>
  <c r="C1697" i="11"/>
  <c r="C1698" i="11"/>
  <c r="C1699" i="11"/>
  <c r="C1700" i="11"/>
  <c r="C1701" i="11"/>
  <c r="C1702" i="11"/>
  <c r="C1703" i="11"/>
  <c r="C1704" i="11"/>
  <c r="C1705" i="11"/>
  <c r="C1706" i="11"/>
  <c r="C1707" i="11"/>
  <c r="C1708" i="11"/>
  <c r="C1709" i="11"/>
  <c r="C1710" i="11"/>
  <c r="C1711" i="11"/>
  <c r="C1712" i="11"/>
  <c r="C1713" i="11"/>
  <c r="C1714" i="11"/>
  <c r="C1715" i="11"/>
  <c r="C1716" i="11"/>
  <c r="C1717" i="11"/>
  <c r="C1718" i="11"/>
  <c r="C1719" i="11"/>
  <c r="C1720" i="11"/>
  <c r="C1721" i="11"/>
  <c r="C1722" i="11"/>
  <c r="C1723" i="11"/>
  <c r="C1724" i="11"/>
  <c r="C1725" i="11"/>
  <c r="C1726" i="11"/>
  <c r="C1727" i="11"/>
  <c r="C1728" i="11"/>
  <c r="C1729" i="11"/>
  <c r="C1730" i="11"/>
  <c r="C1731" i="11"/>
  <c r="C1732" i="11"/>
  <c r="C1733" i="11"/>
  <c r="C1734" i="11"/>
  <c r="C1735" i="11"/>
  <c r="C1736" i="11"/>
  <c r="C1737" i="11"/>
  <c r="C1738" i="11"/>
  <c r="C1739" i="11"/>
  <c r="C1740" i="11"/>
  <c r="C1741" i="11"/>
  <c r="C1742" i="11"/>
  <c r="C1743" i="11"/>
  <c r="C1744" i="11"/>
  <c r="C1745" i="11"/>
  <c r="C1746" i="11"/>
  <c r="C1747" i="11"/>
  <c r="C1748" i="11"/>
  <c r="C1749" i="11"/>
  <c r="C1750" i="11"/>
  <c r="C1751" i="11"/>
  <c r="C1752" i="11"/>
  <c r="C1753" i="11"/>
  <c r="C1754" i="11"/>
  <c r="C1755" i="11"/>
  <c r="C1756" i="11"/>
  <c r="C1757" i="11"/>
  <c r="C1758" i="11"/>
  <c r="C1759" i="11"/>
  <c r="C1760" i="11"/>
  <c r="C1761" i="11"/>
  <c r="C1762" i="11"/>
  <c r="C1763" i="11"/>
  <c r="C1764" i="11"/>
  <c r="C1765" i="11"/>
  <c r="C1766" i="11"/>
  <c r="C1767" i="11"/>
  <c r="C1768" i="11"/>
  <c r="C1769" i="11"/>
  <c r="C1770" i="11"/>
  <c r="C1771" i="11"/>
  <c r="C1772" i="11"/>
  <c r="C1773" i="11"/>
  <c r="C1774" i="11"/>
  <c r="C1775" i="11"/>
  <c r="C1776" i="11"/>
  <c r="C1777" i="11"/>
  <c r="C1778" i="11"/>
  <c r="C1779" i="11"/>
  <c r="C1780" i="11"/>
  <c r="C1781" i="11"/>
  <c r="C1782" i="11"/>
  <c r="C1783" i="11"/>
  <c r="C1784" i="11"/>
  <c r="C1785" i="11"/>
  <c r="C1786" i="11"/>
  <c r="C1787" i="11"/>
  <c r="C1788" i="11"/>
  <c r="C1789" i="11"/>
  <c r="C1790" i="11"/>
  <c r="C1791" i="11"/>
  <c r="C1792" i="11"/>
  <c r="C1793" i="11"/>
  <c r="C1794" i="11"/>
  <c r="C1795" i="11"/>
  <c r="C1796" i="11"/>
  <c r="C1797" i="11"/>
  <c r="C1798" i="11"/>
  <c r="C1799" i="11"/>
  <c r="C1800" i="11"/>
  <c r="C1801" i="11"/>
  <c r="C1802" i="11"/>
  <c r="C1803" i="11"/>
  <c r="C1804" i="11"/>
  <c r="C1805" i="11"/>
  <c r="C1806" i="11"/>
  <c r="C1807" i="11"/>
  <c r="C1808" i="11"/>
  <c r="C1809" i="11"/>
  <c r="C1810" i="11"/>
  <c r="C1811" i="11"/>
  <c r="C1812" i="11"/>
  <c r="C1813" i="11"/>
  <c r="C1814" i="11"/>
  <c r="C1815" i="11"/>
  <c r="C1816" i="11"/>
  <c r="C1817" i="11"/>
  <c r="C1818" i="11"/>
  <c r="C1819" i="11"/>
  <c r="C1820" i="11"/>
  <c r="C1821" i="11"/>
  <c r="C1822" i="11"/>
  <c r="C1823" i="11"/>
  <c r="C1824" i="11"/>
  <c r="C1825" i="11"/>
  <c r="C1826" i="11"/>
  <c r="C1827" i="11"/>
  <c r="C1828" i="11"/>
  <c r="C1829" i="11"/>
  <c r="C1830" i="11"/>
  <c r="C1831" i="11"/>
  <c r="C1832" i="11"/>
  <c r="C1833" i="11"/>
  <c r="C1834" i="11"/>
  <c r="C1835" i="11"/>
  <c r="C1836" i="11"/>
  <c r="C1837" i="11"/>
  <c r="C1838" i="11"/>
  <c r="C1839" i="11"/>
  <c r="C1840" i="11"/>
  <c r="C1841" i="11"/>
  <c r="C1842" i="11"/>
  <c r="C1843" i="11"/>
  <c r="C1844" i="11"/>
  <c r="C1845" i="11"/>
  <c r="C1846" i="11"/>
  <c r="C1847" i="11"/>
  <c r="C1848" i="11"/>
  <c r="C1849" i="11"/>
  <c r="C1850" i="11"/>
  <c r="C1851" i="11"/>
  <c r="C1852" i="11"/>
  <c r="C1853" i="11"/>
  <c r="C1854" i="11"/>
  <c r="C1855" i="11"/>
  <c r="C1856" i="11"/>
  <c r="C1857" i="11"/>
  <c r="C1858" i="11"/>
  <c r="C1859" i="11"/>
  <c r="C1860" i="11"/>
  <c r="C1861" i="11"/>
  <c r="C1862" i="11"/>
  <c r="C1863" i="11"/>
  <c r="C1864" i="11"/>
  <c r="C1865" i="11"/>
  <c r="C1866" i="11"/>
  <c r="C1867" i="11"/>
  <c r="C1868" i="11"/>
  <c r="C1869" i="11"/>
  <c r="C1870" i="11"/>
  <c r="C1871" i="11"/>
  <c r="C1872" i="11"/>
  <c r="C1873" i="11"/>
  <c r="C1874" i="11"/>
  <c r="C1875" i="11"/>
  <c r="C1876" i="11"/>
  <c r="C1877" i="11"/>
  <c r="C1878" i="11"/>
  <c r="C1879" i="11"/>
  <c r="C1880" i="11"/>
  <c r="C1881" i="11"/>
  <c r="C1882" i="11"/>
  <c r="C1883" i="11"/>
  <c r="C1884" i="11"/>
  <c r="C1885" i="11"/>
  <c r="C1886" i="11"/>
  <c r="C1887" i="11"/>
  <c r="C1888" i="11"/>
  <c r="C1889" i="11"/>
  <c r="C1890" i="11"/>
  <c r="C1891" i="1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C1904" i="11"/>
  <c r="C1905" i="11"/>
  <c r="C1906" i="11"/>
  <c r="C1907" i="11"/>
  <c r="C1908" i="11"/>
  <c r="C1909" i="11"/>
  <c r="C1910" i="11"/>
  <c r="C1911" i="11"/>
  <c r="C1912" i="11"/>
  <c r="C1913" i="11"/>
  <c r="C1914" i="11"/>
  <c r="C1915" i="11"/>
  <c r="C1916" i="11"/>
  <c r="C1917" i="11"/>
  <c r="C1918" i="11"/>
  <c r="C1919" i="11"/>
  <c r="C1920" i="11"/>
  <c r="C1921" i="11"/>
  <c r="C1922" i="11"/>
  <c r="C1923" i="11"/>
  <c r="C1924" i="11"/>
  <c r="C1925" i="11"/>
  <c r="C1926" i="11"/>
  <c r="C1927" i="11"/>
  <c r="C1928" i="11"/>
  <c r="C1929" i="11"/>
  <c r="C1930" i="11"/>
  <c r="C1931" i="11"/>
  <c r="C1932" i="11"/>
  <c r="C1933" i="11"/>
  <c r="C1934" i="11"/>
  <c r="C1935" i="11"/>
  <c r="C1936" i="11"/>
  <c r="C1937" i="11"/>
  <c r="C1938" i="11"/>
  <c r="C1939" i="11"/>
  <c r="C1940" i="11"/>
  <c r="C1941" i="11"/>
  <c r="C1942" i="11"/>
  <c r="C1943" i="11"/>
  <c r="C1944" i="11"/>
  <c r="C1945" i="11"/>
  <c r="C1946" i="11"/>
  <c r="C1947" i="11"/>
  <c r="C1948" i="11"/>
  <c r="C1949" i="11"/>
  <c r="C1950" i="11"/>
  <c r="C1951" i="11"/>
  <c r="C1952" i="11"/>
  <c r="C1953" i="11"/>
  <c r="C1954" i="11"/>
  <c r="C1955" i="11"/>
  <c r="C1956" i="11"/>
  <c r="C1957" i="11"/>
  <c r="C1958" i="11"/>
  <c r="C1959" i="11"/>
  <c r="C1960" i="11"/>
  <c r="C1961" i="11"/>
  <c r="C1962" i="11"/>
  <c r="C1963" i="11"/>
  <c r="C1964" i="11"/>
  <c r="C1965" i="11"/>
  <c r="C1966" i="11"/>
  <c r="C1967" i="11"/>
  <c r="C1968" i="11"/>
  <c r="C1969" i="11"/>
  <c r="C1970" i="11"/>
  <c r="C1971" i="11"/>
  <c r="C1972" i="11"/>
  <c r="C1973" i="11"/>
  <c r="C1974" i="11"/>
  <c r="C1975" i="11"/>
  <c r="C1976" i="11"/>
  <c r="C1977" i="11"/>
  <c r="C1978" i="11"/>
  <c r="C1979" i="11"/>
  <c r="C1980" i="11"/>
  <c r="C1981" i="11"/>
  <c r="C1982" i="11"/>
  <c r="C1983" i="11"/>
  <c r="C1984" i="11"/>
  <c r="C1985" i="11"/>
  <c r="C1986" i="11"/>
  <c r="C1987" i="11"/>
  <c r="C1988" i="11"/>
  <c r="C1989" i="11"/>
  <c r="C1990" i="11"/>
  <c r="C1991" i="11"/>
  <c r="C1992" i="11"/>
  <c r="C1993" i="11"/>
  <c r="C1994" i="11"/>
  <c r="C1995" i="11"/>
  <c r="C1996" i="11"/>
  <c r="C1997" i="11"/>
  <c r="C1998" i="11"/>
  <c r="C1999" i="11"/>
  <c r="C2000" i="11"/>
  <c r="C2001" i="11"/>
  <c r="C2002" i="11"/>
  <c r="C2003" i="11"/>
  <c r="C2004" i="11"/>
  <c r="C2005" i="11"/>
  <c r="C2006" i="11"/>
  <c r="C2007" i="11"/>
  <c r="C2008" i="11"/>
  <c r="C2009" i="11"/>
  <c r="C2010" i="11"/>
  <c r="C2011" i="11"/>
  <c r="C2012" i="11"/>
  <c r="C2013" i="11"/>
  <c r="C2014" i="11"/>
  <c r="C2015" i="11"/>
  <c r="C2016" i="11"/>
  <c r="C2017" i="11"/>
  <c r="C2018" i="11"/>
  <c r="C2019" i="11"/>
  <c r="C2020" i="11"/>
  <c r="C2021" i="11"/>
  <c r="C2022" i="11"/>
  <c r="C2023" i="11"/>
  <c r="C2024" i="11"/>
  <c r="C2025" i="11"/>
  <c r="C2026" i="11"/>
  <c r="C2027" i="11"/>
  <c r="C2028" i="11"/>
  <c r="C2029" i="11"/>
  <c r="C2030" i="11"/>
  <c r="C2031" i="11"/>
  <c r="C2032" i="11"/>
  <c r="C2033" i="11"/>
  <c r="C2034" i="11"/>
  <c r="C2035" i="11"/>
  <c r="C2036" i="11"/>
  <c r="C2037" i="1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C2074" i="11"/>
  <c r="C2075" i="11"/>
  <c r="C2076" i="11"/>
  <c r="C2077" i="11"/>
  <c r="C2078" i="11"/>
  <c r="C2079" i="11"/>
  <c r="C2080" i="11"/>
  <c r="C2081" i="11"/>
  <c r="C2082" i="11"/>
  <c r="C2083" i="11"/>
  <c r="C2084" i="11"/>
  <c r="C2085" i="11"/>
  <c r="C2086" i="11"/>
  <c r="C2087" i="11"/>
  <c r="C2088" i="11"/>
  <c r="C2089" i="11"/>
  <c r="C2090" i="11"/>
  <c r="C2091" i="11"/>
  <c r="C2092" i="11"/>
  <c r="C2093" i="11"/>
  <c r="C2094" i="11"/>
  <c r="C2095" i="11"/>
  <c r="C2096" i="11"/>
  <c r="C2097" i="11"/>
  <c r="C2098" i="11"/>
  <c r="C2099" i="11"/>
  <c r="C2100" i="11"/>
  <c r="C2101" i="11"/>
  <c r="C2102" i="11"/>
  <c r="C2103" i="11"/>
  <c r="C2104" i="11"/>
  <c r="C2105" i="11"/>
  <c r="C2106" i="11"/>
  <c r="C2107" i="11"/>
  <c r="C2108" i="11"/>
  <c r="C2109" i="11"/>
  <c r="C2110" i="11"/>
  <c r="C2111" i="11"/>
  <c r="C2112" i="11"/>
  <c r="C2113" i="11"/>
  <c r="C2114" i="11"/>
  <c r="C2115" i="11"/>
  <c r="C2116" i="11"/>
  <c r="C2117" i="11"/>
  <c r="C2118" i="11"/>
  <c r="C2119" i="11"/>
  <c r="C2120" i="11"/>
  <c r="C2121" i="11"/>
  <c r="C2122" i="11"/>
  <c r="C2123" i="11"/>
  <c r="C2124" i="11"/>
  <c r="C2125" i="11"/>
  <c r="C2126" i="11"/>
  <c r="C2127" i="11"/>
  <c r="C2128" i="11"/>
  <c r="C2129" i="11"/>
  <c r="C2130" i="11"/>
  <c r="C2131" i="11"/>
  <c r="C2132" i="11"/>
  <c r="C2133" i="11"/>
  <c r="C2134" i="11"/>
  <c r="C2135" i="11"/>
  <c r="C2136" i="11"/>
  <c r="C2137" i="11"/>
  <c r="C2138" i="11"/>
  <c r="C2139" i="11"/>
  <c r="C2140" i="11"/>
  <c r="C2141" i="11"/>
  <c r="C2142" i="11"/>
  <c r="C2143" i="11"/>
  <c r="C2144" i="11"/>
  <c r="C2145" i="11"/>
  <c r="C2146" i="11"/>
  <c r="C2147" i="11"/>
  <c r="C2148" i="11"/>
  <c r="C2149" i="11"/>
  <c r="C2150" i="11"/>
  <c r="C2151" i="11"/>
  <c r="C2152" i="11"/>
  <c r="C2153" i="11"/>
  <c r="C2154" i="11"/>
  <c r="C2155" i="11"/>
  <c r="C2156" i="11"/>
  <c r="C2157" i="11"/>
  <c r="C2158" i="11"/>
  <c r="C2159" i="11"/>
  <c r="C2160" i="11"/>
  <c r="C2161" i="11"/>
  <c r="C2162" i="11"/>
  <c r="C2163" i="11"/>
  <c r="C2164" i="11"/>
  <c r="C2165" i="11"/>
  <c r="C2166" i="11"/>
  <c r="C2167" i="11"/>
  <c r="C2168" i="11"/>
  <c r="C2169" i="11"/>
  <c r="C2170" i="11"/>
  <c r="C2171" i="11"/>
  <c r="C2172" i="11"/>
  <c r="C2173" i="11"/>
  <c r="C2174" i="11"/>
  <c r="C2175" i="11"/>
  <c r="C2176" i="11"/>
  <c r="C2177" i="11"/>
  <c r="C2178" i="11"/>
  <c r="C2179" i="11"/>
  <c r="C2180" i="11"/>
  <c r="C2181" i="11"/>
  <c r="C2182" i="11"/>
  <c r="C2183" i="11"/>
  <c r="C2184" i="11"/>
  <c r="C2185" i="11"/>
  <c r="C2186" i="11"/>
  <c r="C2187" i="11"/>
  <c r="C2188" i="11"/>
  <c r="C2189" i="11"/>
  <c r="C2190" i="11"/>
  <c r="C2191" i="11"/>
  <c r="C2192" i="11"/>
  <c r="C2193" i="11"/>
  <c r="C2194" i="11"/>
  <c r="C2195" i="11"/>
  <c r="C2196" i="11"/>
  <c r="C2197" i="11"/>
  <c r="C2198" i="11"/>
  <c r="C2199" i="11"/>
  <c r="C2200" i="11"/>
  <c r="C2201" i="11"/>
  <c r="C2202" i="11"/>
  <c r="C2203" i="11"/>
  <c r="C2204" i="11"/>
  <c r="C2205" i="11"/>
  <c r="C2206" i="11"/>
  <c r="C2207" i="11"/>
  <c r="C2208" i="11"/>
  <c r="C2209" i="11"/>
  <c r="C2210" i="11"/>
  <c r="C2211" i="11"/>
  <c r="C2212" i="11"/>
  <c r="C2213" i="11"/>
  <c r="C2214" i="11"/>
  <c r="C2215" i="11"/>
  <c r="C2216" i="11"/>
  <c r="C2217" i="11"/>
  <c r="C2218" i="11"/>
  <c r="C2219" i="11"/>
  <c r="C2220" i="11"/>
  <c r="C2221" i="11"/>
  <c r="C2222" i="11"/>
  <c r="C2223" i="11"/>
  <c r="C2224" i="11"/>
  <c r="C2225" i="11"/>
  <c r="C2226" i="11"/>
  <c r="C2227" i="11"/>
  <c r="C2228" i="11"/>
  <c r="C2229" i="11"/>
  <c r="C2230" i="11"/>
  <c r="C2231" i="11"/>
  <c r="C2232" i="11"/>
  <c r="C2233" i="11"/>
  <c r="C2234" i="11"/>
  <c r="C2235" i="11"/>
  <c r="C2236" i="11"/>
  <c r="C2237" i="11"/>
  <c r="C2238" i="11"/>
  <c r="C2239" i="11"/>
  <c r="C2240" i="11"/>
  <c r="C2" i="11"/>
  <c r="F2172" i="11"/>
  <c r="F2173" i="11"/>
  <c r="F2174" i="11"/>
  <c r="F2175" i="11"/>
  <c r="F2176" i="11"/>
  <c r="F2177" i="11"/>
  <c r="F2178" i="11"/>
  <c r="F2179" i="11"/>
  <c r="F2180" i="11"/>
  <c r="F2181" i="11"/>
  <c r="F2182" i="11"/>
  <c r="F2183" i="11"/>
  <c r="F2184" i="11"/>
  <c r="F2185" i="11"/>
  <c r="F2186" i="11"/>
  <c r="F2187" i="11"/>
  <c r="F2188" i="11"/>
  <c r="F2189" i="11"/>
  <c r="F2190" i="11"/>
  <c r="F2191" i="11"/>
  <c r="F2192" i="11"/>
  <c r="F2193" i="11"/>
  <c r="F2194" i="11"/>
  <c r="F2195" i="11"/>
  <c r="F2196" i="11"/>
  <c r="F2197" i="11"/>
  <c r="F2198" i="11"/>
  <c r="F2199" i="11"/>
  <c r="F2200" i="11"/>
  <c r="F2201" i="11"/>
  <c r="F2202" i="11"/>
  <c r="F2203" i="11"/>
  <c r="F2204" i="11"/>
  <c r="F2205" i="11"/>
  <c r="F2206" i="11"/>
  <c r="F2207" i="11"/>
  <c r="F2208" i="11"/>
  <c r="F2209" i="11"/>
  <c r="F2210" i="11"/>
  <c r="F2211" i="11"/>
  <c r="F2212" i="11"/>
  <c r="F2213" i="11"/>
  <c r="F2214" i="11"/>
  <c r="F2215" i="11"/>
  <c r="F2216" i="11"/>
  <c r="F2217" i="11"/>
  <c r="F2218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2238" i="11"/>
  <c r="F2239" i="11"/>
  <c r="F2240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857" i="11"/>
  <c r="K858" i="11"/>
  <c r="K859" i="11"/>
  <c r="K860" i="11"/>
  <c r="K861" i="11"/>
  <c r="K862" i="11"/>
  <c r="K863" i="11"/>
  <c r="K864" i="11"/>
  <c r="K865" i="11"/>
  <c r="K866" i="11"/>
  <c r="K867" i="11"/>
  <c r="K868" i="11"/>
  <c r="K869" i="11"/>
  <c r="K870" i="11"/>
  <c r="K871" i="11"/>
  <c r="K872" i="11"/>
  <c r="K873" i="11"/>
  <c r="K874" i="11"/>
  <c r="K875" i="11"/>
  <c r="K876" i="11"/>
  <c r="K877" i="11"/>
  <c r="K878" i="11"/>
  <c r="K879" i="11"/>
  <c r="K880" i="11"/>
  <c r="K881" i="11"/>
  <c r="K882" i="11"/>
  <c r="K883" i="11"/>
  <c r="K884" i="11"/>
  <c r="K885" i="11"/>
  <c r="K886" i="11"/>
  <c r="K887" i="11"/>
  <c r="K888" i="11"/>
  <c r="K889" i="11"/>
  <c r="K890" i="11"/>
  <c r="K891" i="11"/>
  <c r="K892" i="11"/>
  <c r="K893" i="11"/>
  <c r="K894" i="11"/>
  <c r="K895" i="11"/>
  <c r="K896" i="11"/>
  <c r="K897" i="11"/>
  <c r="K898" i="11"/>
  <c r="K899" i="11"/>
  <c r="K900" i="11"/>
  <c r="K901" i="11"/>
  <c r="K902" i="11"/>
  <c r="K903" i="11"/>
  <c r="K904" i="11"/>
  <c r="K905" i="11"/>
  <c r="K906" i="11"/>
  <c r="K907" i="11"/>
  <c r="K908" i="11"/>
  <c r="K909" i="11"/>
  <c r="K910" i="11"/>
  <c r="K911" i="11"/>
  <c r="K912" i="11"/>
  <c r="K913" i="11"/>
  <c r="K914" i="11"/>
  <c r="K915" i="11"/>
  <c r="K916" i="11"/>
  <c r="K917" i="11"/>
  <c r="K918" i="11"/>
  <c r="K919" i="11"/>
  <c r="K920" i="11"/>
  <c r="K921" i="11"/>
  <c r="K922" i="11"/>
  <c r="K923" i="11"/>
  <c r="K924" i="11"/>
  <c r="K925" i="11"/>
  <c r="K926" i="11"/>
  <c r="K927" i="11"/>
  <c r="K928" i="11"/>
  <c r="K929" i="11"/>
  <c r="K930" i="11"/>
  <c r="K931" i="11"/>
  <c r="K932" i="11"/>
  <c r="K933" i="11"/>
  <c r="K934" i="11"/>
  <c r="K935" i="11"/>
  <c r="K936" i="11"/>
  <c r="K937" i="11"/>
  <c r="K938" i="11"/>
  <c r="K939" i="11"/>
  <c r="K940" i="11"/>
  <c r="K941" i="11"/>
  <c r="K942" i="11"/>
  <c r="K943" i="11"/>
  <c r="K944" i="11"/>
  <c r="K945" i="11"/>
  <c r="K946" i="11"/>
  <c r="K947" i="11"/>
  <c r="K948" i="11"/>
  <c r="K949" i="11"/>
  <c r="K950" i="11"/>
  <c r="K951" i="11"/>
  <c r="K952" i="11"/>
  <c r="K953" i="11"/>
  <c r="K954" i="11"/>
  <c r="K955" i="11"/>
  <c r="K956" i="11"/>
  <c r="K957" i="11"/>
  <c r="K958" i="11"/>
  <c r="K959" i="11"/>
  <c r="K960" i="11"/>
  <c r="K961" i="11"/>
  <c r="K962" i="11"/>
  <c r="K963" i="11"/>
  <c r="K964" i="11"/>
  <c r="K965" i="11"/>
  <c r="K966" i="11"/>
  <c r="K967" i="11"/>
  <c r="K968" i="11"/>
  <c r="K969" i="11"/>
  <c r="K970" i="11"/>
  <c r="K971" i="11"/>
  <c r="K972" i="11"/>
  <c r="K973" i="11"/>
  <c r="K974" i="11"/>
  <c r="K975" i="11"/>
  <c r="K976" i="11"/>
  <c r="K977" i="11"/>
  <c r="K978" i="11"/>
  <c r="K979" i="11"/>
  <c r="K980" i="11"/>
  <c r="K981" i="11"/>
  <c r="K982" i="11"/>
  <c r="K983" i="11"/>
  <c r="K984" i="11"/>
  <c r="K985" i="11"/>
  <c r="K986" i="11"/>
  <c r="K987" i="11"/>
  <c r="K988" i="11"/>
  <c r="K989" i="11"/>
  <c r="K990" i="11"/>
  <c r="K991" i="11"/>
  <c r="K992" i="11"/>
  <c r="K993" i="11"/>
  <c r="K994" i="11"/>
  <c r="K995" i="11"/>
  <c r="K996" i="11"/>
  <c r="K997" i="11"/>
  <c r="K998" i="11"/>
  <c r="K999" i="11"/>
  <c r="K1000" i="11"/>
  <c r="K1001" i="11"/>
  <c r="K1002" i="11"/>
  <c r="K1003" i="11"/>
  <c r="K1004" i="11"/>
  <c r="K1005" i="11"/>
  <c r="K1006" i="11"/>
  <c r="K1007" i="11"/>
  <c r="K1008" i="11"/>
  <c r="K1009" i="11"/>
  <c r="K1010" i="11"/>
  <c r="K1011" i="11"/>
  <c r="K1012" i="11"/>
  <c r="K1013" i="11"/>
  <c r="K1014" i="11"/>
  <c r="K1015" i="11"/>
  <c r="K1016" i="11"/>
  <c r="K1017" i="11"/>
  <c r="K1018" i="11"/>
  <c r="K1019" i="11"/>
  <c r="K1020" i="11"/>
  <c r="K1021" i="11"/>
  <c r="K1022" i="11"/>
  <c r="K1023" i="11"/>
  <c r="K1024" i="11"/>
  <c r="K1025" i="11"/>
  <c r="K1026" i="11"/>
  <c r="K1027" i="1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K1042" i="11"/>
  <c r="K1043" i="11"/>
  <c r="K1044" i="11"/>
  <c r="K1045" i="11"/>
  <c r="K1046" i="11"/>
  <c r="K1047" i="11"/>
  <c r="K1048" i="11"/>
  <c r="K1049" i="11"/>
  <c r="K1050" i="11"/>
  <c r="K1051" i="11"/>
  <c r="K1052" i="11"/>
  <c r="K1053" i="11"/>
  <c r="K1054" i="11"/>
  <c r="K1055" i="11"/>
  <c r="K1056" i="11"/>
  <c r="K1057" i="11"/>
  <c r="K1058" i="11"/>
  <c r="K1059" i="11"/>
  <c r="K1060" i="11"/>
  <c r="K1061" i="11"/>
  <c r="K1062" i="11"/>
  <c r="K1063" i="11"/>
  <c r="K1064" i="11"/>
  <c r="K1065" i="11"/>
  <c r="K1066" i="11"/>
  <c r="K1067" i="11"/>
  <c r="K1068" i="11"/>
  <c r="K1069" i="11"/>
  <c r="K1070" i="11"/>
  <c r="K1071" i="11"/>
  <c r="K1072" i="11"/>
  <c r="K1073" i="11"/>
  <c r="K1074" i="11"/>
  <c r="K1075" i="11"/>
  <c r="K1076" i="11"/>
  <c r="K1077" i="11"/>
  <c r="K1078" i="11"/>
  <c r="K1079" i="11"/>
  <c r="K1080" i="11"/>
  <c r="K1081" i="11"/>
  <c r="K1082" i="11"/>
  <c r="K1083" i="11"/>
  <c r="K1084" i="11"/>
  <c r="K1085" i="11"/>
  <c r="K1086" i="11"/>
  <c r="K1087" i="11"/>
  <c r="K1088" i="11"/>
  <c r="K1089" i="11"/>
  <c r="K1090" i="11"/>
  <c r="K1091" i="11"/>
  <c r="K1092" i="11"/>
  <c r="K1093" i="11"/>
  <c r="K1094" i="11"/>
  <c r="K1095" i="11"/>
  <c r="K1096" i="11"/>
  <c r="K1097" i="11"/>
  <c r="K1098" i="11"/>
  <c r="K1099" i="11"/>
  <c r="K1100" i="11"/>
  <c r="K1101" i="11"/>
  <c r="K1102" i="11"/>
  <c r="K1103" i="11"/>
  <c r="K1104" i="11"/>
  <c r="K1105" i="11"/>
  <c r="K1106" i="11"/>
  <c r="K1107" i="11"/>
  <c r="K1108" i="11"/>
  <c r="K1109" i="11"/>
  <c r="K1110" i="11"/>
  <c r="K1111" i="11"/>
  <c r="K1112" i="11"/>
  <c r="K1113" i="11"/>
  <c r="K1114" i="11"/>
  <c r="K1115" i="11"/>
  <c r="K1116" i="11"/>
  <c r="K1117" i="11"/>
  <c r="K1118" i="11"/>
  <c r="K1119" i="11"/>
  <c r="K1120" i="11"/>
  <c r="K1121" i="11"/>
  <c r="K1122" i="11"/>
  <c r="K1123" i="11"/>
  <c r="K1124" i="11"/>
  <c r="K1125" i="11"/>
  <c r="K1126" i="11"/>
  <c r="K1127" i="11"/>
  <c r="K1128" i="11"/>
  <c r="K1129" i="11"/>
  <c r="K1130" i="11"/>
  <c r="K1131" i="11"/>
  <c r="K1132" i="11"/>
  <c r="K1133" i="11"/>
  <c r="K1134" i="11"/>
  <c r="K1135" i="11"/>
  <c r="K1136" i="11"/>
  <c r="K1137" i="11"/>
  <c r="K1138" i="11"/>
  <c r="K1139" i="11"/>
  <c r="K1140" i="11"/>
  <c r="K1141" i="11"/>
  <c r="K1142" i="11"/>
  <c r="K1143" i="11"/>
  <c r="K1144" i="11"/>
  <c r="K1145" i="11"/>
  <c r="K1146" i="11"/>
  <c r="K1147" i="11"/>
  <c r="K1148" i="11"/>
  <c r="K1149" i="11"/>
  <c r="K1150" i="11"/>
  <c r="K1151" i="11"/>
  <c r="K1152" i="11"/>
  <c r="K1153" i="11"/>
  <c r="K1154" i="11"/>
  <c r="K1155" i="11"/>
  <c r="K1156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1174" i="11"/>
  <c r="K1175" i="11"/>
  <c r="K1176" i="11"/>
  <c r="K1177" i="11"/>
  <c r="K1178" i="11"/>
  <c r="K1179" i="11"/>
  <c r="K1180" i="11"/>
  <c r="K1181" i="11"/>
  <c r="K1182" i="11"/>
  <c r="K1183" i="11"/>
  <c r="K1184" i="11"/>
  <c r="K1185" i="11"/>
  <c r="K1186" i="11"/>
  <c r="K1187" i="11"/>
  <c r="K1188" i="11"/>
  <c r="K1189" i="11"/>
  <c r="K1190" i="11"/>
  <c r="K1191" i="11"/>
  <c r="K1192" i="11"/>
  <c r="K1193" i="11"/>
  <c r="K1194" i="11"/>
  <c r="K1195" i="11"/>
  <c r="K1196" i="11"/>
  <c r="K1197" i="11"/>
  <c r="K1198" i="11"/>
  <c r="K1199" i="11"/>
  <c r="K1200" i="11"/>
  <c r="K1201" i="11"/>
  <c r="K1202" i="11"/>
  <c r="K1203" i="11"/>
  <c r="K1204" i="11"/>
  <c r="K1205" i="11"/>
  <c r="K1206" i="11"/>
  <c r="K1207" i="11"/>
  <c r="K1208" i="11"/>
  <c r="K1209" i="11"/>
  <c r="K1210" i="11"/>
  <c r="K1211" i="11"/>
  <c r="K1212" i="11"/>
  <c r="K1213" i="11"/>
  <c r="K1214" i="11"/>
  <c r="K1215" i="11"/>
  <c r="K1216" i="11"/>
  <c r="K1217" i="11"/>
  <c r="K1218" i="11"/>
  <c r="K1219" i="11"/>
  <c r="K1220" i="11"/>
  <c r="K1221" i="11"/>
  <c r="K1222" i="11"/>
  <c r="K1223" i="11"/>
  <c r="K1224" i="11"/>
  <c r="K1225" i="11"/>
  <c r="K1226" i="11"/>
  <c r="K1227" i="11"/>
  <c r="K1228" i="11"/>
  <c r="K1229" i="11"/>
  <c r="K1230" i="11"/>
  <c r="K1231" i="11"/>
  <c r="K1232" i="11"/>
  <c r="K1233" i="11"/>
  <c r="K1234" i="11"/>
  <c r="K1235" i="11"/>
  <c r="K1236" i="11"/>
  <c r="K1237" i="11"/>
  <c r="K1238" i="11"/>
  <c r="K1239" i="11"/>
  <c r="K1240" i="11"/>
  <c r="K1241" i="11"/>
  <c r="K1242" i="11"/>
  <c r="K1243" i="11"/>
  <c r="K1244" i="11"/>
  <c r="K1245" i="11"/>
  <c r="K1246" i="11"/>
  <c r="K1247" i="11"/>
  <c r="K1248" i="11"/>
  <c r="K1249" i="11"/>
  <c r="K1250" i="11"/>
  <c r="K1251" i="11"/>
  <c r="K1252" i="11"/>
  <c r="K1253" i="11"/>
  <c r="K1254" i="11"/>
  <c r="K1255" i="11"/>
  <c r="K1256" i="11"/>
  <c r="K1257" i="11"/>
  <c r="K1258" i="11"/>
  <c r="K1259" i="11"/>
  <c r="K1260" i="11"/>
  <c r="K1261" i="11"/>
  <c r="K1262" i="11"/>
  <c r="K1263" i="11"/>
  <c r="K1264" i="11"/>
  <c r="K1265" i="11"/>
  <c r="K1266" i="11"/>
  <c r="K1267" i="11"/>
  <c r="K1268" i="11"/>
  <c r="K1269" i="11"/>
  <c r="K1270" i="11"/>
  <c r="K1271" i="11"/>
  <c r="K1272" i="11"/>
  <c r="K1273" i="11"/>
  <c r="K1274" i="11"/>
  <c r="K1275" i="11"/>
  <c r="K1276" i="11"/>
  <c r="K1277" i="11"/>
  <c r="K1278" i="11"/>
  <c r="K1279" i="11"/>
  <c r="K1280" i="11"/>
  <c r="K1281" i="11"/>
  <c r="K1282" i="11"/>
  <c r="K1283" i="11"/>
  <c r="K1284" i="11"/>
  <c r="K1285" i="11"/>
  <c r="K1286" i="11"/>
  <c r="K1287" i="11"/>
  <c r="K1288" i="11"/>
  <c r="K1289" i="11"/>
  <c r="K1290" i="11"/>
  <c r="K1291" i="11"/>
  <c r="K1292" i="11"/>
  <c r="K1293" i="11"/>
  <c r="K1294" i="11"/>
  <c r="K1295" i="11"/>
  <c r="K1296" i="11"/>
  <c r="K1297" i="11"/>
  <c r="K1298" i="11"/>
  <c r="K1299" i="11"/>
  <c r="K1300" i="11"/>
  <c r="K1301" i="11"/>
  <c r="K1302" i="11"/>
  <c r="K1303" i="11"/>
  <c r="K1304" i="11"/>
  <c r="K1305" i="11"/>
  <c r="K1306" i="11"/>
  <c r="K1307" i="11"/>
  <c r="K1308" i="11"/>
  <c r="K1309" i="11"/>
  <c r="K1310" i="11"/>
  <c r="K1311" i="11"/>
  <c r="K1312" i="11"/>
  <c r="K1313" i="11"/>
  <c r="K1314" i="11"/>
  <c r="K1315" i="11"/>
  <c r="K1316" i="11"/>
  <c r="K1317" i="11"/>
  <c r="K1318" i="11"/>
  <c r="K1319" i="11"/>
  <c r="K1320" i="11"/>
  <c r="K1321" i="11"/>
  <c r="K1322" i="11"/>
  <c r="K1323" i="11"/>
  <c r="K1324" i="11"/>
  <c r="K1325" i="11"/>
  <c r="K1326" i="11"/>
  <c r="K1327" i="11"/>
  <c r="K1328" i="11"/>
  <c r="K1329" i="11"/>
  <c r="K1330" i="11"/>
  <c r="K1331" i="11"/>
  <c r="K1332" i="11"/>
  <c r="K1333" i="11"/>
  <c r="K1334" i="11"/>
  <c r="K1335" i="11"/>
  <c r="K1336" i="11"/>
  <c r="K1337" i="11"/>
  <c r="K1338" i="11"/>
  <c r="K1339" i="11"/>
  <c r="K1340" i="11"/>
  <c r="K1341" i="11"/>
  <c r="K1342" i="11"/>
  <c r="K1343" i="11"/>
  <c r="K1344" i="11"/>
  <c r="K1345" i="11"/>
  <c r="K1346" i="11"/>
  <c r="K1347" i="11"/>
  <c r="K1348" i="11"/>
  <c r="K1349" i="11"/>
  <c r="K1350" i="11"/>
  <c r="K1351" i="11"/>
  <c r="K1352" i="11"/>
  <c r="K1353" i="11"/>
  <c r="K1354" i="11"/>
  <c r="K1355" i="11"/>
  <c r="K1356" i="11"/>
  <c r="K1357" i="11"/>
  <c r="K1358" i="11"/>
  <c r="K1359" i="11"/>
  <c r="K1360" i="11"/>
  <c r="K1361" i="11"/>
  <c r="K1362" i="11"/>
  <c r="K1363" i="11"/>
  <c r="K1364" i="11"/>
  <c r="K1365" i="11"/>
  <c r="K1366" i="11"/>
  <c r="K1367" i="11"/>
  <c r="K1368" i="11"/>
  <c r="K1369" i="11"/>
  <c r="K1370" i="11"/>
  <c r="K1371" i="11"/>
  <c r="K1372" i="11"/>
  <c r="K1373" i="11"/>
  <c r="K1374" i="11"/>
  <c r="K1375" i="11"/>
  <c r="K1376" i="11"/>
  <c r="K1377" i="11"/>
  <c r="K1378" i="11"/>
  <c r="K1379" i="11"/>
  <c r="K1380" i="11"/>
  <c r="K1381" i="11"/>
  <c r="K1382" i="11"/>
  <c r="K1383" i="11"/>
  <c r="K1384" i="11"/>
  <c r="K1385" i="11"/>
  <c r="K1386" i="11"/>
  <c r="K1387" i="11"/>
  <c r="K1388" i="11"/>
  <c r="K1389" i="11"/>
  <c r="K1390" i="11"/>
  <c r="K1391" i="11"/>
  <c r="K1392" i="11"/>
  <c r="K1393" i="11"/>
  <c r="K1394" i="11"/>
  <c r="K1395" i="11"/>
  <c r="K1396" i="11"/>
  <c r="K1397" i="11"/>
  <c r="K1398" i="11"/>
  <c r="K1399" i="11"/>
  <c r="K1400" i="11"/>
  <c r="K1401" i="11"/>
  <c r="K1402" i="11"/>
  <c r="K1403" i="11"/>
  <c r="K1404" i="11"/>
  <c r="K1405" i="11"/>
  <c r="K1406" i="11"/>
  <c r="K1407" i="11"/>
  <c r="K1408" i="11"/>
  <c r="K1409" i="11"/>
  <c r="K1410" i="11"/>
  <c r="K1411" i="11"/>
  <c r="K1412" i="11"/>
  <c r="K1413" i="11"/>
  <c r="K1414" i="11"/>
  <c r="K1415" i="11"/>
  <c r="K1416" i="11"/>
  <c r="K1417" i="11"/>
  <c r="K1418" i="11"/>
  <c r="K1419" i="11"/>
  <c r="K1420" i="11"/>
  <c r="K1421" i="11"/>
  <c r="K1422" i="11"/>
  <c r="K1423" i="11"/>
  <c r="K1424" i="11"/>
  <c r="K1425" i="11"/>
  <c r="K1426" i="11"/>
  <c r="K1427" i="11"/>
  <c r="K1428" i="11"/>
  <c r="K1429" i="11"/>
  <c r="K1430" i="11"/>
  <c r="K1431" i="11"/>
  <c r="K1432" i="11"/>
  <c r="K1433" i="11"/>
  <c r="K1434" i="11"/>
  <c r="K1435" i="11"/>
  <c r="K1436" i="11"/>
  <c r="K1437" i="11"/>
  <c r="K1438" i="11"/>
  <c r="K1439" i="11"/>
  <c r="K1440" i="11"/>
  <c r="K1441" i="11"/>
  <c r="K1442" i="11"/>
  <c r="K1443" i="11"/>
  <c r="K1444" i="11"/>
  <c r="K1445" i="11"/>
  <c r="K1446" i="11"/>
  <c r="K1447" i="11"/>
  <c r="K1448" i="11"/>
  <c r="K1449" i="11"/>
  <c r="K1450" i="11"/>
  <c r="K1451" i="11"/>
  <c r="K1452" i="11"/>
  <c r="K1453" i="11"/>
  <c r="K1454" i="11"/>
  <c r="K1455" i="11"/>
  <c r="K1456" i="11"/>
  <c r="K1457" i="11"/>
  <c r="K1458" i="11"/>
  <c r="K1459" i="11"/>
  <c r="K1460" i="11"/>
  <c r="K1461" i="11"/>
  <c r="K1462" i="11"/>
  <c r="K1463" i="11"/>
  <c r="K1464" i="11"/>
  <c r="K1465" i="11"/>
  <c r="K1466" i="11"/>
  <c r="K1467" i="11"/>
  <c r="K1468" i="11"/>
  <c r="K1469" i="11"/>
  <c r="K1470" i="11"/>
  <c r="K1471" i="11"/>
  <c r="K1472" i="11"/>
  <c r="K1473" i="11"/>
  <c r="K1474" i="11"/>
  <c r="K1475" i="11"/>
  <c r="K1476" i="11"/>
  <c r="K1477" i="11"/>
  <c r="K1478" i="11"/>
  <c r="K1479" i="11"/>
  <c r="K1480" i="11"/>
  <c r="K1481" i="11"/>
  <c r="K1482" i="11"/>
  <c r="K1483" i="11"/>
  <c r="K1484" i="11"/>
  <c r="K1485" i="11"/>
  <c r="K1486" i="11"/>
  <c r="K1487" i="11"/>
  <c r="K1488" i="11"/>
  <c r="K1489" i="11"/>
  <c r="K1490" i="11"/>
  <c r="K1491" i="11"/>
  <c r="K1492" i="11"/>
  <c r="K1493" i="11"/>
  <c r="K1494" i="11"/>
  <c r="K1495" i="11"/>
  <c r="K1496" i="11"/>
  <c r="K1497" i="11"/>
  <c r="K1498" i="11"/>
  <c r="K1499" i="11"/>
  <c r="K1500" i="11"/>
  <c r="K1501" i="11"/>
  <c r="K1502" i="11"/>
  <c r="K1503" i="11"/>
  <c r="K1504" i="11"/>
  <c r="K1505" i="11"/>
  <c r="K1506" i="11"/>
  <c r="K1507" i="11"/>
  <c r="K1508" i="11"/>
  <c r="K1509" i="11"/>
  <c r="K1510" i="11"/>
  <c r="K1511" i="11"/>
  <c r="K1512" i="11"/>
  <c r="K1513" i="11"/>
  <c r="K1514" i="11"/>
  <c r="K1515" i="11"/>
  <c r="K1516" i="11"/>
  <c r="K1517" i="11"/>
  <c r="K1518" i="11"/>
  <c r="K1519" i="11"/>
  <c r="K1520" i="11"/>
  <c r="K1521" i="11"/>
  <c r="K1522" i="11"/>
  <c r="K1523" i="11"/>
  <c r="K1524" i="11"/>
  <c r="K1525" i="11"/>
  <c r="K1526" i="11"/>
  <c r="K1527" i="11"/>
  <c r="K1528" i="11"/>
  <c r="K1529" i="11"/>
  <c r="K1530" i="11"/>
  <c r="K1531" i="11"/>
  <c r="K1532" i="11"/>
  <c r="K1533" i="11"/>
  <c r="K1534" i="11"/>
  <c r="K1535" i="11"/>
  <c r="K1536" i="11"/>
  <c r="K1537" i="11"/>
  <c r="K1538" i="11"/>
  <c r="K1539" i="11"/>
  <c r="K1540" i="11"/>
  <c r="K1541" i="11"/>
  <c r="K1542" i="11"/>
  <c r="K1543" i="11"/>
  <c r="K1544" i="11"/>
  <c r="K1545" i="11"/>
  <c r="K1546" i="11"/>
  <c r="K1547" i="11"/>
  <c r="K1548" i="11"/>
  <c r="K1549" i="11"/>
  <c r="K1550" i="11"/>
  <c r="K1551" i="11"/>
  <c r="K1552" i="11"/>
  <c r="K1553" i="11"/>
  <c r="K1554" i="11"/>
  <c r="K1555" i="11"/>
  <c r="K1556" i="11"/>
  <c r="K1557" i="11"/>
  <c r="K1558" i="11"/>
  <c r="K1559" i="11"/>
  <c r="K1560" i="11"/>
  <c r="K1561" i="11"/>
  <c r="K1562" i="11"/>
  <c r="K1563" i="11"/>
  <c r="K1564" i="11"/>
  <c r="K1565" i="11"/>
  <c r="K1566" i="11"/>
  <c r="K1567" i="11"/>
  <c r="K1568" i="11"/>
  <c r="K1569" i="11"/>
  <c r="K1570" i="11"/>
  <c r="K1571" i="11"/>
  <c r="K1572" i="11"/>
  <c r="K1573" i="11"/>
  <c r="K1574" i="11"/>
  <c r="K1575" i="11"/>
  <c r="K1576" i="11"/>
  <c r="K1577" i="11"/>
  <c r="K1578" i="11"/>
  <c r="K1579" i="11"/>
  <c r="K1580" i="11"/>
  <c r="K1581" i="11"/>
  <c r="K1582" i="11"/>
  <c r="K1583" i="11"/>
  <c r="K1584" i="11"/>
  <c r="K1585" i="11"/>
  <c r="K1586" i="11"/>
  <c r="K1587" i="11"/>
  <c r="K1588" i="11"/>
  <c r="K1589" i="11"/>
  <c r="K1590" i="11"/>
  <c r="K1591" i="11"/>
  <c r="K1592" i="11"/>
  <c r="K1593" i="11"/>
  <c r="K1594" i="11"/>
  <c r="K1595" i="11"/>
  <c r="K1596" i="11"/>
  <c r="K1597" i="11"/>
  <c r="K1598" i="11"/>
  <c r="K1599" i="11"/>
  <c r="K1600" i="11"/>
  <c r="K1601" i="11"/>
  <c r="K1602" i="11"/>
  <c r="K1603" i="11"/>
  <c r="K1604" i="11"/>
  <c r="K1605" i="11"/>
  <c r="K1606" i="11"/>
  <c r="K1607" i="11"/>
  <c r="K1608" i="11"/>
  <c r="K1609" i="11"/>
  <c r="K1610" i="11"/>
  <c r="K1611" i="11"/>
  <c r="K1612" i="11"/>
  <c r="K1613" i="11"/>
  <c r="K1614" i="11"/>
  <c r="K1615" i="11"/>
  <c r="K1616" i="11"/>
  <c r="K1617" i="11"/>
  <c r="K1618" i="11"/>
  <c r="K1619" i="11"/>
  <c r="K1620" i="11"/>
  <c r="K1621" i="11"/>
  <c r="K1622" i="11"/>
  <c r="K1623" i="11"/>
  <c r="K1624" i="11"/>
  <c r="K1625" i="11"/>
  <c r="K1626" i="11"/>
  <c r="K1627" i="11"/>
  <c r="K1628" i="11"/>
  <c r="K1629" i="11"/>
  <c r="K1630" i="11"/>
  <c r="K1631" i="11"/>
  <c r="K1632" i="11"/>
  <c r="K1633" i="11"/>
  <c r="K1634" i="11"/>
  <c r="K1635" i="11"/>
  <c r="K1636" i="11"/>
  <c r="K1637" i="11"/>
  <c r="K1638" i="11"/>
  <c r="K1639" i="11"/>
  <c r="K1640" i="11"/>
  <c r="K1641" i="11"/>
  <c r="K1642" i="11"/>
  <c r="K1643" i="11"/>
  <c r="K1644" i="11"/>
  <c r="K1645" i="11"/>
  <c r="K1646" i="11"/>
  <c r="K1647" i="11"/>
  <c r="K1648" i="11"/>
  <c r="K1649" i="11"/>
  <c r="K1650" i="11"/>
  <c r="K1651" i="11"/>
  <c r="K1652" i="11"/>
  <c r="K1653" i="11"/>
  <c r="K1654" i="11"/>
  <c r="K1655" i="11"/>
  <c r="K1656" i="11"/>
  <c r="K1657" i="11"/>
  <c r="K1658" i="11"/>
  <c r="K1659" i="11"/>
  <c r="K1660" i="11"/>
  <c r="K1661" i="11"/>
  <c r="K1662" i="11"/>
  <c r="K1663" i="11"/>
  <c r="K1664" i="11"/>
  <c r="K1665" i="11"/>
  <c r="K1666" i="11"/>
  <c r="K1667" i="11"/>
  <c r="K1668" i="11"/>
  <c r="K1669" i="11"/>
  <c r="K1670" i="11"/>
  <c r="K1671" i="11"/>
  <c r="K1672" i="11"/>
  <c r="K1673" i="11"/>
  <c r="K1674" i="11"/>
  <c r="K1675" i="11"/>
  <c r="K1676" i="11"/>
  <c r="K1677" i="11"/>
  <c r="K1678" i="11"/>
  <c r="K1679" i="11"/>
  <c r="K1680" i="11"/>
  <c r="K1681" i="11"/>
  <c r="K1682" i="11"/>
  <c r="K1683" i="11"/>
  <c r="K1684" i="11"/>
  <c r="K1685" i="11"/>
  <c r="K1686" i="11"/>
  <c r="K1687" i="11"/>
  <c r="K1688" i="11"/>
  <c r="K1689" i="11"/>
  <c r="K1690" i="11"/>
  <c r="K1691" i="11"/>
  <c r="K1692" i="11"/>
  <c r="K1693" i="11"/>
  <c r="K1694" i="11"/>
  <c r="K1695" i="11"/>
  <c r="K1696" i="11"/>
  <c r="K1697" i="11"/>
  <c r="K1698" i="11"/>
  <c r="K1699" i="11"/>
  <c r="K1700" i="11"/>
  <c r="K1701" i="11"/>
  <c r="K1702" i="11"/>
  <c r="K1703" i="11"/>
  <c r="K1704" i="11"/>
  <c r="K1705" i="11"/>
  <c r="K1706" i="11"/>
  <c r="K1707" i="11"/>
  <c r="K1708" i="11"/>
  <c r="K1709" i="11"/>
  <c r="K1710" i="11"/>
  <c r="K1711" i="11"/>
  <c r="K1712" i="11"/>
  <c r="K1713" i="11"/>
  <c r="K1714" i="11"/>
  <c r="K1715" i="11"/>
  <c r="K1716" i="11"/>
  <c r="K1717" i="11"/>
  <c r="K1718" i="11"/>
  <c r="K1719" i="11"/>
  <c r="K1720" i="11"/>
  <c r="K1721" i="11"/>
  <c r="K1722" i="11"/>
  <c r="K1723" i="11"/>
  <c r="K1724" i="11"/>
  <c r="K1725" i="11"/>
  <c r="K1726" i="11"/>
  <c r="K1727" i="11"/>
  <c r="K1728" i="11"/>
  <c r="K1729" i="11"/>
  <c r="K1730" i="11"/>
  <c r="K1731" i="11"/>
  <c r="K1732" i="11"/>
  <c r="K1733" i="11"/>
  <c r="K1734" i="11"/>
  <c r="K1735" i="11"/>
  <c r="K1736" i="11"/>
  <c r="K1737" i="11"/>
  <c r="K1738" i="11"/>
  <c r="K1739" i="11"/>
  <c r="K1740" i="11"/>
  <c r="K1741" i="11"/>
  <c r="K1742" i="11"/>
  <c r="K1743" i="11"/>
  <c r="K1744" i="11"/>
  <c r="K1745" i="11"/>
  <c r="K1746" i="11"/>
  <c r="K1747" i="11"/>
  <c r="K1748" i="11"/>
  <c r="K1749" i="11"/>
  <c r="K1750" i="11"/>
  <c r="K1751" i="11"/>
  <c r="K1752" i="11"/>
  <c r="K1753" i="11"/>
  <c r="K1754" i="11"/>
  <c r="K1755" i="11"/>
  <c r="K1756" i="11"/>
  <c r="K1757" i="11"/>
  <c r="K1758" i="11"/>
  <c r="K1759" i="11"/>
  <c r="K1760" i="11"/>
  <c r="K1761" i="11"/>
  <c r="K1762" i="11"/>
  <c r="K1763" i="11"/>
  <c r="K1764" i="11"/>
  <c r="K1765" i="11"/>
  <c r="K1766" i="11"/>
  <c r="K1767" i="11"/>
  <c r="K1768" i="11"/>
  <c r="K1769" i="11"/>
  <c r="K1770" i="11"/>
  <c r="K1771" i="11"/>
  <c r="K1772" i="11"/>
  <c r="K1773" i="11"/>
  <c r="K1774" i="11"/>
  <c r="K1775" i="11"/>
  <c r="K1776" i="11"/>
  <c r="K1777" i="11"/>
  <c r="K1778" i="11"/>
  <c r="K1779" i="11"/>
  <c r="K1780" i="11"/>
  <c r="K1781" i="11"/>
  <c r="K1782" i="11"/>
  <c r="K1783" i="11"/>
  <c r="K1784" i="11"/>
  <c r="K1785" i="11"/>
  <c r="K1786" i="11"/>
  <c r="K1787" i="11"/>
  <c r="K1788" i="11"/>
  <c r="K1789" i="11"/>
  <c r="K1790" i="11"/>
  <c r="K1791" i="11"/>
  <c r="K1792" i="11"/>
  <c r="K1793" i="11"/>
  <c r="K1794" i="11"/>
  <c r="K1795" i="11"/>
  <c r="K1796" i="11"/>
  <c r="K1797" i="11"/>
  <c r="K1798" i="11"/>
  <c r="K1799" i="11"/>
  <c r="K1800" i="11"/>
  <c r="K1801" i="11"/>
  <c r="K1802" i="11"/>
  <c r="K1803" i="11"/>
  <c r="K1804" i="11"/>
  <c r="K1805" i="11"/>
  <c r="K1806" i="11"/>
  <c r="K1807" i="11"/>
  <c r="K1808" i="11"/>
  <c r="K1809" i="11"/>
  <c r="K1810" i="11"/>
  <c r="K1811" i="11"/>
  <c r="K1812" i="11"/>
  <c r="K1813" i="11"/>
  <c r="K1814" i="11"/>
  <c r="K1815" i="11"/>
  <c r="K1816" i="11"/>
  <c r="K1817" i="11"/>
  <c r="K1818" i="11"/>
  <c r="K1819" i="11"/>
  <c r="K1820" i="11"/>
  <c r="K1821" i="11"/>
  <c r="K1822" i="11"/>
  <c r="K1823" i="11"/>
  <c r="K1824" i="11"/>
  <c r="K1825" i="11"/>
  <c r="K1826" i="11"/>
  <c r="K1827" i="11"/>
  <c r="K1828" i="11"/>
  <c r="K1829" i="11"/>
  <c r="K1830" i="11"/>
  <c r="K1831" i="11"/>
  <c r="K1832" i="11"/>
  <c r="K1833" i="11"/>
  <c r="K1834" i="11"/>
  <c r="K1835" i="11"/>
  <c r="K1836" i="11"/>
  <c r="K1837" i="11"/>
  <c r="K1838" i="11"/>
  <c r="K1839" i="11"/>
  <c r="K1840" i="11"/>
  <c r="K1841" i="11"/>
  <c r="K1842" i="11"/>
  <c r="K1843" i="11"/>
  <c r="K1844" i="11"/>
  <c r="K1845" i="11"/>
  <c r="K1846" i="11"/>
  <c r="K1847" i="11"/>
  <c r="K1848" i="11"/>
  <c r="K1849" i="11"/>
  <c r="K1850" i="11"/>
  <c r="K1851" i="11"/>
  <c r="K1852" i="11"/>
  <c r="K1853" i="11"/>
  <c r="K1854" i="11"/>
  <c r="K1855" i="11"/>
  <c r="K1856" i="11"/>
  <c r="K1857" i="11"/>
  <c r="K1858" i="11"/>
  <c r="K1859" i="11"/>
  <c r="K1860" i="11"/>
  <c r="K1861" i="11"/>
  <c r="K1862" i="11"/>
  <c r="K1863" i="11"/>
  <c r="K1864" i="11"/>
  <c r="K1865" i="11"/>
  <c r="K1866" i="11"/>
  <c r="K1867" i="11"/>
  <c r="K1868" i="11"/>
  <c r="K1869" i="11"/>
  <c r="K1870" i="11"/>
  <c r="K1871" i="11"/>
  <c r="K1872" i="11"/>
  <c r="K1873" i="11"/>
  <c r="K1874" i="11"/>
  <c r="K1875" i="11"/>
  <c r="K1876" i="11"/>
  <c r="K1877" i="11"/>
  <c r="K1878" i="11"/>
  <c r="K1879" i="11"/>
  <c r="K1880" i="11"/>
  <c r="K1881" i="11"/>
  <c r="K1882" i="11"/>
  <c r="K1883" i="11"/>
  <c r="K1884" i="11"/>
  <c r="K1885" i="11"/>
  <c r="K1886" i="11"/>
  <c r="K1887" i="11"/>
  <c r="K1888" i="11"/>
  <c r="K1889" i="11"/>
  <c r="K1890" i="11"/>
  <c r="K1891" i="11"/>
  <c r="K1892" i="11"/>
  <c r="K1893" i="11"/>
  <c r="K1894" i="11"/>
  <c r="K1895" i="11"/>
  <c r="K1896" i="11"/>
  <c r="K1897" i="11"/>
  <c r="K1898" i="11"/>
  <c r="K1899" i="11"/>
  <c r="K1900" i="11"/>
  <c r="K1901" i="11"/>
  <c r="K1902" i="11"/>
  <c r="K1903" i="11"/>
  <c r="K1904" i="11"/>
  <c r="K1905" i="11"/>
  <c r="K1906" i="11"/>
  <c r="K1907" i="11"/>
  <c r="K1908" i="11"/>
  <c r="K1909" i="11"/>
  <c r="K1910" i="11"/>
  <c r="K1911" i="11"/>
  <c r="K1912" i="11"/>
  <c r="K1913" i="11"/>
  <c r="K1914" i="11"/>
  <c r="K1915" i="11"/>
  <c r="K1916" i="11"/>
  <c r="K1917" i="11"/>
  <c r="K1918" i="11"/>
  <c r="K1919" i="11"/>
  <c r="K1920" i="11"/>
  <c r="K1921" i="11"/>
  <c r="K1922" i="11"/>
  <c r="K1923" i="11"/>
  <c r="K1924" i="11"/>
  <c r="K1925" i="11"/>
  <c r="K1926" i="11"/>
  <c r="K1927" i="11"/>
  <c r="K1928" i="11"/>
  <c r="K1929" i="11"/>
  <c r="K1930" i="11"/>
  <c r="K1931" i="11"/>
  <c r="K1932" i="11"/>
  <c r="K1933" i="11"/>
  <c r="K1934" i="11"/>
  <c r="K1935" i="11"/>
  <c r="K1936" i="11"/>
  <c r="K1937" i="11"/>
  <c r="K1938" i="11"/>
  <c r="K1939" i="11"/>
  <c r="K1940" i="11"/>
  <c r="K1941" i="11"/>
  <c r="K1942" i="11"/>
  <c r="K1943" i="11"/>
  <c r="K1944" i="11"/>
  <c r="K1945" i="11"/>
  <c r="K1946" i="11"/>
  <c r="K1947" i="11"/>
  <c r="K1948" i="11"/>
  <c r="K1949" i="11"/>
  <c r="K1950" i="11"/>
  <c r="K1951" i="11"/>
  <c r="K1952" i="11"/>
  <c r="K1953" i="11"/>
  <c r="K1954" i="11"/>
  <c r="K1955" i="11"/>
  <c r="K1956" i="11"/>
  <c r="K1957" i="11"/>
  <c r="K1958" i="11"/>
  <c r="K1959" i="11"/>
  <c r="K1960" i="11"/>
  <c r="K1961" i="11"/>
  <c r="K1962" i="11"/>
  <c r="K1963" i="11"/>
  <c r="K1964" i="11"/>
  <c r="K1965" i="11"/>
  <c r="K1966" i="11"/>
  <c r="K1967" i="11"/>
  <c r="K1968" i="11"/>
  <c r="K1969" i="11"/>
  <c r="K1970" i="11"/>
  <c r="K1971" i="11"/>
  <c r="K1972" i="11"/>
  <c r="K1973" i="11"/>
  <c r="K1974" i="11"/>
  <c r="K1975" i="11"/>
  <c r="K1976" i="11"/>
  <c r="K1977" i="11"/>
  <c r="K1978" i="11"/>
  <c r="K1979" i="11"/>
  <c r="K1980" i="11"/>
  <c r="K1981" i="11"/>
  <c r="K1982" i="11"/>
  <c r="K1983" i="11"/>
  <c r="K1984" i="11"/>
  <c r="K1985" i="11"/>
  <c r="K1986" i="11"/>
  <c r="K1987" i="11"/>
  <c r="K1988" i="11"/>
  <c r="K1989" i="11"/>
  <c r="K1990" i="11"/>
  <c r="K1991" i="11"/>
  <c r="K1992" i="11"/>
  <c r="K1993" i="11"/>
  <c r="K1994" i="11"/>
  <c r="K1995" i="11"/>
  <c r="K1996" i="11"/>
  <c r="K1997" i="11"/>
  <c r="K1998" i="11"/>
  <c r="K1999" i="11"/>
  <c r="K2000" i="11"/>
  <c r="K2001" i="11"/>
  <c r="K2002" i="11"/>
  <c r="K2003" i="11"/>
  <c r="K2004" i="11"/>
  <c r="K2005" i="11"/>
  <c r="K2006" i="11"/>
  <c r="K2007" i="11"/>
  <c r="K2008" i="11"/>
  <c r="K2009" i="11"/>
  <c r="K2010" i="11"/>
  <c r="K2011" i="11"/>
  <c r="K2012" i="11"/>
  <c r="K2013" i="11"/>
  <c r="K2014" i="11"/>
  <c r="K2015" i="11"/>
  <c r="K2016" i="11"/>
  <c r="K2017" i="11"/>
  <c r="K2018" i="11"/>
  <c r="K2019" i="11"/>
  <c r="K2020" i="11"/>
  <c r="K2021" i="11"/>
  <c r="K2022" i="11"/>
  <c r="K2023" i="11"/>
  <c r="K2024" i="11"/>
  <c r="K2025" i="11"/>
  <c r="K2026" i="11"/>
  <c r="K2027" i="11"/>
  <c r="K2028" i="11"/>
  <c r="K2029" i="11"/>
  <c r="K2030" i="11"/>
  <c r="K2031" i="11"/>
  <c r="K2032" i="11"/>
  <c r="K2033" i="11"/>
  <c r="K2034" i="11"/>
  <c r="K2035" i="11"/>
  <c r="K2036" i="11"/>
  <c r="K2037" i="11"/>
  <c r="K2038" i="11"/>
  <c r="K2039" i="11"/>
  <c r="K2040" i="11"/>
  <c r="K2041" i="11"/>
  <c r="K2042" i="11"/>
  <c r="K2043" i="11"/>
  <c r="K2044" i="11"/>
  <c r="K2045" i="11"/>
  <c r="K2046" i="11"/>
  <c r="K2047" i="11"/>
  <c r="K2048" i="11"/>
  <c r="K2049" i="11"/>
  <c r="K2050" i="11"/>
  <c r="K2051" i="11"/>
  <c r="K2052" i="11"/>
  <c r="K2053" i="11"/>
  <c r="K2054" i="11"/>
  <c r="K2055" i="11"/>
  <c r="K2056" i="11"/>
  <c r="K2057" i="11"/>
  <c r="K2058" i="11"/>
  <c r="K2059" i="11"/>
  <c r="K2060" i="11"/>
  <c r="K2061" i="11"/>
  <c r="K2062" i="11"/>
  <c r="K2063" i="11"/>
  <c r="K2064" i="11"/>
  <c r="K2065" i="11"/>
  <c r="K2066" i="11"/>
  <c r="K2067" i="11"/>
  <c r="K2068" i="11"/>
  <c r="K2069" i="11"/>
  <c r="K2070" i="11"/>
  <c r="K2071" i="11"/>
  <c r="K2072" i="11"/>
  <c r="K2073" i="11"/>
  <c r="K2074" i="11"/>
  <c r="K2075" i="11"/>
  <c r="K2076" i="11"/>
  <c r="K2077" i="11"/>
  <c r="K2078" i="11"/>
  <c r="K2079" i="11"/>
  <c r="K2080" i="11"/>
  <c r="K2081" i="11"/>
  <c r="K2082" i="11"/>
  <c r="K2083" i="11"/>
  <c r="K2084" i="11"/>
  <c r="K2085" i="11"/>
  <c r="K2086" i="11"/>
  <c r="K2087" i="11"/>
  <c r="K2088" i="11"/>
  <c r="K2089" i="11"/>
  <c r="K2090" i="11"/>
  <c r="K2091" i="11"/>
  <c r="K2092" i="11"/>
  <c r="K2093" i="11"/>
  <c r="K2094" i="11"/>
  <c r="K2095" i="11"/>
  <c r="K2096" i="11"/>
  <c r="K2097" i="11"/>
  <c r="K2098" i="11"/>
  <c r="K2099" i="11"/>
  <c r="K2100" i="11"/>
  <c r="K2101" i="11"/>
  <c r="K2102" i="11"/>
  <c r="K2103" i="11"/>
  <c r="K2104" i="11"/>
  <c r="K2105" i="11"/>
  <c r="K2106" i="11"/>
  <c r="K2107" i="11"/>
  <c r="K2108" i="11"/>
  <c r="K2109" i="11"/>
  <c r="K2110" i="11"/>
  <c r="K2111" i="11"/>
  <c r="K2112" i="11"/>
  <c r="K2113" i="11"/>
  <c r="K2114" i="11"/>
  <c r="K2115" i="11"/>
  <c r="K2116" i="11"/>
  <c r="K2117" i="11"/>
  <c r="K2118" i="11"/>
  <c r="K2119" i="11"/>
  <c r="K2120" i="11"/>
  <c r="K2121" i="11"/>
  <c r="K2122" i="11"/>
  <c r="K2123" i="11"/>
  <c r="K2124" i="11"/>
  <c r="K2125" i="11"/>
  <c r="K2126" i="11"/>
  <c r="K2127" i="11"/>
  <c r="K2128" i="11"/>
  <c r="K2129" i="11"/>
  <c r="K2130" i="11"/>
  <c r="K2131" i="11"/>
  <c r="K2132" i="11"/>
  <c r="K2133" i="11"/>
  <c r="K2134" i="11"/>
  <c r="K2135" i="11"/>
  <c r="K2136" i="11"/>
  <c r="K2137" i="11"/>
  <c r="K2138" i="11"/>
  <c r="K2139" i="11"/>
  <c r="K2140" i="11"/>
  <c r="K2141" i="11"/>
  <c r="K2142" i="11"/>
  <c r="K2143" i="11"/>
  <c r="K2144" i="11"/>
  <c r="K2145" i="11"/>
  <c r="K2146" i="11"/>
  <c r="K2147" i="11"/>
  <c r="K2148" i="11"/>
  <c r="K2149" i="11"/>
  <c r="K2150" i="11"/>
  <c r="K2151" i="11"/>
  <c r="K2152" i="11"/>
  <c r="K2153" i="11"/>
  <c r="K2154" i="11"/>
  <c r="K2155" i="11"/>
  <c r="K2156" i="11"/>
  <c r="K2157" i="11"/>
  <c r="K2158" i="11"/>
  <c r="K2159" i="11"/>
  <c r="K2160" i="11"/>
  <c r="K2161" i="11"/>
  <c r="K2162" i="11"/>
  <c r="K2163" i="11"/>
  <c r="K2164" i="11"/>
  <c r="K2165" i="11"/>
  <c r="K2166" i="11"/>
  <c r="K2167" i="11"/>
  <c r="K2168" i="11"/>
  <c r="K2169" i="11"/>
  <c r="K2170" i="11"/>
  <c r="K2171" i="11"/>
  <c r="K2" i="11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2" i="19"/>
  <c r="I1448" i="11"/>
  <c r="I1449" i="11"/>
  <c r="I1450" i="11"/>
  <c r="I1451" i="11"/>
  <c r="I1452" i="11"/>
  <c r="I1453" i="11"/>
  <c r="I1454" i="11"/>
  <c r="I1455" i="11"/>
  <c r="I1456" i="11"/>
  <c r="I1457" i="11"/>
  <c r="I1458" i="11"/>
  <c r="I1459" i="11"/>
  <c r="I1460" i="11"/>
  <c r="I1461" i="11"/>
  <c r="I1462" i="11"/>
  <c r="I1463" i="11"/>
  <c r="I1464" i="11"/>
  <c r="I1465" i="11"/>
  <c r="I1466" i="11"/>
  <c r="I1467" i="11"/>
  <c r="I1468" i="11"/>
  <c r="I1469" i="11"/>
  <c r="I1470" i="11"/>
  <c r="I1471" i="11"/>
  <c r="I1472" i="11"/>
  <c r="I1473" i="11"/>
  <c r="I1474" i="11"/>
  <c r="I1475" i="11"/>
  <c r="I1476" i="11"/>
  <c r="I1477" i="11"/>
  <c r="I1478" i="11"/>
  <c r="I1479" i="11"/>
  <c r="I1480" i="11"/>
  <c r="I1481" i="11"/>
  <c r="I1482" i="11"/>
  <c r="I1483" i="11"/>
  <c r="I1484" i="11"/>
  <c r="I1485" i="11"/>
  <c r="I1486" i="11"/>
  <c r="I1487" i="11"/>
  <c r="I1488" i="11"/>
  <c r="I1489" i="11"/>
  <c r="I1490" i="11"/>
  <c r="I1491" i="11"/>
  <c r="I1492" i="11"/>
  <c r="I1493" i="11"/>
  <c r="I1494" i="11"/>
  <c r="I1495" i="11"/>
  <c r="I1496" i="11"/>
  <c r="I1497" i="11"/>
  <c r="I1498" i="11"/>
  <c r="I1499" i="11"/>
  <c r="I1500" i="11"/>
  <c r="I1501" i="11"/>
  <c r="I1502" i="11"/>
  <c r="I1503" i="11"/>
  <c r="I1504" i="11"/>
  <c r="I1505" i="11"/>
  <c r="I1506" i="11"/>
  <c r="I1507" i="11"/>
  <c r="I1508" i="11"/>
  <c r="I1509" i="11"/>
  <c r="I1510" i="11"/>
  <c r="I1511" i="11"/>
  <c r="I1512" i="11"/>
  <c r="I1513" i="11"/>
  <c r="I1514" i="11"/>
  <c r="I1515" i="11"/>
  <c r="I1516" i="11"/>
  <c r="I1517" i="11"/>
  <c r="I1518" i="11"/>
  <c r="I1519" i="11"/>
  <c r="I1520" i="11"/>
  <c r="I1521" i="11"/>
  <c r="I1522" i="11"/>
  <c r="I1523" i="11"/>
  <c r="I1524" i="11"/>
  <c r="I1525" i="11"/>
  <c r="I1526" i="11"/>
  <c r="I1527" i="11"/>
  <c r="I1528" i="11"/>
  <c r="I1529" i="11"/>
  <c r="I1530" i="11"/>
  <c r="I1531" i="11"/>
  <c r="I1532" i="11"/>
  <c r="I1533" i="11"/>
  <c r="I1534" i="11"/>
  <c r="I1535" i="11"/>
  <c r="I1536" i="11"/>
  <c r="I1537" i="11"/>
  <c r="I1538" i="11"/>
  <c r="I1539" i="11"/>
  <c r="I1540" i="11"/>
  <c r="I1541" i="11"/>
  <c r="I1542" i="11"/>
  <c r="I1543" i="11"/>
  <c r="I1544" i="11"/>
  <c r="I1545" i="11"/>
  <c r="I1546" i="11"/>
  <c r="I1547" i="11"/>
  <c r="I1548" i="11"/>
  <c r="I1549" i="11"/>
  <c r="I1550" i="11"/>
  <c r="I1551" i="11"/>
  <c r="I1552" i="11"/>
  <c r="I1553" i="11"/>
  <c r="I1554" i="11"/>
  <c r="I1555" i="11"/>
  <c r="I1556" i="11"/>
  <c r="I1557" i="11"/>
  <c r="I1558" i="11"/>
  <c r="I1559" i="11"/>
  <c r="I1560" i="11"/>
  <c r="I1561" i="11"/>
  <c r="I1562" i="11"/>
  <c r="I1563" i="11"/>
  <c r="I1564" i="11"/>
  <c r="I1565" i="11"/>
  <c r="I1566" i="11"/>
  <c r="I1567" i="11"/>
  <c r="I1568" i="11"/>
  <c r="I1569" i="11"/>
  <c r="I1570" i="11"/>
  <c r="I1571" i="11"/>
  <c r="I1572" i="11"/>
  <c r="I1573" i="11"/>
  <c r="I1574" i="11"/>
  <c r="I1575" i="11"/>
  <c r="I1576" i="11"/>
  <c r="I1577" i="11"/>
  <c r="I1578" i="11"/>
  <c r="I1579" i="11"/>
  <c r="I1580" i="11"/>
  <c r="I1581" i="11"/>
  <c r="I1582" i="11"/>
  <c r="I1583" i="11"/>
  <c r="I1584" i="11"/>
  <c r="I1585" i="11"/>
  <c r="I1586" i="11"/>
  <c r="I1587" i="11"/>
  <c r="I1588" i="11"/>
  <c r="I1589" i="11"/>
  <c r="I1590" i="11"/>
  <c r="I1591" i="11"/>
  <c r="I1592" i="11"/>
  <c r="I1593" i="11"/>
  <c r="I1594" i="11"/>
  <c r="I1595" i="11"/>
  <c r="I1596" i="11"/>
  <c r="I1597" i="11"/>
  <c r="I1598" i="11"/>
  <c r="I1599" i="11"/>
  <c r="I1600" i="11"/>
  <c r="I1601" i="11"/>
  <c r="I1602" i="11"/>
  <c r="I1603" i="11"/>
  <c r="I1604" i="11"/>
  <c r="I1605" i="11"/>
  <c r="I1606" i="11"/>
  <c r="I1607" i="11"/>
  <c r="I1608" i="11"/>
  <c r="I1609" i="11"/>
  <c r="I1610" i="11"/>
  <c r="I1611" i="11"/>
  <c r="I1612" i="11"/>
  <c r="I1613" i="11"/>
  <c r="I1614" i="11"/>
  <c r="I1615" i="11"/>
  <c r="I1616" i="11"/>
  <c r="I1617" i="11"/>
  <c r="I1618" i="11"/>
  <c r="I1619" i="11"/>
  <c r="I1620" i="11"/>
  <c r="I1621" i="11"/>
  <c r="I1622" i="11"/>
  <c r="I1623" i="11"/>
  <c r="I1624" i="11"/>
  <c r="I1625" i="11"/>
  <c r="I1626" i="11"/>
  <c r="I1627" i="11"/>
  <c r="I1628" i="11"/>
  <c r="I1629" i="11"/>
  <c r="I1630" i="11"/>
  <c r="I1631" i="11"/>
  <c r="I1632" i="11"/>
  <c r="I1633" i="11"/>
  <c r="I1634" i="11"/>
  <c r="I1635" i="11"/>
  <c r="I1636" i="11"/>
  <c r="I1637" i="11"/>
  <c r="I1638" i="11"/>
  <c r="I1639" i="11"/>
  <c r="I1640" i="11"/>
  <c r="I1641" i="11"/>
  <c r="I1642" i="11"/>
  <c r="I1643" i="11"/>
  <c r="I1644" i="11"/>
  <c r="I1645" i="11"/>
  <c r="I1646" i="11"/>
  <c r="I1647" i="11"/>
  <c r="I1648" i="11"/>
  <c r="I1649" i="11"/>
  <c r="I1650" i="11"/>
  <c r="I1651" i="11"/>
  <c r="I1652" i="11"/>
  <c r="I1653" i="11"/>
  <c r="I1654" i="11"/>
  <c r="I1655" i="11"/>
  <c r="I1656" i="11"/>
  <c r="I1657" i="11"/>
  <c r="I1658" i="11"/>
  <c r="I1659" i="11"/>
  <c r="I1660" i="11"/>
  <c r="I1661" i="11"/>
  <c r="I1662" i="11"/>
  <c r="I1663" i="11"/>
  <c r="I1664" i="11"/>
  <c r="I1665" i="11"/>
  <c r="I1666" i="11"/>
  <c r="I1667" i="11"/>
  <c r="I1668" i="11"/>
  <c r="I1669" i="11"/>
  <c r="I1670" i="11"/>
  <c r="I1671" i="11"/>
  <c r="I1672" i="11"/>
  <c r="I1673" i="11"/>
  <c r="I1674" i="11"/>
  <c r="I1675" i="11"/>
  <c r="I1676" i="11"/>
  <c r="I1677" i="11"/>
  <c r="I1678" i="11"/>
  <c r="I1679" i="11"/>
  <c r="I1680" i="11"/>
  <c r="I1681" i="11"/>
  <c r="I1682" i="11"/>
  <c r="I1683" i="11"/>
  <c r="I1684" i="11"/>
  <c r="I1685" i="11"/>
  <c r="I1686" i="11"/>
  <c r="I1687" i="11"/>
  <c r="I1688" i="11"/>
  <c r="I1689" i="11"/>
  <c r="I1690" i="11"/>
  <c r="I1691" i="11"/>
  <c r="I1692" i="11"/>
  <c r="I1693" i="11"/>
  <c r="I1694" i="11"/>
  <c r="I1695" i="11"/>
  <c r="I1696" i="11"/>
  <c r="I1697" i="11"/>
  <c r="I1698" i="11"/>
  <c r="I1699" i="11"/>
  <c r="I1700" i="11"/>
  <c r="I1701" i="11"/>
  <c r="I1702" i="11"/>
  <c r="I1703" i="11"/>
  <c r="I1704" i="11"/>
  <c r="I1705" i="11"/>
  <c r="I1706" i="11"/>
  <c r="I1707" i="11"/>
  <c r="I1708" i="11"/>
  <c r="I1709" i="11"/>
  <c r="I1710" i="11"/>
  <c r="I1711" i="11"/>
  <c r="I1712" i="11"/>
  <c r="I1713" i="11"/>
  <c r="I1714" i="11"/>
  <c r="I1715" i="11"/>
  <c r="I1716" i="11"/>
  <c r="I1717" i="11"/>
  <c r="I1718" i="11"/>
  <c r="I1719" i="11"/>
  <c r="I1720" i="11"/>
  <c r="I1721" i="11"/>
  <c r="I1722" i="11"/>
  <c r="I1723" i="11"/>
  <c r="I1724" i="11"/>
  <c r="I1725" i="11"/>
  <c r="I1726" i="11"/>
  <c r="I1727" i="11"/>
  <c r="I1728" i="11"/>
  <c r="I1729" i="11"/>
  <c r="I1730" i="11"/>
  <c r="I1731" i="11"/>
  <c r="I1732" i="11"/>
  <c r="I1733" i="11"/>
  <c r="I1734" i="11"/>
  <c r="I1735" i="11"/>
  <c r="I1736" i="11"/>
  <c r="I1737" i="11"/>
  <c r="I1738" i="11"/>
  <c r="I1739" i="11"/>
  <c r="I1740" i="11"/>
  <c r="I1741" i="11"/>
  <c r="I1742" i="11"/>
  <c r="I1743" i="11"/>
  <c r="I1744" i="11"/>
  <c r="I1745" i="11"/>
  <c r="I1746" i="11"/>
  <c r="I1747" i="11"/>
  <c r="I1748" i="11"/>
  <c r="I1749" i="11"/>
  <c r="I1750" i="11"/>
  <c r="I1751" i="11"/>
  <c r="I1752" i="11"/>
  <c r="I1753" i="11"/>
  <c r="I1754" i="11"/>
  <c r="I1755" i="11"/>
  <c r="I1756" i="11"/>
  <c r="I1757" i="11"/>
  <c r="I1758" i="11"/>
  <c r="I1759" i="11"/>
  <c r="I1760" i="11"/>
  <c r="I1761" i="11"/>
  <c r="I1762" i="11"/>
  <c r="I1763" i="11"/>
  <c r="I1764" i="11"/>
  <c r="I1765" i="11"/>
  <c r="I1766" i="11"/>
  <c r="I1767" i="11"/>
  <c r="I1768" i="11"/>
  <c r="I1769" i="11"/>
  <c r="I1770" i="11"/>
  <c r="I1771" i="11"/>
  <c r="I1772" i="11"/>
  <c r="I1773" i="11"/>
  <c r="I1774" i="11"/>
  <c r="I1775" i="11"/>
  <c r="I1776" i="11"/>
  <c r="I1777" i="11"/>
  <c r="I1778" i="11"/>
  <c r="I1779" i="11"/>
  <c r="I1780" i="11"/>
  <c r="I1781" i="11"/>
  <c r="I1782" i="11"/>
  <c r="I1783" i="11"/>
  <c r="I1784" i="11"/>
  <c r="I1785" i="11"/>
  <c r="I1786" i="11"/>
  <c r="I1787" i="11"/>
  <c r="I1788" i="11"/>
  <c r="I1789" i="11"/>
  <c r="I1790" i="11"/>
  <c r="I1791" i="11"/>
  <c r="I1792" i="11"/>
  <c r="I1793" i="11"/>
  <c r="I1794" i="11"/>
  <c r="I1795" i="11"/>
  <c r="I1796" i="11"/>
  <c r="I1797" i="11"/>
  <c r="I1798" i="11"/>
  <c r="I1799" i="11"/>
  <c r="I1800" i="11"/>
  <c r="I1801" i="11"/>
  <c r="I1802" i="11"/>
  <c r="I1803" i="11"/>
  <c r="I1804" i="11"/>
  <c r="I1805" i="11"/>
  <c r="I1806" i="11"/>
  <c r="I1807" i="11"/>
  <c r="I1808" i="11"/>
  <c r="I1809" i="11"/>
  <c r="I1810" i="11"/>
  <c r="I1811" i="11"/>
  <c r="I1812" i="11"/>
  <c r="I1813" i="11"/>
  <c r="I1814" i="11"/>
  <c r="I1815" i="11"/>
  <c r="I1816" i="11"/>
  <c r="I1817" i="11"/>
  <c r="I1818" i="11"/>
  <c r="I1819" i="11"/>
  <c r="I1820" i="11"/>
  <c r="I1821" i="11"/>
  <c r="I1822" i="11"/>
  <c r="I1823" i="11"/>
  <c r="I1824" i="11"/>
  <c r="I1825" i="11"/>
  <c r="I1826" i="11"/>
  <c r="I1827" i="11"/>
  <c r="I1828" i="11"/>
  <c r="I1829" i="11"/>
  <c r="I1830" i="11"/>
  <c r="I1831" i="11"/>
  <c r="I1832" i="11"/>
  <c r="I1833" i="11"/>
  <c r="I1834" i="11"/>
  <c r="I1835" i="11"/>
  <c r="I1836" i="11"/>
  <c r="I1837" i="11"/>
  <c r="I1838" i="11"/>
  <c r="I1839" i="11"/>
  <c r="I1840" i="11"/>
  <c r="I1841" i="11"/>
  <c r="I1842" i="11"/>
  <c r="I1843" i="11"/>
  <c r="I1844" i="11"/>
  <c r="I1845" i="11"/>
  <c r="I1846" i="11"/>
  <c r="I1847" i="11"/>
  <c r="I1848" i="11"/>
  <c r="I1849" i="11"/>
  <c r="I1850" i="11"/>
  <c r="I1851" i="11"/>
  <c r="I1852" i="11"/>
  <c r="I1853" i="11"/>
  <c r="I1854" i="11"/>
  <c r="I1855" i="11"/>
  <c r="I1856" i="11"/>
  <c r="I1857" i="11"/>
  <c r="I1858" i="11"/>
  <c r="I1859" i="11"/>
  <c r="I1860" i="11"/>
  <c r="I1861" i="11"/>
  <c r="I1862" i="11"/>
  <c r="I1863" i="11"/>
  <c r="I1864" i="11"/>
  <c r="I1865" i="11"/>
  <c r="I1866" i="11"/>
  <c r="I1867" i="11"/>
  <c r="I1868" i="11"/>
  <c r="I1869" i="11"/>
  <c r="I1870" i="11"/>
  <c r="I1871" i="11"/>
  <c r="I1872" i="11"/>
  <c r="I1873" i="11"/>
  <c r="I1874" i="11"/>
  <c r="I1875" i="11"/>
  <c r="I1876" i="11"/>
  <c r="I1877" i="11"/>
  <c r="I1878" i="11"/>
  <c r="I1879" i="11"/>
  <c r="I1880" i="11"/>
  <c r="I1881" i="11"/>
  <c r="I1882" i="11"/>
  <c r="I1883" i="11"/>
  <c r="I1884" i="11"/>
  <c r="I1885" i="11"/>
  <c r="I1886" i="11"/>
  <c r="I1887" i="11"/>
  <c r="I1888" i="11"/>
  <c r="I1889" i="11"/>
  <c r="I1890" i="11"/>
  <c r="I1891" i="11"/>
  <c r="I1892" i="11"/>
  <c r="I1893" i="11"/>
  <c r="I1894" i="11"/>
  <c r="I1895" i="11"/>
  <c r="I1896" i="11"/>
  <c r="I1897" i="11"/>
  <c r="I1898" i="11"/>
  <c r="I1899" i="11"/>
  <c r="I1900" i="11"/>
  <c r="I1901" i="11"/>
  <c r="I1902" i="11"/>
  <c r="I1903" i="11"/>
  <c r="I1904" i="11"/>
  <c r="I1905" i="11"/>
  <c r="I1906" i="11"/>
  <c r="I1907" i="11"/>
  <c r="I1908" i="11"/>
  <c r="I1909" i="11"/>
  <c r="I1910" i="11"/>
  <c r="I1911" i="11"/>
  <c r="I1912" i="11"/>
  <c r="I1913" i="11"/>
  <c r="I1914" i="11"/>
  <c r="I1915" i="11"/>
  <c r="I1916" i="11"/>
  <c r="I1917" i="11"/>
  <c r="I1918" i="11"/>
  <c r="I1919" i="11"/>
  <c r="I1920" i="11"/>
  <c r="I1921" i="11"/>
  <c r="I1922" i="11"/>
  <c r="I1923" i="11"/>
  <c r="I1924" i="11"/>
  <c r="I1925" i="11"/>
  <c r="I1926" i="11"/>
  <c r="I1927" i="11"/>
  <c r="I1928" i="11"/>
  <c r="I1929" i="11"/>
  <c r="I1930" i="11"/>
  <c r="I1931" i="11"/>
  <c r="I1932" i="11"/>
  <c r="I1933" i="11"/>
  <c r="I1934" i="11"/>
  <c r="I1935" i="11"/>
  <c r="I1936" i="11"/>
  <c r="I1937" i="11"/>
  <c r="I1938" i="11"/>
  <c r="I1939" i="11"/>
  <c r="I1940" i="11"/>
  <c r="I1941" i="11"/>
  <c r="I1942" i="11"/>
  <c r="I1943" i="11"/>
  <c r="I1944" i="11"/>
  <c r="I1945" i="11"/>
  <c r="I1946" i="11"/>
  <c r="I1947" i="11"/>
  <c r="I1948" i="11"/>
  <c r="I1949" i="11"/>
  <c r="I1950" i="11"/>
  <c r="I1951" i="11"/>
  <c r="I1952" i="11"/>
  <c r="I1953" i="11"/>
  <c r="I1954" i="11"/>
  <c r="I1955" i="11"/>
  <c r="I1956" i="11"/>
  <c r="I1957" i="11"/>
  <c r="I1958" i="11"/>
  <c r="I1959" i="11"/>
  <c r="I1960" i="11"/>
  <c r="I1961" i="11"/>
  <c r="I1962" i="11"/>
  <c r="I1963" i="11"/>
  <c r="I1964" i="11"/>
  <c r="I1965" i="11"/>
  <c r="I1966" i="11"/>
  <c r="I1967" i="11"/>
  <c r="I1968" i="11"/>
  <c r="I1969" i="11"/>
  <c r="I1970" i="11"/>
  <c r="I1971" i="11"/>
  <c r="I1972" i="11"/>
  <c r="I1973" i="11"/>
  <c r="I1974" i="11"/>
  <c r="I1975" i="11"/>
  <c r="I1976" i="11"/>
  <c r="I1977" i="11"/>
  <c r="I1978" i="11"/>
  <c r="I1979" i="11"/>
  <c r="I1980" i="11"/>
  <c r="I1981" i="11"/>
  <c r="I1982" i="11"/>
  <c r="I1983" i="11"/>
  <c r="I1984" i="11"/>
  <c r="I1985" i="11"/>
  <c r="I1986" i="11"/>
  <c r="I1987" i="11"/>
  <c r="I1988" i="11"/>
  <c r="I1989" i="11"/>
  <c r="I1990" i="11"/>
  <c r="I1991" i="11"/>
  <c r="I1992" i="11"/>
  <c r="I1993" i="11"/>
  <c r="I1994" i="11"/>
  <c r="I1995" i="11"/>
  <c r="I1996" i="11"/>
  <c r="I1997" i="11"/>
  <c r="I1998" i="11"/>
  <c r="I1999" i="11"/>
  <c r="I2000" i="11"/>
  <c r="I2001" i="11"/>
  <c r="I2002" i="11"/>
  <c r="I2003" i="11"/>
  <c r="I2004" i="11"/>
  <c r="I2005" i="11"/>
  <c r="I2006" i="11"/>
  <c r="I2007" i="11"/>
  <c r="I2008" i="11"/>
  <c r="I2009" i="11"/>
  <c r="I2010" i="11"/>
  <c r="I2011" i="11"/>
  <c r="I2012" i="11"/>
  <c r="I2013" i="11"/>
  <c r="I2014" i="11"/>
  <c r="I2015" i="11"/>
  <c r="I2016" i="11"/>
  <c r="I2017" i="11"/>
  <c r="I2018" i="11"/>
  <c r="I2019" i="11"/>
  <c r="I2020" i="11"/>
  <c r="I2021" i="11"/>
  <c r="I2022" i="11"/>
  <c r="I2023" i="11"/>
  <c r="I2024" i="11"/>
  <c r="I2025" i="11"/>
  <c r="I2026" i="11"/>
  <c r="I2027" i="11"/>
  <c r="I2028" i="11"/>
  <c r="I2029" i="11"/>
  <c r="I2030" i="11"/>
  <c r="I2031" i="11"/>
  <c r="I2032" i="11"/>
  <c r="I2033" i="11"/>
  <c r="I2034" i="11"/>
  <c r="I2035" i="11"/>
  <c r="I2036" i="11"/>
  <c r="I2037" i="11"/>
  <c r="I2038" i="11"/>
  <c r="I2039" i="11"/>
  <c r="I2040" i="11"/>
  <c r="I2041" i="11"/>
  <c r="I2042" i="11"/>
  <c r="I2043" i="11"/>
  <c r="I2044" i="11"/>
  <c r="I2045" i="11"/>
  <c r="I2046" i="11"/>
  <c r="I2047" i="11"/>
  <c r="I2048" i="11"/>
  <c r="I2049" i="11"/>
  <c r="I2050" i="11"/>
  <c r="I2051" i="11"/>
  <c r="I2052" i="11"/>
  <c r="I2053" i="11"/>
  <c r="I2054" i="11"/>
  <c r="I2055" i="11"/>
  <c r="I2056" i="11"/>
  <c r="I2057" i="11"/>
  <c r="I2058" i="11"/>
  <c r="I2059" i="11"/>
  <c r="I2060" i="11"/>
  <c r="I2061" i="11"/>
  <c r="I2062" i="11"/>
  <c r="I2063" i="11"/>
  <c r="I2064" i="11"/>
  <c r="I2065" i="11"/>
  <c r="I2066" i="11"/>
  <c r="I2067" i="11"/>
  <c r="I2068" i="11"/>
  <c r="I2069" i="11"/>
  <c r="I2070" i="11"/>
  <c r="I2071" i="11"/>
  <c r="I2072" i="11"/>
  <c r="I2073" i="11"/>
  <c r="I2074" i="11"/>
  <c r="I2075" i="11"/>
  <c r="I2076" i="11"/>
  <c r="I2077" i="11"/>
  <c r="I2078" i="11"/>
  <c r="I2079" i="11"/>
  <c r="I2080" i="11"/>
  <c r="I2081" i="11"/>
  <c r="I2082" i="11"/>
  <c r="I2083" i="11"/>
  <c r="I2084" i="11"/>
  <c r="I2085" i="11"/>
  <c r="I2086" i="11"/>
  <c r="I2087" i="11"/>
  <c r="I2088" i="11"/>
  <c r="I2089" i="11"/>
  <c r="I2090" i="11"/>
  <c r="I2091" i="11"/>
  <c r="I2092" i="11"/>
  <c r="I2093" i="11"/>
  <c r="I2094" i="11"/>
  <c r="I2095" i="11"/>
  <c r="I2096" i="11"/>
  <c r="I2097" i="11"/>
  <c r="I2098" i="11"/>
  <c r="I2099" i="11"/>
  <c r="I2100" i="11"/>
  <c r="I2101" i="11"/>
  <c r="I2102" i="11"/>
  <c r="I2103" i="11"/>
  <c r="I2104" i="11"/>
  <c r="I2105" i="11"/>
  <c r="I2106" i="11"/>
  <c r="I2107" i="11"/>
  <c r="I2108" i="11"/>
  <c r="I2109" i="11"/>
  <c r="I2110" i="11"/>
  <c r="I2111" i="11"/>
  <c r="I2112" i="11"/>
  <c r="I2113" i="11"/>
  <c r="I2114" i="11"/>
  <c r="I2115" i="11"/>
  <c r="I2116" i="11"/>
  <c r="I2117" i="11"/>
  <c r="I2118" i="11"/>
  <c r="I2119" i="11"/>
  <c r="I2120" i="11"/>
  <c r="I2121" i="11"/>
  <c r="I2122" i="11"/>
  <c r="I2123" i="11"/>
  <c r="I2124" i="11"/>
  <c r="I2125" i="11"/>
  <c r="I2126" i="11"/>
  <c r="I2127" i="11"/>
  <c r="I2128" i="11"/>
  <c r="I2129" i="11"/>
  <c r="I2130" i="11"/>
  <c r="I2131" i="11"/>
  <c r="I2132" i="11"/>
  <c r="I2133" i="11"/>
  <c r="I2134" i="11"/>
  <c r="I2135" i="11"/>
  <c r="I2136" i="11"/>
  <c r="I2137" i="11"/>
  <c r="I2138" i="11"/>
  <c r="I2139" i="11"/>
  <c r="I2140" i="11"/>
  <c r="I2141" i="11"/>
  <c r="I2142" i="11"/>
  <c r="I2143" i="11"/>
  <c r="I2144" i="11"/>
  <c r="I2145" i="11"/>
  <c r="I2146" i="11"/>
  <c r="I2147" i="11"/>
  <c r="I2148" i="11"/>
  <c r="I2149" i="11"/>
  <c r="I2150" i="11"/>
  <c r="I2151" i="11"/>
  <c r="I2152" i="11"/>
  <c r="I2153" i="11"/>
  <c r="I2154" i="11"/>
  <c r="I2155" i="11"/>
  <c r="I2156" i="11"/>
  <c r="I2157" i="11"/>
  <c r="I2158" i="11"/>
  <c r="I2159" i="11"/>
  <c r="I2160" i="11"/>
  <c r="I2161" i="11"/>
  <c r="I2162" i="11"/>
  <c r="I2163" i="11"/>
  <c r="I2164" i="11"/>
  <c r="I2165" i="11"/>
  <c r="I2166" i="11"/>
  <c r="I2167" i="11"/>
  <c r="I2168" i="11"/>
  <c r="I2169" i="11"/>
  <c r="I2170" i="11"/>
  <c r="I2171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284" i="11"/>
  <c r="I1285" i="11"/>
  <c r="I1286" i="11"/>
  <c r="I1287" i="11"/>
  <c r="I1288" i="11"/>
  <c r="I1289" i="11"/>
  <c r="I1290" i="11"/>
  <c r="I1291" i="11"/>
  <c r="I1292" i="11"/>
  <c r="I1293" i="11"/>
  <c r="I1294" i="11"/>
  <c r="I1295" i="11"/>
  <c r="I1296" i="11"/>
  <c r="I1297" i="11"/>
  <c r="I1298" i="11"/>
  <c r="I1299" i="11"/>
  <c r="I1300" i="11"/>
  <c r="I1301" i="11"/>
  <c r="I1302" i="11"/>
  <c r="I130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24" i="11"/>
  <c r="I1325" i="11"/>
  <c r="I1326" i="11"/>
  <c r="I1327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43" i="11"/>
  <c r="I1344" i="11"/>
  <c r="I1345" i="11"/>
  <c r="I1346" i="11"/>
  <c r="I1347" i="11"/>
  <c r="I1348" i="11"/>
  <c r="I1349" i="11"/>
  <c r="I1350" i="11"/>
  <c r="I1351" i="11"/>
  <c r="I1352" i="11"/>
  <c r="I1353" i="11"/>
  <c r="I1354" i="11"/>
  <c r="I1355" i="11"/>
  <c r="I1356" i="11"/>
  <c r="I1357" i="11"/>
  <c r="I1358" i="11"/>
  <c r="I1359" i="11"/>
  <c r="I1360" i="11"/>
  <c r="I1361" i="11"/>
  <c r="I1362" i="11"/>
  <c r="I1363" i="11"/>
  <c r="I1364" i="11"/>
  <c r="I1365" i="11"/>
  <c r="I1366" i="11"/>
  <c r="I1367" i="11"/>
  <c r="I1368" i="11"/>
  <c r="I1369" i="11"/>
  <c r="I1370" i="11"/>
  <c r="I1371" i="11"/>
  <c r="I1372" i="11"/>
  <c r="I1373" i="11"/>
  <c r="I1374" i="11"/>
  <c r="I1375" i="11"/>
  <c r="I1376" i="11"/>
  <c r="I1377" i="11"/>
  <c r="I1378" i="11"/>
  <c r="I1379" i="11"/>
  <c r="I1380" i="11"/>
  <c r="I1381" i="11"/>
  <c r="I1382" i="11"/>
  <c r="I1383" i="11"/>
  <c r="I1384" i="11"/>
  <c r="I1385" i="11"/>
  <c r="I1386" i="11"/>
  <c r="I1387" i="11"/>
  <c r="I1388" i="11"/>
  <c r="I1389" i="11"/>
  <c r="I1390" i="11"/>
  <c r="I1391" i="11"/>
  <c r="I1392" i="11"/>
  <c r="I1393" i="11"/>
  <c r="I1394" i="11"/>
  <c r="I1395" i="11"/>
  <c r="I1396" i="11"/>
  <c r="I1397" i="11"/>
  <c r="I1398" i="11"/>
  <c r="I1399" i="11"/>
  <c r="I1400" i="11"/>
  <c r="I1401" i="11"/>
  <c r="I1402" i="11"/>
  <c r="I1403" i="11"/>
  <c r="I1404" i="11"/>
  <c r="I1405" i="11"/>
  <c r="I1406" i="11"/>
  <c r="I1407" i="11"/>
  <c r="I1408" i="11"/>
  <c r="I1409" i="11"/>
  <c r="I1410" i="11"/>
  <c r="I1411" i="11"/>
  <c r="I1412" i="11"/>
  <c r="I1413" i="11"/>
  <c r="I1414" i="11"/>
  <c r="I1415" i="11"/>
  <c r="I1416" i="11"/>
  <c r="I1417" i="11"/>
  <c r="I1418" i="11"/>
  <c r="I1419" i="11"/>
  <c r="I1420" i="11"/>
  <c r="I1421" i="11"/>
  <c r="I1422" i="11"/>
  <c r="I1423" i="11"/>
  <c r="I1424" i="11"/>
  <c r="I1425" i="11"/>
  <c r="I1426" i="11"/>
  <c r="I1427" i="11"/>
  <c r="I1428" i="11"/>
  <c r="I1429" i="11"/>
  <c r="I1430" i="11"/>
  <c r="I1431" i="11"/>
  <c r="I1432" i="11"/>
  <c r="I1433" i="11"/>
  <c r="I1434" i="11"/>
  <c r="I1435" i="11"/>
  <c r="I1436" i="11"/>
  <c r="I1437" i="11"/>
  <c r="I1438" i="11"/>
  <c r="I1439" i="11"/>
  <c r="I1440" i="11"/>
  <c r="I1441" i="11"/>
  <c r="I1442" i="11"/>
  <c r="I1443" i="11"/>
  <c r="I1444" i="11"/>
  <c r="I1445" i="11"/>
  <c r="I1446" i="11"/>
  <c r="I1447" i="11"/>
  <c r="I2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2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8" i="11"/>
  <c r="E1829" i="11"/>
  <c r="E1830" i="11"/>
  <c r="E1831" i="11"/>
  <c r="E1832" i="11"/>
  <c r="E1833" i="11"/>
  <c r="E1834" i="11"/>
  <c r="E1835" i="11"/>
  <c r="E1836" i="11"/>
  <c r="E1837" i="11"/>
  <c r="E1838" i="11"/>
  <c r="E1839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7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8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39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0" i="11"/>
  <c r="E1961" i="11"/>
  <c r="E1962" i="11"/>
  <c r="E1963" i="11"/>
  <c r="E1964" i="11"/>
  <c r="E1965" i="11"/>
  <c r="E1966" i="11"/>
  <c r="E1967" i="11"/>
  <c r="E1968" i="11"/>
  <c r="E1969" i="11"/>
  <c r="E1970" i="11"/>
  <c r="E1971" i="11"/>
  <c r="E1972" i="11"/>
  <c r="E1973" i="11"/>
  <c r="E1974" i="11"/>
  <c r="E1975" i="11"/>
  <c r="E1976" i="11"/>
  <c r="E1977" i="11"/>
  <c r="E1978" i="11"/>
  <c r="E1979" i="11"/>
  <c r="E1980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001" i="11"/>
  <c r="E2002" i="11"/>
  <c r="E2003" i="11"/>
  <c r="E2004" i="11"/>
  <c r="E2005" i="11"/>
  <c r="E2006" i="11"/>
  <c r="E2007" i="11"/>
  <c r="E2008" i="11"/>
  <c r="E2009" i="11"/>
  <c r="E2010" i="11"/>
  <c r="E2011" i="11"/>
  <c r="E2012" i="11"/>
  <c r="E2013" i="11"/>
  <c r="E2014" i="11"/>
  <c r="E2015" i="11"/>
  <c r="E2016" i="11"/>
  <c r="E2017" i="11"/>
  <c r="E2018" i="11"/>
  <c r="E2019" i="11"/>
  <c r="E2020" i="11"/>
  <c r="E2021" i="11"/>
  <c r="E2022" i="11"/>
  <c r="E2023" i="11"/>
  <c r="E2024" i="11"/>
  <c r="E2025" i="11"/>
  <c r="E2026" i="11"/>
  <c r="E2027" i="11"/>
  <c r="E2028" i="11"/>
  <c r="E2029" i="11"/>
  <c r="E2030" i="11"/>
  <c r="E2031" i="11"/>
  <c r="E2032" i="11"/>
  <c r="E2033" i="11"/>
  <c r="E2034" i="11"/>
  <c r="E2035" i="11"/>
  <c r="E2036" i="11"/>
  <c r="E2037" i="11"/>
  <c r="E2038" i="11"/>
  <c r="E2039" i="11"/>
  <c r="E2040" i="11"/>
  <c r="E2041" i="11"/>
  <c r="E2042" i="11"/>
  <c r="E2043" i="11"/>
  <c r="E2044" i="11"/>
  <c r="E2045" i="11"/>
  <c r="E2046" i="11"/>
  <c r="E2047" i="11"/>
  <c r="E2048" i="11"/>
  <c r="E2049" i="11"/>
  <c r="E2050" i="11"/>
  <c r="E2051" i="11"/>
  <c r="E2052" i="11"/>
  <c r="E2053" i="11"/>
  <c r="E2054" i="11"/>
  <c r="E2055" i="11"/>
  <c r="E2056" i="11"/>
  <c r="E2057" i="11"/>
  <c r="E2058" i="11"/>
  <c r="E2059" i="11"/>
  <c r="E2060" i="11"/>
  <c r="E2061" i="11"/>
  <c r="E2062" i="11"/>
  <c r="E2063" i="11"/>
  <c r="E2064" i="11"/>
  <c r="E2065" i="11"/>
  <c r="E2066" i="11"/>
  <c r="E2067" i="11"/>
  <c r="E2068" i="11"/>
  <c r="E2069" i="11"/>
  <c r="E2070" i="11"/>
  <c r="E2071" i="11"/>
  <c r="E2072" i="11"/>
  <c r="E2073" i="11"/>
  <c r="E2074" i="11"/>
  <c r="E2075" i="11"/>
  <c r="E2076" i="11"/>
  <c r="E2077" i="11"/>
  <c r="E2078" i="11"/>
  <c r="E2079" i="11"/>
  <c r="E2080" i="11"/>
  <c r="E2081" i="11"/>
  <c r="E2082" i="11"/>
  <c r="E2083" i="11"/>
  <c r="E2084" i="11"/>
  <c r="E2085" i="11"/>
  <c r="E2086" i="11"/>
  <c r="E2087" i="11"/>
  <c r="E2088" i="11"/>
  <c r="E2089" i="11"/>
  <c r="E2090" i="11"/>
  <c r="E2091" i="11"/>
  <c r="E2092" i="11"/>
  <c r="E2093" i="11"/>
  <c r="E2094" i="11"/>
  <c r="E2095" i="11"/>
  <c r="E2096" i="11"/>
  <c r="E2097" i="11"/>
  <c r="E2098" i="11"/>
  <c r="E2099" i="11"/>
  <c r="E2100" i="11"/>
  <c r="E2101" i="11"/>
  <c r="E2102" i="11"/>
  <c r="E2103" i="11"/>
  <c r="E2104" i="11"/>
  <c r="E2105" i="11"/>
  <c r="E2106" i="11"/>
  <c r="E2107" i="11"/>
  <c r="E2108" i="11"/>
  <c r="E2109" i="11"/>
  <c r="E2110" i="11"/>
  <c r="E2111" i="11"/>
  <c r="E2112" i="11"/>
  <c r="E2113" i="11"/>
  <c r="E2114" i="11"/>
  <c r="E2115" i="11"/>
  <c r="E2116" i="11"/>
  <c r="E2117" i="11"/>
  <c r="E2118" i="11"/>
  <c r="E2119" i="11"/>
  <c r="E2120" i="11"/>
  <c r="E2121" i="11"/>
  <c r="E2122" i="11"/>
  <c r="E2123" i="11"/>
  <c r="E2124" i="11"/>
  <c r="E2125" i="11"/>
  <c r="E2126" i="11"/>
  <c r="E2127" i="11"/>
  <c r="E2128" i="11"/>
  <c r="E2129" i="11"/>
  <c r="E2130" i="11"/>
  <c r="E2131" i="11"/>
  <c r="E2132" i="11"/>
  <c r="E2133" i="11"/>
  <c r="E2134" i="11"/>
  <c r="E2135" i="11"/>
  <c r="E2136" i="11"/>
  <c r="E2137" i="11"/>
  <c r="E2138" i="11"/>
  <c r="E2139" i="11"/>
  <c r="E2140" i="11"/>
  <c r="E2141" i="11"/>
  <c r="E2142" i="11"/>
  <c r="E2143" i="11"/>
  <c r="E2144" i="11"/>
  <c r="E2145" i="11"/>
  <c r="E2146" i="11"/>
  <c r="E2147" i="11"/>
  <c r="E2148" i="11"/>
  <c r="E2149" i="11"/>
  <c r="E2150" i="11"/>
  <c r="E2151" i="11"/>
  <c r="E2152" i="11"/>
  <c r="E2153" i="11"/>
  <c r="E2154" i="11"/>
  <c r="E2155" i="11"/>
  <c r="E2156" i="11"/>
  <c r="E2157" i="11"/>
  <c r="E2158" i="11"/>
  <c r="E2159" i="11"/>
  <c r="E2160" i="11"/>
  <c r="E2161" i="11"/>
  <c r="E2162" i="11"/>
  <c r="E2163" i="11"/>
  <c r="E2164" i="11"/>
  <c r="E2165" i="11"/>
  <c r="E2166" i="11"/>
  <c r="E2167" i="11"/>
  <c r="E2168" i="11"/>
  <c r="E2169" i="11"/>
  <c r="E2170" i="11"/>
  <c r="E2171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2" i="11"/>
  <c r="J1448" i="11"/>
  <c r="J1449" i="11"/>
  <c r="J1450" i="11"/>
  <c r="J1451" i="11"/>
  <c r="J1452" i="11"/>
  <c r="J1453" i="11"/>
  <c r="J1454" i="11"/>
  <c r="J1455" i="11"/>
  <c r="J1456" i="11"/>
  <c r="J1457" i="11"/>
  <c r="J1458" i="11"/>
  <c r="J1459" i="11"/>
  <c r="J1460" i="11"/>
  <c r="J1461" i="11"/>
  <c r="J1462" i="11"/>
  <c r="J1463" i="11"/>
  <c r="J1464" i="11"/>
  <c r="J1465" i="11"/>
  <c r="J1466" i="11"/>
  <c r="J1467" i="11"/>
  <c r="J1468" i="11"/>
  <c r="J1469" i="11"/>
  <c r="J1470" i="11"/>
  <c r="J1471" i="11"/>
  <c r="J1472" i="11"/>
  <c r="J1473" i="11"/>
  <c r="J1474" i="11"/>
  <c r="J1475" i="11"/>
  <c r="J1476" i="11"/>
  <c r="J1477" i="11"/>
  <c r="J1478" i="11"/>
  <c r="J1479" i="11"/>
  <c r="J1480" i="11"/>
  <c r="J1481" i="11"/>
  <c r="J1482" i="11"/>
  <c r="J1483" i="11"/>
  <c r="J1484" i="11"/>
  <c r="J1485" i="11"/>
  <c r="J1486" i="11"/>
  <c r="J1487" i="11"/>
  <c r="J1488" i="11"/>
  <c r="J1489" i="11"/>
  <c r="J1490" i="11"/>
  <c r="J1491" i="11"/>
  <c r="J1492" i="11"/>
  <c r="J1493" i="11"/>
  <c r="J1494" i="11"/>
  <c r="J1495" i="11"/>
  <c r="J1496" i="11"/>
  <c r="J1497" i="11"/>
  <c r="J1498" i="11"/>
  <c r="J1499" i="11"/>
  <c r="J1500" i="11"/>
  <c r="J1501" i="11"/>
  <c r="J1502" i="11"/>
  <c r="J1503" i="11"/>
  <c r="J1504" i="11"/>
  <c r="J1505" i="11"/>
  <c r="J1506" i="11"/>
  <c r="J1507" i="11"/>
  <c r="J1508" i="11"/>
  <c r="J1509" i="11"/>
  <c r="J1510" i="11"/>
  <c r="J1511" i="11"/>
  <c r="J1512" i="11"/>
  <c r="J1513" i="11"/>
  <c r="J1514" i="11"/>
  <c r="J1515" i="11"/>
  <c r="J1516" i="11"/>
  <c r="J1517" i="11"/>
  <c r="J1518" i="11"/>
  <c r="J1519" i="11"/>
  <c r="J1520" i="11"/>
  <c r="J1521" i="11"/>
  <c r="J1522" i="11"/>
  <c r="J1523" i="11"/>
  <c r="J1524" i="11"/>
  <c r="J1525" i="11"/>
  <c r="J1526" i="11"/>
  <c r="J1527" i="11"/>
  <c r="J1528" i="11"/>
  <c r="J1529" i="11"/>
  <c r="J1530" i="11"/>
  <c r="J1531" i="11"/>
  <c r="J1532" i="11"/>
  <c r="J1533" i="11"/>
  <c r="J1534" i="11"/>
  <c r="J1535" i="11"/>
  <c r="J1536" i="11"/>
  <c r="J1537" i="11"/>
  <c r="J1538" i="11"/>
  <c r="J1539" i="11"/>
  <c r="J1540" i="11"/>
  <c r="J1541" i="11"/>
  <c r="J1542" i="11"/>
  <c r="J1543" i="11"/>
  <c r="J1544" i="11"/>
  <c r="J1545" i="11"/>
  <c r="J1546" i="11"/>
  <c r="J1547" i="11"/>
  <c r="J1548" i="11"/>
  <c r="J1549" i="11"/>
  <c r="J1550" i="11"/>
  <c r="J1551" i="11"/>
  <c r="J1552" i="11"/>
  <c r="J1553" i="11"/>
  <c r="J1554" i="11"/>
  <c r="J1555" i="11"/>
  <c r="J1556" i="11"/>
  <c r="J1557" i="11"/>
  <c r="J1558" i="11"/>
  <c r="J1559" i="11"/>
  <c r="J1560" i="11"/>
  <c r="J1561" i="11"/>
  <c r="J1562" i="11"/>
  <c r="J1563" i="11"/>
  <c r="J1564" i="11"/>
  <c r="J1565" i="11"/>
  <c r="J1566" i="11"/>
  <c r="J1567" i="11"/>
  <c r="J1568" i="11"/>
  <c r="J1569" i="11"/>
  <c r="J1570" i="11"/>
  <c r="J1571" i="11"/>
  <c r="J1572" i="11"/>
  <c r="J1573" i="11"/>
  <c r="J1574" i="11"/>
  <c r="J1575" i="11"/>
  <c r="J1576" i="11"/>
  <c r="J1577" i="11"/>
  <c r="J1578" i="11"/>
  <c r="J1579" i="11"/>
  <c r="J1580" i="11"/>
  <c r="J1581" i="11"/>
  <c r="J1582" i="11"/>
  <c r="J1583" i="11"/>
  <c r="J1584" i="11"/>
  <c r="J1585" i="11"/>
  <c r="J1586" i="11"/>
  <c r="J1587" i="11"/>
  <c r="J1588" i="11"/>
  <c r="J1589" i="11"/>
  <c r="J1590" i="11"/>
  <c r="J1591" i="11"/>
  <c r="J1592" i="11"/>
  <c r="J1593" i="11"/>
  <c r="J1594" i="11"/>
  <c r="J1595" i="11"/>
  <c r="J1596" i="11"/>
  <c r="J1597" i="11"/>
  <c r="J1598" i="11"/>
  <c r="J1599" i="11"/>
  <c r="J1600" i="11"/>
  <c r="J1601" i="11"/>
  <c r="J1602" i="11"/>
  <c r="J1603" i="11"/>
  <c r="J1604" i="11"/>
  <c r="J1605" i="11"/>
  <c r="J1606" i="11"/>
  <c r="J1607" i="11"/>
  <c r="J1608" i="11"/>
  <c r="J1609" i="11"/>
  <c r="J1610" i="11"/>
  <c r="J1611" i="11"/>
  <c r="J1612" i="11"/>
  <c r="J1613" i="11"/>
  <c r="J1614" i="11"/>
  <c r="J1615" i="11"/>
  <c r="J1616" i="11"/>
  <c r="J1617" i="11"/>
  <c r="J1618" i="11"/>
  <c r="J1619" i="11"/>
  <c r="J1620" i="11"/>
  <c r="J1621" i="11"/>
  <c r="J1622" i="11"/>
  <c r="J1623" i="11"/>
  <c r="J1624" i="11"/>
  <c r="J1625" i="11"/>
  <c r="J1626" i="11"/>
  <c r="J1627" i="11"/>
  <c r="J1628" i="11"/>
  <c r="J1629" i="11"/>
  <c r="J1630" i="11"/>
  <c r="J1631" i="11"/>
  <c r="J1632" i="11"/>
  <c r="J1633" i="11"/>
  <c r="J1634" i="11"/>
  <c r="J1635" i="11"/>
  <c r="J1636" i="11"/>
  <c r="J1637" i="11"/>
  <c r="J1638" i="11"/>
  <c r="J1639" i="11"/>
  <c r="J1640" i="11"/>
  <c r="J1641" i="11"/>
  <c r="J1642" i="11"/>
  <c r="J1643" i="11"/>
  <c r="J1644" i="11"/>
  <c r="J1645" i="11"/>
  <c r="J1646" i="11"/>
  <c r="J1647" i="11"/>
  <c r="J1648" i="11"/>
  <c r="J1649" i="11"/>
  <c r="J1650" i="11"/>
  <c r="J1651" i="11"/>
  <c r="J1652" i="11"/>
  <c r="J1653" i="11"/>
  <c r="J1654" i="11"/>
  <c r="J1655" i="11"/>
  <c r="J1656" i="11"/>
  <c r="J1657" i="11"/>
  <c r="J1658" i="11"/>
  <c r="J1659" i="11"/>
  <c r="J1660" i="11"/>
  <c r="J1661" i="11"/>
  <c r="J1662" i="11"/>
  <c r="J1663" i="11"/>
  <c r="J1664" i="11"/>
  <c r="J1665" i="11"/>
  <c r="J1666" i="11"/>
  <c r="J1667" i="11"/>
  <c r="J1668" i="11"/>
  <c r="J1669" i="11"/>
  <c r="J1670" i="11"/>
  <c r="J1671" i="11"/>
  <c r="J1672" i="11"/>
  <c r="J1673" i="11"/>
  <c r="J1674" i="11"/>
  <c r="J1675" i="11"/>
  <c r="J1676" i="11"/>
  <c r="J1677" i="11"/>
  <c r="J1678" i="11"/>
  <c r="J1679" i="11"/>
  <c r="J1680" i="11"/>
  <c r="J1681" i="11"/>
  <c r="J1682" i="11"/>
  <c r="J1683" i="11"/>
  <c r="J1684" i="11"/>
  <c r="J1685" i="11"/>
  <c r="J1686" i="11"/>
  <c r="J1687" i="11"/>
  <c r="J1688" i="11"/>
  <c r="J1689" i="11"/>
  <c r="J1690" i="11"/>
  <c r="J1691" i="11"/>
  <c r="J1692" i="11"/>
  <c r="J1693" i="11"/>
  <c r="J1694" i="11"/>
  <c r="J1695" i="11"/>
  <c r="J1696" i="11"/>
  <c r="J1697" i="11"/>
  <c r="J1698" i="11"/>
  <c r="J1699" i="11"/>
  <c r="J1700" i="11"/>
  <c r="J1701" i="11"/>
  <c r="J1702" i="11"/>
  <c r="J1703" i="11"/>
  <c r="J1704" i="11"/>
  <c r="J1705" i="11"/>
  <c r="J1706" i="11"/>
  <c r="J1707" i="11"/>
  <c r="J1708" i="11"/>
  <c r="J1709" i="11"/>
  <c r="J1710" i="11"/>
  <c r="J1711" i="11"/>
  <c r="J1712" i="11"/>
  <c r="J1713" i="11"/>
  <c r="J1714" i="11"/>
  <c r="J1715" i="11"/>
  <c r="J1716" i="11"/>
  <c r="J1717" i="11"/>
  <c r="J1718" i="11"/>
  <c r="J1719" i="11"/>
  <c r="J1720" i="11"/>
  <c r="J1721" i="11"/>
  <c r="J1722" i="11"/>
  <c r="J1723" i="11"/>
  <c r="J1724" i="11"/>
  <c r="J1725" i="11"/>
  <c r="J1726" i="11"/>
  <c r="J1727" i="11"/>
  <c r="J1728" i="11"/>
  <c r="J1729" i="11"/>
  <c r="J1730" i="11"/>
  <c r="J1731" i="11"/>
  <c r="J1732" i="11"/>
  <c r="J1733" i="11"/>
  <c r="J1734" i="11"/>
  <c r="J1735" i="11"/>
  <c r="J1736" i="11"/>
  <c r="J1737" i="11"/>
  <c r="J1738" i="11"/>
  <c r="J1739" i="11"/>
  <c r="J1740" i="11"/>
  <c r="J1741" i="11"/>
  <c r="J1742" i="11"/>
  <c r="J1743" i="11"/>
  <c r="J1744" i="11"/>
  <c r="J1745" i="11"/>
  <c r="J1746" i="11"/>
  <c r="J1747" i="11"/>
  <c r="J1748" i="11"/>
  <c r="J1749" i="11"/>
  <c r="J1750" i="11"/>
  <c r="J1751" i="11"/>
  <c r="J1752" i="11"/>
  <c r="J1753" i="11"/>
  <c r="J1754" i="11"/>
  <c r="J1755" i="11"/>
  <c r="J1756" i="11"/>
  <c r="J1757" i="11"/>
  <c r="J1758" i="11"/>
  <c r="J1759" i="11"/>
  <c r="J1760" i="11"/>
  <c r="J1761" i="11"/>
  <c r="J1762" i="11"/>
  <c r="J1763" i="11"/>
  <c r="J1764" i="11"/>
  <c r="J1765" i="11"/>
  <c r="J1766" i="11"/>
  <c r="J1767" i="11"/>
  <c r="J1768" i="11"/>
  <c r="J1769" i="11"/>
  <c r="J1770" i="11"/>
  <c r="J1771" i="11"/>
  <c r="J1772" i="11"/>
  <c r="J1773" i="11"/>
  <c r="J1774" i="11"/>
  <c r="J1775" i="11"/>
  <c r="J1776" i="11"/>
  <c r="J1777" i="11"/>
  <c r="J1778" i="11"/>
  <c r="J1779" i="11"/>
  <c r="J1780" i="11"/>
  <c r="J1781" i="11"/>
  <c r="J1782" i="11"/>
  <c r="J1783" i="11"/>
  <c r="J1784" i="11"/>
  <c r="J1785" i="11"/>
  <c r="J1786" i="11"/>
  <c r="J1787" i="11"/>
  <c r="J1788" i="11"/>
  <c r="J1789" i="11"/>
  <c r="J1790" i="11"/>
  <c r="J1791" i="11"/>
  <c r="J1792" i="11"/>
  <c r="J1793" i="11"/>
  <c r="J1794" i="11"/>
  <c r="J1795" i="11"/>
  <c r="J1796" i="11"/>
  <c r="J1797" i="11"/>
  <c r="J1798" i="11"/>
  <c r="J1799" i="11"/>
  <c r="J1800" i="11"/>
  <c r="J1801" i="11"/>
  <c r="J1802" i="11"/>
  <c r="J1803" i="11"/>
  <c r="J1804" i="11"/>
  <c r="J1805" i="11"/>
  <c r="J1806" i="11"/>
  <c r="J1807" i="11"/>
  <c r="J1808" i="11"/>
  <c r="J1809" i="11"/>
  <c r="J1810" i="11"/>
  <c r="J1811" i="11"/>
  <c r="J1812" i="11"/>
  <c r="J1813" i="11"/>
  <c r="J1814" i="11"/>
  <c r="J1815" i="11"/>
  <c r="J1816" i="11"/>
  <c r="J1817" i="11"/>
  <c r="J1818" i="11"/>
  <c r="J1819" i="11"/>
  <c r="J1820" i="11"/>
  <c r="J1821" i="11"/>
  <c r="J1822" i="11"/>
  <c r="J1823" i="11"/>
  <c r="J1824" i="11"/>
  <c r="J1825" i="11"/>
  <c r="J1826" i="11"/>
  <c r="J1827" i="11"/>
  <c r="J1828" i="11"/>
  <c r="J1829" i="11"/>
  <c r="J1830" i="11"/>
  <c r="J1831" i="11"/>
  <c r="J1832" i="11"/>
  <c r="J1833" i="11"/>
  <c r="J1834" i="11"/>
  <c r="J1835" i="11"/>
  <c r="J1836" i="11"/>
  <c r="J1837" i="11"/>
  <c r="J1838" i="11"/>
  <c r="J1839" i="11"/>
  <c r="J1840" i="11"/>
  <c r="J1841" i="11"/>
  <c r="J1842" i="11"/>
  <c r="J1843" i="11"/>
  <c r="J1844" i="11"/>
  <c r="J1845" i="11"/>
  <c r="J1846" i="11"/>
  <c r="J1847" i="11"/>
  <c r="J1848" i="11"/>
  <c r="J1849" i="11"/>
  <c r="J1850" i="11"/>
  <c r="J1851" i="11"/>
  <c r="J1852" i="11"/>
  <c r="J1853" i="11"/>
  <c r="J1854" i="11"/>
  <c r="J1855" i="11"/>
  <c r="J1856" i="11"/>
  <c r="J1857" i="11"/>
  <c r="J1858" i="11"/>
  <c r="J1859" i="11"/>
  <c r="J1860" i="11"/>
  <c r="J1861" i="11"/>
  <c r="J1862" i="11"/>
  <c r="J1863" i="11"/>
  <c r="J1864" i="11"/>
  <c r="J1865" i="11"/>
  <c r="J1866" i="11"/>
  <c r="J1867" i="11"/>
  <c r="J1868" i="11"/>
  <c r="J1869" i="11"/>
  <c r="J1870" i="11"/>
  <c r="J1871" i="11"/>
  <c r="J1872" i="11"/>
  <c r="J1873" i="11"/>
  <c r="J1874" i="11"/>
  <c r="J1875" i="11"/>
  <c r="J1876" i="11"/>
  <c r="J1877" i="11"/>
  <c r="J1878" i="11"/>
  <c r="J1879" i="11"/>
  <c r="J1880" i="11"/>
  <c r="J1881" i="11"/>
  <c r="J1882" i="11"/>
  <c r="J1883" i="11"/>
  <c r="J1884" i="11"/>
  <c r="J1885" i="11"/>
  <c r="J1886" i="11"/>
  <c r="J1887" i="11"/>
  <c r="J1888" i="11"/>
  <c r="J1889" i="11"/>
  <c r="J1890" i="11"/>
  <c r="J1891" i="11"/>
  <c r="J1892" i="11"/>
  <c r="J1893" i="11"/>
  <c r="J1894" i="11"/>
  <c r="J1895" i="11"/>
  <c r="J1896" i="11"/>
  <c r="J1897" i="11"/>
  <c r="J1898" i="11"/>
  <c r="J1899" i="11"/>
  <c r="J1900" i="11"/>
  <c r="J1901" i="11"/>
  <c r="J1902" i="11"/>
  <c r="J1903" i="11"/>
  <c r="J1904" i="11"/>
  <c r="J1905" i="11"/>
  <c r="J1906" i="11"/>
  <c r="J1907" i="11"/>
  <c r="J1908" i="11"/>
  <c r="J1909" i="11"/>
  <c r="J1910" i="11"/>
  <c r="J1911" i="11"/>
  <c r="J1912" i="11"/>
  <c r="J1913" i="11"/>
  <c r="J1914" i="11"/>
  <c r="J1915" i="11"/>
  <c r="J1916" i="11"/>
  <c r="J1917" i="11"/>
  <c r="J1918" i="11"/>
  <c r="J1919" i="11"/>
  <c r="J1920" i="11"/>
  <c r="J1921" i="11"/>
  <c r="J1922" i="11"/>
  <c r="J1923" i="11"/>
  <c r="J1924" i="11"/>
  <c r="J1925" i="11"/>
  <c r="J1926" i="11"/>
  <c r="J1927" i="11"/>
  <c r="J1928" i="11"/>
  <c r="J1929" i="11"/>
  <c r="J1930" i="11"/>
  <c r="J1931" i="11"/>
  <c r="J1932" i="11"/>
  <c r="J1933" i="11"/>
  <c r="J1934" i="11"/>
  <c r="J1935" i="11"/>
  <c r="J1936" i="11"/>
  <c r="J1937" i="11"/>
  <c r="J1938" i="11"/>
  <c r="J1939" i="11"/>
  <c r="J1940" i="11"/>
  <c r="J1941" i="11"/>
  <c r="J1942" i="11"/>
  <c r="J1943" i="11"/>
  <c r="J1944" i="11"/>
  <c r="J1945" i="11"/>
  <c r="J1946" i="11"/>
  <c r="J1947" i="11"/>
  <c r="J1948" i="11"/>
  <c r="J1949" i="11"/>
  <c r="J1950" i="11"/>
  <c r="J1951" i="11"/>
  <c r="J1952" i="11"/>
  <c r="J1953" i="11"/>
  <c r="J1954" i="11"/>
  <c r="J1955" i="11"/>
  <c r="J1956" i="11"/>
  <c r="J1957" i="11"/>
  <c r="J1958" i="11"/>
  <c r="J1959" i="11"/>
  <c r="J1960" i="11"/>
  <c r="J1961" i="11"/>
  <c r="J1962" i="11"/>
  <c r="J1963" i="11"/>
  <c r="J1964" i="11"/>
  <c r="J1965" i="11"/>
  <c r="J1966" i="11"/>
  <c r="J1967" i="11"/>
  <c r="J1968" i="11"/>
  <c r="J1969" i="11"/>
  <c r="J1970" i="11"/>
  <c r="J1971" i="11"/>
  <c r="J1972" i="11"/>
  <c r="J1973" i="11"/>
  <c r="J1974" i="11"/>
  <c r="J1975" i="11"/>
  <c r="J1976" i="11"/>
  <c r="J1977" i="11"/>
  <c r="J1978" i="11"/>
  <c r="J1979" i="11"/>
  <c r="J1980" i="11"/>
  <c r="J1981" i="11"/>
  <c r="J1982" i="11"/>
  <c r="J1983" i="11"/>
  <c r="J1984" i="11"/>
  <c r="J1985" i="11"/>
  <c r="J1986" i="11"/>
  <c r="J1987" i="11"/>
  <c r="J1988" i="11"/>
  <c r="J1989" i="11"/>
  <c r="J1990" i="11"/>
  <c r="J1991" i="11"/>
  <c r="J1992" i="11"/>
  <c r="J1993" i="11"/>
  <c r="J1994" i="11"/>
  <c r="J1995" i="11"/>
  <c r="J1996" i="11"/>
  <c r="J1997" i="11"/>
  <c r="J1998" i="11"/>
  <c r="J1999" i="11"/>
  <c r="J2000" i="11"/>
  <c r="J2001" i="11"/>
  <c r="J2002" i="11"/>
  <c r="J2003" i="11"/>
  <c r="J2004" i="11"/>
  <c r="J2005" i="11"/>
  <c r="J2006" i="11"/>
  <c r="J2007" i="11"/>
  <c r="J2008" i="11"/>
  <c r="J2009" i="11"/>
  <c r="J2010" i="11"/>
  <c r="J2011" i="11"/>
  <c r="J2012" i="11"/>
  <c r="J2013" i="11"/>
  <c r="J2014" i="11"/>
  <c r="J2015" i="11"/>
  <c r="J2016" i="11"/>
  <c r="J2017" i="11"/>
  <c r="J2018" i="11"/>
  <c r="J2019" i="11"/>
  <c r="J2020" i="11"/>
  <c r="J2021" i="11"/>
  <c r="J2022" i="11"/>
  <c r="J2023" i="11"/>
  <c r="J2024" i="11"/>
  <c r="J2025" i="11"/>
  <c r="J2026" i="11"/>
  <c r="J2027" i="11"/>
  <c r="J2028" i="11"/>
  <c r="J2029" i="11"/>
  <c r="J2030" i="11"/>
  <c r="J2031" i="11"/>
  <c r="J2032" i="11"/>
  <c r="J2033" i="11"/>
  <c r="J2034" i="11"/>
  <c r="J2035" i="11"/>
  <c r="J2036" i="11"/>
  <c r="J2037" i="11"/>
  <c r="J2038" i="11"/>
  <c r="J2039" i="11"/>
  <c r="J2040" i="11"/>
  <c r="J2041" i="11"/>
  <c r="J2042" i="11"/>
  <c r="J2043" i="11"/>
  <c r="J2044" i="11"/>
  <c r="J2045" i="11"/>
  <c r="J2046" i="11"/>
  <c r="J2047" i="11"/>
  <c r="J2048" i="11"/>
  <c r="J2049" i="11"/>
  <c r="J2050" i="11"/>
  <c r="J2051" i="11"/>
  <c r="J2052" i="11"/>
  <c r="J2053" i="11"/>
  <c r="J2054" i="11"/>
  <c r="J2055" i="11"/>
  <c r="J2056" i="11"/>
  <c r="J2057" i="11"/>
  <c r="J2058" i="11"/>
  <c r="J2059" i="11"/>
  <c r="J2060" i="11"/>
  <c r="J2061" i="11"/>
  <c r="J2062" i="11"/>
  <c r="J2063" i="11"/>
  <c r="J2064" i="11"/>
  <c r="J2065" i="11"/>
  <c r="J2066" i="11"/>
  <c r="J2067" i="11"/>
  <c r="J2068" i="11"/>
  <c r="J2069" i="11"/>
  <c r="J2070" i="11"/>
  <c r="J2071" i="11"/>
  <c r="J2072" i="11"/>
  <c r="J2073" i="11"/>
  <c r="J2074" i="11"/>
  <c r="J2075" i="11"/>
  <c r="J2076" i="11"/>
  <c r="J2077" i="11"/>
  <c r="J2078" i="11"/>
  <c r="J2079" i="11"/>
  <c r="J2080" i="11"/>
  <c r="J2081" i="11"/>
  <c r="J2082" i="11"/>
  <c r="J2083" i="11"/>
  <c r="J2084" i="11"/>
  <c r="J2085" i="11"/>
  <c r="J2086" i="11"/>
  <c r="J2087" i="11"/>
  <c r="J2088" i="11"/>
  <c r="J2089" i="11"/>
  <c r="J2090" i="11"/>
  <c r="J2091" i="11"/>
  <c r="J2092" i="11"/>
  <c r="J2093" i="11"/>
  <c r="J2094" i="11"/>
  <c r="J2095" i="11"/>
  <c r="J2096" i="11"/>
  <c r="J2097" i="11"/>
  <c r="J2098" i="11"/>
  <c r="J2099" i="11"/>
  <c r="J2100" i="11"/>
  <c r="J2101" i="11"/>
  <c r="J2102" i="11"/>
  <c r="J2103" i="11"/>
  <c r="J2104" i="11"/>
  <c r="J2105" i="11"/>
  <c r="J2106" i="11"/>
  <c r="J2107" i="11"/>
  <c r="J2108" i="11"/>
  <c r="J2109" i="11"/>
  <c r="J2110" i="11"/>
  <c r="J2111" i="11"/>
  <c r="J2112" i="11"/>
  <c r="J2113" i="11"/>
  <c r="J2114" i="11"/>
  <c r="J2115" i="11"/>
  <c r="J2116" i="11"/>
  <c r="J2117" i="11"/>
  <c r="J2118" i="11"/>
  <c r="J2119" i="11"/>
  <c r="J2120" i="11"/>
  <c r="J2121" i="11"/>
  <c r="J2122" i="11"/>
  <c r="J2123" i="11"/>
  <c r="J2124" i="11"/>
  <c r="J2125" i="11"/>
  <c r="J2126" i="11"/>
  <c r="J2127" i="11"/>
  <c r="J2128" i="11"/>
  <c r="J2129" i="11"/>
  <c r="J2130" i="11"/>
  <c r="J2131" i="11"/>
  <c r="J2132" i="11"/>
  <c r="J2133" i="11"/>
  <c r="J2134" i="11"/>
  <c r="J2135" i="11"/>
  <c r="J2136" i="11"/>
  <c r="J2137" i="11"/>
  <c r="J2138" i="11"/>
  <c r="J2139" i="11"/>
  <c r="J2140" i="11"/>
  <c r="J2141" i="11"/>
  <c r="J2142" i="11"/>
  <c r="J2143" i="11"/>
  <c r="J2144" i="11"/>
  <c r="J2145" i="11"/>
  <c r="J2146" i="11"/>
  <c r="J2147" i="11"/>
  <c r="J2148" i="11"/>
  <c r="J2149" i="11"/>
  <c r="J2150" i="11"/>
  <c r="J2151" i="11"/>
  <c r="J2152" i="11"/>
  <c r="J2153" i="11"/>
  <c r="J2154" i="11"/>
  <c r="J2155" i="11"/>
  <c r="J2156" i="11"/>
  <c r="J2157" i="11"/>
  <c r="J2158" i="11"/>
  <c r="J2159" i="11"/>
  <c r="J2160" i="11"/>
  <c r="J2161" i="11"/>
  <c r="J2162" i="11"/>
  <c r="J2163" i="11"/>
  <c r="J2164" i="11"/>
  <c r="J2165" i="11"/>
  <c r="J2166" i="11"/>
  <c r="J2167" i="11"/>
  <c r="J2168" i="11"/>
  <c r="J2169" i="11"/>
  <c r="J2170" i="11"/>
  <c r="J2171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G1492" i="11"/>
  <c r="G1493" i="11"/>
  <c r="G149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28" i="11"/>
  <c r="G1529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48" i="11"/>
  <c r="G1549" i="11"/>
  <c r="G1550" i="11"/>
  <c r="G1551" i="11"/>
  <c r="G1552" i="11"/>
  <c r="G1553" i="11"/>
  <c r="G1554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0" i="11"/>
  <c r="G1611" i="11"/>
  <c r="G1612" i="11"/>
  <c r="G1613" i="11"/>
  <c r="G1614" i="11"/>
  <c r="G1615" i="11"/>
  <c r="G1616" i="11"/>
  <c r="G1617" i="11"/>
  <c r="G1618" i="11"/>
  <c r="G1619" i="11"/>
  <c r="G1620" i="11"/>
  <c r="G1621" i="11"/>
  <c r="G1622" i="11"/>
  <c r="G1623" i="11"/>
  <c r="G1624" i="11"/>
  <c r="G1625" i="11"/>
  <c r="G1626" i="11"/>
  <c r="G1627" i="11"/>
  <c r="G1628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52" i="11"/>
  <c r="G1653" i="11"/>
  <c r="G1654" i="11"/>
  <c r="G1655" i="11"/>
  <c r="G1656" i="11"/>
  <c r="G1657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4" i="11"/>
  <c r="G1675" i="11"/>
  <c r="G1676" i="11"/>
  <c r="G1677" i="11"/>
  <c r="G1678" i="11"/>
  <c r="G1679" i="11"/>
  <c r="G1680" i="11"/>
  <c r="G1681" i="11"/>
  <c r="G1682" i="11"/>
  <c r="G1683" i="11"/>
  <c r="G1684" i="11"/>
  <c r="G1685" i="11"/>
  <c r="G1686" i="11"/>
  <c r="G1687" i="11"/>
  <c r="G1688" i="11"/>
  <c r="G1689" i="11"/>
  <c r="G1690" i="11"/>
  <c r="G1691" i="11"/>
  <c r="G1692" i="11"/>
  <c r="G1693" i="11"/>
  <c r="G1694" i="11"/>
  <c r="G1695" i="11"/>
  <c r="G1696" i="11"/>
  <c r="G1697" i="11"/>
  <c r="G1698" i="11"/>
  <c r="G1699" i="11"/>
  <c r="G1700" i="11"/>
  <c r="G1701" i="11"/>
  <c r="G1702" i="11"/>
  <c r="G1703" i="11"/>
  <c r="G1704" i="11"/>
  <c r="G1705" i="11"/>
  <c r="G1706" i="11"/>
  <c r="G1707" i="11"/>
  <c r="G1708" i="11"/>
  <c r="G1709" i="11"/>
  <c r="G1710" i="11"/>
  <c r="G1711" i="11"/>
  <c r="G1712" i="11"/>
  <c r="G1713" i="11"/>
  <c r="G1714" i="11"/>
  <c r="G1715" i="11"/>
  <c r="G1716" i="11"/>
  <c r="G1717" i="11"/>
  <c r="G1718" i="11"/>
  <c r="G1719" i="11"/>
  <c r="G1720" i="11"/>
  <c r="G1721" i="11"/>
  <c r="G1722" i="11"/>
  <c r="G1723" i="11"/>
  <c r="G1724" i="11"/>
  <c r="G1725" i="11"/>
  <c r="G1726" i="11"/>
  <c r="G1727" i="11"/>
  <c r="G1728" i="11"/>
  <c r="G1729" i="11"/>
  <c r="G1730" i="11"/>
  <c r="G1731" i="11"/>
  <c r="G1732" i="11"/>
  <c r="G1733" i="11"/>
  <c r="G1734" i="11"/>
  <c r="G1735" i="11"/>
  <c r="G1736" i="11"/>
  <c r="G1737" i="11"/>
  <c r="G1738" i="11"/>
  <c r="G1739" i="11"/>
  <c r="G1740" i="11"/>
  <c r="G1741" i="11"/>
  <c r="G1742" i="11"/>
  <c r="G1743" i="11"/>
  <c r="G1744" i="11"/>
  <c r="G1745" i="11"/>
  <c r="G1746" i="11"/>
  <c r="G1747" i="11"/>
  <c r="G1748" i="11"/>
  <c r="G1749" i="11"/>
  <c r="G1750" i="11"/>
  <c r="G1751" i="11"/>
  <c r="G1752" i="11"/>
  <c r="G1753" i="11"/>
  <c r="G1754" i="11"/>
  <c r="G1755" i="11"/>
  <c r="G1756" i="11"/>
  <c r="G1757" i="11"/>
  <c r="G1758" i="11"/>
  <c r="G1759" i="11"/>
  <c r="G1760" i="11"/>
  <c r="G1761" i="11"/>
  <c r="G1762" i="11"/>
  <c r="G1763" i="11"/>
  <c r="G1764" i="11"/>
  <c r="G1765" i="11"/>
  <c r="G1766" i="11"/>
  <c r="G1767" i="11"/>
  <c r="G1768" i="11"/>
  <c r="G1769" i="11"/>
  <c r="G1770" i="11"/>
  <c r="G1771" i="11"/>
  <c r="G1772" i="11"/>
  <c r="G1773" i="11"/>
  <c r="G1774" i="11"/>
  <c r="G1775" i="11"/>
  <c r="G1776" i="11"/>
  <c r="G1777" i="11"/>
  <c r="G1778" i="11"/>
  <c r="G1779" i="11"/>
  <c r="G1780" i="11"/>
  <c r="G1781" i="11"/>
  <c r="G1782" i="11"/>
  <c r="G1783" i="11"/>
  <c r="G1784" i="11"/>
  <c r="G1785" i="11"/>
  <c r="G1786" i="11"/>
  <c r="G1787" i="11"/>
  <c r="G1788" i="11"/>
  <c r="G1789" i="11"/>
  <c r="G1790" i="11"/>
  <c r="G1791" i="11"/>
  <c r="G1792" i="11"/>
  <c r="G1793" i="11"/>
  <c r="G1794" i="11"/>
  <c r="G1795" i="11"/>
  <c r="G1796" i="11"/>
  <c r="G1797" i="11"/>
  <c r="G1798" i="11"/>
  <c r="G1799" i="11"/>
  <c r="G1800" i="11"/>
  <c r="G1801" i="11"/>
  <c r="G1802" i="11"/>
  <c r="G1803" i="11"/>
  <c r="G1804" i="11"/>
  <c r="G1805" i="11"/>
  <c r="G1806" i="11"/>
  <c r="G1807" i="11"/>
  <c r="G1808" i="11"/>
  <c r="G1809" i="11"/>
  <c r="G1810" i="11"/>
  <c r="G1811" i="11"/>
  <c r="G1812" i="11"/>
  <c r="G1813" i="11"/>
  <c r="G1814" i="11"/>
  <c r="G1815" i="11"/>
  <c r="G1816" i="11"/>
  <c r="G1817" i="11"/>
  <c r="G1818" i="11"/>
  <c r="G1819" i="11"/>
  <c r="G1820" i="11"/>
  <c r="G1821" i="11"/>
  <c r="G1822" i="11"/>
  <c r="G1823" i="11"/>
  <c r="G1824" i="11"/>
  <c r="G1825" i="11"/>
  <c r="G1826" i="11"/>
  <c r="G1827" i="11"/>
  <c r="G1828" i="11"/>
  <c r="G1829" i="11"/>
  <c r="G1830" i="11"/>
  <c r="G1831" i="11"/>
  <c r="G1832" i="11"/>
  <c r="G1833" i="11"/>
  <c r="G1834" i="11"/>
  <c r="G1835" i="11"/>
  <c r="G1836" i="11"/>
  <c r="G1837" i="11"/>
  <c r="G1838" i="11"/>
  <c r="G1839" i="11"/>
  <c r="G1840" i="11"/>
  <c r="G1841" i="11"/>
  <c r="G1842" i="11"/>
  <c r="G1843" i="11"/>
  <c r="G1844" i="11"/>
  <c r="G1845" i="11"/>
  <c r="G1846" i="11"/>
  <c r="G1847" i="11"/>
  <c r="G1848" i="11"/>
  <c r="G1849" i="11"/>
  <c r="G1850" i="11"/>
  <c r="G1851" i="11"/>
  <c r="G1852" i="11"/>
  <c r="G1853" i="11"/>
  <c r="G1854" i="11"/>
  <c r="G1855" i="11"/>
  <c r="G1856" i="11"/>
  <c r="G1857" i="11"/>
  <c r="G1858" i="11"/>
  <c r="G1859" i="11"/>
  <c r="G1860" i="11"/>
  <c r="G1861" i="11"/>
  <c r="G1862" i="11"/>
  <c r="G1863" i="11"/>
  <c r="G1864" i="11"/>
  <c r="G1865" i="11"/>
  <c r="G1866" i="11"/>
  <c r="G1867" i="11"/>
  <c r="G1868" i="11"/>
  <c r="G1869" i="11"/>
  <c r="G1870" i="11"/>
  <c r="G1871" i="11"/>
  <c r="G1872" i="11"/>
  <c r="G1873" i="11"/>
  <c r="G1874" i="11"/>
  <c r="G1875" i="11"/>
  <c r="G1876" i="11"/>
  <c r="G1877" i="11"/>
  <c r="G1878" i="11"/>
  <c r="G1879" i="11"/>
  <c r="G1880" i="11"/>
  <c r="G1881" i="11"/>
  <c r="G1882" i="11"/>
  <c r="G1883" i="11"/>
  <c r="G1884" i="11"/>
  <c r="G1885" i="11"/>
  <c r="G1886" i="11"/>
  <c r="G1887" i="11"/>
  <c r="G1888" i="11"/>
  <c r="G1889" i="11"/>
  <c r="G1890" i="11"/>
  <c r="G1891" i="11"/>
  <c r="G1892" i="11"/>
  <c r="G1893" i="11"/>
  <c r="G1894" i="11"/>
  <c r="G1895" i="11"/>
  <c r="G1896" i="11"/>
  <c r="G1897" i="11"/>
  <c r="G1898" i="11"/>
  <c r="G1899" i="11"/>
  <c r="G1900" i="11"/>
  <c r="G1901" i="11"/>
  <c r="G1902" i="11"/>
  <c r="G1903" i="11"/>
  <c r="G1904" i="11"/>
  <c r="G1905" i="11"/>
  <c r="G1906" i="11"/>
  <c r="G1907" i="11"/>
  <c r="G1908" i="11"/>
  <c r="G1909" i="11"/>
  <c r="G1910" i="11"/>
  <c r="G1911" i="11"/>
  <c r="G1912" i="11"/>
  <c r="G1913" i="11"/>
  <c r="G1914" i="11"/>
  <c r="G1915" i="11"/>
  <c r="G1916" i="11"/>
  <c r="G1917" i="11"/>
  <c r="G1918" i="11"/>
  <c r="G1919" i="11"/>
  <c r="G1920" i="11"/>
  <c r="G1921" i="11"/>
  <c r="G1922" i="11"/>
  <c r="G1923" i="11"/>
  <c r="G1924" i="11"/>
  <c r="G1925" i="11"/>
  <c r="G1926" i="11"/>
  <c r="G1927" i="11"/>
  <c r="G1928" i="11"/>
  <c r="G1929" i="11"/>
  <c r="G1930" i="11"/>
  <c r="G1931" i="11"/>
  <c r="G1932" i="11"/>
  <c r="G1933" i="11"/>
  <c r="G1934" i="11"/>
  <c r="G1935" i="11"/>
  <c r="G1936" i="11"/>
  <c r="G1937" i="11"/>
  <c r="G1938" i="11"/>
  <c r="G1939" i="11"/>
  <c r="G1940" i="11"/>
  <c r="G1941" i="11"/>
  <c r="G1942" i="11"/>
  <c r="G1943" i="11"/>
  <c r="G1944" i="11"/>
  <c r="G1945" i="11"/>
  <c r="G1946" i="11"/>
  <c r="G1947" i="11"/>
  <c r="G1948" i="11"/>
  <c r="G1949" i="11"/>
  <c r="G1950" i="11"/>
  <c r="G1951" i="11"/>
  <c r="G1952" i="11"/>
  <c r="G1953" i="11"/>
  <c r="G1954" i="11"/>
  <c r="G1955" i="11"/>
  <c r="G1956" i="11"/>
  <c r="G1957" i="11"/>
  <c r="G1958" i="11"/>
  <c r="G1959" i="11"/>
  <c r="G1960" i="11"/>
  <c r="G1961" i="11"/>
  <c r="G1962" i="11"/>
  <c r="G1963" i="11"/>
  <c r="G1964" i="11"/>
  <c r="G1965" i="11"/>
  <c r="G1966" i="11"/>
  <c r="G1967" i="11"/>
  <c r="G1968" i="11"/>
  <c r="G1969" i="11"/>
  <c r="G1970" i="11"/>
  <c r="G1971" i="11"/>
  <c r="G1972" i="11"/>
  <c r="G1973" i="11"/>
  <c r="G1974" i="11"/>
  <c r="G1975" i="11"/>
  <c r="G1976" i="11"/>
  <c r="G1977" i="11"/>
  <c r="G1978" i="11"/>
  <c r="G1979" i="11"/>
  <c r="G1980" i="11"/>
  <c r="G1981" i="11"/>
  <c r="G1982" i="11"/>
  <c r="G1983" i="11"/>
  <c r="G1984" i="11"/>
  <c r="G1985" i="11"/>
  <c r="G1986" i="11"/>
  <c r="G1987" i="11"/>
  <c r="G1988" i="11"/>
  <c r="G1989" i="11"/>
  <c r="G1990" i="11"/>
  <c r="G1991" i="11"/>
  <c r="G1992" i="11"/>
  <c r="G1993" i="11"/>
  <c r="G1994" i="11"/>
  <c r="G1995" i="11"/>
  <c r="G1996" i="11"/>
  <c r="G1997" i="11"/>
  <c r="G1998" i="11"/>
  <c r="G1999" i="11"/>
  <c r="G2000" i="11"/>
  <c r="G2001" i="11"/>
  <c r="G2002" i="11"/>
  <c r="G2003" i="11"/>
  <c r="G2004" i="11"/>
  <c r="G2005" i="11"/>
  <c r="G2006" i="11"/>
  <c r="G2007" i="11"/>
  <c r="G2008" i="11"/>
  <c r="G2009" i="11"/>
  <c r="G2010" i="11"/>
  <c r="G2011" i="11"/>
  <c r="G2012" i="11"/>
  <c r="G2013" i="11"/>
  <c r="G2014" i="11"/>
  <c r="G2015" i="11"/>
  <c r="G2016" i="11"/>
  <c r="G2017" i="11"/>
  <c r="G2018" i="11"/>
  <c r="G2019" i="11"/>
  <c r="G2020" i="11"/>
  <c r="G2021" i="11"/>
  <c r="G2022" i="11"/>
  <c r="G2023" i="11"/>
  <c r="G2024" i="11"/>
  <c r="G2025" i="11"/>
  <c r="G2026" i="11"/>
  <c r="G2027" i="11"/>
  <c r="G2028" i="11"/>
  <c r="G2029" i="11"/>
  <c r="G2030" i="11"/>
  <c r="G2031" i="11"/>
  <c r="G2032" i="11"/>
  <c r="G2033" i="11"/>
  <c r="G2034" i="11"/>
  <c r="G2035" i="11"/>
  <c r="G2036" i="11"/>
  <c r="G2037" i="11"/>
  <c r="G2038" i="11"/>
  <c r="G2039" i="11"/>
  <c r="G2040" i="11"/>
  <c r="G2041" i="11"/>
  <c r="G2042" i="11"/>
  <c r="G2043" i="11"/>
  <c r="G2044" i="11"/>
  <c r="G2045" i="11"/>
  <c r="G2046" i="11"/>
  <c r="G2047" i="11"/>
  <c r="G2048" i="11"/>
  <c r="G2049" i="11"/>
  <c r="G2050" i="11"/>
  <c r="G2051" i="11"/>
  <c r="G2052" i="11"/>
  <c r="G2053" i="11"/>
  <c r="G2054" i="11"/>
  <c r="G2055" i="11"/>
  <c r="G2056" i="11"/>
  <c r="G2057" i="11"/>
  <c r="G2058" i="11"/>
  <c r="G2059" i="11"/>
  <c r="G2060" i="11"/>
  <c r="G2061" i="11"/>
  <c r="G2062" i="11"/>
  <c r="G2063" i="11"/>
  <c r="G2064" i="11"/>
  <c r="G2065" i="11"/>
  <c r="G2066" i="11"/>
  <c r="G2067" i="11"/>
  <c r="G2068" i="11"/>
  <c r="G2069" i="11"/>
  <c r="G2070" i="11"/>
  <c r="G2071" i="11"/>
  <c r="G2072" i="11"/>
  <c r="G2073" i="11"/>
  <c r="G2074" i="11"/>
  <c r="G2075" i="11"/>
  <c r="G2076" i="11"/>
  <c r="G2077" i="11"/>
  <c r="G2078" i="11"/>
  <c r="G2079" i="11"/>
  <c r="G2080" i="11"/>
  <c r="G2081" i="11"/>
  <c r="G2082" i="11"/>
  <c r="G2083" i="11"/>
  <c r="G2084" i="11"/>
  <c r="G2085" i="11"/>
  <c r="G2086" i="11"/>
  <c r="G2087" i="11"/>
  <c r="G2088" i="11"/>
  <c r="G2089" i="11"/>
  <c r="G2090" i="11"/>
  <c r="G2091" i="11"/>
  <c r="G2092" i="11"/>
  <c r="G2093" i="11"/>
  <c r="G2094" i="11"/>
  <c r="G2095" i="11"/>
  <c r="G2096" i="11"/>
  <c r="G2097" i="11"/>
  <c r="G2098" i="11"/>
  <c r="G2099" i="11"/>
  <c r="G2100" i="11"/>
  <c r="G2101" i="11"/>
  <c r="G2102" i="11"/>
  <c r="G2103" i="11"/>
  <c r="G2104" i="11"/>
  <c r="G2105" i="11"/>
  <c r="G2106" i="11"/>
  <c r="G2107" i="11"/>
  <c r="G2108" i="11"/>
  <c r="G2109" i="11"/>
  <c r="G2110" i="11"/>
  <c r="G2111" i="11"/>
  <c r="G2112" i="11"/>
  <c r="G2113" i="11"/>
  <c r="G2114" i="11"/>
  <c r="G2115" i="11"/>
  <c r="G2116" i="11"/>
  <c r="G2117" i="11"/>
  <c r="G2118" i="11"/>
  <c r="G2119" i="11"/>
  <c r="G2120" i="11"/>
  <c r="G2121" i="11"/>
  <c r="G2122" i="11"/>
  <c r="G2123" i="11"/>
  <c r="G2124" i="11"/>
  <c r="G2125" i="11"/>
  <c r="G2126" i="11"/>
  <c r="G2127" i="11"/>
  <c r="G2128" i="11"/>
  <c r="G2129" i="11"/>
  <c r="G2130" i="11"/>
  <c r="G2131" i="11"/>
  <c r="G2132" i="11"/>
  <c r="G2133" i="11"/>
  <c r="G2134" i="11"/>
  <c r="G2135" i="11"/>
  <c r="G2136" i="11"/>
  <c r="G2137" i="11"/>
  <c r="G2138" i="11"/>
  <c r="G2139" i="11"/>
  <c r="G2140" i="11"/>
  <c r="G2141" i="11"/>
  <c r="G2142" i="11"/>
  <c r="G2143" i="11"/>
  <c r="G2144" i="11"/>
  <c r="G2145" i="11"/>
  <c r="G2146" i="11"/>
  <c r="G2147" i="11"/>
  <c r="G2148" i="11"/>
  <c r="G2149" i="11"/>
  <c r="G2150" i="11"/>
  <c r="G2151" i="11"/>
  <c r="G2152" i="11"/>
  <c r="G2153" i="11"/>
  <c r="G2154" i="11"/>
  <c r="G2155" i="11"/>
  <c r="G2156" i="11"/>
  <c r="G2157" i="11"/>
  <c r="G2158" i="11"/>
  <c r="G2159" i="11"/>
  <c r="G2160" i="11"/>
  <c r="G2161" i="11"/>
  <c r="G2162" i="11"/>
  <c r="G2163" i="11"/>
  <c r="G2164" i="11"/>
  <c r="G2165" i="11"/>
  <c r="G2166" i="11"/>
  <c r="G2167" i="11"/>
  <c r="G2168" i="11"/>
  <c r="G2169" i="11"/>
  <c r="G2170" i="11"/>
  <c r="G2171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F2029" i="11"/>
  <c r="F2030" i="11"/>
  <c r="F2031" i="11"/>
  <c r="F2032" i="11"/>
  <c r="F2033" i="11"/>
  <c r="F2034" i="1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F2050" i="11"/>
  <c r="F2051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F2124" i="11"/>
  <c r="F2125" i="11"/>
  <c r="F2126" i="11"/>
  <c r="F2127" i="1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153" i="11"/>
  <c r="F2154" i="11"/>
  <c r="F2155" i="11"/>
  <c r="F2156" i="11"/>
  <c r="F2157" i="11"/>
  <c r="F2158" i="11"/>
  <c r="F2159" i="11"/>
  <c r="F2160" i="11"/>
  <c r="F2161" i="11"/>
  <c r="F2162" i="11"/>
  <c r="F2163" i="11"/>
  <c r="F2164" i="11"/>
  <c r="F2165" i="11"/>
  <c r="F2166" i="11"/>
  <c r="F2167" i="11"/>
  <c r="F2168" i="11"/>
  <c r="F2169" i="11"/>
  <c r="F2170" i="11"/>
  <c r="F2171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1802" i="11"/>
  <c r="D1803" i="11"/>
  <c r="D1804" i="1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D1822" i="11"/>
  <c r="D1823" i="1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D1893" i="11"/>
  <c r="D1894" i="11"/>
  <c r="D1895" i="11"/>
  <c r="D1896" i="11"/>
  <c r="D1897" i="11"/>
  <c r="D1898" i="11"/>
  <c r="D1899" i="11"/>
  <c r="D1900" i="11"/>
  <c r="D1901" i="11"/>
  <c r="D1902" i="11"/>
  <c r="D1903" i="11"/>
  <c r="D1904" i="11"/>
  <c r="D1905" i="11"/>
  <c r="D1906" i="11"/>
  <c r="D1907" i="11"/>
  <c r="D1908" i="11"/>
  <c r="D1909" i="11"/>
  <c r="D1910" i="11"/>
  <c r="D1911" i="11"/>
  <c r="D1912" i="11"/>
  <c r="D1913" i="11"/>
  <c r="D1914" i="11"/>
  <c r="D1915" i="11"/>
  <c r="D1916" i="11"/>
  <c r="D1917" i="11"/>
  <c r="D1918" i="11"/>
  <c r="D1919" i="11"/>
  <c r="D1920" i="11"/>
  <c r="D1921" i="11"/>
  <c r="D1922" i="11"/>
  <c r="D1923" i="1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D1952" i="11"/>
  <c r="D1953" i="11"/>
  <c r="D1954" i="11"/>
  <c r="D1955" i="11"/>
  <c r="D1956" i="11"/>
  <c r="D1957" i="11"/>
  <c r="D1958" i="11"/>
  <c r="D1959" i="11"/>
  <c r="D1960" i="11"/>
  <c r="D1961" i="11"/>
  <c r="D1962" i="11"/>
  <c r="D1963" i="11"/>
  <c r="D1964" i="11"/>
  <c r="D1965" i="11"/>
  <c r="D1966" i="11"/>
  <c r="D1967" i="11"/>
  <c r="D1968" i="11"/>
  <c r="D1969" i="11"/>
  <c r="D1970" i="11"/>
  <c r="D1971" i="11"/>
  <c r="D1972" i="11"/>
  <c r="D1973" i="11"/>
  <c r="D1974" i="11"/>
  <c r="D1975" i="11"/>
  <c r="D1976" i="1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D1990" i="11"/>
  <c r="D1991" i="11"/>
  <c r="D1992" i="1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D2005" i="11"/>
  <c r="D2006" i="11"/>
  <c r="D2007" i="11"/>
  <c r="D2008" i="11"/>
  <c r="D2009" i="11"/>
  <c r="D2010" i="11"/>
  <c r="D2011" i="1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D2024" i="11"/>
  <c r="D2025" i="11"/>
  <c r="D2026" i="11"/>
  <c r="D2027" i="11"/>
  <c r="D2028" i="11"/>
  <c r="D2029" i="11"/>
  <c r="D2030" i="11"/>
  <c r="D2031" i="11"/>
  <c r="D2032" i="11"/>
  <c r="D2033" i="11"/>
  <c r="D2034" i="11"/>
  <c r="D2035" i="11"/>
  <c r="D2036" i="11"/>
  <c r="D2037" i="11"/>
  <c r="D2038" i="11"/>
  <c r="D2039" i="11"/>
  <c r="D2040" i="11"/>
  <c r="D2041" i="11"/>
  <c r="D2042" i="11"/>
  <c r="D2043" i="11"/>
  <c r="D2044" i="11"/>
  <c r="D2045" i="11"/>
  <c r="D2046" i="11"/>
  <c r="D2047" i="11"/>
  <c r="D2048" i="11"/>
  <c r="D2049" i="11"/>
  <c r="D2050" i="11"/>
  <c r="D2051" i="11"/>
  <c r="D2052" i="11"/>
  <c r="D2053" i="11"/>
  <c r="D2054" i="11"/>
  <c r="D2055" i="11"/>
  <c r="D2056" i="11"/>
  <c r="D2057" i="11"/>
  <c r="D2058" i="11"/>
  <c r="D2059" i="11"/>
  <c r="D2060" i="11"/>
  <c r="D2061" i="11"/>
  <c r="D2062" i="11"/>
  <c r="D2063" i="11"/>
  <c r="D2064" i="11"/>
  <c r="D2065" i="11"/>
  <c r="D2066" i="11"/>
  <c r="D2067" i="11"/>
  <c r="D2068" i="11"/>
  <c r="D2069" i="11"/>
  <c r="D2070" i="1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D2083" i="11"/>
  <c r="D2084" i="11"/>
  <c r="D2085" i="11"/>
  <c r="D2086" i="11"/>
  <c r="D2087" i="11"/>
  <c r="D2088" i="11"/>
  <c r="D2089" i="11"/>
  <c r="D2090" i="11"/>
  <c r="D2091" i="11"/>
  <c r="D2092" i="11"/>
  <c r="D2093" i="1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D2106" i="11"/>
  <c r="D2107" i="11"/>
  <c r="D2108" i="11"/>
  <c r="D2109" i="11"/>
  <c r="D2110" i="11"/>
  <c r="D2111" i="11"/>
  <c r="D2112" i="11"/>
  <c r="D2113" i="11"/>
  <c r="D2114" i="11"/>
  <c r="D2115" i="11"/>
  <c r="D2116" i="11"/>
  <c r="D2117" i="11"/>
  <c r="D2118" i="11"/>
  <c r="D2119" i="11"/>
  <c r="D2120" i="11"/>
  <c r="D2121" i="11"/>
  <c r="D2122" i="11"/>
  <c r="D2123" i="11"/>
  <c r="D2124" i="11"/>
  <c r="D2125" i="11"/>
  <c r="D2126" i="11"/>
  <c r="D2127" i="11"/>
  <c r="D2128" i="11"/>
  <c r="D2129" i="11"/>
  <c r="D2130" i="11"/>
  <c r="D2131" i="11"/>
  <c r="D2132" i="11"/>
  <c r="D2133" i="11"/>
  <c r="D2134" i="11"/>
  <c r="D2135" i="11"/>
  <c r="D2136" i="11"/>
  <c r="D2137" i="11"/>
  <c r="D2138" i="11"/>
  <c r="D2139" i="11"/>
  <c r="D2140" i="11"/>
  <c r="D2141" i="11"/>
  <c r="D2142" i="11"/>
  <c r="D2143" i="11"/>
  <c r="D2144" i="11"/>
  <c r="D2145" i="11"/>
  <c r="D2146" i="11"/>
  <c r="D2147" i="11"/>
  <c r="D2148" i="11"/>
  <c r="D2149" i="11"/>
  <c r="D2150" i="11"/>
  <c r="D2151" i="11"/>
  <c r="D2152" i="11"/>
  <c r="D2153" i="11"/>
  <c r="D2154" i="11"/>
  <c r="D2155" i="11"/>
  <c r="D2156" i="11"/>
  <c r="D2157" i="11"/>
  <c r="D2158" i="11"/>
  <c r="D2159" i="11"/>
  <c r="D2160" i="11"/>
  <c r="D2161" i="11"/>
  <c r="D2162" i="11"/>
  <c r="D2163" i="11"/>
  <c r="D2164" i="11"/>
  <c r="D2165" i="11"/>
  <c r="D2166" i="11"/>
  <c r="D2167" i="11"/>
  <c r="D2168" i="11"/>
  <c r="D2169" i="11"/>
  <c r="D2170" i="11"/>
  <c r="D2171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J867" i="11"/>
  <c r="J868" i="11"/>
  <c r="J869" i="11"/>
  <c r="J870" i="11"/>
  <c r="J871" i="11"/>
  <c r="J872" i="11"/>
  <c r="J873" i="11"/>
  <c r="J874" i="11"/>
  <c r="J875" i="11"/>
  <c r="J876" i="11"/>
  <c r="J877" i="11"/>
  <c r="J878" i="11"/>
  <c r="J879" i="11"/>
  <c r="J880" i="11"/>
  <c r="J881" i="11"/>
  <c r="J882" i="11"/>
  <c r="J883" i="11"/>
  <c r="J884" i="11"/>
  <c r="J885" i="11"/>
  <c r="J886" i="11"/>
  <c r="J887" i="11"/>
  <c r="J888" i="11"/>
  <c r="J889" i="11"/>
  <c r="J890" i="11"/>
  <c r="J891" i="11"/>
  <c r="J892" i="11"/>
  <c r="J893" i="11"/>
  <c r="J894" i="11"/>
  <c r="J895" i="11"/>
  <c r="J896" i="11"/>
  <c r="J897" i="11"/>
  <c r="J898" i="11"/>
  <c r="J899" i="11"/>
  <c r="J900" i="11"/>
  <c r="J901" i="11"/>
  <c r="J902" i="11"/>
  <c r="J903" i="11"/>
  <c r="J904" i="11"/>
  <c r="J905" i="11"/>
  <c r="J906" i="11"/>
  <c r="J907" i="11"/>
  <c r="J908" i="11"/>
  <c r="J909" i="11"/>
  <c r="J910" i="11"/>
  <c r="J911" i="11"/>
  <c r="J912" i="11"/>
  <c r="J913" i="11"/>
  <c r="J914" i="11"/>
  <c r="J915" i="11"/>
  <c r="J916" i="11"/>
  <c r="J917" i="11"/>
  <c r="J918" i="11"/>
  <c r="J919" i="11"/>
  <c r="J920" i="11"/>
  <c r="J921" i="11"/>
  <c r="J922" i="11"/>
  <c r="J923" i="11"/>
  <c r="J924" i="11"/>
  <c r="J925" i="11"/>
  <c r="J926" i="11"/>
  <c r="J927" i="11"/>
  <c r="J928" i="11"/>
  <c r="J929" i="11"/>
  <c r="J930" i="11"/>
  <c r="J931" i="11"/>
  <c r="J932" i="11"/>
  <c r="J933" i="11"/>
  <c r="J934" i="11"/>
  <c r="J935" i="11"/>
  <c r="J936" i="1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J972" i="11"/>
  <c r="J973" i="11"/>
  <c r="J974" i="11"/>
  <c r="J975" i="11"/>
  <c r="J976" i="11"/>
  <c r="J977" i="11"/>
  <c r="J978" i="11"/>
  <c r="J979" i="11"/>
  <c r="J980" i="11"/>
  <c r="J981" i="11"/>
  <c r="J982" i="11"/>
  <c r="J983" i="11"/>
  <c r="J984" i="11"/>
  <c r="J985" i="11"/>
  <c r="J986" i="11"/>
  <c r="J987" i="11"/>
  <c r="J988" i="11"/>
  <c r="J989" i="11"/>
  <c r="J990" i="11"/>
  <c r="J991" i="11"/>
  <c r="J992" i="11"/>
  <c r="J993" i="11"/>
  <c r="J994" i="11"/>
  <c r="J995" i="11"/>
  <c r="J996" i="11"/>
  <c r="J997" i="11"/>
  <c r="J998" i="11"/>
  <c r="J999" i="11"/>
  <c r="J1000" i="11"/>
  <c r="J1001" i="11"/>
  <c r="J1002" i="11"/>
  <c r="J1003" i="11"/>
  <c r="J1004" i="11"/>
  <c r="J1005" i="11"/>
  <c r="J1006" i="11"/>
  <c r="J1007" i="11"/>
  <c r="J1008" i="11"/>
  <c r="J1009" i="11"/>
  <c r="J1010" i="11"/>
  <c r="J1011" i="11"/>
  <c r="J1012" i="11"/>
  <c r="J1013" i="11"/>
  <c r="J1014" i="11"/>
  <c r="J1015" i="11"/>
  <c r="J1016" i="11"/>
  <c r="J1017" i="11"/>
  <c r="J1018" i="11"/>
  <c r="J1019" i="11"/>
  <c r="J1020" i="11"/>
  <c r="J1021" i="11"/>
  <c r="J1022" i="11"/>
  <c r="J1023" i="11"/>
  <c r="J1024" i="11"/>
  <c r="J1025" i="11"/>
  <c r="J1026" i="11"/>
  <c r="J1027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J1042" i="11"/>
  <c r="J1043" i="11"/>
  <c r="J1044" i="11"/>
  <c r="J1045" i="11"/>
  <c r="J1046" i="11"/>
  <c r="J1047" i="11"/>
  <c r="J1048" i="11"/>
  <c r="J1049" i="11"/>
  <c r="J1050" i="11"/>
  <c r="J1051" i="11"/>
  <c r="J1052" i="11"/>
  <c r="J1053" i="11"/>
  <c r="J1054" i="11"/>
  <c r="J1055" i="11"/>
  <c r="J1056" i="11"/>
  <c r="J1057" i="11"/>
  <c r="J1058" i="11"/>
  <c r="J1059" i="11"/>
  <c r="J1060" i="11"/>
  <c r="J1061" i="11"/>
  <c r="J1062" i="11"/>
  <c r="J1063" i="11"/>
  <c r="J1064" i="11"/>
  <c r="J1065" i="11"/>
  <c r="J1066" i="11"/>
  <c r="J1067" i="11"/>
  <c r="J1068" i="11"/>
  <c r="J1069" i="11"/>
  <c r="J1070" i="11"/>
  <c r="J1071" i="11"/>
  <c r="J1072" i="11"/>
  <c r="J1073" i="11"/>
  <c r="J1074" i="11"/>
  <c r="J1075" i="11"/>
  <c r="J1076" i="11"/>
  <c r="J1077" i="11"/>
  <c r="J1078" i="11"/>
  <c r="J1079" i="11"/>
  <c r="J1080" i="11"/>
  <c r="J1081" i="11"/>
  <c r="J1082" i="11"/>
  <c r="J1083" i="11"/>
  <c r="J1084" i="11"/>
  <c r="J1085" i="11"/>
  <c r="J1086" i="11"/>
  <c r="J1087" i="11"/>
  <c r="J1088" i="11"/>
  <c r="J1089" i="11"/>
  <c r="J1090" i="11"/>
  <c r="J1091" i="11"/>
  <c r="J1092" i="11"/>
  <c r="J1093" i="11"/>
  <c r="J1094" i="11"/>
  <c r="J1095" i="11"/>
  <c r="J1096" i="11"/>
  <c r="J1097" i="11"/>
  <c r="J1098" i="11"/>
  <c r="J1099" i="11"/>
  <c r="J1100" i="11"/>
  <c r="J1101" i="11"/>
  <c r="J1102" i="11"/>
  <c r="J1103" i="11"/>
  <c r="J1104" i="11"/>
  <c r="J1105" i="11"/>
  <c r="J1106" i="11"/>
  <c r="J1107" i="11"/>
  <c r="J1108" i="11"/>
  <c r="J1109" i="11"/>
  <c r="J1110" i="11"/>
  <c r="J1111" i="11"/>
  <c r="J1112" i="11"/>
  <c r="J1113" i="11"/>
  <c r="J1114" i="11"/>
  <c r="J1115" i="11"/>
  <c r="J1116" i="11"/>
  <c r="J1117" i="11"/>
  <c r="J1118" i="11"/>
  <c r="J1119" i="11"/>
  <c r="J1120" i="11"/>
  <c r="J1121" i="11"/>
  <c r="J1122" i="11"/>
  <c r="J1123" i="11"/>
  <c r="J1124" i="11"/>
  <c r="J1125" i="11"/>
  <c r="J1126" i="11"/>
  <c r="J1127" i="11"/>
  <c r="J1128" i="11"/>
  <c r="J1129" i="11"/>
  <c r="J1130" i="11"/>
  <c r="J1131" i="11"/>
  <c r="J1132" i="11"/>
  <c r="J1133" i="11"/>
  <c r="J1134" i="11"/>
  <c r="J1135" i="11"/>
  <c r="J1136" i="11"/>
  <c r="J1137" i="11"/>
  <c r="J1138" i="11"/>
  <c r="J1139" i="11"/>
  <c r="J1140" i="11"/>
  <c r="J1141" i="11"/>
  <c r="J1142" i="11"/>
  <c r="J1143" i="11"/>
  <c r="J1144" i="11"/>
  <c r="J1145" i="11"/>
  <c r="J1146" i="11"/>
  <c r="J1147" i="11"/>
  <c r="J1148" i="11"/>
  <c r="J1149" i="11"/>
  <c r="J1150" i="11"/>
  <c r="J1151" i="11"/>
  <c r="J1152" i="11"/>
  <c r="J1153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J1175" i="11"/>
  <c r="J1176" i="11"/>
  <c r="J1177" i="11"/>
  <c r="J1178" i="11"/>
  <c r="J1179" i="11"/>
  <c r="J1180" i="11"/>
  <c r="J1181" i="11"/>
  <c r="J1182" i="11"/>
  <c r="J1183" i="11"/>
  <c r="J1184" i="11"/>
  <c r="J1185" i="11"/>
  <c r="J1186" i="11"/>
  <c r="J1187" i="11"/>
  <c r="J1188" i="11"/>
  <c r="J1189" i="11"/>
  <c r="J1190" i="11"/>
  <c r="J1191" i="11"/>
  <c r="J1192" i="11"/>
  <c r="J1193" i="11"/>
  <c r="J1194" i="11"/>
  <c r="J1195" i="11"/>
  <c r="J1196" i="11"/>
  <c r="J1197" i="11"/>
  <c r="J1198" i="11"/>
  <c r="J1199" i="11"/>
  <c r="J1200" i="11"/>
  <c r="J1201" i="11"/>
  <c r="J1202" i="11"/>
  <c r="J1203" i="11"/>
  <c r="J1204" i="11"/>
  <c r="J1205" i="11"/>
  <c r="J1206" i="11"/>
  <c r="J1207" i="11"/>
  <c r="J1208" i="11"/>
  <c r="J1209" i="11"/>
  <c r="J1210" i="11"/>
  <c r="J1211" i="11"/>
  <c r="J1212" i="11"/>
  <c r="J1213" i="11"/>
  <c r="J1214" i="11"/>
  <c r="J1215" i="11"/>
  <c r="J1216" i="11"/>
  <c r="J1217" i="11"/>
  <c r="J1218" i="11"/>
  <c r="J1219" i="11"/>
  <c r="J1220" i="11"/>
  <c r="J1221" i="11"/>
  <c r="J1222" i="11"/>
  <c r="J1223" i="11"/>
  <c r="J1224" i="11"/>
  <c r="J1225" i="11"/>
  <c r="J1226" i="11"/>
  <c r="J1227" i="11"/>
  <c r="J1228" i="11"/>
  <c r="J1229" i="11"/>
  <c r="J1230" i="11"/>
  <c r="J1231" i="11"/>
  <c r="J1232" i="11"/>
  <c r="J1233" i="11"/>
  <c r="J1234" i="11"/>
  <c r="J1235" i="11"/>
  <c r="J1236" i="11"/>
  <c r="J1237" i="11"/>
  <c r="J1238" i="11"/>
  <c r="J1239" i="11"/>
  <c r="J1240" i="11"/>
  <c r="J1241" i="11"/>
  <c r="J1242" i="11"/>
  <c r="J1243" i="11"/>
  <c r="J1244" i="11"/>
  <c r="J1245" i="11"/>
  <c r="J1246" i="11"/>
  <c r="J1247" i="11"/>
  <c r="J1248" i="11"/>
  <c r="J1249" i="11"/>
  <c r="J1250" i="11"/>
  <c r="J1251" i="11"/>
  <c r="J1252" i="11"/>
  <c r="J1253" i="11"/>
  <c r="J1254" i="11"/>
  <c r="J1255" i="11"/>
  <c r="J1256" i="11"/>
  <c r="J1257" i="11"/>
  <c r="J1258" i="11"/>
  <c r="J1259" i="11"/>
  <c r="J1260" i="11"/>
  <c r="J1261" i="11"/>
  <c r="J1262" i="11"/>
  <c r="J1263" i="11"/>
  <c r="J1264" i="11"/>
  <c r="J1265" i="11"/>
  <c r="J1266" i="11"/>
  <c r="J1267" i="11"/>
  <c r="J1268" i="11"/>
  <c r="J1269" i="11"/>
  <c r="J1270" i="11"/>
  <c r="J1271" i="11"/>
  <c r="J1272" i="11"/>
  <c r="J1273" i="11"/>
  <c r="J1274" i="11"/>
  <c r="J1275" i="11"/>
  <c r="J1276" i="11"/>
  <c r="J1277" i="11"/>
  <c r="J1278" i="11"/>
  <c r="J1279" i="11"/>
  <c r="J1280" i="11"/>
  <c r="J1281" i="11"/>
  <c r="J1282" i="11"/>
  <c r="J1283" i="11"/>
  <c r="J1284" i="11"/>
  <c r="J1285" i="11"/>
  <c r="J1286" i="11"/>
  <c r="J1287" i="11"/>
  <c r="J1288" i="11"/>
  <c r="J1289" i="11"/>
  <c r="J1290" i="11"/>
  <c r="J1291" i="11"/>
  <c r="J1292" i="11"/>
  <c r="J1293" i="11"/>
  <c r="J1294" i="11"/>
  <c r="J1295" i="11"/>
  <c r="J1296" i="11"/>
  <c r="J1297" i="11"/>
  <c r="J1298" i="11"/>
  <c r="J1299" i="11"/>
  <c r="J1300" i="11"/>
  <c r="J1301" i="11"/>
  <c r="J1302" i="11"/>
  <c r="J1303" i="11"/>
  <c r="J1304" i="11"/>
  <c r="J1305" i="11"/>
  <c r="J1306" i="11"/>
  <c r="J1307" i="11"/>
  <c r="J1308" i="11"/>
  <c r="J1309" i="11"/>
  <c r="J1310" i="11"/>
  <c r="J1311" i="11"/>
  <c r="J1312" i="11"/>
  <c r="J1313" i="11"/>
  <c r="J1314" i="11"/>
  <c r="J1315" i="11"/>
  <c r="J1316" i="11"/>
  <c r="J1317" i="11"/>
  <c r="J1318" i="11"/>
  <c r="J1319" i="11"/>
  <c r="J1320" i="11"/>
  <c r="J1321" i="11"/>
  <c r="J1322" i="11"/>
  <c r="J1323" i="11"/>
  <c r="J1324" i="11"/>
  <c r="J1325" i="11"/>
  <c r="J1326" i="11"/>
  <c r="J1327" i="11"/>
  <c r="J1328" i="11"/>
  <c r="J1329" i="11"/>
  <c r="J1330" i="11"/>
  <c r="J1331" i="11"/>
  <c r="J1332" i="11"/>
  <c r="J1333" i="11"/>
  <c r="J1334" i="11"/>
  <c r="J1335" i="11"/>
  <c r="J1336" i="11"/>
  <c r="J1337" i="11"/>
  <c r="J1338" i="11"/>
  <c r="J1339" i="11"/>
  <c r="J1340" i="11"/>
  <c r="J1341" i="11"/>
  <c r="J1342" i="11"/>
  <c r="J1343" i="11"/>
  <c r="J1344" i="11"/>
  <c r="J1345" i="11"/>
  <c r="J1346" i="11"/>
  <c r="J1347" i="11"/>
  <c r="J1348" i="11"/>
  <c r="J1349" i="11"/>
  <c r="J1350" i="11"/>
  <c r="J1351" i="11"/>
  <c r="J1352" i="11"/>
  <c r="J1353" i="11"/>
  <c r="J1354" i="11"/>
  <c r="J1355" i="11"/>
  <c r="J1356" i="11"/>
  <c r="J1357" i="11"/>
  <c r="J1358" i="11"/>
  <c r="J1359" i="11"/>
  <c r="J1360" i="11"/>
  <c r="J1361" i="11"/>
  <c r="J1362" i="11"/>
  <c r="J1363" i="11"/>
  <c r="J1364" i="11"/>
  <c r="J1365" i="11"/>
  <c r="J1366" i="11"/>
  <c r="J1367" i="11"/>
  <c r="J1368" i="11"/>
  <c r="J1369" i="11"/>
  <c r="J1370" i="11"/>
  <c r="J1371" i="11"/>
  <c r="J1372" i="11"/>
  <c r="J1373" i="11"/>
  <c r="J1374" i="11"/>
  <c r="J1375" i="11"/>
  <c r="J1376" i="11"/>
  <c r="J1377" i="11"/>
  <c r="J1378" i="11"/>
  <c r="J1379" i="11"/>
  <c r="J1380" i="11"/>
  <c r="J1381" i="11"/>
  <c r="J1382" i="11"/>
  <c r="J1383" i="11"/>
  <c r="J1384" i="11"/>
  <c r="J1385" i="11"/>
  <c r="J1386" i="11"/>
  <c r="J1387" i="11"/>
  <c r="J1388" i="11"/>
  <c r="J1389" i="11"/>
  <c r="J1390" i="11"/>
  <c r="J1391" i="11"/>
  <c r="J1392" i="11"/>
  <c r="J1393" i="11"/>
  <c r="J1394" i="11"/>
  <c r="J1395" i="11"/>
  <c r="J1396" i="11"/>
  <c r="J1397" i="11"/>
  <c r="J1398" i="11"/>
  <c r="J1399" i="11"/>
  <c r="J1400" i="11"/>
  <c r="J1401" i="11"/>
  <c r="J1402" i="11"/>
  <c r="J1403" i="11"/>
  <c r="J1404" i="11"/>
  <c r="J1405" i="11"/>
  <c r="J1406" i="11"/>
  <c r="J1407" i="11"/>
  <c r="J1408" i="11"/>
  <c r="J1409" i="11"/>
  <c r="J1410" i="11"/>
  <c r="J1411" i="11"/>
  <c r="J1412" i="11"/>
  <c r="J1413" i="11"/>
  <c r="J1414" i="11"/>
  <c r="J1415" i="11"/>
  <c r="J1416" i="11"/>
  <c r="J1417" i="11"/>
  <c r="J1418" i="11"/>
  <c r="J1419" i="11"/>
  <c r="J1420" i="11"/>
  <c r="J1421" i="11"/>
  <c r="J1422" i="11"/>
  <c r="J1423" i="11"/>
  <c r="J1424" i="11"/>
  <c r="J1425" i="11"/>
  <c r="J1426" i="11"/>
  <c r="J1427" i="11"/>
  <c r="J1428" i="11"/>
  <c r="J1429" i="11"/>
  <c r="J1430" i="11"/>
  <c r="J1431" i="11"/>
  <c r="J1432" i="11"/>
  <c r="J1433" i="11"/>
  <c r="J1434" i="11"/>
  <c r="J1435" i="11"/>
  <c r="J1436" i="11"/>
  <c r="J1437" i="11"/>
  <c r="J1438" i="11"/>
  <c r="J1439" i="11"/>
  <c r="J1440" i="11"/>
  <c r="J1441" i="11"/>
  <c r="J1442" i="11"/>
  <c r="J1443" i="11"/>
  <c r="J1444" i="11"/>
  <c r="J1445" i="11"/>
  <c r="J1446" i="11"/>
  <c r="J1447" i="11"/>
  <c r="J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2" i="11"/>
</calcChain>
</file>

<file path=xl/sharedStrings.xml><?xml version="1.0" encoding="utf-8"?>
<sst xmlns="http://schemas.openxmlformats.org/spreadsheetml/2006/main" count="883" uniqueCount="416">
  <si>
    <t>Bulan</t>
  </si>
  <si>
    <t>Kurs Rupiah</t>
  </si>
  <si>
    <t>Inflasi (ID)</t>
  </si>
  <si>
    <t>Tanggal</t>
  </si>
  <si>
    <t>Kurs</t>
  </si>
  <si>
    <t>Interest Rate</t>
  </si>
  <si>
    <t>CPI (US)</t>
  </si>
  <si>
    <t>PCE (US)</t>
  </si>
  <si>
    <t>NFP</t>
  </si>
  <si>
    <t>Unemployment Rate</t>
  </si>
  <si>
    <t>Release Date</t>
  </si>
  <si>
    <t>Actual</t>
  </si>
  <si>
    <t>CPI</t>
  </si>
  <si>
    <t>PCE</t>
  </si>
  <si>
    <t>Time</t>
  </si>
  <si>
    <t>Forecast</t>
  </si>
  <si>
    <t>Previous</t>
  </si>
  <si>
    <t>254K</t>
  </si>
  <si>
    <t>206K</t>
  </si>
  <si>
    <t>191K</t>
  </si>
  <si>
    <t>218K</t>
  </si>
  <si>
    <t>182K</t>
  </si>
  <si>
    <t>212K</t>
  </si>
  <si>
    <t>270K</t>
  </si>
  <si>
    <t>275K</t>
  </si>
  <si>
    <t>229K</t>
  </si>
  <si>
    <t>216K</t>
  </si>
  <si>
    <t>199K</t>
  </si>
  <si>
    <t>180K</t>
  </si>
  <si>
    <t>227K</t>
  </si>
  <si>
    <t>200K</t>
  </si>
  <si>
    <t>185K</t>
  </si>
  <si>
    <t>209K</t>
  </si>
  <si>
    <t>225K</t>
  </si>
  <si>
    <t>253K</t>
  </si>
  <si>
    <t>236K</t>
  </si>
  <si>
    <t>239K</t>
  </si>
  <si>
    <t>205K</t>
  </si>
  <si>
    <t>260K</t>
  </si>
  <si>
    <t>223K</t>
  </si>
  <si>
    <t>263K</t>
  </si>
  <si>
    <t>261K</t>
  </si>
  <si>
    <t>250K</t>
  </si>
  <si>
    <t>300K</t>
  </si>
  <si>
    <t>384K</t>
  </si>
  <si>
    <t>390K</t>
  </si>
  <si>
    <t>490K</t>
  </si>
  <si>
    <t>750K</t>
  </si>
  <si>
    <t>249K</t>
  </si>
  <si>
    <t>210K</t>
  </si>
  <si>
    <t>450K</t>
  </si>
  <si>
    <t>312K</t>
  </si>
  <si>
    <t>194K</t>
  </si>
  <si>
    <t>235K</t>
  </si>
  <si>
    <t>850K</t>
  </si>
  <si>
    <t>700K</t>
  </si>
  <si>
    <t>266K</t>
  </si>
  <si>
    <t>245K</t>
  </si>
  <si>
    <t>3,000K</t>
  </si>
  <si>
    <t>186K</t>
  </si>
  <si>
    <t>193K</t>
  </si>
  <si>
    <t>224K</t>
  </si>
  <si>
    <t>181K</t>
  </si>
  <si>
    <t>189K</t>
  </si>
  <si>
    <t>196K</t>
  </si>
  <si>
    <t>222K</t>
  </si>
  <si>
    <t>Unemployment</t>
  </si>
  <si>
    <t>Initial Jobless</t>
  </si>
  <si>
    <t>Interest Rates</t>
  </si>
  <si>
    <t>231K</t>
  </si>
  <si>
    <t>243K</t>
  </si>
  <si>
    <t>242K</t>
  </si>
  <si>
    <t>241K</t>
  </si>
  <si>
    <t>219K</t>
  </si>
  <si>
    <t>230K</t>
  </si>
  <si>
    <t>228K</t>
  </si>
  <si>
    <t>232K</t>
  </si>
  <si>
    <t>233K</t>
  </si>
  <si>
    <t>234K</t>
  </si>
  <si>
    <t>237K</t>
  </si>
  <si>
    <t>220K</t>
  </si>
  <si>
    <t>221K</t>
  </si>
  <si>
    <t>215K</t>
  </si>
  <si>
    <t>208K</t>
  </si>
  <si>
    <t>207K</t>
  </si>
  <si>
    <t>214K</t>
  </si>
  <si>
    <t>211K</t>
  </si>
  <si>
    <t>213K</t>
  </si>
  <si>
    <t>217K</t>
  </si>
  <si>
    <t>202K</t>
  </si>
  <si>
    <t>203K</t>
  </si>
  <si>
    <t>204K</t>
  </si>
  <si>
    <t>240K</t>
  </si>
  <si>
    <t>248K</t>
  </si>
  <si>
    <t>265K</t>
  </si>
  <si>
    <t>264K</t>
  </si>
  <si>
    <t>262K</t>
  </si>
  <si>
    <t>246K</t>
  </si>
  <si>
    <t>197K</t>
  </si>
  <si>
    <t>192K</t>
  </si>
  <si>
    <t>195K</t>
  </si>
  <si>
    <t>190K</t>
  </si>
  <si>
    <t>183K</t>
  </si>
  <si>
    <t>226K</t>
  </si>
  <si>
    <t>252K</t>
  </si>
  <si>
    <t>259K</t>
  </si>
  <si>
    <t>244K</t>
  </si>
  <si>
    <t>171K</t>
  </si>
  <si>
    <t>167K</t>
  </si>
  <si>
    <t>188K</t>
  </si>
  <si>
    <t>290K</t>
  </si>
  <si>
    <t>269K</t>
  </si>
  <si>
    <t>271K</t>
  </si>
  <si>
    <t>283K</t>
  </si>
  <si>
    <t>291K</t>
  </si>
  <si>
    <t>296K</t>
  </si>
  <si>
    <t>319K</t>
  </si>
  <si>
    <t>329K</t>
  </si>
  <si>
    <t>348K</t>
  </si>
  <si>
    <t>364K</t>
  </si>
  <si>
    <t>335K</t>
  </si>
  <si>
    <t>351K</t>
  </si>
  <si>
    <t>320K</t>
  </si>
  <si>
    <t>330K</t>
  </si>
  <si>
    <t>345K</t>
  </si>
  <si>
    <t>354K</t>
  </si>
  <si>
    <t>350K</t>
  </si>
  <si>
    <t>349K</t>
  </si>
  <si>
    <t>363K</t>
  </si>
  <si>
    <t>377K</t>
  </si>
  <si>
    <t>375K</t>
  </si>
  <si>
    <t>387K</t>
  </si>
  <si>
    <t>399K</t>
  </si>
  <si>
    <t>380K</t>
  </si>
  <si>
    <t>424K</t>
  </si>
  <si>
    <t>368K</t>
  </si>
  <si>
    <t>360K</t>
  </si>
  <si>
    <t>386K</t>
  </si>
  <si>
    <t>371K</t>
  </si>
  <si>
    <t>415K</t>
  </si>
  <si>
    <t>418K</t>
  </si>
  <si>
    <t>359K</t>
  </si>
  <si>
    <t>370K</t>
  </si>
  <si>
    <t>405K</t>
  </si>
  <si>
    <t>425K</t>
  </si>
  <si>
    <t>444K</t>
  </si>
  <si>
    <t>478K</t>
  </si>
  <si>
    <t>507K</t>
  </si>
  <si>
    <t>540K</t>
  </si>
  <si>
    <t>590K</t>
  </si>
  <si>
    <t>549K</t>
  </si>
  <si>
    <t>566K</t>
  </si>
  <si>
    <t>617K</t>
  </si>
  <si>
    <t>586K</t>
  </si>
  <si>
    <t>769K</t>
  </si>
  <si>
    <t>680K</t>
  </si>
  <si>
    <t>728K</t>
  </si>
  <si>
    <t>658K</t>
  </si>
  <si>
    <t>730K</t>
  </si>
  <si>
    <t>781K</t>
  </si>
  <si>
    <t>725K</t>
  </si>
  <si>
    <t>754K</t>
  </si>
  <si>
    <t>736K</t>
  </si>
  <si>
    <t>838K</t>
  </si>
  <si>
    <t>841K</t>
  </si>
  <si>
    <t>765K</t>
  </si>
  <si>
    <t>848K</t>
  </si>
  <si>
    <t>757K</t>
  </si>
  <si>
    <t>812K</t>
  </si>
  <si>
    <t>830K</t>
  </si>
  <si>
    <t>875K</t>
  </si>
  <si>
    <t>914K</t>
  </si>
  <si>
    <t>910K</t>
  </si>
  <si>
    <t>926K</t>
  </si>
  <si>
    <t>795K</t>
  </si>
  <si>
    <t>784K</t>
  </si>
  <si>
    <t>787K</t>
  </si>
  <si>
    <t>800K</t>
  </si>
  <si>
    <t>790K</t>
  </si>
  <si>
    <t>833K</t>
  </si>
  <si>
    <t>806K</t>
  </si>
  <si>
    <t>885K</t>
  </si>
  <si>
    <t>892K</t>
  </si>
  <si>
    <t>862K</t>
  </si>
  <si>
    <t>716K</t>
  </si>
  <si>
    <t>775K</t>
  </si>
  <si>
    <t>748K</t>
  </si>
  <si>
    <t>707K</t>
  </si>
  <si>
    <t>711K</t>
  </si>
  <si>
    <t>735K</t>
  </si>
  <si>
    <t>732K</t>
  </si>
  <si>
    <t>758K</t>
  </si>
  <si>
    <t>791K</t>
  </si>
  <si>
    <t>860K</t>
  </si>
  <si>
    <t>842K</t>
  </si>
  <si>
    <t>825K</t>
  </si>
  <si>
    <t>845K</t>
  </si>
  <si>
    <t>840K</t>
  </si>
  <si>
    <t>820K</t>
  </si>
  <si>
    <t>849K</t>
  </si>
  <si>
    <t>873K</t>
  </si>
  <si>
    <t>866K</t>
  </si>
  <si>
    <t>893K</t>
  </si>
  <si>
    <t>884K</t>
  </si>
  <si>
    <t>846K</t>
  </si>
  <si>
    <t>950K</t>
  </si>
  <si>
    <t>1,011K</t>
  </si>
  <si>
    <t>1,000K</t>
  </si>
  <si>
    <t>1,104K</t>
  </si>
  <si>
    <t>925K</t>
  </si>
  <si>
    <t>971K</t>
  </si>
  <si>
    <t>1,120K</t>
  </si>
  <si>
    <t>1,191K</t>
  </si>
  <si>
    <t>1,415K</t>
  </si>
  <si>
    <t>1,435K</t>
  </si>
  <si>
    <t>1,450K</t>
  </si>
  <si>
    <t>1,422K</t>
  </si>
  <si>
    <t>1,300K</t>
  </si>
  <si>
    <t>1,307K</t>
  </si>
  <si>
    <t>1,250K</t>
  </si>
  <si>
    <t>1,310K</t>
  </si>
  <si>
    <t>1,375K</t>
  </si>
  <si>
    <t>1,413K</t>
  </si>
  <si>
    <t>1,355K</t>
  </si>
  <si>
    <t>1,482K</t>
  </si>
  <si>
    <t>1,540K</t>
  </si>
  <si>
    <t>1,566K</t>
  </si>
  <si>
    <t>1,550K</t>
  </si>
  <si>
    <t>1,897K</t>
  </si>
  <si>
    <t>1,800K</t>
  </si>
  <si>
    <t>2,126K</t>
  </si>
  <si>
    <t>2,100K</t>
  </si>
  <si>
    <t>2,446K</t>
  </si>
  <si>
    <t>2,400K</t>
  </si>
  <si>
    <t>2,687K</t>
  </si>
  <si>
    <t>2,500K</t>
  </si>
  <si>
    <t>3,176K</t>
  </si>
  <si>
    <t>3,846K</t>
  </si>
  <si>
    <t>3,500K</t>
  </si>
  <si>
    <t>4,442K</t>
  </si>
  <si>
    <t>4,200K</t>
  </si>
  <si>
    <t>5,237K</t>
  </si>
  <si>
    <t>5,105K</t>
  </si>
  <si>
    <t>6,615K</t>
  </si>
  <si>
    <t>5,250K</t>
  </si>
  <si>
    <t>6,867K</t>
  </si>
  <si>
    <t>3,307K</t>
  </si>
  <si>
    <t>1,650K</t>
  </si>
  <si>
    <t>282K</t>
  </si>
  <si>
    <t>China Inflation</t>
  </si>
  <si>
    <t>Date</t>
  </si>
  <si>
    <t>Feb 14, 2025 (Jan)</t>
  </si>
  <si>
    <t>Jan 16, 2025 (Dec)</t>
  </si>
  <si>
    <t>Dec 17, 2024 (Nov)</t>
  </si>
  <si>
    <t>Nov 15, 2024 (Oct)</t>
  </si>
  <si>
    <t>Oct 17, 2024 (Sep)</t>
  </si>
  <si>
    <t>Sep 17, 2024 (Aug)</t>
  </si>
  <si>
    <t>Aug 15, 2024 (Jul)</t>
  </si>
  <si>
    <t>Jul 16, 2024 (Jun)</t>
  </si>
  <si>
    <t>Jun 18, 2024 (May)</t>
  </si>
  <si>
    <t>May 15, 2024 (Apr)</t>
  </si>
  <si>
    <t>Apr 15, 2024 (Mar)</t>
  </si>
  <si>
    <t>Mar 14, 2024 (Feb)</t>
  </si>
  <si>
    <t>Feb 15, 2024 (Jan)</t>
  </si>
  <si>
    <t>Jan 17, 2024 (Dec)</t>
  </si>
  <si>
    <t>Dec 14, 2023 (Nov)</t>
  </si>
  <si>
    <t>Nov 15, 2023 (Oct)</t>
  </si>
  <si>
    <t>Oct 17, 2023 (Sep)</t>
  </si>
  <si>
    <t>Sep 14, 2023 (Aug)</t>
  </si>
  <si>
    <t>Aug 15, 2023 (Jul)</t>
  </si>
  <si>
    <t>Jul 18, 2023 (Jun)</t>
  </si>
  <si>
    <t>Jun 15, 2023 (May)</t>
  </si>
  <si>
    <t>May 16, 2023 (Apr)</t>
  </si>
  <si>
    <t>Apr 14, 2023 (Mar)</t>
  </si>
  <si>
    <t>Mar 15, 2023 (Feb)</t>
  </si>
  <si>
    <t>Feb 15, 2023 (Jan)</t>
  </si>
  <si>
    <t>Jan 18, 2023 (Dec)</t>
  </si>
  <si>
    <t>Dec 15, 2022 (Nov)</t>
  </si>
  <si>
    <t>Nov 16, 2022 (Oct)</t>
  </si>
  <si>
    <t>Oct 14, 2022 (Sep)</t>
  </si>
  <si>
    <t>Sep 15, 2022 (Aug)</t>
  </si>
  <si>
    <t>Aug 17, 2022 (Jul)</t>
  </si>
  <si>
    <t>Jul 15, 2022 (Jun)</t>
  </si>
  <si>
    <t>Jun 15, 2022 (May)</t>
  </si>
  <si>
    <t>May 17, 2022 (Apr)</t>
  </si>
  <si>
    <t>Apr 14, 2022 (Mar)</t>
  </si>
  <si>
    <t>Mar 16, 2022 (Feb)</t>
  </si>
  <si>
    <t>Feb 16, 2022 (Jan)</t>
  </si>
  <si>
    <t>Jan 14, 2022 (Dec)</t>
  </si>
  <si>
    <t>Dec 15, 2021 (Nov)</t>
  </si>
  <si>
    <t>Nov 16, 2021 (Oct)</t>
  </si>
  <si>
    <t>Oct 15, 2021 (Sep)</t>
  </si>
  <si>
    <t>Sep 16, 2021 (Aug)</t>
  </si>
  <si>
    <t>Aug 17, 2021 (Jul)</t>
  </si>
  <si>
    <t>Jul 16, 2021 (Jun)</t>
  </si>
  <si>
    <t>Jun 15, 2021 (May)</t>
  </si>
  <si>
    <t>May 14, 2021 (Apr)</t>
  </si>
  <si>
    <t>Apr 15, 2021 (Mar)</t>
  </si>
  <si>
    <t>Mar 16, 2021 (Feb)</t>
  </si>
  <si>
    <t>Feb 17, 2021 (Jan)</t>
  </si>
  <si>
    <t>Jan 15, 2021 (Dec)</t>
  </si>
  <si>
    <t>Dec 16, 2020 (Nov)</t>
  </si>
  <si>
    <t>Nov 17, 2020 (Oct)</t>
  </si>
  <si>
    <t>Oct 16, 2020 (Sep)</t>
  </si>
  <si>
    <t>Sep 16, 2020 (Aug)</t>
  </si>
  <si>
    <t>Aug 14, 2020 (Jul)</t>
  </si>
  <si>
    <t>Jul 16, 2020 (Jun)</t>
  </si>
  <si>
    <t>Jun 16, 2020 (May)</t>
  </si>
  <si>
    <t>May 15, 2020 (Apr)</t>
  </si>
  <si>
    <t>Apr 15, 2020 (Mar)</t>
  </si>
  <si>
    <t>Mar 17, 2020 (Feb)</t>
  </si>
  <si>
    <t>Feb 14, 2020 (Jan)</t>
  </si>
  <si>
    <t>Jan 16, 2020 (Dec)</t>
  </si>
  <si>
    <t>Dec 13, 2019 (Nov)</t>
  </si>
  <si>
    <t>Nov 15, 2019 (Oct)</t>
  </si>
  <si>
    <t>Oct 16, 2019 (Sep)</t>
  </si>
  <si>
    <t>Sep 13, 2019 (Aug)</t>
  </si>
  <si>
    <t>Aug 15, 2019 (Jul)</t>
  </si>
  <si>
    <t>Jul 16, 2019 (Jun)</t>
  </si>
  <si>
    <t>Jun 14, 2019 (May)</t>
  </si>
  <si>
    <t>May 15, 2019 (Apr)</t>
  </si>
  <si>
    <t>Apr 18, 2019 (Mar)</t>
  </si>
  <si>
    <t>Apr 01, 2019 (Feb)</t>
  </si>
  <si>
    <t>Mar 11, 2019 (Jan)</t>
  </si>
  <si>
    <t>Feb 14, 2019 (Dec)</t>
  </si>
  <si>
    <t>US Retail Data</t>
  </si>
  <si>
    <t>Lag 1</t>
  </si>
  <si>
    <t>Lag 2</t>
  </si>
  <si>
    <t>Lag 3</t>
  </si>
  <si>
    <t>Lag 4</t>
  </si>
  <si>
    <t>Lag 5</t>
  </si>
  <si>
    <t>Feb 27, 2025 (Q4)</t>
  </si>
  <si>
    <t>08:30  </t>
  </si>
  <si>
    <t>Jan 30, 2025 (Q4)</t>
  </si>
  <si>
    <t>Dec 19, 2024 (Q3)</t>
  </si>
  <si>
    <t>Nov 27, 2024 (Q3)</t>
  </si>
  <si>
    <t>Oct 30, 2024 (Q3)</t>
  </si>
  <si>
    <t>07:30  </t>
  </si>
  <si>
    <t>Sep 26, 2024 (Q2)</t>
  </si>
  <si>
    <t>Aug 29, 2024 (Q2)</t>
  </si>
  <si>
    <t>Jul 25, 2024 (Q2)</t>
  </si>
  <si>
    <t>Jun 27, 2024 (Q1)</t>
  </si>
  <si>
    <t>May 30, 2024 (Q1)</t>
  </si>
  <si>
    <t>Apr 25, 2024 (Q1)</t>
  </si>
  <si>
    <t>Mar 28, 2024 (Q4)</t>
  </si>
  <si>
    <t>Feb 28, 2024 (Q4)</t>
  </si>
  <si>
    <t>Jan 25, 2024 (Q4)</t>
  </si>
  <si>
    <t>Dec 21, 2023 (Q3)</t>
  </si>
  <si>
    <t>Nov 29, 2023 (Q3)</t>
  </si>
  <si>
    <t>Oct 26, 2023 (Q3)</t>
  </si>
  <si>
    <t>Sep 28, 2023 (Q2)</t>
  </si>
  <si>
    <t>Aug 30, 2023 (Q2)</t>
  </si>
  <si>
    <t>Jul 27, 2023 (Q2)</t>
  </si>
  <si>
    <t>Jun 29, 2023 (Q1)</t>
  </si>
  <si>
    <t>May 25, 2023 (Q1)</t>
  </si>
  <si>
    <t>Apr 27, 2023 (Q1)</t>
  </si>
  <si>
    <t>Mar 30, 2023 (Q4)</t>
  </si>
  <si>
    <t>Feb 23, 2023 (Q4)</t>
  </si>
  <si>
    <t>Jan 26, 2023 (Q4)</t>
  </si>
  <si>
    <t>Dec 22, 2022 (Q3)</t>
  </si>
  <si>
    <t>Nov 30, 2022 (Q3)</t>
  </si>
  <si>
    <t>Oct 27, 2022 (Q3)</t>
  </si>
  <si>
    <t>Sep 29, 2022 (Q2)</t>
  </si>
  <si>
    <t>Aug 25, 2022 (Q2)</t>
  </si>
  <si>
    <t>Jul 28, 2022 (Q2)</t>
  </si>
  <si>
    <t>Jun 29, 2022 (Q1)</t>
  </si>
  <si>
    <t>May 26, 2022 (Q1)</t>
  </si>
  <si>
    <t>Apr 28, 2022 (Q1)</t>
  </si>
  <si>
    <t>Mar 30, 2022 (Q4)</t>
  </si>
  <si>
    <t>Feb 24, 2022 (Q4)</t>
  </si>
  <si>
    <t>Jan 27, 2022 (Q4)</t>
  </si>
  <si>
    <t>Dec 22, 2021 (Q3)</t>
  </si>
  <si>
    <t>Nov 24, 2021 (Q3)</t>
  </si>
  <si>
    <t>Oct 28, 2021 (Q3)</t>
  </si>
  <si>
    <t>Sep 30, 2021 (Q2)</t>
  </si>
  <si>
    <t>Aug 26, 2021 (Q2)</t>
  </si>
  <si>
    <t>Jul 29, 2021 (Q2)</t>
  </si>
  <si>
    <t>Jun 24, 2021 (Q1)</t>
  </si>
  <si>
    <t>May 27, 2021 (Q1)</t>
  </si>
  <si>
    <t>Apr 29, 2021 (Q1)</t>
  </si>
  <si>
    <t>Mar 25, 2021 (Q4)</t>
  </si>
  <si>
    <t>Feb 25, 2021 (Q4)</t>
  </si>
  <si>
    <t>Jan 28, 2021 (Q4)</t>
  </si>
  <si>
    <t>Dec 22, 2020 (Q3)</t>
  </si>
  <si>
    <t>Nov 25, 2020 (Q3)</t>
  </si>
  <si>
    <t>Oct 29, 2020 (Q3)</t>
  </si>
  <si>
    <t>Sep 30, 2020 (Q2)</t>
  </si>
  <si>
    <t>Aug 27, 2020 (Q2)</t>
  </si>
  <si>
    <t>Jul 30, 2020 (Q2)</t>
  </si>
  <si>
    <t>Jun 25, 2020 (Q1)</t>
  </si>
  <si>
    <t>May 28, 2020 (Q1)</t>
  </si>
  <si>
    <t>Apr 29, 2020 (Q1)</t>
  </si>
  <si>
    <t>Mar 26, 2020 (Q4)</t>
  </si>
  <si>
    <t>Feb 27, 2020 (Q4)</t>
  </si>
  <si>
    <t>Jan 30, 2020 (Q4)</t>
  </si>
  <si>
    <t>Dec 20, 2019 (Q3)</t>
  </si>
  <si>
    <t>Nov 27, 2019 (Q3)</t>
  </si>
  <si>
    <t>Oct 30, 2019 (Q3)</t>
  </si>
  <si>
    <t>Sep 26, 2019 (Q2)</t>
  </si>
  <si>
    <t>Aug 29, 2019 (Q2)</t>
  </si>
  <si>
    <t>Jul 26, 2019 (Q2)</t>
  </si>
  <si>
    <t>Jun 27, 2019 (Q1)</t>
  </si>
  <si>
    <t>May 30, 2019 (Q1)</t>
  </si>
  <si>
    <t>Apr 26, 2019 (Q1)</t>
  </si>
  <si>
    <t>Mar 28, 2019 (Q4)</t>
  </si>
  <si>
    <t>Feb 28, 2019 (Q4)</t>
  </si>
  <si>
    <t>Dec 21, 2018 (Q3)</t>
  </si>
  <si>
    <t>Nov 28, 2018 (Q3)</t>
  </si>
  <si>
    <t>Oct 26, 2018 (Q3)</t>
  </si>
  <si>
    <t>Sep 27, 2018 (Q2)</t>
  </si>
  <si>
    <t>Aug 29, 2018 (Q2)</t>
  </si>
  <si>
    <t>Jul 27, 2018 (Q2)</t>
  </si>
  <si>
    <t>Jun 28, 2018 (Q1)</t>
  </si>
  <si>
    <t>May 30, 2018 (Q1)</t>
  </si>
  <si>
    <t>Apr 27, 2018 (Q1)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</si>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</sst>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Rp-421]* #,##0_-;\-[$Rp-421]* #,##0_-;_-[$Rp-421]* &quot;-&quot;_-;_-@_-"/>
    <numFmt numFmtId="165" formatCode="_-[$Rp-421]* #,##0.00_-;\-[$Rp-421]* #,##0.00_-;_-[$Rp-421]* &quot;-&quot;??_-;_-@_-"/>
    <numFmt numFmtId="166" formatCode="[$-409]d\-mmm\-yy;@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9"/>
      <color rgb="FF000000"/>
      <name val="Arial"/>
      <family val="2"/>
    </font>
    <font>
      <sz val="9"/>
      <color rgb="FF0EA600"/>
      <name val="Arial"/>
      <family val="2"/>
    </font>
    <font>
      <sz val="9"/>
      <color rgb="FFFF0000"/>
      <name val="Arial"/>
      <family val="2"/>
    </font>
    <font>
      <sz val="11"/>
      <color theme="1"/>
      <name val="Calibri"/>
      <family val="2"/>
    </font>
    <font>
      <b/>
      <sz val="9"/>
      <color rgb="FF333333"/>
      <name val="Inherit"/>
    </font>
    <font>
      <sz val="9"/>
      <color rgb="FF333333"/>
      <name val="Arial"/>
      <family val="2"/>
    </font>
    <font>
      <i/>
      <sz val="9"/>
      <color rgb="FF333333"/>
      <name val="Arial"/>
      <family val="2"/>
    </font>
    <font>
      <b/>
      <sz val="11"/>
      <name val="Tahoma"/>
      <family val="2"/>
    </font>
    <font>
      <sz val="8"/>
      <name val="Aptos Narrow"/>
      <family val="2"/>
      <scheme val="minor"/>
    </font>
    <font>
      <b/>
      <sz val="12"/>
      <name val="Tahoma"/>
      <family val="2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17" fontId="0" fillId="0" borderId="0" xfId="0" applyNumberFormat="1"/>
    <xf numFmtId="1" fontId="3" fillId="0" borderId="0" xfId="0" applyNumberFormat="1" applyFont="1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0" fontId="5" fillId="2" borderId="0" xfId="0" applyNumberFormat="1" applyFont="1" applyFill="1" applyAlignment="1">
      <alignment horizontal="right" vertical="center"/>
    </xf>
    <xf numFmtId="10" fontId="6" fillId="2" borderId="0" xfId="0" applyNumberFormat="1" applyFont="1" applyFill="1" applyAlignment="1">
      <alignment horizontal="right" vertical="center"/>
    </xf>
    <xf numFmtId="10" fontId="5" fillId="2" borderId="2" xfId="0" applyNumberFormat="1" applyFont="1" applyFill="1" applyBorder="1" applyAlignment="1">
      <alignment horizontal="right" vertical="center"/>
    </xf>
    <xf numFmtId="10" fontId="5" fillId="2" borderId="3" xfId="0" applyNumberFormat="1" applyFont="1" applyFill="1" applyBorder="1" applyAlignment="1">
      <alignment horizontal="right" vertical="center"/>
    </xf>
    <xf numFmtId="10" fontId="6" fillId="2" borderId="3" xfId="0" applyNumberFormat="1" applyFont="1" applyFill="1" applyBorder="1" applyAlignment="1">
      <alignment horizontal="right" vertical="center"/>
    </xf>
    <xf numFmtId="10" fontId="7" fillId="2" borderId="3" xfId="0" applyNumberFormat="1" applyFont="1" applyFill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right" vertical="center"/>
    </xf>
    <xf numFmtId="10" fontId="0" fillId="0" borderId="1" xfId="0" applyNumberFormat="1" applyBorder="1"/>
    <xf numFmtId="9" fontId="0" fillId="0" borderId="1" xfId="0" applyNumberFormat="1" applyBorder="1"/>
    <xf numFmtId="164" fontId="8" fillId="0" borderId="1" xfId="0" applyNumberFormat="1" applyFont="1" applyBorder="1"/>
    <xf numFmtId="164" fontId="8" fillId="0" borderId="4" xfId="0" applyNumberFormat="1" applyFont="1" applyBorder="1"/>
    <xf numFmtId="14" fontId="4" fillId="0" borderId="1" xfId="2" applyNumberFormat="1" applyBorder="1" applyAlignment="1">
      <alignment horizontal="center" vertical="center"/>
    </xf>
    <xf numFmtId="165" fontId="4" fillId="0" borderId="1" xfId="4" applyNumberFormat="1" applyFont="1" applyBorder="1" applyAlignment="1">
      <alignment horizontal="center"/>
    </xf>
    <xf numFmtId="0" fontId="0" fillId="2" borderId="0" xfId="0" applyFill="1"/>
    <xf numFmtId="20" fontId="10" fillId="2" borderId="3" xfId="0" applyNumberFormat="1" applyFont="1" applyFill="1" applyBorder="1" applyAlignment="1">
      <alignment horizontal="left" vertical="center" wrapText="1"/>
    </xf>
    <xf numFmtId="10" fontId="10" fillId="2" borderId="3" xfId="0" applyNumberFormat="1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center" vertical="center" wrapText="1"/>
    </xf>
    <xf numFmtId="15" fontId="0" fillId="0" borderId="0" xfId="0" applyNumberFormat="1"/>
    <xf numFmtId="14" fontId="0" fillId="0" borderId="0" xfId="0" applyNumberFormat="1"/>
    <xf numFmtId="0" fontId="7" fillId="2" borderId="3" xfId="0" applyFont="1" applyFill="1" applyBorder="1" applyAlignment="1">
      <alignment horizontal="right" vertical="center"/>
    </xf>
    <xf numFmtId="0" fontId="10" fillId="2" borderId="3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14" fontId="10" fillId="3" borderId="2" xfId="0" applyNumberFormat="1" applyFont="1" applyFill="1" applyBorder="1" applyAlignment="1">
      <alignment horizontal="left" vertical="center" wrapText="1"/>
    </xf>
    <xf numFmtId="10" fontId="5" fillId="2" borderId="3" xfId="1" applyNumberFormat="1" applyFont="1" applyFill="1" applyBorder="1" applyAlignment="1">
      <alignment horizontal="right" vertical="center"/>
    </xf>
    <xf numFmtId="10" fontId="6" fillId="2" borderId="3" xfId="1" applyNumberFormat="1" applyFont="1" applyFill="1" applyBorder="1" applyAlignment="1">
      <alignment horizontal="right" vertical="center"/>
    </xf>
    <xf numFmtId="0" fontId="12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20" fontId="10" fillId="2" borderId="2" xfId="0" applyNumberFormat="1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center" vertical="center" wrapText="1"/>
    </xf>
    <xf numFmtId="15" fontId="9" fillId="2" borderId="3" xfId="0" applyNumberFormat="1" applyFont="1" applyFill="1" applyBorder="1" applyAlignment="1">
      <alignment horizontal="left" vertical="center" wrapText="1"/>
    </xf>
    <xf numFmtId="15" fontId="9" fillId="3" borderId="3" xfId="0" applyNumberFormat="1" applyFont="1" applyFill="1" applyBorder="1" applyAlignment="1">
      <alignment horizontal="left" vertical="center" wrapText="1"/>
    </xf>
    <xf numFmtId="15" fontId="9" fillId="2" borderId="2" xfId="0" applyNumberFormat="1" applyFont="1" applyFill="1" applyBorder="1" applyAlignment="1">
      <alignment horizontal="left" vertical="center" wrapText="1"/>
    </xf>
    <xf numFmtId="14" fontId="9" fillId="2" borderId="2" xfId="0" applyNumberFormat="1" applyFont="1" applyFill="1" applyBorder="1" applyAlignment="1">
      <alignment horizontal="left" vertical="center" wrapText="1"/>
    </xf>
    <xf numFmtId="10" fontId="10" fillId="2" borderId="2" xfId="0" applyNumberFormat="1" applyFont="1" applyFill="1" applyBorder="1" applyAlignment="1">
      <alignment horizontal="right" vertical="center"/>
    </xf>
    <xf numFmtId="14" fontId="9" fillId="2" borderId="3" xfId="0" applyNumberFormat="1" applyFont="1" applyFill="1" applyBorder="1" applyAlignment="1">
      <alignment horizontal="left" vertical="center" wrapText="1"/>
    </xf>
    <xf numFmtId="43" fontId="6" fillId="2" borderId="3" xfId="3" applyFont="1" applyFill="1" applyBorder="1" applyAlignment="1">
      <alignment horizontal="right" vertical="center"/>
    </xf>
    <xf numFmtId="43" fontId="5" fillId="2" borderId="3" xfId="3" applyFont="1" applyFill="1" applyBorder="1" applyAlignment="1">
      <alignment horizontal="right" vertical="center"/>
    </xf>
    <xf numFmtId="43" fontId="7" fillId="2" borderId="3" xfId="3" applyFont="1" applyFill="1" applyBorder="1" applyAlignment="1">
      <alignment horizontal="right" vertical="center"/>
    </xf>
    <xf numFmtId="10" fontId="7" fillId="2" borderId="2" xfId="0" applyNumberFormat="1" applyFont="1" applyFill="1" applyBorder="1" applyAlignment="1">
      <alignment horizontal="right" vertical="center"/>
    </xf>
    <xf numFmtId="10" fontId="7" fillId="3" borderId="3" xfId="0" applyNumberFormat="1" applyFont="1" applyFill="1" applyBorder="1" applyAlignment="1">
      <alignment horizontal="right" vertical="center"/>
    </xf>
    <xf numFmtId="0" fontId="11" fillId="3" borderId="3" xfId="0" applyFont="1" applyFill="1" applyBorder="1" applyAlignment="1">
      <alignment horizontal="center" vertical="center" wrapText="1"/>
    </xf>
    <xf numFmtId="43" fontId="7" fillId="2" borderId="2" xfId="3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right" vertical="center"/>
    </xf>
    <xf numFmtId="0" fontId="9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right" vertical="center"/>
    </xf>
    <xf numFmtId="10" fontId="5" fillId="2" borderId="2" xfId="1" applyNumberFormat="1" applyFont="1" applyFill="1" applyBorder="1" applyAlignment="1">
      <alignment horizontal="right" vertical="center"/>
    </xf>
    <xf numFmtId="10" fontId="5" fillId="2" borderId="0" xfId="1" applyNumberFormat="1" applyFont="1" applyFill="1" applyBorder="1" applyAlignment="1">
      <alignment horizontal="right" vertical="center"/>
    </xf>
    <xf numFmtId="14" fontId="0" fillId="0" borderId="5" xfId="0" applyNumberFormat="1" applyBorder="1"/>
    <xf numFmtId="0" fontId="5" fillId="2" borderId="6" xfId="0" applyFont="1" applyFill="1" applyBorder="1" applyAlignment="1">
      <alignment horizontal="right" vertical="center"/>
    </xf>
    <xf numFmtId="14" fontId="0" fillId="0" borderId="9" xfId="0" applyNumberFormat="1" applyBorder="1"/>
    <xf numFmtId="0" fontId="6" fillId="2" borderId="6" xfId="0" applyFont="1" applyFill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3" fontId="7" fillId="2" borderId="6" xfId="0" applyNumberFormat="1" applyFont="1" applyFill="1" applyBorder="1" applyAlignment="1">
      <alignment horizontal="right" vertical="center"/>
    </xf>
    <xf numFmtId="3" fontId="6" fillId="2" borderId="6" xfId="0" applyNumberFormat="1" applyFont="1" applyFill="1" applyBorder="1" applyAlignment="1">
      <alignment horizontal="right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 wrapText="1"/>
    </xf>
    <xf numFmtId="10" fontId="6" fillId="2" borderId="2" xfId="0" applyNumberFormat="1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left" vertical="center" wrapText="1"/>
    </xf>
    <xf numFmtId="166" fontId="9" fillId="2" borderId="2" xfId="0" applyNumberFormat="1" applyFont="1" applyFill="1" applyBorder="1" applyAlignment="1">
      <alignment horizontal="left" vertical="center" wrapText="1"/>
    </xf>
    <xf numFmtId="0" fontId="14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/>
    </xf>
    <xf numFmtId="43" fontId="15" fillId="0" borderId="0" xfId="3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</cellXfs>
  <cellStyles count="5">
    <cellStyle name="Comma" xfId="3" builtinId="3"/>
    <cellStyle name="Currency" xfId="4" builtinId="4"/>
    <cellStyle name="Normal" xfId="0" builtinId="0"/>
    <cellStyle name="Normal 2" xfId="2" xr:uid="{D4D89D26-2FEF-4FED-8D89-A20DE515742C}"/>
    <cellStyle name="Percent" xfId="1" builtinId="5"/>
  </cellStyles>
  <dxfs count="22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medium">
          <color rgb="FFBABABA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medium">
          <color rgb="FFBABABA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medium">
          <color rgb="FFBABABA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Inherit"/>
        <scheme val="none"/>
      </font>
      <numFmt numFmtId="19" formatCode="m/d/yyyy"/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BABABA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Inherit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EA6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9" formatCode="m/d/yyyy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Inherit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medium">
          <color rgb="FFBABABA"/>
        </top>
        <bottom/>
        <vertical/>
        <horizontal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medium">
          <color rgb="FFBABABA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9" formatCode="m/d/yyyy"/>
      <fill>
        <patternFill patternType="solid">
          <fgColor indexed="64"/>
          <bgColor rgb="FFEDF4FA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ck">
          <color rgb="FFBABABA"/>
        </top>
        <bottom/>
        <vertical/>
        <horizontal/>
      </border>
    </dxf>
    <dxf>
      <numFmt numFmtId="19" formatCode="m/d/yyyy"/>
    </dxf>
    <dxf>
      <border outline="0">
        <top style="thick">
          <color rgb="FFBABABA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Inherit"/>
        <scheme val="none"/>
      </font>
      <numFmt numFmtId="20" formatCode="d\-mmm\-yy"/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BABABA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Inherit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FF0355-4488-4C04-9B6F-0680FC23A126}" name="Table1" displayName="Table1" ref="A1:E321" totalsRowShown="0" headerRowDxfId="21">
  <autoFilter ref="A1:E321" xr:uid="{66FF0355-4488-4C04-9B6F-0680FC23A126}"/>
  <tableColumns count="5">
    <tableColumn id="1" xr3:uid="{6F1A6215-66F9-4BAB-98FB-ACDC365AA811}" name="Release Date" dataDxfId="20"/>
    <tableColumn id="2" xr3:uid="{9C62A5BB-FB54-4A92-9C9F-DCB30A10106E}" name="Time"/>
    <tableColumn id="3" xr3:uid="{ED42F839-5B53-48A5-8D89-CA2F6D98652D}" name="Actual" dataDxfId="19" dataCellStyle="Comma"/>
    <tableColumn id="4" xr3:uid="{7B0070EC-33BD-4203-B756-A363321FF50E}" name="Forecast"/>
    <tableColumn id="5" xr3:uid="{AB9723D3-F1D1-487A-8E14-683633A883AF}" name="Previo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39D4CE-3B25-4D7D-8309-00CA8A8E8D0A}" name="Table2" displayName="Table2" ref="A1:B75" totalsRowShown="0" tableBorderDxfId="18">
  <autoFilter ref="A1:B75" xr:uid="{8139D4CE-3B25-4D7D-8309-00CA8A8E8D0A}"/>
  <tableColumns count="2">
    <tableColumn id="1" xr3:uid="{31C007E4-E76F-45B6-AA10-734F3BEE553F}" name="Tanggal" dataDxfId="17"/>
    <tableColumn id="2" xr3:uid="{0927FA70-9F9B-4468-A86D-ABC71544569B}" name="CPI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FC3F46-3888-455A-8DED-E99019E1C461}" name="Table3" displayName="Table3" ref="A1:B67" totalsRowShown="0">
  <autoFilter ref="A1:B67" xr:uid="{DFFC3F46-3888-455A-8DED-E99019E1C461}"/>
  <sortState xmlns:xlrd2="http://schemas.microsoft.com/office/spreadsheetml/2017/richdata2" ref="A2:B64">
    <sortCondition ref="A1:A64"/>
  </sortState>
  <tableColumns count="2">
    <tableColumn id="1" xr3:uid="{B9A22540-5A83-4BA1-AEB6-EB3710EB8363}" name="Tanggal" dataDxfId="16"/>
    <tableColumn id="2" xr3:uid="{95BC93AA-EA54-4F50-B294-ACB78BDD4AC8}" name="Actual" dataDxfId="15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4131F4-A03C-46E3-8B64-62B95B45C0D0}" name="Table5" displayName="Table5" ref="A1:B75" totalsRowShown="0">
  <autoFilter ref="A1:B75" xr:uid="{1B4131F4-A03C-46E3-8B64-62B95B45C0D0}"/>
  <sortState xmlns:xlrd2="http://schemas.microsoft.com/office/spreadsheetml/2017/richdata2" ref="A2:B73">
    <sortCondition ref="A1:A73"/>
  </sortState>
  <tableColumns count="2">
    <tableColumn id="1" xr3:uid="{F69A1DB8-6AE8-4749-A585-1042962C0CE4}" name="Tanggal" dataDxfId="14"/>
    <tableColumn id="2" xr3:uid="{C3AED34B-FBB5-4408-B077-4C47510617AA}" name="Actual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2A1445-A912-4CDA-909D-C0595F146504}" name="Table6" displayName="Table6" ref="A1:B75" totalsRowShown="0" headerRowDxfId="12" headerRowBorderDxfId="11" tableBorderDxfId="10" totalsRowBorderDxfId="9">
  <autoFilter ref="A1:B75" xr:uid="{F32A1445-A912-4CDA-909D-C0595F146504}"/>
  <sortState xmlns:xlrd2="http://schemas.microsoft.com/office/spreadsheetml/2017/richdata2" ref="A2:B73">
    <sortCondition ref="A1:A73"/>
  </sortState>
  <tableColumns count="2">
    <tableColumn id="1" xr3:uid="{86841BCC-AAED-407A-AED7-8FF510411D80}" name="Tanggal" dataDxfId="8"/>
    <tableColumn id="2" xr3:uid="{25F71A50-9BA8-40CF-A3DA-7312C28F4247}" name="Actual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1EE61D-CD58-43FD-90B9-C1232B1B50A3}" name="Table7" displayName="Table7" ref="A1:B75" totalsRowShown="0">
  <autoFilter ref="A1:B75" xr:uid="{271EE61D-CD58-43FD-90B9-C1232B1B50A3}"/>
  <sortState xmlns:xlrd2="http://schemas.microsoft.com/office/spreadsheetml/2017/richdata2" ref="A2:B73">
    <sortCondition ref="A1:A73"/>
  </sortState>
  <tableColumns count="2">
    <tableColumn id="1" xr3:uid="{AD473844-D3A8-406D-9638-D9060B0D6F00}" name="Tanggal" dataDxfId="6"/>
    <tableColumn id="2" xr3:uid="{DC04ADC5-F3EC-440F-AD71-AFF6F0FCC2ED}" name="Actu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1FEAA6-10A2-43C0-9B98-FCED3B749484}" name="Table9" displayName="Table9" ref="A1:D50" totalsRowShown="0" headerRowDxfId="5">
  <autoFilter ref="A1:D50" xr:uid="{731FEAA6-10A2-43C0-9B98-FCED3B749484}"/>
  <sortState xmlns:xlrd2="http://schemas.microsoft.com/office/spreadsheetml/2017/richdata2" ref="A2:D50">
    <sortCondition ref="A1:A50"/>
  </sortState>
  <tableColumns count="4">
    <tableColumn id="1" xr3:uid="{344267D1-3B17-4369-8FDB-AA6255780A46}" name="Release Date" dataDxfId="4"/>
    <tableColumn id="2" xr3:uid="{CB74B289-5395-4ECC-BF69-175FE9494F7C}" name="Actual" dataDxfId="3"/>
    <tableColumn id="3" xr3:uid="{2AF0C3B6-C2BD-49B2-BF8E-C10AE4D78BBB}" name="Forecast" dataDxfId="2"/>
    <tableColumn id="4" xr3:uid="{3D2EB983-BC21-446C-844E-B571BD9D87F5}" name="Previous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621C26E-D5C9-4170-8174-39B9F68138BC}" name="Table8" displayName="Table8" ref="A1:B75" totalsRowShown="0">
  <autoFilter ref="A1:B75" xr:uid="{6621C26E-D5C9-4170-8174-39B9F68138BC}"/>
  <tableColumns count="2">
    <tableColumn id="1" xr3:uid="{2BC64316-0FE3-4987-997B-FDA60C18967B}" name="Date" dataDxfId="0"/>
    <tableColumn id="2" xr3:uid="{C8B7061E-195B-466B-98AE-16F902E0E51C}" name="Actu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EAF6-66C5-4ED3-8C11-0095D0B60A76}">
  <sheetPr>
    <tabColor theme="6" tint="0.39997558519241921"/>
  </sheetPr>
  <dimension ref="A1:L2252"/>
  <sheetViews>
    <sheetView tabSelected="1" workbookViewId="0">
      <pane ySplit="1" topLeftCell="A2220" activePane="bottomLeft" state="frozen"/>
      <selection pane="bottomLeft" activeCell="I2237" sqref="I2237"/>
    </sheetView>
  </sheetViews>
  <sheetFormatPr defaultRowHeight="15"/>
  <cols>
    <col min="1" max="1" width="10.7109375" bestFit="1" customWidth="1"/>
    <col min="2" max="2" width="16" customWidth="1"/>
    <col min="3" max="3" width="9.140625" customWidth="1"/>
    <col min="5" max="5" width="10.28515625" bestFit="1" customWidth="1"/>
    <col min="7" max="7" width="16.28515625" customWidth="1"/>
    <col min="8" max="8" width="14.42578125" customWidth="1"/>
    <col min="9" max="9" width="13.85546875" bestFit="1" customWidth="1"/>
    <col min="10" max="10" width="16.28515625" customWidth="1"/>
    <col min="11" max="11" width="14.5703125" customWidth="1"/>
  </cols>
  <sheetData>
    <row r="1" spans="1:12">
      <c r="A1" s="33" t="s">
        <v>3</v>
      </c>
      <c r="B1" s="34" t="s">
        <v>4</v>
      </c>
      <c r="C1" s="35" t="s">
        <v>12</v>
      </c>
      <c r="D1" s="35" t="s">
        <v>13</v>
      </c>
      <c r="E1" s="3" t="s">
        <v>2</v>
      </c>
      <c r="F1" s="3" t="s">
        <v>8</v>
      </c>
      <c r="G1" s="3" t="s">
        <v>66</v>
      </c>
      <c r="H1" s="3" t="s">
        <v>67</v>
      </c>
      <c r="I1" s="3" t="s">
        <v>68</v>
      </c>
      <c r="J1" s="3" t="s">
        <v>249</v>
      </c>
      <c r="K1" s="3" t="s">
        <v>325</v>
      </c>
      <c r="L1" s="3" t="s">
        <v>415</v>
      </c>
    </row>
    <row r="2" spans="1:12">
      <c r="A2" s="18">
        <v>43467</v>
      </c>
      <c r="B2" s="19">
        <v>14465</v>
      </c>
      <c r="C2" t="e">
        <f>VLOOKUP(A2,Table2[],2,FALSE)</f>
        <v>#N/A</v>
      </c>
      <c r="D2" t="e">
        <f>VLOOKUP(A2,Table3[#All],2,FALSE)</f>
        <v>#N/A</v>
      </c>
      <c r="E2">
        <f>VLOOKUP(A2,Table5[#All],2,FALSE)</f>
        <v>3.1300000000000001E-2</v>
      </c>
      <c r="F2" t="e">
        <f>VLOOKUP(A2,Table6[#All],2,FALSE)</f>
        <v>#N/A</v>
      </c>
      <c r="G2" t="e">
        <f>VLOOKUP(A2,Table7[#All],2,FALSE)</f>
        <v>#N/A</v>
      </c>
      <c r="H2" t="e">
        <f>VLOOKUP(A2,Table1[[#All],[Release Date]:[Actual]],3,FALSE)</f>
        <v>#N/A</v>
      </c>
      <c r="I2" t="e">
        <f>VLOOKUP(A2,Table9[[#All],[Release Date]:[Actual]],2,FALSE)</f>
        <v>#N/A</v>
      </c>
      <c r="J2" t="e">
        <f>VLOOKUP(A2,Table8[#All],2,FALSE)</f>
        <v>#N/A</v>
      </c>
      <c r="K2" t="e">
        <f>VLOOKUP(A2,'US Retail Data'!$E$2:$G$75,3,FALSE)</f>
        <v>#N/A</v>
      </c>
      <c r="L2" t="e">
        <f>VLOOKUP(A2,GDP!$E$2:$G$83,3,FALSE)</f>
        <v>#N/A</v>
      </c>
    </row>
    <row r="3" spans="1:12">
      <c r="A3" s="18">
        <v>43468</v>
      </c>
      <c r="B3" s="19">
        <v>14474</v>
      </c>
      <c r="C3" t="e">
        <f>VLOOKUP(A3,Table2[],2,FALSE)</f>
        <v>#N/A</v>
      </c>
      <c r="D3" t="e">
        <f>VLOOKUP(A3,Table3[#All],2,FALSE)</f>
        <v>#N/A</v>
      </c>
      <c r="E3" t="e">
        <f>VLOOKUP(A3,Table5[#All],2,FALSE)</f>
        <v>#N/A</v>
      </c>
      <c r="F3" t="e">
        <f>VLOOKUP(A3,Table6[#All],2,FALSE)</f>
        <v>#N/A</v>
      </c>
      <c r="G3" t="e">
        <f>VLOOKUP(A3,Table7[#All],2,FALSE)</f>
        <v>#N/A</v>
      </c>
      <c r="H3">
        <f>VLOOKUP(A3,Table1[[#All],[Release Date]:[Actual]],3,FALSE)</f>
        <v>231000</v>
      </c>
      <c r="I3" t="e">
        <f>VLOOKUP(A3,Table9[[#All],[Release Date]:[Actual]],2,FALSE)</f>
        <v>#N/A</v>
      </c>
      <c r="J3" t="e">
        <f>VLOOKUP(A3,Table8[#All],2,FALSE)</f>
        <v>#N/A</v>
      </c>
      <c r="K3" t="e">
        <f>VLOOKUP(A3,'US Retail Data'!$E$2:$G$75,3,FALSE)</f>
        <v>#N/A</v>
      </c>
      <c r="L3" t="e">
        <f>VLOOKUP(A3,GDP!$E$2:$G$83,3,FALSE)</f>
        <v>#N/A</v>
      </c>
    </row>
    <row r="4" spans="1:12">
      <c r="A4" s="18">
        <v>43469</v>
      </c>
      <c r="B4" s="19">
        <v>14350</v>
      </c>
      <c r="C4" t="e">
        <f>VLOOKUP(A4,Table2[],2,FALSE)</f>
        <v>#N/A</v>
      </c>
      <c r="D4" t="e">
        <f>VLOOKUP(A4,Table3[#All],2,FALSE)</f>
        <v>#N/A</v>
      </c>
      <c r="E4" t="e">
        <f>VLOOKUP(A4,Table5[#All],2,FALSE)</f>
        <v>#N/A</v>
      </c>
      <c r="F4">
        <f>VLOOKUP(A4,Table6[#All],2,FALSE)</f>
        <v>312</v>
      </c>
      <c r="G4">
        <f>VLOOKUP(A4,Table7[#All],2,FALSE)</f>
        <v>3.9E-2</v>
      </c>
      <c r="H4" t="e">
        <f>VLOOKUP(A4,Table1[[#All],[Release Date]:[Actual]],3,FALSE)</f>
        <v>#N/A</v>
      </c>
      <c r="I4" t="e">
        <f>VLOOKUP(A4,Table9[[#All],[Release Date]:[Actual]],2,FALSE)</f>
        <v>#N/A</v>
      </c>
      <c r="J4" t="e">
        <f>VLOOKUP(A4,Table8[#All],2,FALSE)</f>
        <v>#N/A</v>
      </c>
      <c r="K4" t="e">
        <f>VLOOKUP(A4,'US Retail Data'!$E$2:$G$75,3,FALSE)</f>
        <v>#N/A</v>
      </c>
      <c r="L4" t="e">
        <f>VLOOKUP(A4,GDP!$E$2:$G$83,3,FALSE)</f>
        <v>#N/A</v>
      </c>
    </row>
    <row r="5" spans="1:12">
      <c r="A5" s="18">
        <v>43470</v>
      </c>
      <c r="B5" s="19">
        <v>14350</v>
      </c>
      <c r="C5" t="e">
        <f>VLOOKUP(A5,Table2[],2,FALSE)</f>
        <v>#N/A</v>
      </c>
      <c r="D5" t="e">
        <f>VLOOKUP(A5,Table3[#All],2,FALSE)</f>
        <v>#N/A</v>
      </c>
      <c r="E5" t="e">
        <f>VLOOKUP(A5,Table5[#All],2,FALSE)</f>
        <v>#N/A</v>
      </c>
      <c r="F5" t="e">
        <f>VLOOKUP(A5,Table6[#All],2,FALSE)</f>
        <v>#N/A</v>
      </c>
      <c r="G5" t="e">
        <f>VLOOKUP(A5,Table7[#All],2,FALSE)</f>
        <v>#N/A</v>
      </c>
      <c r="H5" t="e">
        <f>VLOOKUP(A5,Table1[[#All],[Release Date]:[Actual]],3,FALSE)</f>
        <v>#N/A</v>
      </c>
      <c r="I5" t="e">
        <f>VLOOKUP(A5,Table9[[#All],[Release Date]:[Actual]],2,FALSE)</f>
        <v>#N/A</v>
      </c>
      <c r="J5" t="e">
        <f>VLOOKUP(A5,Table8[#All],2,FALSE)</f>
        <v>#N/A</v>
      </c>
      <c r="K5" t="e">
        <f>VLOOKUP(A5,'US Retail Data'!$E$2:$G$75,3,FALSE)</f>
        <v>#N/A</v>
      </c>
      <c r="L5" t="e">
        <f>VLOOKUP(A5,GDP!$E$2:$G$83,3,FALSE)</f>
        <v>#N/A</v>
      </c>
    </row>
    <row r="6" spans="1:12">
      <c r="A6" s="18">
        <v>43471</v>
      </c>
      <c r="B6" s="19">
        <v>14350</v>
      </c>
      <c r="C6" t="e">
        <f>VLOOKUP(A6,Table2[],2,FALSE)</f>
        <v>#N/A</v>
      </c>
      <c r="D6" t="e">
        <f>VLOOKUP(A6,Table3[#All],2,FALSE)</f>
        <v>#N/A</v>
      </c>
      <c r="E6" t="e">
        <f>VLOOKUP(A6,Table5[#All],2,FALSE)</f>
        <v>#N/A</v>
      </c>
      <c r="F6" t="e">
        <f>VLOOKUP(A6,Table6[#All],2,FALSE)</f>
        <v>#N/A</v>
      </c>
      <c r="G6" t="e">
        <f>VLOOKUP(A6,Table7[#All],2,FALSE)</f>
        <v>#N/A</v>
      </c>
      <c r="H6" t="e">
        <f>VLOOKUP(A6,Table1[[#All],[Release Date]:[Actual]],3,FALSE)</f>
        <v>#N/A</v>
      </c>
      <c r="I6" t="e">
        <f>VLOOKUP(A6,Table9[[#All],[Release Date]:[Actual]],2,FALSE)</f>
        <v>#N/A</v>
      </c>
      <c r="J6" t="e">
        <f>VLOOKUP(A6,Table8[#All],2,FALSE)</f>
        <v>#N/A</v>
      </c>
      <c r="K6" t="e">
        <f>VLOOKUP(A6,'US Retail Data'!$E$2:$G$75,3,FALSE)</f>
        <v>#N/A</v>
      </c>
      <c r="L6" t="e">
        <f>VLOOKUP(A6,GDP!$E$2:$G$83,3,FALSE)</f>
        <v>#N/A</v>
      </c>
    </row>
    <row r="7" spans="1:12">
      <c r="A7" s="18">
        <v>43472</v>
      </c>
      <c r="B7" s="19">
        <v>14105</v>
      </c>
      <c r="C7" t="e">
        <f>VLOOKUP(A7,Table2[],2,FALSE)</f>
        <v>#N/A</v>
      </c>
      <c r="D7" t="e">
        <f>VLOOKUP(A7,Table3[#All],2,FALSE)</f>
        <v>#N/A</v>
      </c>
      <c r="E7" t="e">
        <f>VLOOKUP(A7,Table5[#All],2,FALSE)</f>
        <v>#N/A</v>
      </c>
      <c r="F7" t="e">
        <f>VLOOKUP(A7,Table6[#All],2,FALSE)</f>
        <v>#N/A</v>
      </c>
      <c r="G7" t="e">
        <f>VLOOKUP(A7,Table7[#All],2,FALSE)</f>
        <v>#N/A</v>
      </c>
      <c r="H7" t="e">
        <f>VLOOKUP(A7,Table1[[#All],[Release Date]:[Actual]],3,FALSE)</f>
        <v>#N/A</v>
      </c>
      <c r="I7" t="e">
        <f>VLOOKUP(A7,Table9[[#All],[Release Date]:[Actual]],2,FALSE)</f>
        <v>#N/A</v>
      </c>
      <c r="J7" t="e">
        <f>VLOOKUP(A7,Table8[#All],2,FALSE)</f>
        <v>#N/A</v>
      </c>
      <c r="K7" t="e">
        <f>VLOOKUP(A7,'US Retail Data'!$E$2:$G$75,3,FALSE)</f>
        <v>#N/A</v>
      </c>
      <c r="L7" t="e">
        <f>VLOOKUP(A7,GDP!$E$2:$G$83,3,FALSE)</f>
        <v>#N/A</v>
      </c>
    </row>
    <row r="8" spans="1:12">
      <c r="A8" s="18">
        <v>43473</v>
      </c>
      <c r="B8" s="19">
        <v>14031</v>
      </c>
      <c r="C8" t="e">
        <f>VLOOKUP(A8,Table2[],2,FALSE)</f>
        <v>#N/A</v>
      </c>
      <c r="D8" t="e">
        <f>VLOOKUP(A8,Table3[#All],2,FALSE)</f>
        <v>#N/A</v>
      </c>
      <c r="E8" t="e">
        <f>VLOOKUP(A8,Table5[#All],2,FALSE)</f>
        <v>#N/A</v>
      </c>
      <c r="F8" t="e">
        <f>VLOOKUP(A8,Table6[#All],2,FALSE)</f>
        <v>#N/A</v>
      </c>
      <c r="G8" t="e">
        <f>VLOOKUP(A8,Table7[#All],2,FALSE)</f>
        <v>#N/A</v>
      </c>
      <c r="H8" t="e">
        <f>VLOOKUP(A8,Table1[[#All],[Release Date]:[Actual]],3,FALSE)</f>
        <v>#N/A</v>
      </c>
      <c r="I8" t="e">
        <f>VLOOKUP(A8,Table9[[#All],[Release Date]:[Actual]],2,FALSE)</f>
        <v>#N/A</v>
      </c>
      <c r="J8" t="e">
        <f>VLOOKUP(A8,Table8[#All],2,FALSE)</f>
        <v>#N/A</v>
      </c>
      <c r="K8" t="e">
        <f>VLOOKUP(A8,'US Retail Data'!$E$2:$G$75,3,FALSE)</f>
        <v>#N/A</v>
      </c>
      <c r="L8" t="e">
        <f>VLOOKUP(A8,GDP!$E$2:$G$83,3,FALSE)</f>
        <v>#N/A</v>
      </c>
    </row>
    <row r="9" spans="1:12">
      <c r="A9" s="18">
        <v>43474</v>
      </c>
      <c r="B9" s="19">
        <v>14120</v>
      </c>
      <c r="C9" t="e">
        <f>VLOOKUP(A9,Table2[],2,FALSE)</f>
        <v>#N/A</v>
      </c>
      <c r="D9" t="e">
        <f>VLOOKUP(A9,Table3[#All],2,FALSE)</f>
        <v>#N/A</v>
      </c>
      <c r="E9" t="e">
        <f>VLOOKUP(A9,Table5[#All],2,FALSE)</f>
        <v>#N/A</v>
      </c>
      <c r="F9" t="e">
        <f>VLOOKUP(A9,Table6[#All],2,FALSE)</f>
        <v>#N/A</v>
      </c>
      <c r="G9" t="e">
        <f>VLOOKUP(A9,Table7[#All],2,FALSE)</f>
        <v>#N/A</v>
      </c>
      <c r="H9" t="e">
        <f>VLOOKUP(A9,Table1[[#All],[Release Date]:[Actual]],3,FALSE)</f>
        <v>#N/A</v>
      </c>
      <c r="I9" t="e">
        <f>VLOOKUP(A9,Table9[[#All],[Release Date]:[Actual]],2,FALSE)</f>
        <v>#N/A</v>
      </c>
      <c r="J9">
        <f>VLOOKUP(A9,Table8[#All],2,FALSE)</f>
        <v>1.9E-2</v>
      </c>
      <c r="K9" t="e">
        <f>VLOOKUP(A9,'US Retail Data'!$E$2:$G$75,3,FALSE)</f>
        <v>#N/A</v>
      </c>
      <c r="L9" t="e">
        <f>VLOOKUP(A9,GDP!$E$2:$G$83,3,FALSE)</f>
        <v>#N/A</v>
      </c>
    </row>
    <row r="10" spans="1:12">
      <c r="A10" s="18">
        <v>43475</v>
      </c>
      <c r="B10" s="19">
        <v>14093</v>
      </c>
      <c r="C10" t="e">
        <f>VLOOKUP(A10,Table2[],2,FALSE)</f>
        <v>#N/A</v>
      </c>
      <c r="D10" t="e">
        <f>VLOOKUP(A10,Table3[#All],2,FALSE)</f>
        <v>#N/A</v>
      </c>
      <c r="E10" t="e">
        <f>VLOOKUP(A10,Table5[#All],2,FALSE)</f>
        <v>#N/A</v>
      </c>
      <c r="F10" t="e">
        <f>VLOOKUP(A10,Table6[#All],2,FALSE)</f>
        <v>#N/A</v>
      </c>
      <c r="G10" t="e">
        <f>VLOOKUP(A10,Table7[#All],2,FALSE)</f>
        <v>#N/A</v>
      </c>
      <c r="H10">
        <f>VLOOKUP(A10,Table1[[#All],[Release Date]:[Actual]],3,FALSE)</f>
        <v>216000</v>
      </c>
      <c r="I10" t="e">
        <f>VLOOKUP(A10,Table9[[#All],[Release Date]:[Actual]],2,FALSE)</f>
        <v>#N/A</v>
      </c>
      <c r="J10" t="e">
        <f>VLOOKUP(A10,Table8[#All],2,FALSE)</f>
        <v>#N/A</v>
      </c>
      <c r="K10" t="e">
        <f>VLOOKUP(A10,'US Retail Data'!$E$2:$G$75,3,FALSE)</f>
        <v>#N/A</v>
      </c>
      <c r="L10" t="e">
        <f>VLOOKUP(A10,GDP!$E$2:$G$83,3,FALSE)</f>
        <v>#N/A</v>
      </c>
    </row>
    <row r="11" spans="1:12">
      <c r="A11" s="18">
        <v>43476</v>
      </c>
      <c r="B11" s="19">
        <v>14076</v>
      </c>
      <c r="C11">
        <f>VLOOKUP(A11,Table2[],2,FALSE)</f>
        <v>1.9E-2</v>
      </c>
      <c r="D11" t="e">
        <f>VLOOKUP(A11,Table3[#All],2,FALSE)</f>
        <v>#N/A</v>
      </c>
      <c r="E11" t="e">
        <f>VLOOKUP(A11,Table5[#All],2,FALSE)</f>
        <v>#N/A</v>
      </c>
      <c r="F11" t="e">
        <f>VLOOKUP(A11,Table6[#All],2,FALSE)</f>
        <v>#N/A</v>
      </c>
      <c r="G11" t="e">
        <f>VLOOKUP(A11,Table7[#All],2,FALSE)</f>
        <v>#N/A</v>
      </c>
      <c r="H11" t="e">
        <f>VLOOKUP(A11,Table1[[#All],[Release Date]:[Actual]],3,FALSE)</f>
        <v>#N/A</v>
      </c>
      <c r="I11" t="e">
        <f>VLOOKUP(A11,Table9[[#All],[Release Date]:[Actual]],2,FALSE)</f>
        <v>#N/A</v>
      </c>
      <c r="J11" t="e">
        <f>VLOOKUP(A11,Table8[#All],2,FALSE)</f>
        <v>#N/A</v>
      </c>
      <c r="K11" t="e">
        <f>VLOOKUP(A11,'US Retail Data'!$E$2:$G$75,3,FALSE)</f>
        <v>#N/A</v>
      </c>
      <c r="L11" t="e">
        <f>VLOOKUP(A11,GDP!$E$2:$G$83,3,FALSE)</f>
        <v>#N/A</v>
      </c>
    </row>
    <row r="12" spans="1:12">
      <c r="A12" s="18">
        <v>43477</v>
      </c>
      <c r="B12" s="19">
        <v>14076</v>
      </c>
      <c r="C12" t="e">
        <f>VLOOKUP(A12,Table2[],2,FALSE)</f>
        <v>#N/A</v>
      </c>
      <c r="D12" t="e">
        <f>VLOOKUP(A12,Table3[#All],2,FALSE)</f>
        <v>#N/A</v>
      </c>
      <c r="E12" t="e">
        <f>VLOOKUP(A12,Table5[#All],2,FALSE)</f>
        <v>#N/A</v>
      </c>
      <c r="F12" t="e">
        <f>VLOOKUP(A12,Table6[#All],2,FALSE)</f>
        <v>#N/A</v>
      </c>
      <c r="G12" t="e">
        <f>VLOOKUP(A12,Table7[#All],2,FALSE)</f>
        <v>#N/A</v>
      </c>
      <c r="H12" t="e">
        <f>VLOOKUP(A12,Table1[[#All],[Release Date]:[Actual]],3,FALSE)</f>
        <v>#N/A</v>
      </c>
      <c r="I12" t="e">
        <f>VLOOKUP(A12,Table9[[#All],[Release Date]:[Actual]],2,FALSE)</f>
        <v>#N/A</v>
      </c>
      <c r="J12" t="e">
        <f>VLOOKUP(A12,Table8[#All],2,FALSE)</f>
        <v>#N/A</v>
      </c>
      <c r="K12" t="e">
        <f>VLOOKUP(A12,'US Retail Data'!$E$2:$G$75,3,FALSE)</f>
        <v>#N/A</v>
      </c>
      <c r="L12" t="e">
        <f>VLOOKUP(A12,GDP!$E$2:$G$83,3,FALSE)</f>
        <v>#N/A</v>
      </c>
    </row>
    <row r="13" spans="1:12">
      <c r="A13" s="18">
        <v>43478</v>
      </c>
      <c r="B13" s="19">
        <v>14076</v>
      </c>
      <c r="C13" t="e">
        <f>VLOOKUP(A13,Table2[],2,FALSE)</f>
        <v>#N/A</v>
      </c>
      <c r="D13" t="e">
        <f>VLOOKUP(A13,Table3[#All],2,FALSE)</f>
        <v>#N/A</v>
      </c>
      <c r="E13" t="e">
        <f>VLOOKUP(A13,Table5[#All],2,FALSE)</f>
        <v>#N/A</v>
      </c>
      <c r="F13" t="e">
        <f>VLOOKUP(A13,Table6[#All],2,FALSE)</f>
        <v>#N/A</v>
      </c>
      <c r="G13" t="e">
        <f>VLOOKUP(A13,Table7[#All],2,FALSE)</f>
        <v>#N/A</v>
      </c>
      <c r="H13" t="e">
        <f>VLOOKUP(A13,Table1[[#All],[Release Date]:[Actual]],3,FALSE)</f>
        <v>#N/A</v>
      </c>
      <c r="I13" t="e">
        <f>VLOOKUP(A13,Table9[[#All],[Release Date]:[Actual]],2,FALSE)</f>
        <v>#N/A</v>
      </c>
      <c r="J13" t="e">
        <f>VLOOKUP(A13,Table8[#All],2,FALSE)</f>
        <v>#N/A</v>
      </c>
      <c r="K13" t="e">
        <f>VLOOKUP(A13,'US Retail Data'!$E$2:$G$75,3,FALSE)</f>
        <v>#N/A</v>
      </c>
      <c r="L13" t="e">
        <f>VLOOKUP(A13,GDP!$E$2:$G$83,3,FALSE)</f>
        <v>#N/A</v>
      </c>
    </row>
    <row r="14" spans="1:12">
      <c r="A14" s="18">
        <v>43479</v>
      </c>
      <c r="B14" s="19">
        <v>14052</v>
      </c>
      <c r="C14" t="e">
        <f>VLOOKUP(A14,Table2[],2,FALSE)</f>
        <v>#N/A</v>
      </c>
      <c r="D14" t="e">
        <f>VLOOKUP(A14,Table3[#All],2,FALSE)</f>
        <v>#N/A</v>
      </c>
      <c r="E14" t="e">
        <f>VLOOKUP(A14,Table5[#All],2,FALSE)</f>
        <v>#N/A</v>
      </c>
      <c r="F14" t="e">
        <f>VLOOKUP(A14,Table6[#All],2,FALSE)</f>
        <v>#N/A</v>
      </c>
      <c r="G14" t="e">
        <f>VLOOKUP(A14,Table7[#All],2,FALSE)</f>
        <v>#N/A</v>
      </c>
      <c r="H14" t="e">
        <f>VLOOKUP(A14,Table1[[#All],[Release Date]:[Actual]],3,FALSE)</f>
        <v>#N/A</v>
      </c>
      <c r="I14" t="e">
        <f>VLOOKUP(A14,Table9[[#All],[Release Date]:[Actual]],2,FALSE)</f>
        <v>#N/A</v>
      </c>
      <c r="J14" t="e">
        <f>VLOOKUP(A14,Table8[#All],2,FALSE)</f>
        <v>#N/A</v>
      </c>
      <c r="K14">
        <f>VLOOKUP(A14,'US Retail Data'!$E$2:$G$75,3,FALSE)</f>
        <v>-1.2E-2</v>
      </c>
      <c r="L14" t="e">
        <f>VLOOKUP(A14,GDP!$E$2:$G$83,3,FALSE)</f>
        <v>#N/A</v>
      </c>
    </row>
    <row r="15" spans="1:12">
      <c r="A15" s="18">
        <v>43480</v>
      </c>
      <c r="B15" s="19">
        <v>14084</v>
      </c>
      <c r="C15" t="e">
        <f>VLOOKUP(A15,Table2[],2,FALSE)</f>
        <v>#N/A</v>
      </c>
      <c r="D15" t="e">
        <f>VLOOKUP(A15,Table3[#All],2,FALSE)</f>
        <v>#N/A</v>
      </c>
      <c r="E15" t="e">
        <f>VLOOKUP(A15,Table5[#All],2,FALSE)</f>
        <v>#N/A</v>
      </c>
      <c r="F15" t="e">
        <f>VLOOKUP(A15,Table6[#All],2,FALSE)</f>
        <v>#N/A</v>
      </c>
      <c r="G15" t="e">
        <f>VLOOKUP(A15,Table7[#All],2,FALSE)</f>
        <v>#N/A</v>
      </c>
      <c r="H15" t="e">
        <f>VLOOKUP(A15,Table1[[#All],[Release Date]:[Actual]],3,FALSE)</f>
        <v>#N/A</v>
      </c>
      <c r="I15" t="e">
        <f>VLOOKUP(A15,Table9[[#All],[Release Date]:[Actual]],2,FALSE)</f>
        <v>#N/A</v>
      </c>
      <c r="J15" t="e">
        <f>VLOOKUP(A15,Table8[#All],2,FALSE)</f>
        <v>#N/A</v>
      </c>
      <c r="K15" t="e">
        <f>VLOOKUP(A15,'US Retail Data'!$E$2:$G$75,3,FALSE)</f>
        <v>#N/A</v>
      </c>
      <c r="L15" t="e">
        <f>VLOOKUP(A15,GDP!$E$2:$G$83,3,FALSE)</f>
        <v>#N/A</v>
      </c>
    </row>
    <row r="16" spans="1:12">
      <c r="A16" s="18">
        <v>43481</v>
      </c>
      <c r="B16" s="19">
        <v>14154</v>
      </c>
      <c r="C16" t="e">
        <f>VLOOKUP(A16,Table2[],2,FALSE)</f>
        <v>#N/A</v>
      </c>
      <c r="D16" t="e">
        <f>VLOOKUP(A16,Table3[#All],2,FALSE)</f>
        <v>#N/A</v>
      </c>
      <c r="E16" t="e">
        <f>VLOOKUP(A16,Table5[#All],2,FALSE)</f>
        <v>#N/A</v>
      </c>
      <c r="F16" t="e">
        <f>VLOOKUP(A16,Table6[#All],2,FALSE)</f>
        <v>#N/A</v>
      </c>
      <c r="G16" t="e">
        <f>VLOOKUP(A16,Table7[#All],2,FALSE)</f>
        <v>#N/A</v>
      </c>
      <c r="H16" t="e">
        <f>VLOOKUP(A16,Table1[[#All],[Release Date]:[Actual]],3,FALSE)</f>
        <v>#N/A</v>
      </c>
      <c r="I16" t="e">
        <f>VLOOKUP(A16,Table9[[#All],[Release Date]:[Actual]],2,FALSE)</f>
        <v>#N/A</v>
      </c>
      <c r="J16" t="e">
        <f>VLOOKUP(A16,Table8[#All],2,FALSE)</f>
        <v>#N/A</v>
      </c>
      <c r="K16" t="e">
        <f>VLOOKUP(A16,'US Retail Data'!$E$2:$G$75,3,FALSE)</f>
        <v>#N/A</v>
      </c>
      <c r="L16" t="e">
        <f>VLOOKUP(A16,GDP!$E$2:$G$83,3,FALSE)</f>
        <v>#N/A</v>
      </c>
    </row>
    <row r="17" spans="1:12">
      <c r="A17" s="18">
        <v>43482</v>
      </c>
      <c r="B17" s="19">
        <v>14158</v>
      </c>
      <c r="C17" t="e">
        <f>VLOOKUP(A17,Table2[],2,FALSE)</f>
        <v>#N/A</v>
      </c>
      <c r="D17" t="e">
        <f>VLOOKUP(A17,Table3[#All],2,FALSE)</f>
        <v>#N/A</v>
      </c>
      <c r="E17" t="e">
        <f>VLOOKUP(A17,Table5[#All],2,FALSE)</f>
        <v>#N/A</v>
      </c>
      <c r="F17" t="e">
        <f>VLOOKUP(A17,Table6[#All],2,FALSE)</f>
        <v>#N/A</v>
      </c>
      <c r="G17" t="e">
        <f>VLOOKUP(A17,Table7[#All],2,FALSE)</f>
        <v>#N/A</v>
      </c>
      <c r="H17">
        <f>VLOOKUP(A17,Table1[[#All],[Release Date]:[Actual]],3,FALSE)</f>
        <v>213000</v>
      </c>
      <c r="I17" t="e">
        <f>VLOOKUP(A17,Table9[[#All],[Release Date]:[Actual]],2,FALSE)</f>
        <v>#N/A</v>
      </c>
      <c r="J17" t="e">
        <f>VLOOKUP(A17,Table8[#All],2,FALSE)</f>
        <v>#N/A</v>
      </c>
      <c r="K17" t="e">
        <f>VLOOKUP(A17,'US Retail Data'!$E$2:$G$75,3,FALSE)</f>
        <v>#N/A</v>
      </c>
      <c r="L17" t="e">
        <f>VLOOKUP(A17,GDP!$E$2:$G$83,3,FALSE)</f>
        <v>#N/A</v>
      </c>
    </row>
    <row r="18" spans="1:12">
      <c r="A18" s="18">
        <v>43483</v>
      </c>
      <c r="B18" s="19">
        <v>14182</v>
      </c>
      <c r="C18" t="e">
        <f>VLOOKUP(A18,Table2[],2,FALSE)</f>
        <v>#N/A</v>
      </c>
      <c r="D18" t="e">
        <f>VLOOKUP(A18,Table3[#All],2,FALSE)</f>
        <v>#N/A</v>
      </c>
      <c r="E18" t="e">
        <f>VLOOKUP(A18,Table5[#All],2,FALSE)</f>
        <v>#N/A</v>
      </c>
      <c r="F18" t="e">
        <f>VLOOKUP(A18,Table6[#All],2,FALSE)</f>
        <v>#N/A</v>
      </c>
      <c r="G18" t="e">
        <f>VLOOKUP(A18,Table7[#All],2,FALSE)</f>
        <v>#N/A</v>
      </c>
      <c r="H18" t="e">
        <f>VLOOKUP(A18,Table1[[#All],[Release Date]:[Actual]],3,FALSE)</f>
        <v>#N/A</v>
      </c>
      <c r="I18" t="e">
        <f>VLOOKUP(A18,Table9[[#All],[Release Date]:[Actual]],2,FALSE)</f>
        <v>#N/A</v>
      </c>
      <c r="J18" t="e">
        <f>VLOOKUP(A18,Table8[#All],2,FALSE)</f>
        <v>#N/A</v>
      </c>
      <c r="K18" t="e">
        <f>VLOOKUP(A18,'US Retail Data'!$E$2:$G$75,3,FALSE)</f>
        <v>#N/A</v>
      </c>
      <c r="L18" t="e">
        <f>VLOOKUP(A18,GDP!$E$2:$G$83,3,FALSE)</f>
        <v>#N/A</v>
      </c>
    </row>
    <row r="19" spans="1:12">
      <c r="A19" s="18">
        <v>43484</v>
      </c>
      <c r="B19" s="19">
        <v>14182</v>
      </c>
      <c r="C19" t="e">
        <f>VLOOKUP(A19,Table2[],2,FALSE)</f>
        <v>#N/A</v>
      </c>
      <c r="D19" t="e">
        <f>VLOOKUP(A19,Table3[#All],2,FALSE)</f>
        <v>#N/A</v>
      </c>
      <c r="E19" t="e">
        <f>VLOOKUP(A19,Table5[#All],2,FALSE)</f>
        <v>#N/A</v>
      </c>
      <c r="F19" t="e">
        <f>VLOOKUP(A19,Table6[#All],2,FALSE)</f>
        <v>#N/A</v>
      </c>
      <c r="G19" t="e">
        <f>VLOOKUP(A19,Table7[#All],2,FALSE)</f>
        <v>#N/A</v>
      </c>
      <c r="H19" t="e">
        <f>VLOOKUP(A19,Table1[[#All],[Release Date]:[Actual]],3,FALSE)</f>
        <v>#N/A</v>
      </c>
      <c r="I19" t="e">
        <f>VLOOKUP(A19,Table9[[#All],[Release Date]:[Actual]],2,FALSE)</f>
        <v>#N/A</v>
      </c>
      <c r="J19" t="e">
        <f>VLOOKUP(A19,Table8[#All],2,FALSE)</f>
        <v>#N/A</v>
      </c>
      <c r="K19" t="e">
        <f>VLOOKUP(A19,'US Retail Data'!$E$2:$G$75,3,FALSE)</f>
        <v>#N/A</v>
      </c>
      <c r="L19" t="e">
        <f>VLOOKUP(A19,GDP!$E$2:$G$83,3,FALSE)</f>
        <v>#N/A</v>
      </c>
    </row>
    <row r="20" spans="1:12">
      <c r="A20" s="18">
        <v>43485</v>
      </c>
      <c r="B20" s="19">
        <v>14182</v>
      </c>
      <c r="C20" t="e">
        <f>VLOOKUP(A20,Table2[],2,FALSE)</f>
        <v>#N/A</v>
      </c>
      <c r="D20" t="e">
        <f>VLOOKUP(A20,Table3[#All],2,FALSE)</f>
        <v>#N/A</v>
      </c>
      <c r="E20" t="e">
        <f>VLOOKUP(A20,Table5[#All],2,FALSE)</f>
        <v>#N/A</v>
      </c>
      <c r="F20" t="e">
        <f>VLOOKUP(A20,Table6[#All],2,FALSE)</f>
        <v>#N/A</v>
      </c>
      <c r="G20" t="e">
        <f>VLOOKUP(A20,Table7[#All],2,FALSE)</f>
        <v>#N/A</v>
      </c>
      <c r="H20" t="e">
        <f>VLOOKUP(A20,Table1[[#All],[Release Date]:[Actual]],3,FALSE)</f>
        <v>#N/A</v>
      </c>
      <c r="I20" t="e">
        <f>VLOOKUP(A20,Table9[[#All],[Release Date]:[Actual]],2,FALSE)</f>
        <v>#N/A</v>
      </c>
      <c r="J20" t="e">
        <f>VLOOKUP(A20,Table8[#All],2,FALSE)</f>
        <v>#N/A</v>
      </c>
      <c r="K20" t="e">
        <f>VLOOKUP(A20,'US Retail Data'!$E$2:$G$75,3,FALSE)</f>
        <v>#N/A</v>
      </c>
      <c r="L20" t="e">
        <f>VLOOKUP(A20,GDP!$E$2:$G$83,3,FALSE)</f>
        <v>#N/A</v>
      </c>
    </row>
    <row r="21" spans="1:12">
      <c r="A21" s="18">
        <v>43486</v>
      </c>
      <c r="B21" s="19">
        <v>14212</v>
      </c>
      <c r="C21" t="e">
        <f>VLOOKUP(A21,Table2[],2,FALSE)</f>
        <v>#N/A</v>
      </c>
      <c r="D21" t="e">
        <f>VLOOKUP(A21,Table3[#All],2,FALSE)</f>
        <v>#N/A</v>
      </c>
      <c r="E21" t="e">
        <f>VLOOKUP(A21,Table5[#All],2,FALSE)</f>
        <v>#N/A</v>
      </c>
      <c r="F21" t="e">
        <f>VLOOKUP(A21,Table6[#All],2,FALSE)</f>
        <v>#N/A</v>
      </c>
      <c r="G21" t="e">
        <f>VLOOKUP(A21,Table7[#All],2,FALSE)</f>
        <v>#N/A</v>
      </c>
      <c r="H21" t="e">
        <f>VLOOKUP(A21,Table1[[#All],[Release Date]:[Actual]],3,FALSE)</f>
        <v>#N/A</v>
      </c>
      <c r="I21" t="e">
        <f>VLOOKUP(A21,Table9[[#All],[Release Date]:[Actual]],2,FALSE)</f>
        <v>#N/A</v>
      </c>
      <c r="J21" t="e">
        <f>VLOOKUP(A21,Table8[#All],2,FALSE)</f>
        <v>#N/A</v>
      </c>
      <c r="K21" t="e">
        <f>VLOOKUP(A21,'US Retail Data'!$E$2:$G$75,3,FALSE)</f>
        <v>#N/A</v>
      </c>
      <c r="L21" t="e">
        <f>VLOOKUP(A21,GDP!$E$2:$G$83,3,FALSE)</f>
        <v>#N/A</v>
      </c>
    </row>
    <row r="22" spans="1:12">
      <c r="A22" s="18">
        <v>43487</v>
      </c>
      <c r="B22" s="19">
        <v>14221</v>
      </c>
      <c r="C22" t="e">
        <f>VLOOKUP(A22,Table2[],2,FALSE)</f>
        <v>#N/A</v>
      </c>
      <c r="D22" t="e">
        <f>VLOOKUP(A22,Table3[#All],2,FALSE)</f>
        <v>#N/A</v>
      </c>
      <c r="E22" t="e">
        <f>VLOOKUP(A22,Table5[#All],2,FALSE)</f>
        <v>#N/A</v>
      </c>
      <c r="F22" t="e">
        <f>VLOOKUP(A22,Table6[#All],2,FALSE)</f>
        <v>#N/A</v>
      </c>
      <c r="G22" t="e">
        <f>VLOOKUP(A22,Table7[#All],2,FALSE)</f>
        <v>#N/A</v>
      </c>
      <c r="H22" t="e">
        <f>VLOOKUP(A22,Table1[[#All],[Release Date]:[Actual]],3,FALSE)</f>
        <v>#N/A</v>
      </c>
      <c r="I22" t="e">
        <f>VLOOKUP(A22,Table9[[#All],[Release Date]:[Actual]],2,FALSE)</f>
        <v>#N/A</v>
      </c>
      <c r="J22" t="e">
        <f>VLOOKUP(A22,Table8[#All],2,FALSE)</f>
        <v>#N/A</v>
      </c>
      <c r="K22" t="e">
        <f>VLOOKUP(A22,'US Retail Data'!$E$2:$G$75,3,FALSE)</f>
        <v>#N/A</v>
      </c>
      <c r="L22" t="e">
        <f>VLOOKUP(A22,GDP!$E$2:$G$83,3,FALSE)</f>
        <v>#N/A</v>
      </c>
    </row>
    <row r="23" spans="1:12">
      <c r="A23" s="18">
        <v>43488</v>
      </c>
      <c r="B23" s="19">
        <v>14188</v>
      </c>
      <c r="C23" t="e">
        <f>VLOOKUP(A23,Table2[],2,FALSE)</f>
        <v>#N/A</v>
      </c>
      <c r="D23" t="e">
        <f>VLOOKUP(A23,Table3[#All],2,FALSE)</f>
        <v>#N/A</v>
      </c>
      <c r="E23" t="e">
        <f>VLOOKUP(A23,Table5[#All],2,FALSE)</f>
        <v>#N/A</v>
      </c>
      <c r="F23" t="e">
        <f>VLOOKUP(A23,Table6[#All],2,FALSE)</f>
        <v>#N/A</v>
      </c>
      <c r="G23" t="e">
        <f>VLOOKUP(A23,Table7[#All],2,FALSE)</f>
        <v>#N/A</v>
      </c>
      <c r="H23" t="e">
        <f>VLOOKUP(A23,Table1[[#All],[Release Date]:[Actual]],3,FALSE)</f>
        <v>#N/A</v>
      </c>
      <c r="I23" t="e">
        <f>VLOOKUP(A23,Table9[[#All],[Release Date]:[Actual]],2,FALSE)</f>
        <v>#N/A</v>
      </c>
      <c r="J23" t="e">
        <f>VLOOKUP(A23,Table8[#All],2,FALSE)</f>
        <v>#N/A</v>
      </c>
      <c r="K23" t="e">
        <f>VLOOKUP(A23,'US Retail Data'!$E$2:$G$75,3,FALSE)</f>
        <v>#N/A</v>
      </c>
      <c r="L23" t="e">
        <f>VLOOKUP(A23,GDP!$E$2:$G$83,3,FALSE)</f>
        <v>#N/A</v>
      </c>
    </row>
    <row r="24" spans="1:12">
      <c r="A24" s="18">
        <v>43489</v>
      </c>
      <c r="B24" s="19">
        <v>14141</v>
      </c>
      <c r="C24" t="e">
        <f>VLOOKUP(A24,Table2[],2,FALSE)</f>
        <v>#N/A</v>
      </c>
      <c r="D24" t="e">
        <f>VLOOKUP(A24,Table3[#All],2,FALSE)</f>
        <v>#N/A</v>
      </c>
      <c r="E24" t="e">
        <f>VLOOKUP(A24,Table5[#All],2,FALSE)</f>
        <v>#N/A</v>
      </c>
      <c r="F24" t="e">
        <f>VLOOKUP(A24,Table6[#All],2,FALSE)</f>
        <v>#N/A</v>
      </c>
      <c r="G24" t="e">
        <f>VLOOKUP(A24,Table7[#All],2,FALSE)</f>
        <v>#N/A</v>
      </c>
      <c r="H24">
        <f>VLOOKUP(A24,Table1[[#All],[Release Date]:[Actual]],3,FALSE)</f>
        <v>199000</v>
      </c>
      <c r="I24" t="e">
        <f>VLOOKUP(A24,Table9[[#All],[Release Date]:[Actual]],2,FALSE)</f>
        <v>#N/A</v>
      </c>
      <c r="J24" t="e">
        <f>VLOOKUP(A24,Table8[#All],2,FALSE)</f>
        <v>#N/A</v>
      </c>
      <c r="K24" t="e">
        <f>VLOOKUP(A24,'US Retail Data'!$E$2:$G$75,3,FALSE)</f>
        <v>#N/A</v>
      </c>
      <c r="L24" t="e">
        <f>VLOOKUP(A24,GDP!$E$2:$G$83,3,FALSE)</f>
        <v>#N/A</v>
      </c>
    </row>
    <row r="25" spans="1:12">
      <c r="A25" s="18">
        <v>43490</v>
      </c>
      <c r="B25" s="19">
        <v>14163</v>
      </c>
      <c r="C25" t="e">
        <f>VLOOKUP(A25,Table2[],2,FALSE)</f>
        <v>#N/A</v>
      </c>
      <c r="D25" t="e">
        <f>VLOOKUP(A25,Table3[#All],2,FALSE)</f>
        <v>#N/A</v>
      </c>
      <c r="E25" t="e">
        <f>VLOOKUP(A25,Table5[#All],2,FALSE)</f>
        <v>#N/A</v>
      </c>
      <c r="F25" t="e">
        <f>VLOOKUP(A25,Table6[#All],2,FALSE)</f>
        <v>#N/A</v>
      </c>
      <c r="G25" t="e">
        <f>VLOOKUP(A25,Table7[#All],2,FALSE)</f>
        <v>#N/A</v>
      </c>
      <c r="H25" t="e">
        <f>VLOOKUP(A25,Table1[[#All],[Release Date]:[Actual]],3,FALSE)</f>
        <v>#N/A</v>
      </c>
      <c r="I25" t="e">
        <f>VLOOKUP(A25,Table9[[#All],[Release Date]:[Actual]],2,FALSE)</f>
        <v>#N/A</v>
      </c>
      <c r="J25" t="e">
        <f>VLOOKUP(A25,Table8[#All],2,FALSE)</f>
        <v>#N/A</v>
      </c>
      <c r="K25" t="e">
        <f>VLOOKUP(A25,'US Retail Data'!$E$2:$G$75,3,FALSE)</f>
        <v>#N/A</v>
      </c>
      <c r="L25" t="e">
        <f>VLOOKUP(A25,GDP!$E$2:$G$83,3,FALSE)</f>
        <v>#N/A</v>
      </c>
    </row>
    <row r="26" spans="1:12">
      <c r="A26" s="18">
        <v>43491</v>
      </c>
      <c r="B26" s="19">
        <v>14163</v>
      </c>
      <c r="C26" t="e">
        <f>VLOOKUP(A26,Table2[],2,FALSE)</f>
        <v>#N/A</v>
      </c>
      <c r="D26" t="e">
        <f>VLOOKUP(A26,Table3[#All],2,FALSE)</f>
        <v>#N/A</v>
      </c>
      <c r="E26" t="e">
        <f>VLOOKUP(A26,Table5[#All],2,FALSE)</f>
        <v>#N/A</v>
      </c>
      <c r="F26" t="e">
        <f>VLOOKUP(A26,Table6[#All],2,FALSE)</f>
        <v>#N/A</v>
      </c>
      <c r="G26" t="e">
        <f>VLOOKUP(A26,Table7[#All],2,FALSE)</f>
        <v>#N/A</v>
      </c>
      <c r="H26" t="e">
        <f>VLOOKUP(A26,Table1[[#All],[Release Date]:[Actual]],3,FALSE)</f>
        <v>#N/A</v>
      </c>
      <c r="I26" t="e">
        <f>VLOOKUP(A26,Table9[[#All],[Release Date]:[Actual]],2,FALSE)</f>
        <v>#N/A</v>
      </c>
      <c r="J26" t="e">
        <f>VLOOKUP(A26,Table8[#All],2,FALSE)</f>
        <v>#N/A</v>
      </c>
      <c r="K26" t="e">
        <f>VLOOKUP(A26,'US Retail Data'!$E$2:$G$75,3,FALSE)</f>
        <v>#N/A</v>
      </c>
      <c r="L26" t="e">
        <f>VLOOKUP(A26,GDP!$E$2:$G$83,3,FALSE)</f>
        <v>#N/A</v>
      </c>
    </row>
    <row r="27" spans="1:12">
      <c r="A27" s="18">
        <v>43492</v>
      </c>
      <c r="B27" s="19">
        <v>14163</v>
      </c>
      <c r="C27" t="e">
        <f>VLOOKUP(A27,Table2[],2,FALSE)</f>
        <v>#N/A</v>
      </c>
      <c r="D27" t="e">
        <f>VLOOKUP(A27,Table3[#All],2,FALSE)</f>
        <v>#N/A</v>
      </c>
      <c r="E27" t="e">
        <f>VLOOKUP(A27,Table5[#All],2,FALSE)</f>
        <v>#N/A</v>
      </c>
      <c r="F27" t="e">
        <f>VLOOKUP(A27,Table6[#All],2,FALSE)</f>
        <v>#N/A</v>
      </c>
      <c r="G27" t="e">
        <f>VLOOKUP(A27,Table7[#All],2,FALSE)</f>
        <v>#N/A</v>
      </c>
      <c r="H27" t="e">
        <f>VLOOKUP(A27,Table1[[#All],[Release Date]:[Actual]],3,FALSE)</f>
        <v>#N/A</v>
      </c>
      <c r="I27" t="e">
        <f>VLOOKUP(A27,Table9[[#All],[Release Date]:[Actual]],2,FALSE)</f>
        <v>#N/A</v>
      </c>
      <c r="J27" t="e">
        <f>VLOOKUP(A27,Table8[#All],2,FALSE)</f>
        <v>#N/A</v>
      </c>
      <c r="K27" t="e">
        <f>VLOOKUP(A27,'US Retail Data'!$E$2:$G$75,3,FALSE)</f>
        <v>#N/A</v>
      </c>
      <c r="L27" t="e">
        <f>VLOOKUP(A27,GDP!$E$2:$G$83,3,FALSE)</f>
        <v>#N/A</v>
      </c>
    </row>
    <row r="28" spans="1:12">
      <c r="A28" s="18">
        <v>43493</v>
      </c>
      <c r="B28" s="19">
        <v>14038</v>
      </c>
      <c r="C28" t="e">
        <f>VLOOKUP(A28,Table2[],2,FALSE)</f>
        <v>#N/A</v>
      </c>
      <c r="D28" t="e">
        <f>VLOOKUP(A28,Table3[#All],2,FALSE)</f>
        <v>#N/A</v>
      </c>
      <c r="E28" t="e">
        <f>VLOOKUP(A28,Table5[#All],2,FALSE)</f>
        <v>#N/A</v>
      </c>
      <c r="F28" t="e">
        <f>VLOOKUP(A28,Table6[#All],2,FALSE)</f>
        <v>#N/A</v>
      </c>
      <c r="G28" t="e">
        <f>VLOOKUP(A28,Table7[#All],2,FALSE)</f>
        <v>#N/A</v>
      </c>
      <c r="H28" t="e">
        <f>VLOOKUP(A28,Table1[[#All],[Release Date]:[Actual]],3,FALSE)</f>
        <v>#N/A</v>
      </c>
      <c r="I28" t="e">
        <f>VLOOKUP(A28,Table9[[#All],[Release Date]:[Actual]],2,FALSE)</f>
        <v>#N/A</v>
      </c>
      <c r="J28" t="e">
        <f>VLOOKUP(A28,Table8[#All],2,FALSE)</f>
        <v>#N/A</v>
      </c>
      <c r="K28" t="e">
        <f>VLOOKUP(A28,'US Retail Data'!$E$2:$G$75,3,FALSE)</f>
        <v>#N/A</v>
      </c>
      <c r="L28" t="e">
        <f>VLOOKUP(A28,GDP!$E$2:$G$83,3,FALSE)</f>
        <v>#N/A</v>
      </c>
    </row>
    <row r="29" spans="1:12">
      <c r="A29" s="18">
        <v>43494</v>
      </c>
      <c r="B29" s="19">
        <v>14098</v>
      </c>
      <c r="C29" t="e">
        <f>VLOOKUP(A29,Table2[],2,FALSE)</f>
        <v>#N/A</v>
      </c>
      <c r="D29" t="e">
        <f>VLOOKUP(A29,Table3[#All],2,FALSE)</f>
        <v>#N/A</v>
      </c>
      <c r="E29" t="e">
        <f>VLOOKUP(A29,Table5[#All],2,FALSE)</f>
        <v>#N/A</v>
      </c>
      <c r="F29" t="e">
        <f>VLOOKUP(A29,Table6[#All],2,FALSE)</f>
        <v>#N/A</v>
      </c>
      <c r="G29" t="e">
        <f>VLOOKUP(A29,Table7[#All],2,FALSE)</f>
        <v>#N/A</v>
      </c>
      <c r="H29" t="e">
        <f>VLOOKUP(A29,Table1[[#All],[Release Date]:[Actual]],3,FALSE)</f>
        <v>#N/A</v>
      </c>
      <c r="I29" t="e">
        <f>VLOOKUP(A29,Table9[[#All],[Release Date]:[Actual]],2,FALSE)</f>
        <v>#N/A</v>
      </c>
      <c r="J29" t="e">
        <f>VLOOKUP(A29,Table8[#All],2,FALSE)</f>
        <v>#N/A</v>
      </c>
      <c r="K29" t="e">
        <f>VLOOKUP(A29,'US Retail Data'!$E$2:$G$75,3,FALSE)</f>
        <v>#N/A</v>
      </c>
      <c r="L29" t="e">
        <f>VLOOKUP(A29,GDP!$E$2:$G$83,3,FALSE)</f>
        <v>#N/A</v>
      </c>
    </row>
    <row r="30" spans="1:12">
      <c r="A30" s="18">
        <v>43495</v>
      </c>
      <c r="B30" s="19">
        <v>14112</v>
      </c>
      <c r="C30" t="e">
        <f>VLOOKUP(A30,Table2[],2,FALSE)</f>
        <v>#N/A</v>
      </c>
      <c r="D30" t="e">
        <f>VLOOKUP(A30,Table3[#All],2,FALSE)</f>
        <v>#N/A</v>
      </c>
      <c r="E30" t="e">
        <f>VLOOKUP(A30,Table5[#All],2,FALSE)</f>
        <v>#N/A</v>
      </c>
      <c r="F30" t="e">
        <f>VLOOKUP(A30,Table6[#All],2,FALSE)</f>
        <v>#N/A</v>
      </c>
      <c r="G30" t="e">
        <f>VLOOKUP(A30,Table7[#All],2,FALSE)</f>
        <v>#N/A</v>
      </c>
      <c r="H30" t="e">
        <f>VLOOKUP(A30,Table1[[#All],[Release Date]:[Actual]],3,FALSE)</f>
        <v>#N/A</v>
      </c>
      <c r="I30">
        <f>VLOOKUP(A30,Table9[[#All],[Release Date]:[Actual]],2,FALSE)</f>
        <v>2.5000000000000001E-2</v>
      </c>
      <c r="J30" t="e">
        <f>VLOOKUP(A30,Table8[#All],2,FALSE)</f>
        <v>#N/A</v>
      </c>
      <c r="K30" t="e">
        <f>VLOOKUP(A30,'US Retail Data'!$E$2:$G$75,3,FALSE)</f>
        <v>#N/A</v>
      </c>
      <c r="L30" t="e">
        <f>VLOOKUP(A30,GDP!$E$2:$G$83,3,FALSE)</f>
        <v>#N/A</v>
      </c>
    </row>
    <row r="31" spans="1:12">
      <c r="A31" s="18">
        <v>43496</v>
      </c>
      <c r="B31" s="19">
        <v>14072</v>
      </c>
      <c r="C31" t="e">
        <f>VLOOKUP(A31,Table2[],2,FALSE)</f>
        <v>#N/A</v>
      </c>
      <c r="D31" t="e">
        <f>VLOOKUP(A31,Table3[#All],2,FALSE)</f>
        <v>#N/A</v>
      </c>
      <c r="E31">
        <f>VLOOKUP(A31,Table5[#All],2,FALSE)</f>
        <v>2.8199999999999999E-2</v>
      </c>
      <c r="F31" t="e">
        <f>VLOOKUP(A31,Table6[#All],2,FALSE)</f>
        <v>#N/A</v>
      </c>
      <c r="G31" t="e">
        <f>VLOOKUP(A31,Table7[#All],2,FALSE)</f>
        <v>#N/A</v>
      </c>
      <c r="H31">
        <f>VLOOKUP(A31,Table1[[#All],[Release Date]:[Actual]],3,FALSE)</f>
        <v>253000</v>
      </c>
      <c r="I31" t="e">
        <f>VLOOKUP(A31,Table9[[#All],[Release Date]:[Actual]],2,FALSE)</f>
        <v>#N/A</v>
      </c>
      <c r="J31" t="e">
        <f>VLOOKUP(A31,Table8[#All],2,FALSE)</f>
        <v>#N/A</v>
      </c>
      <c r="K31" t="e">
        <f>VLOOKUP(A31,'US Retail Data'!$E$2:$G$75,3,FALSE)</f>
        <v>#N/A</v>
      </c>
      <c r="L31" t="e">
        <f>VLOOKUP(A31,GDP!$E$2:$G$83,3,FALSE)</f>
        <v>#N/A</v>
      </c>
    </row>
    <row r="32" spans="1:12">
      <c r="A32" s="18">
        <v>43497</v>
      </c>
      <c r="B32" s="19">
        <v>13978</v>
      </c>
      <c r="C32" t="e">
        <f>VLOOKUP(A32,Table2[],2,FALSE)</f>
        <v>#N/A</v>
      </c>
      <c r="D32" t="e">
        <f>VLOOKUP(A32,Table3[#All],2,FALSE)</f>
        <v>#N/A</v>
      </c>
      <c r="E32" t="e">
        <f>VLOOKUP(A32,Table5[#All],2,FALSE)</f>
        <v>#N/A</v>
      </c>
      <c r="F32">
        <f>VLOOKUP(A32,Table6[#All],2,FALSE)</f>
        <v>304</v>
      </c>
      <c r="G32">
        <f>VLOOKUP(A32,Table7[#All],2,FALSE)</f>
        <v>0.04</v>
      </c>
      <c r="H32" t="e">
        <f>VLOOKUP(A32,Table1[[#All],[Release Date]:[Actual]],3,FALSE)</f>
        <v>#N/A</v>
      </c>
      <c r="I32" t="e">
        <f>VLOOKUP(A32,Table9[[#All],[Release Date]:[Actual]],2,FALSE)</f>
        <v>#N/A</v>
      </c>
      <c r="J32" t="e">
        <f>VLOOKUP(A32,Table8[#All],2,FALSE)</f>
        <v>#N/A</v>
      </c>
      <c r="K32" t="e">
        <f>VLOOKUP(A32,'US Retail Data'!$E$2:$G$75,3,FALSE)</f>
        <v>#N/A</v>
      </c>
      <c r="L32" t="e">
        <f>VLOOKUP(A32,GDP!$E$2:$G$83,3,FALSE)</f>
        <v>#N/A</v>
      </c>
    </row>
    <row r="33" spans="1:12">
      <c r="A33" s="18">
        <v>43498</v>
      </c>
      <c r="B33" s="19">
        <v>13978</v>
      </c>
      <c r="C33" t="e">
        <f>VLOOKUP(A33,Table2[],2,FALSE)</f>
        <v>#N/A</v>
      </c>
      <c r="D33" t="e">
        <f>VLOOKUP(A33,Table3[#All],2,FALSE)</f>
        <v>#N/A</v>
      </c>
      <c r="E33" t="e">
        <f>VLOOKUP(A33,Table5[#All],2,FALSE)</f>
        <v>#N/A</v>
      </c>
      <c r="F33" t="e">
        <f>VLOOKUP(A33,Table6[#All],2,FALSE)</f>
        <v>#N/A</v>
      </c>
      <c r="G33" t="e">
        <f>VLOOKUP(A33,Table7[#All],2,FALSE)</f>
        <v>#N/A</v>
      </c>
      <c r="H33" t="e">
        <f>VLOOKUP(A33,Table1[[#All],[Release Date]:[Actual]],3,FALSE)</f>
        <v>#N/A</v>
      </c>
      <c r="I33" t="e">
        <f>VLOOKUP(A33,Table9[[#All],[Release Date]:[Actual]],2,FALSE)</f>
        <v>#N/A</v>
      </c>
      <c r="J33" t="e">
        <f>VLOOKUP(A33,Table8[#All],2,FALSE)</f>
        <v>#N/A</v>
      </c>
      <c r="K33" t="e">
        <f>VLOOKUP(A33,'US Retail Data'!$E$2:$G$75,3,FALSE)</f>
        <v>#N/A</v>
      </c>
      <c r="L33" t="e">
        <f>VLOOKUP(A33,GDP!$E$2:$G$83,3,FALSE)</f>
        <v>#N/A</v>
      </c>
    </row>
    <row r="34" spans="1:12">
      <c r="A34" s="18">
        <v>43499</v>
      </c>
      <c r="B34" s="19">
        <v>13978</v>
      </c>
      <c r="C34" t="e">
        <f>VLOOKUP(A34,Table2[],2,FALSE)</f>
        <v>#N/A</v>
      </c>
      <c r="D34" t="e">
        <f>VLOOKUP(A34,Table3[#All],2,FALSE)</f>
        <v>#N/A</v>
      </c>
      <c r="E34" t="e">
        <f>VLOOKUP(A34,Table5[#All],2,FALSE)</f>
        <v>#N/A</v>
      </c>
      <c r="F34" t="e">
        <f>VLOOKUP(A34,Table6[#All],2,FALSE)</f>
        <v>#N/A</v>
      </c>
      <c r="G34" t="e">
        <f>VLOOKUP(A34,Table7[#All],2,FALSE)</f>
        <v>#N/A</v>
      </c>
      <c r="H34" t="e">
        <f>VLOOKUP(A34,Table1[[#All],[Release Date]:[Actual]],3,FALSE)</f>
        <v>#N/A</v>
      </c>
      <c r="I34" t="e">
        <f>VLOOKUP(A34,Table9[[#All],[Release Date]:[Actual]],2,FALSE)</f>
        <v>#N/A</v>
      </c>
      <c r="J34" t="e">
        <f>VLOOKUP(A34,Table8[#All],2,FALSE)</f>
        <v>#N/A</v>
      </c>
      <c r="K34" t="e">
        <f>VLOOKUP(A34,'US Retail Data'!$E$2:$G$75,3,FALSE)</f>
        <v>#N/A</v>
      </c>
      <c r="L34" t="e">
        <f>VLOOKUP(A34,GDP!$E$2:$G$83,3,FALSE)</f>
        <v>#N/A</v>
      </c>
    </row>
    <row r="35" spans="1:12">
      <c r="A35" s="18">
        <v>43500</v>
      </c>
      <c r="B35" s="19">
        <v>13976</v>
      </c>
      <c r="C35" t="e">
        <f>VLOOKUP(A35,Table2[],2,FALSE)</f>
        <v>#N/A</v>
      </c>
      <c r="D35" t="e">
        <f>VLOOKUP(A35,Table3[#All],2,FALSE)</f>
        <v>#N/A</v>
      </c>
      <c r="E35" t="e">
        <f>VLOOKUP(A35,Table5[#All],2,FALSE)</f>
        <v>#N/A</v>
      </c>
      <c r="F35" t="e">
        <f>VLOOKUP(A35,Table6[#All],2,FALSE)</f>
        <v>#N/A</v>
      </c>
      <c r="G35" t="e">
        <f>VLOOKUP(A35,Table7[#All],2,FALSE)</f>
        <v>#N/A</v>
      </c>
      <c r="H35" t="e">
        <f>VLOOKUP(A35,Table1[[#All],[Release Date]:[Actual]],3,FALSE)</f>
        <v>#N/A</v>
      </c>
      <c r="I35" t="e">
        <f>VLOOKUP(A35,Table9[[#All],[Release Date]:[Actual]],2,FALSE)</f>
        <v>#N/A</v>
      </c>
      <c r="J35" t="e">
        <f>VLOOKUP(A35,Table8[#All],2,FALSE)</f>
        <v>#N/A</v>
      </c>
      <c r="K35" t="e">
        <f>VLOOKUP(A35,'US Retail Data'!$E$2:$G$75,3,FALSE)</f>
        <v>#N/A</v>
      </c>
      <c r="L35" t="e">
        <f>VLOOKUP(A35,GDP!$E$2:$G$83,3,FALSE)</f>
        <v>#N/A</v>
      </c>
    </row>
    <row r="36" spans="1:12">
      <c r="A36" s="18">
        <v>43501</v>
      </c>
      <c r="B36" s="19">
        <v>13976</v>
      </c>
      <c r="C36" t="e">
        <f>VLOOKUP(A36,Table2[],2,FALSE)</f>
        <v>#N/A</v>
      </c>
      <c r="D36" t="e">
        <f>VLOOKUP(A36,Table3[#All],2,FALSE)</f>
        <v>#N/A</v>
      </c>
      <c r="E36" t="e">
        <f>VLOOKUP(A36,Table5[#All],2,FALSE)</f>
        <v>#N/A</v>
      </c>
      <c r="F36" t="e">
        <f>VLOOKUP(A36,Table6[#All],2,FALSE)</f>
        <v>#N/A</v>
      </c>
      <c r="G36" t="e">
        <f>VLOOKUP(A36,Table7[#All],2,FALSE)</f>
        <v>#N/A</v>
      </c>
      <c r="H36" t="e">
        <f>VLOOKUP(A36,Table1[[#All],[Release Date]:[Actual]],3,FALSE)</f>
        <v>#N/A</v>
      </c>
      <c r="I36" t="e">
        <f>VLOOKUP(A36,Table9[[#All],[Release Date]:[Actual]],2,FALSE)</f>
        <v>#N/A</v>
      </c>
      <c r="J36" t="e">
        <f>VLOOKUP(A36,Table8[#All],2,FALSE)</f>
        <v>#N/A</v>
      </c>
      <c r="K36" t="e">
        <f>VLOOKUP(A36,'US Retail Data'!$E$2:$G$75,3,FALSE)</f>
        <v>#N/A</v>
      </c>
      <c r="L36" t="e">
        <f>VLOOKUP(A36,GDP!$E$2:$G$83,3,FALSE)</f>
        <v>#N/A</v>
      </c>
    </row>
    <row r="37" spans="1:12">
      <c r="A37" s="18">
        <v>43502</v>
      </c>
      <c r="B37" s="19">
        <v>13947</v>
      </c>
      <c r="C37" t="e">
        <f>VLOOKUP(A37,Table2[],2,FALSE)</f>
        <v>#N/A</v>
      </c>
      <c r="D37" t="e">
        <f>VLOOKUP(A37,Table3[#All],2,FALSE)</f>
        <v>#N/A</v>
      </c>
      <c r="E37" t="e">
        <f>VLOOKUP(A37,Table5[#All],2,FALSE)</f>
        <v>#N/A</v>
      </c>
      <c r="F37" t="e">
        <f>VLOOKUP(A37,Table6[#All],2,FALSE)</f>
        <v>#N/A</v>
      </c>
      <c r="G37" t="e">
        <f>VLOOKUP(A37,Table7[#All],2,FALSE)</f>
        <v>#N/A</v>
      </c>
      <c r="H37" t="e">
        <f>VLOOKUP(A37,Table1[[#All],[Release Date]:[Actual]],3,FALSE)</f>
        <v>#N/A</v>
      </c>
      <c r="I37" t="e">
        <f>VLOOKUP(A37,Table9[[#All],[Release Date]:[Actual]],2,FALSE)</f>
        <v>#N/A</v>
      </c>
      <c r="J37" t="e">
        <f>VLOOKUP(A37,Table8[#All],2,FALSE)</f>
        <v>#N/A</v>
      </c>
      <c r="K37" t="e">
        <f>VLOOKUP(A37,'US Retail Data'!$E$2:$G$75,3,FALSE)</f>
        <v>#N/A</v>
      </c>
      <c r="L37" t="e">
        <f>VLOOKUP(A37,GDP!$E$2:$G$83,3,FALSE)</f>
        <v>#N/A</v>
      </c>
    </row>
    <row r="38" spans="1:12">
      <c r="A38" s="18">
        <v>43503</v>
      </c>
      <c r="B38" s="19">
        <v>13978</v>
      </c>
      <c r="C38" t="e">
        <f>VLOOKUP(A38,Table2[],2,FALSE)</f>
        <v>#N/A</v>
      </c>
      <c r="D38" t="e">
        <f>VLOOKUP(A38,Table3[#All],2,FALSE)</f>
        <v>#N/A</v>
      </c>
      <c r="E38" t="e">
        <f>VLOOKUP(A38,Table5[#All],2,FALSE)</f>
        <v>#N/A</v>
      </c>
      <c r="F38" t="e">
        <f>VLOOKUP(A38,Table6[#All],2,FALSE)</f>
        <v>#N/A</v>
      </c>
      <c r="G38" t="e">
        <f>VLOOKUP(A38,Table7[#All],2,FALSE)</f>
        <v>#N/A</v>
      </c>
      <c r="H38">
        <f>VLOOKUP(A38,Table1[[#All],[Release Date]:[Actual]],3,FALSE)</f>
        <v>234000</v>
      </c>
      <c r="I38" t="e">
        <f>VLOOKUP(A38,Table9[[#All],[Release Date]:[Actual]],2,FALSE)</f>
        <v>#N/A</v>
      </c>
      <c r="J38" t="e">
        <f>VLOOKUP(A38,Table8[#All],2,FALSE)</f>
        <v>#N/A</v>
      </c>
      <c r="K38" t="e">
        <f>VLOOKUP(A38,'US Retail Data'!$E$2:$G$75,3,FALSE)</f>
        <v>#N/A</v>
      </c>
      <c r="L38" t="e">
        <f>VLOOKUP(A38,GDP!$E$2:$G$83,3,FALSE)</f>
        <v>#N/A</v>
      </c>
    </row>
    <row r="39" spans="1:12">
      <c r="A39" s="18">
        <v>43504</v>
      </c>
      <c r="B39" s="19">
        <v>13992</v>
      </c>
      <c r="C39" t="e">
        <f>VLOOKUP(A39,Table2[],2,FALSE)</f>
        <v>#N/A</v>
      </c>
      <c r="D39" t="e">
        <f>VLOOKUP(A39,Table3[#All],2,FALSE)</f>
        <v>#N/A</v>
      </c>
      <c r="E39" t="e">
        <f>VLOOKUP(A39,Table5[#All],2,FALSE)</f>
        <v>#N/A</v>
      </c>
      <c r="F39" t="e">
        <f>VLOOKUP(A39,Table6[#All],2,FALSE)</f>
        <v>#N/A</v>
      </c>
      <c r="G39" t="e">
        <f>VLOOKUP(A39,Table7[#All],2,FALSE)</f>
        <v>#N/A</v>
      </c>
      <c r="H39" t="e">
        <f>VLOOKUP(A39,Table1[[#All],[Release Date]:[Actual]],3,FALSE)</f>
        <v>#N/A</v>
      </c>
      <c r="I39" t="e">
        <f>VLOOKUP(A39,Table9[[#All],[Release Date]:[Actual]],2,FALSE)</f>
        <v>#N/A</v>
      </c>
      <c r="J39" t="e">
        <f>VLOOKUP(A39,Table8[#All],2,FALSE)</f>
        <v>#N/A</v>
      </c>
      <c r="K39" t="e">
        <f>VLOOKUP(A39,'US Retail Data'!$E$2:$G$75,3,FALSE)</f>
        <v>#N/A</v>
      </c>
      <c r="L39" t="e">
        <f>VLOOKUP(A39,GDP!$E$2:$G$83,3,FALSE)</f>
        <v>#N/A</v>
      </c>
    </row>
    <row r="40" spans="1:12">
      <c r="A40" s="18">
        <v>43505</v>
      </c>
      <c r="B40" s="19" t="e">
        <v>#N/A</v>
      </c>
      <c r="C40" t="e">
        <f>VLOOKUP(A40,Table2[],2,FALSE)</f>
        <v>#N/A</v>
      </c>
      <c r="D40" t="e">
        <f>VLOOKUP(A40,Table3[#All],2,FALSE)</f>
        <v>#N/A</v>
      </c>
      <c r="E40" t="e">
        <f>VLOOKUP(A40,Table5[#All],2,FALSE)</f>
        <v>#N/A</v>
      </c>
      <c r="F40" t="e">
        <f>VLOOKUP(A40,Table6[#All],2,FALSE)</f>
        <v>#N/A</v>
      </c>
      <c r="G40" t="e">
        <f>VLOOKUP(A40,Table7[#All],2,FALSE)</f>
        <v>#N/A</v>
      </c>
      <c r="H40" t="e">
        <f>VLOOKUP(A40,Table1[[#All],[Release Date]:[Actual]],3,FALSE)</f>
        <v>#N/A</v>
      </c>
      <c r="I40" t="e">
        <f>VLOOKUP(A40,Table9[[#All],[Release Date]:[Actual]],2,FALSE)</f>
        <v>#N/A</v>
      </c>
      <c r="J40" t="e">
        <f>VLOOKUP(A40,Table8[#All],2,FALSE)</f>
        <v>#N/A</v>
      </c>
      <c r="K40" t="e">
        <f>VLOOKUP(A40,'US Retail Data'!$E$2:$G$75,3,FALSE)</f>
        <v>#N/A</v>
      </c>
      <c r="L40" t="e">
        <f>VLOOKUP(A40,GDP!$E$2:$G$83,3,FALSE)</f>
        <v>#N/A</v>
      </c>
    </row>
    <row r="41" spans="1:12">
      <c r="A41" s="18">
        <v>43506</v>
      </c>
      <c r="B41" s="19" t="e">
        <v>#N/A</v>
      </c>
      <c r="C41" t="e">
        <f>VLOOKUP(A41,Table2[],2,FALSE)</f>
        <v>#N/A</v>
      </c>
      <c r="D41" t="e">
        <f>VLOOKUP(A41,Table3[#All],2,FALSE)</f>
        <v>#N/A</v>
      </c>
      <c r="E41" t="e">
        <f>VLOOKUP(A41,Table5[#All],2,FALSE)</f>
        <v>#N/A</v>
      </c>
      <c r="F41" t="e">
        <f>VLOOKUP(A41,Table6[#All],2,FALSE)</f>
        <v>#N/A</v>
      </c>
      <c r="G41" t="e">
        <f>VLOOKUP(A41,Table7[#All],2,FALSE)</f>
        <v>#N/A</v>
      </c>
      <c r="H41" t="e">
        <f>VLOOKUP(A41,Table1[[#All],[Release Date]:[Actual]],3,FALSE)</f>
        <v>#N/A</v>
      </c>
      <c r="I41" t="e">
        <f>VLOOKUP(A41,Table9[[#All],[Release Date]:[Actual]],2,FALSE)</f>
        <v>#N/A</v>
      </c>
      <c r="J41" t="e">
        <f>VLOOKUP(A41,Table8[#All],2,FALSE)</f>
        <v>#N/A</v>
      </c>
      <c r="K41" t="e">
        <f>VLOOKUP(A41,'US Retail Data'!$E$2:$G$75,3,FALSE)</f>
        <v>#N/A</v>
      </c>
      <c r="L41" t="e">
        <f>VLOOKUP(A41,GDP!$E$2:$G$83,3,FALSE)</f>
        <v>#N/A</v>
      </c>
    </row>
    <row r="42" spans="1:12">
      <c r="A42" s="18">
        <v>43507</v>
      </c>
      <c r="B42" s="19">
        <v>13995</v>
      </c>
      <c r="C42" t="e">
        <f>VLOOKUP(A42,Table2[],2,FALSE)</f>
        <v>#N/A</v>
      </c>
      <c r="D42" t="e">
        <f>VLOOKUP(A42,Table3[#All],2,FALSE)</f>
        <v>#N/A</v>
      </c>
      <c r="E42" t="e">
        <f>VLOOKUP(A42,Table5[#All],2,FALSE)</f>
        <v>#N/A</v>
      </c>
      <c r="F42" t="e">
        <f>VLOOKUP(A42,Table6[#All],2,FALSE)</f>
        <v>#N/A</v>
      </c>
      <c r="G42" t="e">
        <f>VLOOKUP(A42,Table7[#All],2,FALSE)</f>
        <v>#N/A</v>
      </c>
      <c r="H42" t="e">
        <f>VLOOKUP(A42,Table1[[#All],[Release Date]:[Actual]],3,FALSE)</f>
        <v>#N/A</v>
      </c>
      <c r="I42" t="e">
        <f>VLOOKUP(A42,Table9[[#All],[Release Date]:[Actual]],2,FALSE)</f>
        <v>#N/A</v>
      </c>
      <c r="J42" t="e">
        <f>VLOOKUP(A42,Table8[#All],2,FALSE)</f>
        <v>#N/A</v>
      </c>
      <c r="K42">
        <f>VLOOKUP(A42,'US Retail Data'!$E$2:$G$75,3,FALSE)</f>
        <v>2E-3</v>
      </c>
      <c r="L42" t="e">
        <f>VLOOKUP(A42,GDP!$E$2:$G$83,3,FALSE)</f>
        <v>#N/A</v>
      </c>
    </row>
    <row r="43" spans="1:12">
      <c r="A43" s="18">
        <v>43508</v>
      </c>
      <c r="B43" s="19">
        <v>14088</v>
      </c>
      <c r="C43" t="e">
        <f>VLOOKUP(A43,Table2[],2,FALSE)</f>
        <v>#N/A</v>
      </c>
      <c r="D43" t="e">
        <f>VLOOKUP(A43,Table3[#All],2,FALSE)</f>
        <v>#N/A</v>
      </c>
      <c r="E43" t="e">
        <f>VLOOKUP(A43,Table5[#All],2,FALSE)</f>
        <v>#N/A</v>
      </c>
      <c r="F43" t="e">
        <f>VLOOKUP(A43,Table6[#All],2,FALSE)</f>
        <v>#N/A</v>
      </c>
      <c r="G43" t="e">
        <f>VLOOKUP(A43,Table7[#All],2,FALSE)</f>
        <v>#N/A</v>
      </c>
      <c r="H43" t="e">
        <f>VLOOKUP(A43,Table1[[#All],[Release Date]:[Actual]],3,FALSE)</f>
        <v>#N/A</v>
      </c>
      <c r="I43" t="e">
        <f>VLOOKUP(A43,Table9[[#All],[Release Date]:[Actual]],2,FALSE)</f>
        <v>#N/A</v>
      </c>
      <c r="J43" t="e">
        <f>VLOOKUP(A43,Table8[#All],2,FALSE)</f>
        <v>#N/A</v>
      </c>
      <c r="K43" t="e">
        <f>VLOOKUP(A43,'US Retail Data'!$E$2:$G$75,3,FALSE)</f>
        <v>#N/A</v>
      </c>
      <c r="L43" t="e">
        <f>VLOOKUP(A43,GDP!$E$2:$G$83,3,FALSE)</f>
        <v>#N/A</v>
      </c>
    </row>
    <row r="44" spans="1:12">
      <c r="A44" s="18">
        <v>43509</v>
      </c>
      <c r="B44" s="19">
        <v>14027</v>
      </c>
      <c r="C44">
        <f>VLOOKUP(A44,Table2[],2,FALSE)</f>
        <v>1.6E-2</v>
      </c>
      <c r="D44" t="e">
        <f>VLOOKUP(A44,Table3[#All],2,FALSE)</f>
        <v>#N/A</v>
      </c>
      <c r="E44" t="e">
        <f>VLOOKUP(A44,Table5[#All],2,FALSE)</f>
        <v>#N/A</v>
      </c>
      <c r="F44" t="e">
        <f>VLOOKUP(A44,Table6[#All],2,FALSE)</f>
        <v>#N/A</v>
      </c>
      <c r="G44" t="e">
        <f>VLOOKUP(A44,Table7[#All],2,FALSE)</f>
        <v>#N/A</v>
      </c>
      <c r="H44" t="e">
        <f>VLOOKUP(A44,Table1[[#All],[Release Date]:[Actual]],3,FALSE)</f>
        <v>#N/A</v>
      </c>
      <c r="I44" t="e">
        <f>VLOOKUP(A44,Table9[[#All],[Release Date]:[Actual]],2,FALSE)</f>
        <v>#N/A</v>
      </c>
      <c r="J44" t="e">
        <f>VLOOKUP(A44,Table8[#All],2,FALSE)</f>
        <v>#N/A</v>
      </c>
      <c r="K44" t="e">
        <f>VLOOKUP(A44,'US Retail Data'!$E$2:$G$75,3,FALSE)</f>
        <v>#N/A</v>
      </c>
      <c r="L44" t="e">
        <f>VLOOKUP(A44,GDP!$E$2:$G$83,3,FALSE)</f>
        <v>#N/A</v>
      </c>
    </row>
    <row r="45" spans="1:12">
      <c r="A45" s="18">
        <v>43510</v>
      </c>
      <c r="B45" s="19">
        <v>14093</v>
      </c>
      <c r="C45" t="e">
        <f>VLOOKUP(A45,Table2[],2,FALSE)</f>
        <v>#N/A</v>
      </c>
      <c r="D45" t="e">
        <f>VLOOKUP(A45,Table3[#All],2,FALSE)</f>
        <v>#N/A</v>
      </c>
      <c r="E45" t="e">
        <f>VLOOKUP(A45,Table5[#All],2,FALSE)</f>
        <v>#N/A</v>
      </c>
      <c r="F45" t="e">
        <f>VLOOKUP(A45,Table6[#All],2,FALSE)</f>
        <v>#N/A</v>
      </c>
      <c r="G45" t="e">
        <f>VLOOKUP(A45,Table7[#All],2,FALSE)</f>
        <v>#N/A</v>
      </c>
      <c r="H45">
        <f>VLOOKUP(A45,Table1[[#All],[Release Date]:[Actual]],3,FALSE)</f>
        <v>239000</v>
      </c>
      <c r="I45" t="e">
        <f>VLOOKUP(A45,Table9[[#All],[Release Date]:[Actual]],2,FALSE)</f>
        <v>#N/A</v>
      </c>
      <c r="J45">
        <f>VLOOKUP(A45,Table8[#All],2,FALSE)</f>
        <v>1.7000000000000001E-2</v>
      </c>
      <c r="K45" t="e">
        <f>VLOOKUP(A45,'US Retail Data'!$E$2:$G$75,3,FALSE)</f>
        <v>#N/A</v>
      </c>
      <c r="L45" t="e">
        <f>VLOOKUP(A45,GDP!$E$2:$G$83,3,FALSE)</f>
        <v>#N/A</v>
      </c>
    </row>
    <row r="46" spans="1:12">
      <c r="A46" s="18">
        <v>43511</v>
      </c>
      <c r="B46" s="19">
        <v>14116</v>
      </c>
      <c r="C46" t="e">
        <f>VLOOKUP(A46,Table2[],2,FALSE)</f>
        <v>#N/A</v>
      </c>
      <c r="D46" t="e">
        <f>VLOOKUP(A46,Table3[#All],2,FALSE)</f>
        <v>#N/A</v>
      </c>
      <c r="E46" t="e">
        <f>VLOOKUP(A46,Table5[#All],2,FALSE)</f>
        <v>#N/A</v>
      </c>
      <c r="F46" t="e">
        <f>VLOOKUP(A46,Table6[#All],2,FALSE)</f>
        <v>#N/A</v>
      </c>
      <c r="G46" t="e">
        <f>VLOOKUP(A46,Table7[#All],2,FALSE)</f>
        <v>#N/A</v>
      </c>
      <c r="H46" t="e">
        <f>VLOOKUP(A46,Table1[[#All],[Release Date]:[Actual]],3,FALSE)</f>
        <v>#N/A</v>
      </c>
      <c r="I46" t="e">
        <f>VLOOKUP(A46,Table9[[#All],[Release Date]:[Actual]],2,FALSE)</f>
        <v>#N/A</v>
      </c>
      <c r="J46" t="e">
        <f>VLOOKUP(A46,Table8[#All],2,FALSE)</f>
        <v>#N/A</v>
      </c>
      <c r="K46" t="e">
        <f>VLOOKUP(A46,'US Retail Data'!$E$2:$G$75,3,FALSE)</f>
        <v>#N/A</v>
      </c>
      <c r="L46" t="e">
        <f>VLOOKUP(A46,GDP!$E$2:$G$83,3,FALSE)</f>
        <v>#N/A</v>
      </c>
    </row>
    <row r="47" spans="1:12">
      <c r="A47" s="18">
        <v>43512</v>
      </c>
      <c r="B47" s="19" t="e">
        <v>#N/A</v>
      </c>
      <c r="C47" t="e">
        <f>VLOOKUP(A47,Table2[],2,FALSE)</f>
        <v>#N/A</v>
      </c>
      <c r="D47" t="e">
        <f>VLOOKUP(A47,Table3[#All],2,FALSE)</f>
        <v>#N/A</v>
      </c>
      <c r="E47" t="e">
        <f>VLOOKUP(A47,Table5[#All],2,FALSE)</f>
        <v>#N/A</v>
      </c>
      <c r="F47" t="e">
        <f>VLOOKUP(A47,Table6[#All],2,FALSE)</f>
        <v>#N/A</v>
      </c>
      <c r="G47" t="e">
        <f>VLOOKUP(A47,Table7[#All],2,FALSE)</f>
        <v>#N/A</v>
      </c>
      <c r="H47" t="e">
        <f>VLOOKUP(A47,Table1[[#All],[Release Date]:[Actual]],3,FALSE)</f>
        <v>#N/A</v>
      </c>
      <c r="I47" t="e">
        <f>VLOOKUP(A47,Table9[[#All],[Release Date]:[Actual]],2,FALSE)</f>
        <v>#N/A</v>
      </c>
      <c r="J47" t="e">
        <f>VLOOKUP(A47,Table8[#All],2,FALSE)</f>
        <v>#N/A</v>
      </c>
      <c r="K47" t="e">
        <f>VLOOKUP(A47,'US Retail Data'!$E$2:$G$75,3,FALSE)</f>
        <v>#N/A</v>
      </c>
      <c r="L47" t="e">
        <f>VLOOKUP(A47,GDP!$E$2:$G$83,3,FALSE)</f>
        <v>#N/A</v>
      </c>
    </row>
    <row r="48" spans="1:12">
      <c r="A48" s="18">
        <v>43513</v>
      </c>
      <c r="B48" s="19" t="e">
        <v>#N/A</v>
      </c>
      <c r="C48" t="e">
        <f>VLOOKUP(A48,Table2[],2,FALSE)</f>
        <v>#N/A</v>
      </c>
      <c r="D48" t="e">
        <f>VLOOKUP(A48,Table3[#All],2,FALSE)</f>
        <v>#N/A</v>
      </c>
      <c r="E48" t="e">
        <f>VLOOKUP(A48,Table5[#All],2,FALSE)</f>
        <v>#N/A</v>
      </c>
      <c r="F48" t="e">
        <f>VLOOKUP(A48,Table6[#All],2,FALSE)</f>
        <v>#N/A</v>
      </c>
      <c r="G48" t="e">
        <f>VLOOKUP(A48,Table7[#All],2,FALSE)</f>
        <v>#N/A</v>
      </c>
      <c r="H48" t="e">
        <f>VLOOKUP(A48,Table1[[#All],[Release Date]:[Actual]],3,FALSE)</f>
        <v>#N/A</v>
      </c>
      <c r="I48" t="e">
        <f>VLOOKUP(A48,Table9[[#All],[Release Date]:[Actual]],2,FALSE)</f>
        <v>#N/A</v>
      </c>
      <c r="J48" t="e">
        <f>VLOOKUP(A48,Table8[#All],2,FALSE)</f>
        <v>#N/A</v>
      </c>
      <c r="K48" t="e">
        <f>VLOOKUP(A48,'US Retail Data'!$E$2:$G$75,3,FALSE)</f>
        <v>#N/A</v>
      </c>
      <c r="L48" t="e">
        <f>VLOOKUP(A48,GDP!$E$2:$G$83,3,FALSE)</f>
        <v>#N/A</v>
      </c>
    </row>
    <row r="49" spans="1:12">
      <c r="A49" s="18">
        <v>43514</v>
      </c>
      <c r="B49" s="19">
        <v>14106</v>
      </c>
      <c r="C49" t="e">
        <f>VLOOKUP(A49,Table2[],2,FALSE)</f>
        <v>#N/A</v>
      </c>
      <c r="D49" t="e">
        <f>VLOOKUP(A49,Table3[#All],2,FALSE)</f>
        <v>#N/A</v>
      </c>
      <c r="E49" t="e">
        <f>VLOOKUP(A49,Table5[#All],2,FALSE)</f>
        <v>#N/A</v>
      </c>
      <c r="F49" t="e">
        <f>VLOOKUP(A49,Table6[#All],2,FALSE)</f>
        <v>#N/A</v>
      </c>
      <c r="G49" t="e">
        <f>VLOOKUP(A49,Table7[#All],2,FALSE)</f>
        <v>#N/A</v>
      </c>
      <c r="H49" t="e">
        <f>VLOOKUP(A49,Table1[[#All],[Release Date]:[Actual]],3,FALSE)</f>
        <v>#N/A</v>
      </c>
      <c r="I49" t="e">
        <f>VLOOKUP(A49,Table9[[#All],[Release Date]:[Actual]],2,FALSE)</f>
        <v>#N/A</v>
      </c>
      <c r="J49" t="e">
        <f>VLOOKUP(A49,Table8[#All],2,FALSE)</f>
        <v>#N/A</v>
      </c>
      <c r="K49" t="e">
        <f>VLOOKUP(A49,'US Retail Data'!$E$2:$G$75,3,FALSE)</f>
        <v>#N/A</v>
      </c>
      <c r="L49" t="e">
        <f>VLOOKUP(A49,GDP!$E$2:$G$83,3,FALSE)</f>
        <v>#N/A</v>
      </c>
    </row>
    <row r="50" spans="1:12">
      <c r="A50" s="18">
        <v>43515</v>
      </c>
      <c r="B50" s="19">
        <v>14119</v>
      </c>
      <c r="C50" t="e">
        <f>VLOOKUP(A50,Table2[],2,FALSE)</f>
        <v>#N/A</v>
      </c>
      <c r="D50" t="e">
        <f>VLOOKUP(A50,Table3[#All],2,FALSE)</f>
        <v>#N/A</v>
      </c>
      <c r="E50" t="e">
        <f>VLOOKUP(A50,Table5[#All],2,FALSE)</f>
        <v>#N/A</v>
      </c>
      <c r="F50" t="e">
        <f>VLOOKUP(A50,Table6[#All],2,FALSE)</f>
        <v>#N/A</v>
      </c>
      <c r="G50" t="e">
        <f>VLOOKUP(A50,Table7[#All],2,FALSE)</f>
        <v>#N/A</v>
      </c>
      <c r="H50" t="e">
        <f>VLOOKUP(A50,Table1[[#All],[Release Date]:[Actual]],3,FALSE)</f>
        <v>#N/A</v>
      </c>
      <c r="I50" t="e">
        <f>VLOOKUP(A50,Table9[[#All],[Release Date]:[Actual]],2,FALSE)</f>
        <v>#N/A</v>
      </c>
      <c r="J50" t="e">
        <f>VLOOKUP(A50,Table8[#All],2,FALSE)</f>
        <v>#N/A</v>
      </c>
      <c r="K50" t="e">
        <f>VLOOKUP(A50,'US Retail Data'!$E$2:$G$75,3,FALSE)</f>
        <v>#N/A</v>
      </c>
      <c r="L50" t="e">
        <f>VLOOKUP(A50,GDP!$E$2:$G$83,3,FALSE)</f>
        <v>#N/A</v>
      </c>
    </row>
    <row r="51" spans="1:12">
      <c r="A51" s="18">
        <v>43516</v>
      </c>
      <c r="B51" s="19">
        <v>14055</v>
      </c>
      <c r="C51" t="e">
        <f>VLOOKUP(A51,Table2[],2,FALSE)</f>
        <v>#N/A</v>
      </c>
      <c r="D51" t="e">
        <f>VLOOKUP(A51,Table3[#All],2,FALSE)</f>
        <v>#N/A</v>
      </c>
      <c r="E51" t="e">
        <f>VLOOKUP(A51,Table5[#All],2,FALSE)</f>
        <v>#N/A</v>
      </c>
      <c r="F51" t="e">
        <f>VLOOKUP(A51,Table6[#All],2,FALSE)</f>
        <v>#N/A</v>
      </c>
      <c r="G51" t="e">
        <f>VLOOKUP(A51,Table7[#All],2,FALSE)</f>
        <v>#N/A</v>
      </c>
      <c r="H51" t="e">
        <f>VLOOKUP(A51,Table1[[#All],[Release Date]:[Actual]],3,FALSE)</f>
        <v>#N/A</v>
      </c>
      <c r="I51" t="e">
        <f>VLOOKUP(A51,Table9[[#All],[Release Date]:[Actual]],2,FALSE)</f>
        <v>#N/A</v>
      </c>
      <c r="J51" t="e">
        <f>VLOOKUP(A51,Table8[#All],2,FALSE)</f>
        <v>#N/A</v>
      </c>
      <c r="K51" t="e">
        <f>VLOOKUP(A51,'US Retail Data'!$E$2:$G$75,3,FALSE)</f>
        <v>#N/A</v>
      </c>
      <c r="L51" t="e">
        <f>VLOOKUP(A51,GDP!$E$2:$G$83,3,FALSE)</f>
        <v>#N/A</v>
      </c>
    </row>
    <row r="52" spans="1:12">
      <c r="A52" s="18">
        <v>43517</v>
      </c>
      <c r="B52" s="19">
        <v>14057</v>
      </c>
      <c r="C52" t="e">
        <f>VLOOKUP(A52,Table2[],2,FALSE)</f>
        <v>#N/A</v>
      </c>
      <c r="D52" t="e">
        <f>VLOOKUP(A52,Table3[#All],2,FALSE)</f>
        <v>#N/A</v>
      </c>
      <c r="E52" t="e">
        <f>VLOOKUP(A52,Table5[#All],2,FALSE)</f>
        <v>#N/A</v>
      </c>
      <c r="F52" t="e">
        <f>VLOOKUP(A52,Table6[#All],2,FALSE)</f>
        <v>#N/A</v>
      </c>
      <c r="G52" t="e">
        <f>VLOOKUP(A52,Table7[#All],2,FALSE)</f>
        <v>#N/A</v>
      </c>
      <c r="H52">
        <f>VLOOKUP(A52,Table1[[#All],[Release Date]:[Actual]],3,FALSE)</f>
        <v>216000</v>
      </c>
      <c r="I52" t="e">
        <f>VLOOKUP(A52,Table9[[#All],[Release Date]:[Actual]],2,FALSE)</f>
        <v>#N/A</v>
      </c>
      <c r="J52" t="e">
        <f>VLOOKUP(A52,Table8[#All],2,FALSE)</f>
        <v>#N/A</v>
      </c>
      <c r="K52" t="e">
        <f>VLOOKUP(A52,'US Retail Data'!$E$2:$G$75,3,FALSE)</f>
        <v>#N/A</v>
      </c>
      <c r="L52" t="e">
        <f>VLOOKUP(A52,GDP!$E$2:$G$83,3,FALSE)</f>
        <v>#N/A</v>
      </c>
    </row>
    <row r="53" spans="1:12">
      <c r="A53" s="18">
        <v>43518</v>
      </c>
      <c r="B53" s="19">
        <v>14079</v>
      </c>
      <c r="C53" t="e">
        <f>VLOOKUP(A53,Table2[],2,FALSE)</f>
        <v>#N/A</v>
      </c>
      <c r="D53" t="e">
        <f>VLOOKUP(A53,Table3[#All],2,FALSE)</f>
        <v>#N/A</v>
      </c>
      <c r="E53" t="e">
        <f>VLOOKUP(A53,Table5[#All],2,FALSE)</f>
        <v>#N/A</v>
      </c>
      <c r="F53" t="e">
        <f>VLOOKUP(A53,Table6[#All],2,FALSE)</f>
        <v>#N/A</v>
      </c>
      <c r="G53" t="e">
        <f>VLOOKUP(A53,Table7[#All],2,FALSE)</f>
        <v>#N/A</v>
      </c>
      <c r="H53" t="e">
        <f>VLOOKUP(A53,Table1[[#All],[Release Date]:[Actual]],3,FALSE)</f>
        <v>#N/A</v>
      </c>
      <c r="I53" t="e">
        <f>VLOOKUP(A53,Table9[[#All],[Release Date]:[Actual]],2,FALSE)</f>
        <v>#N/A</v>
      </c>
      <c r="J53" t="e">
        <f>VLOOKUP(A53,Table8[#All],2,FALSE)</f>
        <v>#N/A</v>
      </c>
      <c r="K53" t="e">
        <f>VLOOKUP(A53,'US Retail Data'!$E$2:$G$75,3,FALSE)</f>
        <v>#N/A</v>
      </c>
      <c r="L53" t="e">
        <f>VLOOKUP(A53,GDP!$E$2:$G$83,3,FALSE)</f>
        <v>#N/A</v>
      </c>
    </row>
    <row r="54" spans="1:12">
      <c r="A54" s="18">
        <v>43519</v>
      </c>
      <c r="B54" s="19" t="e">
        <v>#N/A</v>
      </c>
      <c r="C54" t="e">
        <f>VLOOKUP(A54,Table2[],2,FALSE)</f>
        <v>#N/A</v>
      </c>
      <c r="D54" t="e">
        <f>VLOOKUP(A54,Table3[#All],2,FALSE)</f>
        <v>#N/A</v>
      </c>
      <c r="E54" t="e">
        <f>VLOOKUP(A54,Table5[#All],2,FALSE)</f>
        <v>#N/A</v>
      </c>
      <c r="F54" t="e">
        <f>VLOOKUP(A54,Table6[#All],2,FALSE)</f>
        <v>#N/A</v>
      </c>
      <c r="G54" t="e">
        <f>VLOOKUP(A54,Table7[#All],2,FALSE)</f>
        <v>#N/A</v>
      </c>
      <c r="H54" t="e">
        <f>VLOOKUP(A54,Table1[[#All],[Release Date]:[Actual]],3,FALSE)</f>
        <v>#N/A</v>
      </c>
      <c r="I54" t="e">
        <f>VLOOKUP(A54,Table9[[#All],[Release Date]:[Actual]],2,FALSE)</f>
        <v>#N/A</v>
      </c>
      <c r="J54" t="e">
        <f>VLOOKUP(A54,Table8[#All],2,FALSE)</f>
        <v>#N/A</v>
      </c>
      <c r="K54" t="e">
        <f>VLOOKUP(A54,'US Retail Data'!$E$2:$G$75,3,FALSE)</f>
        <v>#N/A</v>
      </c>
      <c r="L54" t="e">
        <f>VLOOKUP(A54,GDP!$E$2:$G$83,3,FALSE)</f>
        <v>#N/A</v>
      </c>
    </row>
    <row r="55" spans="1:12">
      <c r="A55" s="18">
        <v>43520</v>
      </c>
      <c r="B55" s="19" t="e">
        <v>#N/A</v>
      </c>
      <c r="C55" t="e">
        <f>VLOOKUP(A55,Table2[],2,FALSE)</f>
        <v>#N/A</v>
      </c>
      <c r="D55" t="e">
        <f>VLOOKUP(A55,Table3[#All],2,FALSE)</f>
        <v>#N/A</v>
      </c>
      <c r="E55" t="e">
        <f>VLOOKUP(A55,Table5[#All],2,FALSE)</f>
        <v>#N/A</v>
      </c>
      <c r="F55" t="e">
        <f>VLOOKUP(A55,Table6[#All],2,FALSE)</f>
        <v>#N/A</v>
      </c>
      <c r="G55" t="e">
        <f>VLOOKUP(A55,Table7[#All],2,FALSE)</f>
        <v>#N/A</v>
      </c>
      <c r="H55" t="e">
        <f>VLOOKUP(A55,Table1[[#All],[Release Date]:[Actual]],3,FALSE)</f>
        <v>#N/A</v>
      </c>
      <c r="I55" t="e">
        <f>VLOOKUP(A55,Table9[[#All],[Release Date]:[Actual]],2,FALSE)</f>
        <v>#N/A</v>
      </c>
      <c r="J55" t="e">
        <f>VLOOKUP(A55,Table8[#All],2,FALSE)</f>
        <v>#N/A</v>
      </c>
      <c r="K55" t="e">
        <f>VLOOKUP(A55,'US Retail Data'!$E$2:$G$75,3,FALSE)</f>
        <v>#N/A</v>
      </c>
      <c r="L55" t="e">
        <f>VLOOKUP(A55,GDP!$E$2:$G$83,3,FALSE)</f>
        <v>#N/A</v>
      </c>
    </row>
    <row r="56" spans="1:12">
      <c r="A56" s="18">
        <v>43521</v>
      </c>
      <c r="B56" s="19">
        <v>14007</v>
      </c>
      <c r="C56" t="e">
        <f>VLOOKUP(A56,Table2[],2,FALSE)</f>
        <v>#N/A</v>
      </c>
      <c r="D56" t="e">
        <f>VLOOKUP(A56,Table3[#All],2,FALSE)</f>
        <v>#N/A</v>
      </c>
      <c r="E56" t="e">
        <f>VLOOKUP(A56,Table5[#All],2,FALSE)</f>
        <v>#N/A</v>
      </c>
      <c r="F56" t="e">
        <f>VLOOKUP(A56,Table6[#All],2,FALSE)</f>
        <v>#N/A</v>
      </c>
      <c r="G56" t="e">
        <f>VLOOKUP(A56,Table7[#All],2,FALSE)</f>
        <v>#N/A</v>
      </c>
      <c r="H56" t="e">
        <f>VLOOKUP(A56,Table1[[#All],[Release Date]:[Actual]],3,FALSE)</f>
        <v>#N/A</v>
      </c>
      <c r="I56" t="e">
        <f>VLOOKUP(A56,Table9[[#All],[Release Date]:[Actual]],2,FALSE)</f>
        <v>#N/A</v>
      </c>
      <c r="J56" t="e">
        <f>VLOOKUP(A56,Table8[#All],2,FALSE)</f>
        <v>#N/A</v>
      </c>
      <c r="K56" t="e">
        <f>VLOOKUP(A56,'US Retail Data'!$E$2:$G$75,3,FALSE)</f>
        <v>#N/A</v>
      </c>
      <c r="L56" t="e">
        <f>VLOOKUP(A56,GDP!$E$2:$G$83,3,FALSE)</f>
        <v>#N/A</v>
      </c>
    </row>
    <row r="57" spans="1:12">
      <c r="A57" s="18">
        <v>43522</v>
      </c>
      <c r="B57" s="19">
        <v>13990</v>
      </c>
      <c r="C57" t="e">
        <f>VLOOKUP(A57,Table2[],2,FALSE)</f>
        <v>#N/A</v>
      </c>
      <c r="D57" t="e">
        <f>VLOOKUP(A57,Table3[#All],2,FALSE)</f>
        <v>#N/A</v>
      </c>
      <c r="E57" t="e">
        <f>VLOOKUP(A57,Table5[#All],2,FALSE)</f>
        <v>#N/A</v>
      </c>
      <c r="F57" t="e">
        <f>VLOOKUP(A57,Table6[#All],2,FALSE)</f>
        <v>#N/A</v>
      </c>
      <c r="G57" t="e">
        <f>VLOOKUP(A57,Table7[#All],2,FALSE)</f>
        <v>#N/A</v>
      </c>
      <c r="H57" t="e">
        <f>VLOOKUP(A57,Table1[[#All],[Release Date]:[Actual]],3,FALSE)</f>
        <v>#N/A</v>
      </c>
      <c r="I57" t="e">
        <f>VLOOKUP(A57,Table9[[#All],[Release Date]:[Actual]],2,FALSE)</f>
        <v>#N/A</v>
      </c>
      <c r="J57" t="e">
        <f>VLOOKUP(A57,Table8[#All],2,FALSE)</f>
        <v>#N/A</v>
      </c>
      <c r="K57" t="e">
        <f>VLOOKUP(A57,'US Retail Data'!$E$2:$G$75,3,FALSE)</f>
        <v>#N/A</v>
      </c>
      <c r="L57" t="e">
        <f>VLOOKUP(A57,GDP!$E$2:$G$83,3,FALSE)</f>
        <v>#N/A</v>
      </c>
    </row>
    <row r="58" spans="1:12">
      <c r="A58" s="18">
        <v>43523</v>
      </c>
      <c r="B58" s="19">
        <v>14004</v>
      </c>
      <c r="C58" t="e">
        <f>VLOOKUP(A58,Table2[],2,FALSE)</f>
        <v>#N/A</v>
      </c>
      <c r="D58" t="e">
        <f>VLOOKUP(A58,Table3[#All],2,FALSE)</f>
        <v>#N/A</v>
      </c>
      <c r="E58" t="e">
        <f>VLOOKUP(A58,Table5[#All],2,FALSE)</f>
        <v>#N/A</v>
      </c>
      <c r="F58" t="e">
        <f>VLOOKUP(A58,Table6[#All],2,FALSE)</f>
        <v>#N/A</v>
      </c>
      <c r="G58" t="e">
        <f>VLOOKUP(A58,Table7[#All],2,FALSE)</f>
        <v>#N/A</v>
      </c>
      <c r="H58" t="e">
        <f>VLOOKUP(A58,Table1[[#All],[Release Date]:[Actual]],3,FALSE)</f>
        <v>#N/A</v>
      </c>
      <c r="I58" t="e">
        <f>VLOOKUP(A58,Table9[[#All],[Release Date]:[Actual]],2,FALSE)</f>
        <v>#N/A</v>
      </c>
      <c r="J58" t="e">
        <f>VLOOKUP(A58,Table8[#All],2,FALSE)</f>
        <v>#N/A</v>
      </c>
      <c r="K58" t="e">
        <f>VLOOKUP(A58,'US Retail Data'!$E$2:$G$75,3,FALSE)</f>
        <v>#N/A</v>
      </c>
      <c r="L58" t="e">
        <f>VLOOKUP(A58,GDP!$E$2:$G$83,3,FALSE)</f>
        <v>#N/A</v>
      </c>
    </row>
    <row r="59" spans="1:12">
      <c r="A59" s="18">
        <v>43524</v>
      </c>
      <c r="B59" s="19">
        <v>14062</v>
      </c>
      <c r="C59" t="e">
        <f>VLOOKUP(A59,Table2[],2,FALSE)</f>
        <v>#N/A</v>
      </c>
      <c r="D59" t="e">
        <f>VLOOKUP(A59,Table3[#All],2,FALSE)</f>
        <v>#N/A</v>
      </c>
      <c r="E59">
        <f>VLOOKUP(A59,Table5[#All],2,FALSE)</f>
        <v>2.5700000000000001E-2</v>
      </c>
      <c r="F59" t="e">
        <f>VLOOKUP(A59,Table6[#All],2,FALSE)</f>
        <v>#N/A</v>
      </c>
      <c r="G59" t="e">
        <f>VLOOKUP(A59,Table7[#All],2,FALSE)</f>
        <v>#N/A</v>
      </c>
      <c r="H59">
        <f>VLOOKUP(A59,Table1[[#All],[Release Date]:[Actual]],3,FALSE)</f>
        <v>225000</v>
      </c>
      <c r="I59" t="e">
        <f>VLOOKUP(A59,Table9[[#All],[Release Date]:[Actual]],2,FALSE)</f>
        <v>#N/A</v>
      </c>
      <c r="J59" t="e">
        <f>VLOOKUP(A59,Table8[#All],2,FALSE)</f>
        <v>#N/A</v>
      </c>
      <c r="K59" t="e">
        <f>VLOOKUP(A59,'US Retail Data'!$E$2:$G$75,3,FALSE)</f>
        <v>#N/A</v>
      </c>
      <c r="L59">
        <f>VLOOKUP(A59,GDP!$E$2:$G$83,3,FALSE)</f>
        <v>2.5999999999999999E-2</v>
      </c>
    </row>
    <row r="60" spans="1:12">
      <c r="A60" s="18">
        <v>43525</v>
      </c>
      <c r="B60" s="19">
        <v>14111</v>
      </c>
      <c r="C60" t="e">
        <f>VLOOKUP(A60,Table2[],2,FALSE)</f>
        <v>#N/A</v>
      </c>
      <c r="D60" t="e">
        <f>VLOOKUP(A60,Table3[#All],2,FALSE)</f>
        <v>#N/A</v>
      </c>
      <c r="E60" t="e">
        <f>VLOOKUP(A60,Table5[#All],2,FALSE)</f>
        <v>#N/A</v>
      </c>
      <c r="F60" t="e">
        <f>VLOOKUP(A60,Table6[#All],2,FALSE)</f>
        <v>#N/A</v>
      </c>
      <c r="G60" t="e">
        <f>VLOOKUP(A60,Table7[#All],2,FALSE)</f>
        <v>#N/A</v>
      </c>
      <c r="H60" t="e">
        <f>VLOOKUP(A60,Table1[[#All],[Release Date]:[Actual]],3,FALSE)</f>
        <v>#N/A</v>
      </c>
      <c r="I60" t="e">
        <f>VLOOKUP(A60,Table9[[#All],[Release Date]:[Actual]],2,FALSE)</f>
        <v>#N/A</v>
      </c>
      <c r="J60" t="e">
        <f>VLOOKUP(A60,Table8[#All],2,FALSE)</f>
        <v>#N/A</v>
      </c>
      <c r="K60" t="e">
        <f>VLOOKUP(A60,'US Retail Data'!$E$2:$G$75,3,FALSE)</f>
        <v>#N/A</v>
      </c>
      <c r="L60" t="e">
        <f>VLOOKUP(A60,GDP!$E$2:$G$83,3,FALSE)</f>
        <v>#N/A</v>
      </c>
    </row>
    <row r="61" spans="1:12">
      <c r="A61" s="18">
        <v>43526</v>
      </c>
      <c r="B61" s="19" t="e">
        <v>#N/A</v>
      </c>
      <c r="C61" t="e">
        <f>VLOOKUP(A61,Table2[],2,FALSE)</f>
        <v>#N/A</v>
      </c>
      <c r="D61" t="e">
        <f>VLOOKUP(A61,Table3[#All],2,FALSE)</f>
        <v>#N/A</v>
      </c>
      <c r="E61" t="e">
        <f>VLOOKUP(A61,Table5[#All],2,FALSE)</f>
        <v>#N/A</v>
      </c>
      <c r="F61" t="e">
        <f>VLOOKUP(A61,Table6[#All],2,FALSE)</f>
        <v>#N/A</v>
      </c>
      <c r="G61" t="e">
        <f>VLOOKUP(A61,Table7[#All],2,FALSE)</f>
        <v>#N/A</v>
      </c>
      <c r="H61" t="e">
        <f>VLOOKUP(A61,Table1[[#All],[Release Date]:[Actual]],3,FALSE)</f>
        <v>#N/A</v>
      </c>
      <c r="I61" t="e">
        <f>VLOOKUP(A61,Table9[[#All],[Release Date]:[Actual]],2,FALSE)</f>
        <v>#N/A</v>
      </c>
      <c r="J61" t="e">
        <f>VLOOKUP(A61,Table8[#All],2,FALSE)</f>
        <v>#N/A</v>
      </c>
      <c r="K61" t="e">
        <f>VLOOKUP(A61,'US Retail Data'!$E$2:$G$75,3,FALSE)</f>
        <v>#N/A</v>
      </c>
      <c r="L61" t="e">
        <f>VLOOKUP(A61,GDP!$E$2:$G$83,3,FALSE)</f>
        <v>#N/A</v>
      </c>
    </row>
    <row r="62" spans="1:12">
      <c r="A62" s="18">
        <v>43527</v>
      </c>
      <c r="B62" s="19" t="e">
        <v>#N/A</v>
      </c>
      <c r="C62" t="e">
        <f>VLOOKUP(A62,Table2[],2,FALSE)</f>
        <v>#N/A</v>
      </c>
      <c r="D62" t="e">
        <f>VLOOKUP(A62,Table3[#All],2,FALSE)</f>
        <v>#N/A</v>
      </c>
      <c r="E62" t="e">
        <f>VLOOKUP(A62,Table5[#All],2,FALSE)</f>
        <v>#N/A</v>
      </c>
      <c r="F62" t="e">
        <f>VLOOKUP(A62,Table6[#All],2,FALSE)</f>
        <v>#N/A</v>
      </c>
      <c r="G62" t="e">
        <f>VLOOKUP(A62,Table7[#All],2,FALSE)</f>
        <v>#N/A</v>
      </c>
      <c r="H62" t="e">
        <f>VLOOKUP(A62,Table1[[#All],[Release Date]:[Actual]],3,FALSE)</f>
        <v>#N/A</v>
      </c>
      <c r="I62" t="e">
        <f>VLOOKUP(A62,Table9[[#All],[Release Date]:[Actual]],2,FALSE)</f>
        <v>#N/A</v>
      </c>
      <c r="J62" t="e">
        <f>VLOOKUP(A62,Table8[#All],2,FALSE)</f>
        <v>#N/A</v>
      </c>
      <c r="K62" t="e">
        <f>VLOOKUP(A62,'US Retail Data'!$E$2:$G$75,3,FALSE)</f>
        <v>#N/A</v>
      </c>
      <c r="L62" t="e">
        <f>VLOOKUP(A62,GDP!$E$2:$G$83,3,FALSE)</f>
        <v>#N/A</v>
      </c>
    </row>
    <row r="63" spans="1:12">
      <c r="A63" s="18">
        <v>43528</v>
      </c>
      <c r="B63" s="19">
        <v>14149</v>
      </c>
      <c r="C63" t="e">
        <f>VLOOKUP(A63,Table2[],2,FALSE)</f>
        <v>#N/A</v>
      </c>
      <c r="D63" t="e">
        <f>VLOOKUP(A63,Table3[#All],2,FALSE)</f>
        <v>#N/A</v>
      </c>
      <c r="E63" t="e">
        <f>VLOOKUP(A63,Table5[#All],2,FALSE)</f>
        <v>#N/A</v>
      </c>
      <c r="F63" t="e">
        <f>VLOOKUP(A63,Table6[#All],2,FALSE)</f>
        <v>#N/A</v>
      </c>
      <c r="G63" t="e">
        <f>VLOOKUP(A63,Table7[#All],2,FALSE)</f>
        <v>#N/A</v>
      </c>
      <c r="H63" t="e">
        <f>VLOOKUP(A63,Table1[[#All],[Release Date]:[Actual]],3,FALSE)</f>
        <v>#N/A</v>
      </c>
      <c r="I63" t="e">
        <f>VLOOKUP(A63,Table9[[#All],[Release Date]:[Actual]],2,FALSE)</f>
        <v>#N/A</v>
      </c>
      <c r="J63" t="e">
        <f>VLOOKUP(A63,Table8[#All],2,FALSE)</f>
        <v>#N/A</v>
      </c>
      <c r="K63" t="e">
        <f>VLOOKUP(A63,'US Retail Data'!$E$2:$G$75,3,FALSE)</f>
        <v>#N/A</v>
      </c>
      <c r="L63" t="e">
        <f>VLOOKUP(A63,GDP!$E$2:$G$83,3,FALSE)</f>
        <v>#N/A</v>
      </c>
    </row>
    <row r="64" spans="1:12">
      <c r="A64" s="18">
        <v>43529</v>
      </c>
      <c r="B64" s="19">
        <v>14146</v>
      </c>
      <c r="C64" t="e">
        <f>VLOOKUP(A64,Table2[],2,FALSE)</f>
        <v>#N/A</v>
      </c>
      <c r="D64" t="e">
        <f>VLOOKUP(A64,Table3[#All],2,FALSE)</f>
        <v>#N/A</v>
      </c>
      <c r="E64" t="e">
        <f>VLOOKUP(A64,Table5[#All],2,FALSE)</f>
        <v>#N/A</v>
      </c>
      <c r="F64" t="e">
        <f>VLOOKUP(A64,Table6[#All],2,FALSE)</f>
        <v>#N/A</v>
      </c>
      <c r="G64" t="e">
        <f>VLOOKUP(A64,Table7[#All],2,FALSE)</f>
        <v>#N/A</v>
      </c>
      <c r="H64" t="e">
        <f>VLOOKUP(A64,Table1[[#All],[Release Date]:[Actual]],3,FALSE)</f>
        <v>#N/A</v>
      </c>
      <c r="I64" t="e">
        <f>VLOOKUP(A64,Table9[[#All],[Release Date]:[Actual]],2,FALSE)</f>
        <v>#N/A</v>
      </c>
      <c r="J64" t="e">
        <f>VLOOKUP(A64,Table8[#All],2,FALSE)</f>
        <v>#N/A</v>
      </c>
      <c r="K64" t="e">
        <f>VLOOKUP(A64,'US Retail Data'!$E$2:$G$75,3,FALSE)</f>
        <v>#N/A</v>
      </c>
      <c r="L64" t="e">
        <f>VLOOKUP(A64,GDP!$E$2:$G$83,3,FALSE)</f>
        <v>#N/A</v>
      </c>
    </row>
    <row r="65" spans="1:12">
      <c r="A65" s="18">
        <v>43530</v>
      </c>
      <c r="B65" s="19">
        <v>14129</v>
      </c>
      <c r="C65" t="e">
        <f>VLOOKUP(A65,Table2[],2,FALSE)</f>
        <v>#N/A</v>
      </c>
      <c r="D65" t="e">
        <f>VLOOKUP(A65,Table3[#All],2,FALSE)</f>
        <v>#N/A</v>
      </c>
      <c r="E65" t="e">
        <f>VLOOKUP(A65,Table5[#All],2,FALSE)</f>
        <v>#N/A</v>
      </c>
      <c r="F65" t="e">
        <f>VLOOKUP(A65,Table6[#All],2,FALSE)</f>
        <v>#N/A</v>
      </c>
      <c r="G65" t="e">
        <f>VLOOKUP(A65,Table7[#All],2,FALSE)</f>
        <v>#N/A</v>
      </c>
      <c r="H65" t="e">
        <f>VLOOKUP(A65,Table1[[#All],[Release Date]:[Actual]],3,FALSE)</f>
        <v>#N/A</v>
      </c>
      <c r="I65" t="e">
        <f>VLOOKUP(A65,Table9[[#All],[Release Date]:[Actual]],2,FALSE)</f>
        <v>#N/A</v>
      </c>
      <c r="J65" t="e">
        <f>VLOOKUP(A65,Table8[#All],2,FALSE)</f>
        <v>#N/A</v>
      </c>
      <c r="K65" t="e">
        <f>VLOOKUP(A65,'US Retail Data'!$E$2:$G$75,3,FALSE)</f>
        <v>#N/A</v>
      </c>
      <c r="L65" t="e">
        <f>VLOOKUP(A65,GDP!$E$2:$G$83,3,FALSE)</f>
        <v>#N/A</v>
      </c>
    </row>
    <row r="66" spans="1:12">
      <c r="A66" s="18">
        <v>43531</v>
      </c>
      <c r="B66" s="19" t="e">
        <v>#N/A</v>
      </c>
      <c r="C66" t="e">
        <f>VLOOKUP(A66,Table2[],2,FALSE)</f>
        <v>#N/A</v>
      </c>
      <c r="D66" t="e">
        <f>VLOOKUP(A66,Table3[#All],2,FALSE)</f>
        <v>#N/A</v>
      </c>
      <c r="E66" t="e">
        <f>VLOOKUP(A66,Table5[#All],2,FALSE)</f>
        <v>#N/A</v>
      </c>
      <c r="F66" t="e">
        <f>VLOOKUP(A66,Table6[#All],2,FALSE)</f>
        <v>#N/A</v>
      </c>
      <c r="G66" t="e">
        <f>VLOOKUP(A66,Table7[#All],2,FALSE)</f>
        <v>#N/A</v>
      </c>
      <c r="H66">
        <f>VLOOKUP(A66,Table1[[#All],[Release Date]:[Actual]],3,FALSE)</f>
        <v>223000</v>
      </c>
      <c r="I66" t="e">
        <f>VLOOKUP(A66,Table9[[#All],[Release Date]:[Actual]],2,FALSE)</f>
        <v>#N/A</v>
      </c>
      <c r="J66" t="e">
        <f>VLOOKUP(A66,Table8[#All],2,FALSE)</f>
        <v>#N/A</v>
      </c>
      <c r="K66" t="e">
        <f>VLOOKUP(A66,'US Retail Data'!$E$2:$G$75,3,FALSE)</f>
        <v>#N/A</v>
      </c>
      <c r="L66" t="e">
        <f>VLOOKUP(A66,GDP!$E$2:$G$83,3,FALSE)</f>
        <v>#N/A</v>
      </c>
    </row>
    <row r="67" spans="1:12">
      <c r="A67" s="18">
        <v>43532</v>
      </c>
      <c r="B67" s="19">
        <v>14223</v>
      </c>
      <c r="C67" t="e">
        <f>VLOOKUP(A67,Table2[],2,FALSE)</f>
        <v>#N/A</v>
      </c>
      <c r="D67" t="e">
        <f>VLOOKUP(A67,Table3[#All],2,FALSE)</f>
        <v>#N/A</v>
      </c>
      <c r="E67" t="e">
        <f>VLOOKUP(A67,Table5[#All],2,FALSE)</f>
        <v>#N/A</v>
      </c>
      <c r="F67">
        <f>VLOOKUP(A67,Table6[#All],2,FALSE)</f>
        <v>20</v>
      </c>
      <c r="G67">
        <f>VLOOKUP(A67,Table7[#All],2,FALSE)</f>
        <v>3.7999999999999999E-2</v>
      </c>
      <c r="H67" t="e">
        <f>VLOOKUP(A67,Table1[[#All],[Release Date]:[Actual]],3,FALSE)</f>
        <v>#N/A</v>
      </c>
      <c r="I67" t="e">
        <f>VLOOKUP(A67,Table9[[#All],[Release Date]:[Actual]],2,FALSE)</f>
        <v>#N/A</v>
      </c>
      <c r="J67">
        <f>VLOOKUP(A67,Table8[#All],2,FALSE)</f>
        <v>1.4999999999999999E-2</v>
      </c>
      <c r="K67" t="e">
        <f>VLOOKUP(A67,'US Retail Data'!$E$2:$G$75,3,FALSE)</f>
        <v>#N/A</v>
      </c>
      <c r="L67" t="e">
        <f>VLOOKUP(A67,GDP!$E$2:$G$83,3,FALSE)</f>
        <v>#N/A</v>
      </c>
    </row>
    <row r="68" spans="1:12">
      <c r="A68" s="18">
        <v>43533</v>
      </c>
      <c r="B68" s="19" t="e">
        <v>#N/A</v>
      </c>
      <c r="C68" t="e">
        <f>VLOOKUP(A68,Table2[],2,FALSE)</f>
        <v>#N/A</v>
      </c>
      <c r="D68" t="e">
        <f>VLOOKUP(A68,Table3[#All],2,FALSE)</f>
        <v>#N/A</v>
      </c>
      <c r="E68" t="e">
        <f>VLOOKUP(A68,Table5[#All],2,FALSE)</f>
        <v>#N/A</v>
      </c>
      <c r="F68" t="e">
        <f>VLOOKUP(A68,Table6[#All],2,FALSE)</f>
        <v>#N/A</v>
      </c>
      <c r="G68" t="e">
        <f>VLOOKUP(A68,Table7[#All],2,FALSE)</f>
        <v>#N/A</v>
      </c>
      <c r="H68" t="e">
        <f>VLOOKUP(A68,Table1[[#All],[Release Date]:[Actual]],3,FALSE)</f>
        <v>#N/A</v>
      </c>
      <c r="I68" t="e">
        <f>VLOOKUP(A68,Table9[[#All],[Release Date]:[Actual]],2,FALSE)</f>
        <v>#N/A</v>
      </c>
      <c r="J68" t="e">
        <f>VLOOKUP(A68,Table8[#All],2,FALSE)</f>
        <v>#N/A</v>
      </c>
      <c r="K68" t="e">
        <f>VLOOKUP(A68,'US Retail Data'!$E$2:$G$75,3,FALSE)</f>
        <v>#N/A</v>
      </c>
      <c r="L68" t="e">
        <f>VLOOKUP(A68,GDP!$E$2:$G$83,3,FALSE)</f>
        <v>#N/A</v>
      </c>
    </row>
    <row r="69" spans="1:12">
      <c r="A69" s="18">
        <v>43534</v>
      </c>
      <c r="B69" s="19" t="e">
        <v>#N/A</v>
      </c>
      <c r="C69" t="e">
        <f>VLOOKUP(A69,Table2[],2,FALSE)</f>
        <v>#N/A</v>
      </c>
      <c r="D69" t="e">
        <f>VLOOKUP(A69,Table3[#All],2,FALSE)</f>
        <v>#N/A</v>
      </c>
      <c r="E69" t="e">
        <f>VLOOKUP(A69,Table5[#All],2,FALSE)</f>
        <v>#N/A</v>
      </c>
      <c r="F69" t="e">
        <f>VLOOKUP(A69,Table6[#All],2,FALSE)</f>
        <v>#N/A</v>
      </c>
      <c r="G69" t="e">
        <f>VLOOKUP(A69,Table7[#All],2,FALSE)</f>
        <v>#N/A</v>
      </c>
      <c r="H69" t="e">
        <f>VLOOKUP(A69,Table1[[#All],[Release Date]:[Actual]],3,FALSE)</f>
        <v>#N/A</v>
      </c>
      <c r="I69" t="e">
        <f>VLOOKUP(A69,Table9[[#All],[Release Date]:[Actual]],2,FALSE)</f>
        <v>#N/A</v>
      </c>
      <c r="J69" t="e">
        <f>VLOOKUP(A69,Table8[#All],2,FALSE)</f>
        <v>#N/A</v>
      </c>
      <c r="K69" t="e">
        <f>VLOOKUP(A69,'US Retail Data'!$E$2:$G$75,3,FALSE)</f>
        <v>#N/A</v>
      </c>
      <c r="L69" t="e">
        <f>VLOOKUP(A69,GDP!$E$2:$G$83,3,FALSE)</f>
        <v>#N/A</v>
      </c>
    </row>
    <row r="70" spans="1:12">
      <c r="A70" s="18">
        <v>43535</v>
      </c>
      <c r="B70" s="19">
        <v>14324</v>
      </c>
      <c r="C70" t="e">
        <f>VLOOKUP(A70,Table2[],2,FALSE)</f>
        <v>#N/A</v>
      </c>
      <c r="D70" t="e">
        <f>VLOOKUP(A70,Table3[#All],2,FALSE)</f>
        <v>#N/A</v>
      </c>
      <c r="E70" t="e">
        <f>VLOOKUP(A70,Table5[#All],2,FALSE)</f>
        <v>#N/A</v>
      </c>
      <c r="F70" t="e">
        <f>VLOOKUP(A70,Table6[#All],2,FALSE)</f>
        <v>#N/A</v>
      </c>
      <c r="G70" t="e">
        <f>VLOOKUP(A70,Table7[#All],2,FALSE)</f>
        <v>#N/A</v>
      </c>
      <c r="H70" t="e">
        <f>VLOOKUP(A70,Table1[[#All],[Release Date]:[Actual]],3,FALSE)</f>
        <v>#N/A</v>
      </c>
      <c r="I70" t="e">
        <f>VLOOKUP(A70,Table9[[#All],[Release Date]:[Actual]],2,FALSE)</f>
        <v>#N/A</v>
      </c>
      <c r="J70" t="e">
        <f>VLOOKUP(A70,Table8[#All],2,FALSE)</f>
        <v>#N/A</v>
      </c>
      <c r="K70" t="e">
        <f>VLOOKUP(A70,'US Retail Data'!$E$2:$G$75,3,FALSE)</f>
        <v>#N/A</v>
      </c>
      <c r="L70" t="e">
        <f>VLOOKUP(A70,GDP!$E$2:$G$83,3,FALSE)</f>
        <v>#N/A</v>
      </c>
    </row>
    <row r="71" spans="1:12">
      <c r="A71" s="18">
        <v>43536</v>
      </c>
      <c r="B71" s="19">
        <v>14251</v>
      </c>
      <c r="C71">
        <f>VLOOKUP(A71,Table2[],2,FALSE)</f>
        <v>1.4999999999999999E-2</v>
      </c>
      <c r="D71" t="e">
        <f>VLOOKUP(A71,Table3[#All],2,FALSE)</f>
        <v>#N/A</v>
      </c>
      <c r="E71" t="e">
        <f>VLOOKUP(A71,Table5[#All],2,FALSE)</f>
        <v>#N/A</v>
      </c>
      <c r="F71" t="e">
        <f>VLOOKUP(A71,Table6[#All],2,FALSE)</f>
        <v>#N/A</v>
      </c>
      <c r="G71" t="e">
        <f>VLOOKUP(A71,Table7[#All],2,FALSE)</f>
        <v>#N/A</v>
      </c>
      <c r="H71" t="e">
        <f>VLOOKUP(A71,Table1[[#All],[Release Date]:[Actual]],3,FALSE)</f>
        <v>#N/A</v>
      </c>
      <c r="I71" t="e">
        <f>VLOOKUP(A71,Table9[[#All],[Release Date]:[Actual]],2,FALSE)</f>
        <v>#N/A</v>
      </c>
      <c r="J71" t="e">
        <f>VLOOKUP(A71,Table8[#All],2,FALSE)</f>
        <v>#N/A</v>
      </c>
      <c r="K71" t="e">
        <f>VLOOKUP(A71,'US Retail Data'!$E$2:$G$75,3,FALSE)</f>
        <v>#N/A</v>
      </c>
      <c r="L71" t="e">
        <f>VLOOKUP(A71,GDP!$E$2:$G$83,3,FALSE)</f>
        <v>#N/A</v>
      </c>
    </row>
    <row r="72" spans="1:12">
      <c r="A72" s="18">
        <v>43537</v>
      </c>
      <c r="B72" s="19">
        <v>14269</v>
      </c>
      <c r="C72" t="e">
        <f>VLOOKUP(A72,Table2[],2,FALSE)</f>
        <v>#N/A</v>
      </c>
      <c r="D72" t="e">
        <f>VLOOKUP(A72,Table3[#All],2,FALSE)</f>
        <v>#N/A</v>
      </c>
      <c r="E72" t="e">
        <f>VLOOKUP(A72,Table5[#All],2,FALSE)</f>
        <v>#N/A</v>
      </c>
      <c r="F72" t="e">
        <f>VLOOKUP(A72,Table6[#All],2,FALSE)</f>
        <v>#N/A</v>
      </c>
      <c r="G72" t="e">
        <f>VLOOKUP(A72,Table7[#All],2,FALSE)</f>
        <v>#N/A</v>
      </c>
      <c r="H72" t="e">
        <f>VLOOKUP(A72,Table1[[#All],[Release Date]:[Actual]],3,FALSE)</f>
        <v>#N/A</v>
      </c>
      <c r="I72" t="e">
        <f>VLOOKUP(A72,Table9[[#All],[Release Date]:[Actual]],2,FALSE)</f>
        <v>#N/A</v>
      </c>
      <c r="J72" t="e">
        <f>VLOOKUP(A72,Table8[#All],2,FALSE)</f>
        <v>#N/A</v>
      </c>
      <c r="K72" t="e">
        <f>VLOOKUP(A72,'US Retail Data'!$E$2:$G$75,3,FALSE)</f>
        <v>#N/A</v>
      </c>
      <c r="L72" t="e">
        <f>VLOOKUP(A72,GDP!$E$2:$G$83,3,FALSE)</f>
        <v>#N/A</v>
      </c>
    </row>
    <row r="73" spans="1:12">
      <c r="A73" s="18">
        <v>43538</v>
      </c>
      <c r="B73" s="19">
        <v>14253</v>
      </c>
      <c r="C73" t="e">
        <f>VLOOKUP(A73,Table2[],2,FALSE)</f>
        <v>#N/A</v>
      </c>
      <c r="D73" t="e">
        <f>VLOOKUP(A73,Table3[#All],2,FALSE)</f>
        <v>#N/A</v>
      </c>
      <c r="E73" t="e">
        <f>VLOOKUP(A73,Table5[#All],2,FALSE)</f>
        <v>#N/A</v>
      </c>
      <c r="F73" t="e">
        <f>VLOOKUP(A73,Table6[#All],2,FALSE)</f>
        <v>#N/A</v>
      </c>
      <c r="G73" t="e">
        <f>VLOOKUP(A73,Table7[#All],2,FALSE)</f>
        <v>#N/A</v>
      </c>
      <c r="H73">
        <f>VLOOKUP(A73,Table1[[#All],[Release Date]:[Actual]],3,FALSE)</f>
        <v>229000</v>
      </c>
      <c r="I73" t="e">
        <f>VLOOKUP(A73,Table9[[#All],[Release Date]:[Actual]],2,FALSE)</f>
        <v>#N/A</v>
      </c>
      <c r="J73" t="e">
        <f>VLOOKUP(A73,Table8[#All],2,FALSE)</f>
        <v>#N/A</v>
      </c>
      <c r="K73" t="e">
        <f>VLOOKUP(A73,'US Retail Data'!$E$2:$G$75,3,FALSE)</f>
        <v>#N/A</v>
      </c>
      <c r="L73" t="e">
        <f>VLOOKUP(A73,GDP!$E$2:$G$83,3,FALSE)</f>
        <v>#N/A</v>
      </c>
    </row>
    <row r="74" spans="1:12">
      <c r="A74" s="18">
        <v>43539</v>
      </c>
      <c r="B74" s="19">
        <v>14310</v>
      </c>
      <c r="C74" t="e">
        <f>VLOOKUP(A74,Table2[],2,FALSE)</f>
        <v>#N/A</v>
      </c>
      <c r="D74" t="e">
        <f>VLOOKUP(A74,Table3[#All],2,FALSE)</f>
        <v>#N/A</v>
      </c>
      <c r="E74" t="e">
        <f>VLOOKUP(A74,Table5[#All],2,FALSE)</f>
        <v>#N/A</v>
      </c>
      <c r="F74" t="e">
        <f>VLOOKUP(A74,Table6[#All],2,FALSE)</f>
        <v>#N/A</v>
      </c>
      <c r="G74" t="e">
        <f>VLOOKUP(A74,Table7[#All],2,FALSE)</f>
        <v>#N/A</v>
      </c>
      <c r="H74" t="e">
        <f>VLOOKUP(A74,Table1[[#All],[Release Date]:[Actual]],3,FALSE)</f>
        <v>#N/A</v>
      </c>
      <c r="I74" t="e">
        <f>VLOOKUP(A74,Table9[[#All],[Release Date]:[Actual]],2,FALSE)</f>
        <v>#N/A</v>
      </c>
      <c r="J74" t="e">
        <f>VLOOKUP(A74,Table8[#All],2,FALSE)</f>
        <v>#N/A</v>
      </c>
      <c r="K74" t="e">
        <f>VLOOKUP(A74,'US Retail Data'!$E$2:$G$75,3,FALSE)</f>
        <v>#N/A</v>
      </c>
      <c r="L74" t="e">
        <f>VLOOKUP(A74,GDP!$E$2:$G$83,3,FALSE)</f>
        <v>#N/A</v>
      </c>
    </row>
    <row r="75" spans="1:12">
      <c r="A75" s="18">
        <v>43540</v>
      </c>
      <c r="B75" s="19" t="e">
        <v>#N/A</v>
      </c>
      <c r="C75" t="e">
        <f>VLOOKUP(A75,Table2[],2,FALSE)</f>
        <v>#N/A</v>
      </c>
      <c r="D75" t="e">
        <f>VLOOKUP(A75,Table3[#All],2,FALSE)</f>
        <v>#N/A</v>
      </c>
      <c r="E75" t="e">
        <f>VLOOKUP(A75,Table5[#All],2,FALSE)</f>
        <v>#N/A</v>
      </c>
      <c r="F75" t="e">
        <f>VLOOKUP(A75,Table6[#All],2,FALSE)</f>
        <v>#N/A</v>
      </c>
      <c r="G75" t="e">
        <f>VLOOKUP(A75,Table7[#All],2,FALSE)</f>
        <v>#N/A</v>
      </c>
      <c r="H75" t="e">
        <f>VLOOKUP(A75,Table1[[#All],[Release Date]:[Actual]],3,FALSE)</f>
        <v>#N/A</v>
      </c>
      <c r="I75" t="e">
        <f>VLOOKUP(A75,Table9[[#All],[Release Date]:[Actual]],2,FALSE)</f>
        <v>#N/A</v>
      </c>
      <c r="J75" t="e">
        <f>VLOOKUP(A75,Table8[#All],2,FALSE)</f>
        <v>#N/A</v>
      </c>
      <c r="K75" t="e">
        <f>VLOOKUP(A75,'US Retail Data'!$E$2:$G$75,3,FALSE)</f>
        <v>#N/A</v>
      </c>
      <c r="L75" t="e">
        <f>VLOOKUP(A75,GDP!$E$2:$G$83,3,FALSE)</f>
        <v>#N/A</v>
      </c>
    </row>
    <row r="76" spans="1:12">
      <c r="A76" s="18">
        <v>43541</v>
      </c>
      <c r="B76" s="19" t="e">
        <v>#N/A</v>
      </c>
      <c r="C76" t="e">
        <f>VLOOKUP(A76,Table2[],2,FALSE)</f>
        <v>#N/A</v>
      </c>
      <c r="D76" t="e">
        <f>VLOOKUP(A76,Table3[#All],2,FALSE)</f>
        <v>#N/A</v>
      </c>
      <c r="E76" t="e">
        <f>VLOOKUP(A76,Table5[#All],2,FALSE)</f>
        <v>#N/A</v>
      </c>
      <c r="F76" t="e">
        <f>VLOOKUP(A76,Table6[#All],2,FALSE)</f>
        <v>#N/A</v>
      </c>
      <c r="G76" t="e">
        <f>VLOOKUP(A76,Table7[#All],2,FALSE)</f>
        <v>#N/A</v>
      </c>
      <c r="H76" t="e">
        <f>VLOOKUP(A76,Table1[[#All],[Release Date]:[Actual]],3,FALSE)</f>
        <v>#N/A</v>
      </c>
      <c r="I76" t="e">
        <f>VLOOKUP(A76,Table9[[#All],[Release Date]:[Actual]],2,FALSE)</f>
        <v>#N/A</v>
      </c>
      <c r="J76" t="e">
        <f>VLOOKUP(A76,Table8[#All],2,FALSE)</f>
        <v>#N/A</v>
      </c>
      <c r="K76" t="e">
        <f>VLOOKUP(A76,'US Retail Data'!$E$2:$G$75,3,FALSE)</f>
        <v>#N/A</v>
      </c>
      <c r="L76" t="e">
        <f>VLOOKUP(A76,GDP!$E$2:$G$83,3,FALSE)</f>
        <v>#N/A</v>
      </c>
    </row>
    <row r="77" spans="1:12">
      <c r="A77" s="18">
        <v>43542</v>
      </c>
      <c r="B77" s="19">
        <v>14242</v>
      </c>
      <c r="C77" t="e">
        <f>VLOOKUP(A77,Table2[],2,FALSE)</f>
        <v>#N/A</v>
      </c>
      <c r="D77" t="e">
        <f>VLOOKUP(A77,Table3[#All],2,FALSE)</f>
        <v>#N/A</v>
      </c>
      <c r="E77" t="e">
        <f>VLOOKUP(A77,Table5[#All],2,FALSE)</f>
        <v>#N/A</v>
      </c>
      <c r="F77" t="e">
        <f>VLOOKUP(A77,Table6[#All],2,FALSE)</f>
        <v>#N/A</v>
      </c>
      <c r="G77" t="e">
        <f>VLOOKUP(A77,Table7[#All],2,FALSE)</f>
        <v>#N/A</v>
      </c>
      <c r="H77" t="e">
        <f>VLOOKUP(A77,Table1[[#All],[Release Date]:[Actual]],3,FALSE)</f>
        <v>#N/A</v>
      </c>
      <c r="I77" t="e">
        <f>VLOOKUP(A77,Table9[[#All],[Release Date]:[Actual]],2,FALSE)</f>
        <v>#N/A</v>
      </c>
      <c r="J77" t="e">
        <f>VLOOKUP(A77,Table8[#All],2,FALSE)</f>
        <v>#N/A</v>
      </c>
      <c r="K77" t="e">
        <f>VLOOKUP(A77,'US Retail Data'!$E$2:$G$75,3,FALSE)</f>
        <v>#N/A</v>
      </c>
      <c r="L77" t="e">
        <f>VLOOKUP(A77,GDP!$E$2:$G$83,3,FALSE)</f>
        <v>#N/A</v>
      </c>
    </row>
    <row r="78" spans="1:12">
      <c r="A78" s="18">
        <v>43543</v>
      </c>
      <c r="B78" s="19">
        <v>14228</v>
      </c>
      <c r="C78" t="e">
        <f>VLOOKUP(A78,Table2[],2,FALSE)</f>
        <v>#N/A</v>
      </c>
      <c r="D78" t="e">
        <f>VLOOKUP(A78,Table3[#All],2,FALSE)</f>
        <v>#N/A</v>
      </c>
      <c r="E78" t="e">
        <f>VLOOKUP(A78,Table5[#All],2,FALSE)</f>
        <v>#N/A</v>
      </c>
      <c r="F78" t="e">
        <f>VLOOKUP(A78,Table6[#All],2,FALSE)</f>
        <v>#N/A</v>
      </c>
      <c r="G78" t="e">
        <f>VLOOKUP(A78,Table7[#All],2,FALSE)</f>
        <v>#N/A</v>
      </c>
      <c r="H78" t="e">
        <f>VLOOKUP(A78,Table1[[#All],[Release Date]:[Actual]],3,FALSE)</f>
        <v>#N/A</v>
      </c>
      <c r="I78" t="e">
        <f>VLOOKUP(A78,Table9[[#All],[Release Date]:[Actual]],2,FALSE)</f>
        <v>#N/A</v>
      </c>
      <c r="J78" t="e">
        <f>VLOOKUP(A78,Table8[#All],2,FALSE)</f>
        <v>#N/A</v>
      </c>
      <c r="K78" t="e">
        <f>VLOOKUP(A78,'US Retail Data'!$E$2:$G$75,3,FALSE)</f>
        <v>#N/A</v>
      </c>
      <c r="L78" t="e">
        <f>VLOOKUP(A78,GDP!$E$2:$G$83,3,FALSE)</f>
        <v>#N/A</v>
      </c>
    </row>
    <row r="79" spans="1:12">
      <c r="A79" s="18">
        <v>43544</v>
      </c>
      <c r="B79" s="19">
        <v>14231</v>
      </c>
      <c r="C79" t="e">
        <f>VLOOKUP(A79,Table2[],2,FALSE)</f>
        <v>#N/A</v>
      </c>
      <c r="D79" t="e">
        <f>VLOOKUP(A79,Table3[#All],2,FALSE)</f>
        <v>#N/A</v>
      </c>
      <c r="E79" t="e">
        <f>VLOOKUP(A79,Table5[#All],2,FALSE)</f>
        <v>#N/A</v>
      </c>
      <c r="F79" t="e">
        <f>VLOOKUP(A79,Table6[#All],2,FALSE)</f>
        <v>#N/A</v>
      </c>
      <c r="G79" t="e">
        <f>VLOOKUP(A79,Table7[#All],2,FALSE)</f>
        <v>#N/A</v>
      </c>
      <c r="H79" t="e">
        <f>VLOOKUP(A79,Table1[[#All],[Release Date]:[Actual]],3,FALSE)</f>
        <v>#N/A</v>
      </c>
      <c r="I79">
        <f>VLOOKUP(A79,Table9[[#All],[Release Date]:[Actual]],2,FALSE)</f>
        <v>2.5000000000000001E-2</v>
      </c>
      <c r="J79" t="e">
        <f>VLOOKUP(A79,Table8[#All],2,FALSE)</f>
        <v>#N/A</v>
      </c>
      <c r="K79" t="e">
        <f>VLOOKUP(A79,'US Retail Data'!$E$2:$G$75,3,FALSE)</f>
        <v>#N/A</v>
      </c>
      <c r="L79" t="e">
        <f>VLOOKUP(A79,GDP!$E$2:$G$83,3,FALSE)</f>
        <v>#N/A</v>
      </c>
    </row>
    <row r="80" spans="1:12">
      <c r="A80" s="18">
        <v>43545</v>
      </c>
      <c r="B80" s="19">
        <v>14102</v>
      </c>
      <c r="C80" t="e">
        <f>VLOOKUP(A80,Table2[],2,FALSE)</f>
        <v>#N/A</v>
      </c>
      <c r="D80" t="e">
        <f>VLOOKUP(A80,Table3[#All],2,FALSE)</f>
        <v>#N/A</v>
      </c>
      <c r="E80" t="e">
        <f>VLOOKUP(A80,Table5[#All],2,FALSE)</f>
        <v>#N/A</v>
      </c>
      <c r="F80" t="e">
        <f>VLOOKUP(A80,Table6[#All],2,FALSE)</f>
        <v>#N/A</v>
      </c>
      <c r="G80" t="e">
        <f>VLOOKUP(A80,Table7[#All],2,FALSE)</f>
        <v>#N/A</v>
      </c>
      <c r="H80">
        <f>VLOOKUP(A80,Table1[[#All],[Release Date]:[Actual]],3,FALSE)</f>
        <v>221000</v>
      </c>
      <c r="I80" t="e">
        <f>VLOOKUP(A80,Table9[[#All],[Release Date]:[Actual]],2,FALSE)</f>
        <v>#N/A</v>
      </c>
      <c r="J80" t="e">
        <f>VLOOKUP(A80,Table8[#All],2,FALSE)</f>
        <v>#N/A</v>
      </c>
      <c r="K80" t="e">
        <f>VLOOKUP(A80,'US Retail Data'!$E$2:$G$75,3,FALSE)</f>
        <v>#N/A</v>
      </c>
      <c r="L80" t="e">
        <f>VLOOKUP(A80,GDP!$E$2:$G$83,3,FALSE)</f>
        <v>#N/A</v>
      </c>
    </row>
    <row r="81" spans="1:12">
      <c r="A81" s="18">
        <v>43546</v>
      </c>
      <c r="B81" s="19">
        <v>14157</v>
      </c>
      <c r="C81" t="e">
        <f>VLOOKUP(A81,Table2[],2,FALSE)</f>
        <v>#N/A</v>
      </c>
      <c r="D81" t="e">
        <f>VLOOKUP(A81,Table3[#All],2,FALSE)</f>
        <v>#N/A</v>
      </c>
      <c r="E81" t="e">
        <f>VLOOKUP(A81,Table5[#All],2,FALSE)</f>
        <v>#N/A</v>
      </c>
      <c r="F81" t="e">
        <f>VLOOKUP(A81,Table6[#All],2,FALSE)</f>
        <v>#N/A</v>
      </c>
      <c r="G81" t="e">
        <f>VLOOKUP(A81,Table7[#All],2,FALSE)</f>
        <v>#N/A</v>
      </c>
      <c r="H81" t="e">
        <f>VLOOKUP(A81,Table1[[#All],[Release Date]:[Actual]],3,FALSE)</f>
        <v>#N/A</v>
      </c>
      <c r="I81" t="e">
        <f>VLOOKUP(A81,Table9[[#All],[Release Date]:[Actual]],2,FALSE)</f>
        <v>#N/A</v>
      </c>
      <c r="J81" t="e">
        <f>VLOOKUP(A81,Table8[#All],2,FALSE)</f>
        <v>#N/A</v>
      </c>
      <c r="K81" t="e">
        <f>VLOOKUP(A81,'US Retail Data'!$E$2:$G$75,3,FALSE)</f>
        <v>#N/A</v>
      </c>
      <c r="L81" t="e">
        <f>VLOOKUP(A81,GDP!$E$2:$G$83,3,FALSE)</f>
        <v>#N/A</v>
      </c>
    </row>
    <row r="82" spans="1:12">
      <c r="A82" s="18">
        <v>43547</v>
      </c>
      <c r="B82" s="19" t="e">
        <v>#N/A</v>
      </c>
      <c r="C82" t="e">
        <f>VLOOKUP(A82,Table2[],2,FALSE)</f>
        <v>#N/A</v>
      </c>
      <c r="D82" t="e">
        <f>VLOOKUP(A82,Table3[#All],2,FALSE)</f>
        <v>#N/A</v>
      </c>
      <c r="E82" t="e">
        <f>VLOOKUP(A82,Table5[#All],2,FALSE)</f>
        <v>#N/A</v>
      </c>
      <c r="F82" t="e">
        <f>VLOOKUP(A82,Table6[#All],2,FALSE)</f>
        <v>#N/A</v>
      </c>
      <c r="G82" t="e">
        <f>VLOOKUP(A82,Table7[#All],2,FALSE)</f>
        <v>#N/A</v>
      </c>
      <c r="H82" t="e">
        <f>VLOOKUP(A82,Table1[[#All],[Release Date]:[Actual]],3,FALSE)</f>
        <v>#N/A</v>
      </c>
      <c r="I82" t="e">
        <f>VLOOKUP(A82,Table9[[#All],[Release Date]:[Actual]],2,FALSE)</f>
        <v>#N/A</v>
      </c>
      <c r="J82" t="e">
        <f>VLOOKUP(A82,Table8[#All],2,FALSE)</f>
        <v>#N/A</v>
      </c>
      <c r="K82" t="e">
        <f>VLOOKUP(A82,'US Retail Data'!$E$2:$G$75,3,FALSE)</f>
        <v>#N/A</v>
      </c>
      <c r="L82" t="e">
        <f>VLOOKUP(A82,GDP!$E$2:$G$83,3,FALSE)</f>
        <v>#N/A</v>
      </c>
    </row>
    <row r="83" spans="1:12">
      <c r="A83" s="18">
        <v>43548</v>
      </c>
      <c r="B83" s="19" t="e">
        <v>#N/A</v>
      </c>
      <c r="C83" t="e">
        <f>VLOOKUP(A83,Table2[],2,FALSE)</f>
        <v>#N/A</v>
      </c>
      <c r="D83" t="e">
        <f>VLOOKUP(A83,Table3[#All],2,FALSE)</f>
        <v>#N/A</v>
      </c>
      <c r="E83" t="e">
        <f>VLOOKUP(A83,Table5[#All],2,FALSE)</f>
        <v>#N/A</v>
      </c>
      <c r="F83" t="e">
        <f>VLOOKUP(A83,Table6[#All],2,FALSE)</f>
        <v>#N/A</v>
      </c>
      <c r="G83" t="e">
        <f>VLOOKUP(A83,Table7[#All],2,FALSE)</f>
        <v>#N/A</v>
      </c>
      <c r="H83" t="e">
        <f>VLOOKUP(A83,Table1[[#All],[Release Date]:[Actual]],3,FALSE)</f>
        <v>#N/A</v>
      </c>
      <c r="I83" t="e">
        <f>VLOOKUP(A83,Table9[[#All],[Release Date]:[Actual]],2,FALSE)</f>
        <v>#N/A</v>
      </c>
      <c r="J83" t="e">
        <f>VLOOKUP(A83,Table8[#All],2,FALSE)</f>
        <v>#N/A</v>
      </c>
      <c r="K83" t="e">
        <f>VLOOKUP(A83,'US Retail Data'!$E$2:$G$75,3,FALSE)</f>
        <v>#N/A</v>
      </c>
      <c r="L83" t="e">
        <f>VLOOKUP(A83,GDP!$E$2:$G$83,3,FALSE)</f>
        <v>#N/A</v>
      </c>
    </row>
    <row r="84" spans="1:12">
      <c r="A84" s="18">
        <v>43549</v>
      </c>
      <c r="B84" s="19">
        <v>14223</v>
      </c>
      <c r="C84" t="e">
        <f>VLOOKUP(A84,Table2[],2,FALSE)</f>
        <v>#N/A</v>
      </c>
      <c r="D84" t="e">
        <f>VLOOKUP(A84,Table3[#All],2,FALSE)</f>
        <v>#N/A</v>
      </c>
      <c r="E84" t="e">
        <f>VLOOKUP(A84,Table5[#All],2,FALSE)</f>
        <v>#N/A</v>
      </c>
      <c r="F84" t="e">
        <f>VLOOKUP(A84,Table6[#All],2,FALSE)</f>
        <v>#N/A</v>
      </c>
      <c r="G84" t="e">
        <f>VLOOKUP(A84,Table7[#All],2,FALSE)</f>
        <v>#N/A</v>
      </c>
      <c r="H84" t="e">
        <f>VLOOKUP(A84,Table1[[#All],[Release Date]:[Actual]],3,FALSE)</f>
        <v>#N/A</v>
      </c>
      <c r="I84" t="e">
        <f>VLOOKUP(A84,Table9[[#All],[Release Date]:[Actual]],2,FALSE)</f>
        <v>#N/A</v>
      </c>
      <c r="J84" t="e">
        <f>VLOOKUP(A84,Table8[#All],2,FALSE)</f>
        <v>#N/A</v>
      </c>
      <c r="K84" t="e">
        <f>VLOOKUP(A84,'US Retail Data'!$E$2:$G$75,3,FALSE)</f>
        <v>#N/A</v>
      </c>
      <c r="L84" t="e">
        <f>VLOOKUP(A84,GDP!$E$2:$G$83,3,FALSE)</f>
        <v>#N/A</v>
      </c>
    </row>
    <row r="85" spans="1:12">
      <c r="A85" s="18">
        <v>43550</v>
      </c>
      <c r="B85" s="19">
        <v>14171</v>
      </c>
      <c r="C85" t="e">
        <f>VLOOKUP(A85,Table2[],2,FALSE)</f>
        <v>#N/A</v>
      </c>
      <c r="D85" t="e">
        <f>VLOOKUP(A85,Table3[#All],2,FALSE)</f>
        <v>#N/A</v>
      </c>
      <c r="E85" t="e">
        <f>VLOOKUP(A85,Table5[#All],2,FALSE)</f>
        <v>#N/A</v>
      </c>
      <c r="F85" t="e">
        <f>VLOOKUP(A85,Table6[#All],2,FALSE)</f>
        <v>#N/A</v>
      </c>
      <c r="G85" t="e">
        <f>VLOOKUP(A85,Table7[#All],2,FALSE)</f>
        <v>#N/A</v>
      </c>
      <c r="H85" t="e">
        <f>VLOOKUP(A85,Table1[[#All],[Release Date]:[Actual]],3,FALSE)</f>
        <v>#N/A</v>
      </c>
      <c r="I85" t="e">
        <f>VLOOKUP(A85,Table9[[#All],[Release Date]:[Actual]],2,FALSE)</f>
        <v>#N/A</v>
      </c>
      <c r="J85" t="e">
        <f>VLOOKUP(A85,Table8[#All],2,FALSE)</f>
        <v>#N/A</v>
      </c>
      <c r="K85" t="e">
        <f>VLOOKUP(A85,'US Retail Data'!$E$2:$G$75,3,FALSE)</f>
        <v>#N/A</v>
      </c>
      <c r="L85" t="e">
        <f>VLOOKUP(A85,GDP!$E$2:$G$83,3,FALSE)</f>
        <v>#N/A</v>
      </c>
    </row>
    <row r="86" spans="1:12">
      <c r="A86" s="18">
        <v>43551</v>
      </c>
      <c r="B86" s="19">
        <v>14202</v>
      </c>
      <c r="C86" t="e">
        <f>VLOOKUP(A86,Table2[],2,FALSE)</f>
        <v>#N/A</v>
      </c>
      <c r="D86" t="e">
        <f>VLOOKUP(A86,Table3[#All],2,FALSE)</f>
        <v>#N/A</v>
      </c>
      <c r="E86" t="e">
        <f>VLOOKUP(A86,Table5[#All],2,FALSE)</f>
        <v>#N/A</v>
      </c>
      <c r="F86" t="e">
        <f>VLOOKUP(A86,Table6[#All],2,FALSE)</f>
        <v>#N/A</v>
      </c>
      <c r="G86" t="e">
        <f>VLOOKUP(A86,Table7[#All],2,FALSE)</f>
        <v>#N/A</v>
      </c>
      <c r="H86" t="e">
        <f>VLOOKUP(A86,Table1[[#All],[Release Date]:[Actual]],3,FALSE)</f>
        <v>#N/A</v>
      </c>
      <c r="I86" t="e">
        <f>VLOOKUP(A86,Table9[[#All],[Release Date]:[Actual]],2,FALSE)</f>
        <v>#N/A</v>
      </c>
      <c r="J86" t="e">
        <f>VLOOKUP(A86,Table8[#All],2,FALSE)</f>
        <v>#N/A</v>
      </c>
      <c r="K86" t="e">
        <f>VLOOKUP(A86,'US Retail Data'!$E$2:$G$75,3,FALSE)</f>
        <v>#N/A</v>
      </c>
      <c r="L86" t="e">
        <f>VLOOKUP(A86,GDP!$E$2:$G$83,3,FALSE)</f>
        <v>#N/A</v>
      </c>
    </row>
    <row r="87" spans="1:12">
      <c r="A87" s="18">
        <v>43552</v>
      </c>
      <c r="B87" s="19">
        <v>14255</v>
      </c>
      <c r="C87" t="e">
        <f>VLOOKUP(A87,Table2[],2,FALSE)</f>
        <v>#N/A</v>
      </c>
      <c r="D87" t="e">
        <f>VLOOKUP(A87,Table3[#All],2,FALSE)</f>
        <v>#N/A</v>
      </c>
      <c r="E87" t="e">
        <f>VLOOKUP(A87,Table5[#All],2,FALSE)</f>
        <v>#N/A</v>
      </c>
      <c r="F87" t="e">
        <f>VLOOKUP(A87,Table6[#All],2,FALSE)</f>
        <v>#N/A</v>
      </c>
      <c r="G87" t="e">
        <f>VLOOKUP(A87,Table7[#All],2,FALSE)</f>
        <v>#N/A</v>
      </c>
      <c r="H87">
        <f>VLOOKUP(A87,Table1[[#All],[Release Date]:[Actual]],3,FALSE)</f>
        <v>211000</v>
      </c>
      <c r="I87" t="e">
        <f>VLOOKUP(A87,Table9[[#All],[Release Date]:[Actual]],2,FALSE)</f>
        <v>#N/A</v>
      </c>
      <c r="J87" t="e">
        <f>VLOOKUP(A87,Table8[#All],2,FALSE)</f>
        <v>#N/A</v>
      </c>
      <c r="K87" t="e">
        <f>VLOOKUP(A87,'US Retail Data'!$E$2:$G$75,3,FALSE)</f>
        <v>#N/A</v>
      </c>
      <c r="L87">
        <f>VLOOKUP(A87,GDP!$E$2:$G$83,3,FALSE)</f>
        <v>2.1999999999999999E-2</v>
      </c>
    </row>
    <row r="88" spans="1:12">
      <c r="A88" s="18">
        <v>43553</v>
      </c>
      <c r="B88" s="19">
        <v>14244</v>
      </c>
      <c r="C88" t="e">
        <f>VLOOKUP(A88,Table2[],2,FALSE)</f>
        <v>#N/A</v>
      </c>
      <c r="D88" t="e">
        <f>VLOOKUP(A88,Table3[#All],2,FALSE)</f>
        <v>#N/A</v>
      </c>
      <c r="E88" t="e">
        <f>VLOOKUP(A88,Table5[#All],2,FALSE)</f>
        <v>#N/A</v>
      </c>
      <c r="F88" t="e">
        <f>VLOOKUP(A88,Table6[#All],2,FALSE)</f>
        <v>#N/A</v>
      </c>
      <c r="G88" t="e">
        <f>VLOOKUP(A88,Table7[#All],2,FALSE)</f>
        <v>#N/A</v>
      </c>
      <c r="H88" t="e">
        <f>VLOOKUP(A88,Table1[[#All],[Release Date]:[Actual]],3,FALSE)</f>
        <v>#N/A</v>
      </c>
      <c r="I88" t="e">
        <f>VLOOKUP(A88,Table9[[#All],[Release Date]:[Actual]],2,FALSE)</f>
        <v>#N/A</v>
      </c>
      <c r="J88" t="e">
        <f>VLOOKUP(A88,Table8[#All],2,FALSE)</f>
        <v>#N/A</v>
      </c>
      <c r="K88" t="e">
        <f>VLOOKUP(A88,'US Retail Data'!$E$2:$G$75,3,FALSE)</f>
        <v>#N/A</v>
      </c>
      <c r="L88" t="e">
        <f>VLOOKUP(A88,GDP!$E$2:$G$83,3,FALSE)</f>
        <v>#N/A</v>
      </c>
    </row>
    <row r="89" spans="1:12">
      <c r="A89" s="18">
        <v>43554</v>
      </c>
      <c r="B89" s="19" t="e">
        <v>#N/A</v>
      </c>
      <c r="C89" t="e">
        <f>VLOOKUP(A89,Table2[],2,FALSE)</f>
        <v>#N/A</v>
      </c>
      <c r="D89" t="e">
        <f>VLOOKUP(A89,Table3[#All],2,FALSE)</f>
        <v>#N/A</v>
      </c>
      <c r="E89" t="e">
        <f>VLOOKUP(A89,Table5[#All],2,FALSE)</f>
        <v>#N/A</v>
      </c>
      <c r="F89" t="e">
        <f>VLOOKUP(A89,Table6[#All],2,FALSE)</f>
        <v>#N/A</v>
      </c>
      <c r="G89" t="e">
        <f>VLOOKUP(A89,Table7[#All],2,FALSE)</f>
        <v>#N/A</v>
      </c>
      <c r="H89" t="e">
        <f>VLOOKUP(A89,Table1[[#All],[Release Date]:[Actual]],3,FALSE)</f>
        <v>#N/A</v>
      </c>
      <c r="I89" t="e">
        <f>VLOOKUP(A89,Table9[[#All],[Release Date]:[Actual]],2,FALSE)</f>
        <v>#N/A</v>
      </c>
      <c r="J89" t="e">
        <f>VLOOKUP(A89,Table8[#All],2,FALSE)</f>
        <v>#N/A</v>
      </c>
      <c r="K89" t="e">
        <f>VLOOKUP(A89,'US Retail Data'!$E$2:$G$75,3,FALSE)</f>
        <v>#N/A</v>
      </c>
      <c r="L89" t="e">
        <f>VLOOKUP(A89,GDP!$E$2:$G$83,3,FALSE)</f>
        <v>#N/A</v>
      </c>
    </row>
    <row r="90" spans="1:12">
      <c r="A90" s="18">
        <v>43555</v>
      </c>
      <c r="B90" s="19" t="e">
        <v>#N/A</v>
      </c>
      <c r="C90" t="e">
        <f>VLOOKUP(A90,Table2[],2,FALSE)</f>
        <v>#N/A</v>
      </c>
      <c r="D90" t="e">
        <f>VLOOKUP(A90,Table3[#All],2,FALSE)</f>
        <v>#N/A</v>
      </c>
      <c r="E90" t="e">
        <f>VLOOKUP(A90,Table5[#All],2,FALSE)</f>
        <v>#N/A</v>
      </c>
      <c r="F90" t="e">
        <f>VLOOKUP(A90,Table6[#All],2,FALSE)</f>
        <v>#N/A</v>
      </c>
      <c r="G90" t="e">
        <f>VLOOKUP(A90,Table7[#All],2,FALSE)</f>
        <v>#N/A</v>
      </c>
      <c r="H90" t="e">
        <f>VLOOKUP(A90,Table1[[#All],[Release Date]:[Actual]],3,FALSE)</f>
        <v>#N/A</v>
      </c>
      <c r="I90" t="e">
        <f>VLOOKUP(A90,Table9[[#All],[Release Date]:[Actual]],2,FALSE)</f>
        <v>#N/A</v>
      </c>
      <c r="J90" t="e">
        <f>VLOOKUP(A90,Table8[#All],2,FALSE)</f>
        <v>#N/A</v>
      </c>
      <c r="K90" t="e">
        <f>VLOOKUP(A90,'US Retail Data'!$E$2:$G$75,3,FALSE)</f>
        <v>#N/A</v>
      </c>
      <c r="L90" t="e">
        <f>VLOOKUP(A90,GDP!$E$2:$G$83,3,FALSE)</f>
        <v>#N/A</v>
      </c>
    </row>
    <row r="91" spans="1:12">
      <c r="A91" s="18">
        <v>43556</v>
      </c>
      <c r="B91" s="19">
        <v>14231</v>
      </c>
      <c r="C91" t="e">
        <f>VLOOKUP(A91,Table2[],2,FALSE)</f>
        <v>#N/A</v>
      </c>
      <c r="D91" t="e">
        <f>VLOOKUP(A91,Table3[#All],2,FALSE)</f>
        <v>#N/A</v>
      </c>
      <c r="E91">
        <f>VLOOKUP(A91,Table5[#All],2,FALSE)</f>
        <v>2.4799999999999999E-2</v>
      </c>
      <c r="F91" t="e">
        <f>VLOOKUP(A91,Table6[#All],2,FALSE)</f>
        <v>#N/A</v>
      </c>
      <c r="G91" t="e">
        <f>VLOOKUP(A91,Table7[#All],2,FALSE)</f>
        <v>#N/A</v>
      </c>
      <c r="H91" t="e">
        <f>VLOOKUP(A91,Table1[[#All],[Release Date]:[Actual]],3,FALSE)</f>
        <v>#N/A</v>
      </c>
      <c r="I91" t="e">
        <f>VLOOKUP(A91,Table9[[#All],[Release Date]:[Actual]],2,FALSE)</f>
        <v>#N/A</v>
      </c>
      <c r="J91" t="e">
        <f>VLOOKUP(A91,Table8[#All],2,FALSE)</f>
        <v>#N/A</v>
      </c>
      <c r="K91">
        <f>VLOOKUP(A91,'US Retail Data'!$E$2:$G$75,3,FALSE)</f>
        <v>-2E-3</v>
      </c>
      <c r="L91" t="e">
        <f>VLOOKUP(A91,GDP!$E$2:$G$83,3,FALSE)</f>
        <v>#N/A</v>
      </c>
    </row>
    <row r="92" spans="1:12">
      <c r="A92" s="18">
        <v>43557</v>
      </c>
      <c r="B92" s="19">
        <v>14237</v>
      </c>
      <c r="C92" t="e">
        <f>VLOOKUP(A92,Table2[],2,FALSE)</f>
        <v>#N/A</v>
      </c>
      <c r="D92" t="e">
        <f>VLOOKUP(A92,Table3[#All],2,FALSE)</f>
        <v>#N/A</v>
      </c>
      <c r="E92" t="e">
        <f>VLOOKUP(A92,Table5[#All],2,FALSE)</f>
        <v>#N/A</v>
      </c>
      <c r="F92" t="e">
        <f>VLOOKUP(A92,Table6[#All],2,FALSE)</f>
        <v>#N/A</v>
      </c>
      <c r="G92" t="e">
        <f>VLOOKUP(A92,Table7[#All],2,FALSE)</f>
        <v>#N/A</v>
      </c>
      <c r="H92" t="e">
        <f>VLOOKUP(A92,Table1[[#All],[Release Date]:[Actual]],3,FALSE)</f>
        <v>#N/A</v>
      </c>
      <c r="I92" t="e">
        <f>VLOOKUP(A92,Table9[[#All],[Release Date]:[Actual]],2,FALSE)</f>
        <v>#N/A</v>
      </c>
      <c r="J92" t="e">
        <f>VLOOKUP(A92,Table8[#All],2,FALSE)</f>
        <v>#N/A</v>
      </c>
      <c r="K92" t="e">
        <f>VLOOKUP(A92,'US Retail Data'!$E$2:$G$75,3,FALSE)</f>
        <v>#N/A</v>
      </c>
      <c r="L92" t="e">
        <f>VLOOKUP(A92,GDP!$E$2:$G$83,3,FALSE)</f>
        <v>#N/A</v>
      </c>
    </row>
    <row r="93" spans="1:12">
      <c r="A93" s="18">
        <v>43558</v>
      </c>
      <c r="B93" s="19" t="e">
        <v>#N/A</v>
      </c>
      <c r="C93" t="e">
        <f>VLOOKUP(A93,Table2[],2,FALSE)</f>
        <v>#N/A</v>
      </c>
      <c r="D93" t="e">
        <f>VLOOKUP(A93,Table3[#All],2,FALSE)</f>
        <v>#N/A</v>
      </c>
      <c r="E93" t="e">
        <f>VLOOKUP(A93,Table5[#All],2,FALSE)</f>
        <v>#N/A</v>
      </c>
      <c r="F93" t="e">
        <f>VLOOKUP(A93,Table6[#All],2,FALSE)</f>
        <v>#N/A</v>
      </c>
      <c r="G93" t="e">
        <f>VLOOKUP(A93,Table7[#All],2,FALSE)</f>
        <v>#N/A</v>
      </c>
      <c r="H93" t="e">
        <f>VLOOKUP(A93,Table1[[#All],[Release Date]:[Actual]],3,FALSE)</f>
        <v>#N/A</v>
      </c>
      <c r="I93" t="e">
        <f>VLOOKUP(A93,Table9[[#All],[Release Date]:[Actual]],2,FALSE)</f>
        <v>#N/A</v>
      </c>
      <c r="J93" t="e">
        <f>VLOOKUP(A93,Table8[#All],2,FALSE)</f>
        <v>#N/A</v>
      </c>
      <c r="K93" t="e">
        <f>VLOOKUP(A93,'US Retail Data'!$E$2:$G$75,3,FALSE)</f>
        <v>#N/A</v>
      </c>
      <c r="L93" t="e">
        <f>VLOOKUP(A93,GDP!$E$2:$G$83,3,FALSE)</f>
        <v>#N/A</v>
      </c>
    </row>
    <row r="94" spans="1:12">
      <c r="A94" s="18">
        <v>43559</v>
      </c>
      <c r="B94" s="19">
        <v>14182</v>
      </c>
      <c r="C94" t="e">
        <f>VLOOKUP(A94,Table2[],2,FALSE)</f>
        <v>#N/A</v>
      </c>
      <c r="D94" t="e">
        <f>VLOOKUP(A94,Table3[#All],2,FALSE)</f>
        <v>#N/A</v>
      </c>
      <c r="E94" t="e">
        <f>VLOOKUP(A94,Table5[#All],2,FALSE)</f>
        <v>#N/A</v>
      </c>
      <c r="F94" t="e">
        <f>VLOOKUP(A94,Table6[#All],2,FALSE)</f>
        <v>#N/A</v>
      </c>
      <c r="G94" t="e">
        <f>VLOOKUP(A94,Table7[#All],2,FALSE)</f>
        <v>#N/A</v>
      </c>
      <c r="H94">
        <f>VLOOKUP(A94,Table1[[#All],[Release Date]:[Actual]],3,FALSE)</f>
        <v>202000</v>
      </c>
      <c r="I94" t="e">
        <f>VLOOKUP(A94,Table9[[#All],[Release Date]:[Actual]],2,FALSE)</f>
        <v>#N/A</v>
      </c>
      <c r="J94" t="e">
        <f>VLOOKUP(A94,Table8[#All],2,FALSE)</f>
        <v>#N/A</v>
      </c>
      <c r="K94" t="e">
        <f>VLOOKUP(A94,'US Retail Data'!$E$2:$G$75,3,FALSE)</f>
        <v>#N/A</v>
      </c>
      <c r="L94" t="e">
        <f>VLOOKUP(A94,GDP!$E$2:$G$83,3,FALSE)</f>
        <v>#N/A</v>
      </c>
    </row>
    <row r="95" spans="1:12">
      <c r="A95" s="18">
        <v>43560</v>
      </c>
      <c r="B95" s="19">
        <v>14158</v>
      </c>
      <c r="C95" t="e">
        <f>VLOOKUP(A95,Table2[],2,FALSE)</f>
        <v>#N/A</v>
      </c>
      <c r="D95" t="e">
        <f>VLOOKUP(A95,Table3[#All],2,FALSE)</f>
        <v>#N/A</v>
      </c>
      <c r="E95" t="e">
        <f>VLOOKUP(A95,Table5[#All],2,FALSE)</f>
        <v>#N/A</v>
      </c>
      <c r="F95">
        <f>VLOOKUP(A95,Table6[#All],2,FALSE)</f>
        <v>196</v>
      </c>
      <c r="G95">
        <f>VLOOKUP(A95,Table7[#All],2,FALSE)</f>
        <v>3.7999999999999999E-2</v>
      </c>
      <c r="H95" t="e">
        <f>VLOOKUP(A95,Table1[[#All],[Release Date]:[Actual]],3,FALSE)</f>
        <v>#N/A</v>
      </c>
      <c r="I95" t="e">
        <f>VLOOKUP(A95,Table9[[#All],[Release Date]:[Actual]],2,FALSE)</f>
        <v>#N/A</v>
      </c>
      <c r="J95" t="e">
        <f>VLOOKUP(A95,Table8[#All],2,FALSE)</f>
        <v>#N/A</v>
      </c>
      <c r="K95" t="e">
        <f>VLOOKUP(A95,'US Retail Data'!$E$2:$G$75,3,FALSE)</f>
        <v>#N/A</v>
      </c>
      <c r="L95" t="e">
        <f>VLOOKUP(A95,GDP!$E$2:$G$83,3,FALSE)</f>
        <v>#N/A</v>
      </c>
    </row>
    <row r="96" spans="1:12">
      <c r="A96" s="18">
        <v>43561</v>
      </c>
      <c r="B96" s="19" t="e">
        <v>#N/A</v>
      </c>
      <c r="C96" t="e">
        <f>VLOOKUP(A96,Table2[],2,FALSE)</f>
        <v>#N/A</v>
      </c>
      <c r="D96" t="e">
        <f>VLOOKUP(A96,Table3[#All],2,FALSE)</f>
        <v>#N/A</v>
      </c>
      <c r="E96" t="e">
        <f>VLOOKUP(A96,Table5[#All],2,FALSE)</f>
        <v>#N/A</v>
      </c>
      <c r="F96" t="e">
        <f>VLOOKUP(A96,Table6[#All],2,FALSE)</f>
        <v>#N/A</v>
      </c>
      <c r="G96" t="e">
        <f>VLOOKUP(A96,Table7[#All],2,FALSE)</f>
        <v>#N/A</v>
      </c>
      <c r="H96" t="e">
        <f>VLOOKUP(A96,Table1[[#All],[Release Date]:[Actual]],3,FALSE)</f>
        <v>#N/A</v>
      </c>
      <c r="I96" t="e">
        <f>VLOOKUP(A96,Table9[[#All],[Release Date]:[Actual]],2,FALSE)</f>
        <v>#N/A</v>
      </c>
      <c r="J96" t="e">
        <f>VLOOKUP(A96,Table8[#All],2,FALSE)</f>
        <v>#N/A</v>
      </c>
      <c r="K96" t="e">
        <f>VLOOKUP(A96,'US Retail Data'!$E$2:$G$75,3,FALSE)</f>
        <v>#N/A</v>
      </c>
      <c r="L96" t="e">
        <f>VLOOKUP(A96,GDP!$E$2:$G$83,3,FALSE)</f>
        <v>#N/A</v>
      </c>
    </row>
    <row r="97" spans="1:12">
      <c r="A97" s="18">
        <v>43562</v>
      </c>
      <c r="B97" s="19" t="e">
        <v>#N/A</v>
      </c>
      <c r="C97" t="e">
        <f>VLOOKUP(A97,Table2[],2,FALSE)</f>
        <v>#N/A</v>
      </c>
      <c r="D97" t="e">
        <f>VLOOKUP(A97,Table3[#All],2,FALSE)</f>
        <v>#N/A</v>
      </c>
      <c r="E97" t="e">
        <f>VLOOKUP(A97,Table5[#All],2,FALSE)</f>
        <v>#N/A</v>
      </c>
      <c r="F97" t="e">
        <f>VLOOKUP(A97,Table6[#All],2,FALSE)</f>
        <v>#N/A</v>
      </c>
      <c r="G97" t="e">
        <f>VLOOKUP(A97,Table7[#All],2,FALSE)</f>
        <v>#N/A</v>
      </c>
      <c r="H97" t="e">
        <f>VLOOKUP(A97,Table1[[#All],[Release Date]:[Actual]],3,FALSE)</f>
        <v>#N/A</v>
      </c>
      <c r="I97" t="e">
        <f>VLOOKUP(A97,Table9[[#All],[Release Date]:[Actual]],2,FALSE)</f>
        <v>#N/A</v>
      </c>
      <c r="J97" t="e">
        <f>VLOOKUP(A97,Table8[#All],2,FALSE)</f>
        <v>#N/A</v>
      </c>
      <c r="K97" t="e">
        <f>VLOOKUP(A97,'US Retail Data'!$E$2:$G$75,3,FALSE)</f>
        <v>#N/A</v>
      </c>
      <c r="L97" t="e">
        <f>VLOOKUP(A97,GDP!$E$2:$G$83,3,FALSE)</f>
        <v>#N/A</v>
      </c>
    </row>
    <row r="98" spans="1:12">
      <c r="A98" s="18">
        <v>43563</v>
      </c>
      <c r="B98" s="19">
        <v>14145</v>
      </c>
      <c r="C98" t="e">
        <f>VLOOKUP(A98,Table2[],2,FALSE)</f>
        <v>#N/A</v>
      </c>
      <c r="D98" t="e">
        <f>VLOOKUP(A98,Table3[#All],2,FALSE)</f>
        <v>#N/A</v>
      </c>
      <c r="E98" t="e">
        <f>VLOOKUP(A98,Table5[#All],2,FALSE)</f>
        <v>#N/A</v>
      </c>
      <c r="F98" t="e">
        <f>VLOOKUP(A98,Table6[#All],2,FALSE)</f>
        <v>#N/A</v>
      </c>
      <c r="G98" t="e">
        <f>VLOOKUP(A98,Table7[#All],2,FALSE)</f>
        <v>#N/A</v>
      </c>
      <c r="H98" t="e">
        <f>VLOOKUP(A98,Table1[[#All],[Release Date]:[Actual]],3,FALSE)</f>
        <v>#N/A</v>
      </c>
      <c r="I98" t="e">
        <f>VLOOKUP(A98,Table9[[#All],[Release Date]:[Actual]],2,FALSE)</f>
        <v>#N/A</v>
      </c>
      <c r="J98" t="e">
        <f>VLOOKUP(A98,Table8[#All],2,FALSE)</f>
        <v>#N/A</v>
      </c>
      <c r="K98" t="e">
        <f>VLOOKUP(A98,'US Retail Data'!$E$2:$G$75,3,FALSE)</f>
        <v>#N/A</v>
      </c>
      <c r="L98" t="e">
        <f>VLOOKUP(A98,GDP!$E$2:$G$83,3,FALSE)</f>
        <v>#N/A</v>
      </c>
    </row>
    <row r="99" spans="1:12">
      <c r="A99" s="18">
        <v>43564</v>
      </c>
      <c r="B99" s="19">
        <v>14150</v>
      </c>
      <c r="C99" t="e">
        <f>VLOOKUP(A99,Table2[],2,FALSE)</f>
        <v>#N/A</v>
      </c>
      <c r="D99" t="e">
        <f>VLOOKUP(A99,Table3[#All],2,FALSE)</f>
        <v>#N/A</v>
      </c>
      <c r="E99" t="e">
        <f>VLOOKUP(A99,Table5[#All],2,FALSE)</f>
        <v>#N/A</v>
      </c>
      <c r="F99" t="e">
        <f>VLOOKUP(A99,Table6[#All],2,FALSE)</f>
        <v>#N/A</v>
      </c>
      <c r="G99" t="e">
        <f>VLOOKUP(A99,Table7[#All],2,FALSE)</f>
        <v>#N/A</v>
      </c>
      <c r="H99" t="e">
        <f>VLOOKUP(A99,Table1[[#All],[Release Date]:[Actual]],3,FALSE)</f>
        <v>#N/A</v>
      </c>
      <c r="I99" t="e">
        <f>VLOOKUP(A99,Table9[[#All],[Release Date]:[Actual]],2,FALSE)</f>
        <v>#N/A</v>
      </c>
      <c r="J99" t="e">
        <f>VLOOKUP(A99,Table8[#All],2,FALSE)</f>
        <v>#N/A</v>
      </c>
      <c r="K99" t="e">
        <f>VLOOKUP(A99,'US Retail Data'!$E$2:$G$75,3,FALSE)</f>
        <v>#N/A</v>
      </c>
      <c r="L99" t="e">
        <f>VLOOKUP(A99,GDP!$E$2:$G$83,3,FALSE)</f>
        <v>#N/A</v>
      </c>
    </row>
    <row r="100" spans="1:12">
      <c r="A100" s="18">
        <v>43565</v>
      </c>
      <c r="B100" s="19">
        <v>14155</v>
      </c>
      <c r="C100">
        <f>VLOOKUP(A100,Table2[],2,FALSE)</f>
        <v>1.9E-2</v>
      </c>
      <c r="D100" t="e">
        <f>VLOOKUP(A100,Table3[#All],2,FALSE)</f>
        <v>#N/A</v>
      </c>
      <c r="E100" t="e">
        <f>VLOOKUP(A100,Table5[#All],2,FALSE)</f>
        <v>#N/A</v>
      </c>
      <c r="F100" t="e">
        <f>VLOOKUP(A100,Table6[#All],2,FALSE)</f>
        <v>#N/A</v>
      </c>
      <c r="G100" t="e">
        <f>VLOOKUP(A100,Table7[#All],2,FALSE)</f>
        <v>#N/A</v>
      </c>
      <c r="H100" t="e">
        <f>VLOOKUP(A100,Table1[[#All],[Release Date]:[Actual]],3,FALSE)</f>
        <v>#N/A</v>
      </c>
      <c r="I100" t="e">
        <f>VLOOKUP(A100,Table9[[#All],[Release Date]:[Actual]],2,FALSE)</f>
        <v>#N/A</v>
      </c>
      <c r="J100">
        <f>VLOOKUP(A100,Table8[#All],2,FALSE)</f>
        <v>2.3E-2</v>
      </c>
      <c r="K100" t="e">
        <f>VLOOKUP(A100,'US Retail Data'!$E$2:$G$75,3,FALSE)</f>
        <v>#N/A</v>
      </c>
      <c r="L100" t="e">
        <f>VLOOKUP(A100,GDP!$E$2:$G$83,3,FALSE)</f>
        <v>#N/A</v>
      </c>
    </row>
    <row r="101" spans="1:12">
      <c r="A101" s="18">
        <v>43566</v>
      </c>
      <c r="B101" s="19">
        <v>14156</v>
      </c>
      <c r="C101" t="e">
        <f>VLOOKUP(A101,Table2[],2,FALSE)</f>
        <v>#N/A</v>
      </c>
      <c r="D101" t="e">
        <f>VLOOKUP(A101,Table3[#All],2,FALSE)</f>
        <v>#N/A</v>
      </c>
      <c r="E101" t="e">
        <f>VLOOKUP(A101,Table5[#All],2,FALSE)</f>
        <v>#N/A</v>
      </c>
      <c r="F101" t="e">
        <f>VLOOKUP(A101,Table6[#All],2,FALSE)</f>
        <v>#N/A</v>
      </c>
      <c r="G101" t="e">
        <f>VLOOKUP(A101,Table7[#All],2,FALSE)</f>
        <v>#N/A</v>
      </c>
      <c r="H101">
        <f>VLOOKUP(A101,Table1[[#All],[Release Date]:[Actual]],3,FALSE)</f>
        <v>196000</v>
      </c>
      <c r="I101" t="e">
        <f>VLOOKUP(A101,Table9[[#All],[Release Date]:[Actual]],2,FALSE)</f>
        <v>#N/A</v>
      </c>
      <c r="J101" t="e">
        <f>VLOOKUP(A101,Table8[#All],2,FALSE)</f>
        <v>#N/A</v>
      </c>
      <c r="K101" t="e">
        <f>VLOOKUP(A101,'US Retail Data'!$E$2:$G$75,3,FALSE)</f>
        <v>#N/A</v>
      </c>
      <c r="L101" t="e">
        <f>VLOOKUP(A101,GDP!$E$2:$G$83,3,FALSE)</f>
        <v>#N/A</v>
      </c>
    </row>
    <row r="102" spans="1:12">
      <c r="A102" s="18">
        <v>43567</v>
      </c>
      <c r="B102" s="19">
        <v>14153</v>
      </c>
      <c r="C102" t="e">
        <f>VLOOKUP(A102,Table2[],2,FALSE)</f>
        <v>#N/A</v>
      </c>
      <c r="D102" t="e">
        <f>VLOOKUP(A102,Table3[#All],2,FALSE)</f>
        <v>#N/A</v>
      </c>
      <c r="E102" t="e">
        <f>VLOOKUP(A102,Table5[#All],2,FALSE)</f>
        <v>#N/A</v>
      </c>
      <c r="F102" t="e">
        <f>VLOOKUP(A102,Table6[#All],2,FALSE)</f>
        <v>#N/A</v>
      </c>
      <c r="G102" t="e">
        <f>VLOOKUP(A102,Table7[#All],2,FALSE)</f>
        <v>#N/A</v>
      </c>
      <c r="H102" t="e">
        <f>VLOOKUP(A102,Table1[[#All],[Release Date]:[Actual]],3,FALSE)</f>
        <v>#N/A</v>
      </c>
      <c r="I102" t="e">
        <f>VLOOKUP(A102,Table9[[#All],[Release Date]:[Actual]],2,FALSE)</f>
        <v>#N/A</v>
      </c>
      <c r="J102" t="e">
        <f>VLOOKUP(A102,Table8[#All],2,FALSE)</f>
        <v>#N/A</v>
      </c>
      <c r="K102" t="e">
        <f>VLOOKUP(A102,'US Retail Data'!$E$2:$G$75,3,FALSE)</f>
        <v>#N/A</v>
      </c>
      <c r="L102" t="e">
        <f>VLOOKUP(A102,GDP!$E$2:$G$83,3,FALSE)</f>
        <v>#N/A</v>
      </c>
    </row>
    <row r="103" spans="1:12">
      <c r="A103" s="18">
        <v>43568</v>
      </c>
      <c r="B103" s="19" t="e">
        <v>#N/A</v>
      </c>
      <c r="C103" t="e">
        <f>VLOOKUP(A103,Table2[],2,FALSE)</f>
        <v>#N/A</v>
      </c>
      <c r="D103" t="e">
        <f>VLOOKUP(A103,Table3[#All],2,FALSE)</f>
        <v>#N/A</v>
      </c>
      <c r="E103" t="e">
        <f>VLOOKUP(A103,Table5[#All],2,FALSE)</f>
        <v>#N/A</v>
      </c>
      <c r="F103" t="e">
        <f>VLOOKUP(A103,Table6[#All],2,FALSE)</f>
        <v>#N/A</v>
      </c>
      <c r="G103" t="e">
        <f>VLOOKUP(A103,Table7[#All],2,FALSE)</f>
        <v>#N/A</v>
      </c>
      <c r="H103" t="e">
        <f>VLOOKUP(A103,Table1[[#All],[Release Date]:[Actual]],3,FALSE)</f>
        <v>#N/A</v>
      </c>
      <c r="I103" t="e">
        <f>VLOOKUP(A103,Table9[[#All],[Release Date]:[Actual]],2,FALSE)</f>
        <v>#N/A</v>
      </c>
      <c r="J103" t="e">
        <f>VLOOKUP(A103,Table8[#All],2,FALSE)</f>
        <v>#N/A</v>
      </c>
      <c r="K103" t="e">
        <f>VLOOKUP(A103,'US Retail Data'!$E$2:$G$75,3,FALSE)</f>
        <v>#N/A</v>
      </c>
      <c r="L103" t="e">
        <f>VLOOKUP(A103,GDP!$E$2:$G$83,3,FALSE)</f>
        <v>#N/A</v>
      </c>
    </row>
    <row r="104" spans="1:12">
      <c r="A104" s="18">
        <v>43569</v>
      </c>
      <c r="B104" s="19" t="e">
        <v>#N/A</v>
      </c>
      <c r="C104" t="e">
        <f>VLOOKUP(A104,Table2[],2,FALSE)</f>
        <v>#N/A</v>
      </c>
      <c r="D104" t="e">
        <f>VLOOKUP(A104,Table3[#All],2,FALSE)</f>
        <v>#N/A</v>
      </c>
      <c r="E104" t="e">
        <f>VLOOKUP(A104,Table5[#All],2,FALSE)</f>
        <v>#N/A</v>
      </c>
      <c r="F104" t="e">
        <f>VLOOKUP(A104,Table6[#All],2,FALSE)</f>
        <v>#N/A</v>
      </c>
      <c r="G104" t="e">
        <f>VLOOKUP(A104,Table7[#All],2,FALSE)</f>
        <v>#N/A</v>
      </c>
      <c r="H104" t="e">
        <f>VLOOKUP(A104,Table1[[#All],[Release Date]:[Actual]],3,FALSE)</f>
        <v>#N/A</v>
      </c>
      <c r="I104" t="e">
        <f>VLOOKUP(A104,Table9[[#All],[Release Date]:[Actual]],2,FALSE)</f>
        <v>#N/A</v>
      </c>
      <c r="J104" t="e">
        <f>VLOOKUP(A104,Table8[#All],2,FALSE)</f>
        <v>#N/A</v>
      </c>
      <c r="K104" t="e">
        <f>VLOOKUP(A104,'US Retail Data'!$E$2:$G$75,3,FALSE)</f>
        <v>#N/A</v>
      </c>
      <c r="L104" t="e">
        <f>VLOOKUP(A104,GDP!$E$2:$G$83,3,FALSE)</f>
        <v>#N/A</v>
      </c>
    </row>
    <row r="105" spans="1:12">
      <c r="A105" s="18">
        <v>43570</v>
      </c>
      <c r="B105" s="19">
        <v>14067</v>
      </c>
      <c r="C105" t="e">
        <f>VLOOKUP(A105,Table2[],2,FALSE)</f>
        <v>#N/A</v>
      </c>
      <c r="D105" t="e">
        <f>VLOOKUP(A105,Table3[#All],2,FALSE)</f>
        <v>#N/A</v>
      </c>
      <c r="E105" t="e">
        <f>VLOOKUP(A105,Table5[#All],2,FALSE)</f>
        <v>#N/A</v>
      </c>
      <c r="F105" t="e">
        <f>VLOOKUP(A105,Table6[#All],2,FALSE)</f>
        <v>#N/A</v>
      </c>
      <c r="G105" t="e">
        <f>VLOOKUP(A105,Table7[#All],2,FALSE)</f>
        <v>#N/A</v>
      </c>
      <c r="H105" t="e">
        <f>VLOOKUP(A105,Table1[[#All],[Release Date]:[Actual]],3,FALSE)</f>
        <v>#N/A</v>
      </c>
      <c r="I105" t="e">
        <f>VLOOKUP(A105,Table9[[#All],[Release Date]:[Actual]],2,FALSE)</f>
        <v>#N/A</v>
      </c>
      <c r="J105" t="e">
        <f>VLOOKUP(A105,Table8[#All],2,FALSE)</f>
        <v>#N/A</v>
      </c>
      <c r="K105" t="e">
        <f>VLOOKUP(A105,'US Retail Data'!$E$2:$G$75,3,FALSE)</f>
        <v>#N/A</v>
      </c>
      <c r="L105" t="e">
        <f>VLOOKUP(A105,GDP!$E$2:$G$83,3,FALSE)</f>
        <v>#N/A</v>
      </c>
    </row>
    <row r="106" spans="1:12">
      <c r="A106" s="18">
        <v>43571</v>
      </c>
      <c r="B106" s="19">
        <v>14066</v>
      </c>
      <c r="C106" t="e">
        <f>VLOOKUP(A106,Table2[],2,FALSE)</f>
        <v>#N/A</v>
      </c>
      <c r="D106" t="e">
        <f>VLOOKUP(A106,Table3[#All],2,FALSE)</f>
        <v>#N/A</v>
      </c>
      <c r="E106" t="e">
        <f>VLOOKUP(A106,Table5[#All],2,FALSE)</f>
        <v>#N/A</v>
      </c>
      <c r="F106" t="e">
        <f>VLOOKUP(A106,Table6[#All],2,FALSE)</f>
        <v>#N/A</v>
      </c>
      <c r="G106" t="e">
        <f>VLOOKUP(A106,Table7[#All],2,FALSE)</f>
        <v>#N/A</v>
      </c>
      <c r="H106" t="e">
        <f>VLOOKUP(A106,Table1[[#All],[Release Date]:[Actual]],3,FALSE)</f>
        <v>#N/A</v>
      </c>
      <c r="I106" t="e">
        <f>VLOOKUP(A106,Table9[[#All],[Release Date]:[Actual]],2,FALSE)</f>
        <v>#N/A</v>
      </c>
      <c r="J106" t="e">
        <f>VLOOKUP(A106,Table8[#All],2,FALSE)</f>
        <v>#N/A</v>
      </c>
      <c r="K106" t="e">
        <f>VLOOKUP(A106,'US Retail Data'!$E$2:$G$75,3,FALSE)</f>
        <v>#N/A</v>
      </c>
      <c r="L106" t="e">
        <f>VLOOKUP(A106,GDP!$E$2:$G$83,3,FALSE)</f>
        <v>#N/A</v>
      </c>
    </row>
    <row r="107" spans="1:12">
      <c r="A107" s="18">
        <v>43572</v>
      </c>
      <c r="B107" s="19" t="e">
        <v>#N/A</v>
      </c>
      <c r="C107" t="e">
        <f>VLOOKUP(A107,Table2[],2,FALSE)</f>
        <v>#N/A</v>
      </c>
      <c r="D107" t="e">
        <f>VLOOKUP(A107,Table3[#All],2,FALSE)</f>
        <v>#N/A</v>
      </c>
      <c r="E107" t="e">
        <f>VLOOKUP(A107,Table5[#All],2,FALSE)</f>
        <v>#N/A</v>
      </c>
      <c r="F107" t="e">
        <f>VLOOKUP(A107,Table6[#All],2,FALSE)</f>
        <v>#N/A</v>
      </c>
      <c r="G107" t="e">
        <f>VLOOKUP(A107,Table7[#All],2,FALSE)</f>
        <v>#N/A</v>
      </c>
      <c r="H107" t="e">
        <f>VLOOKUP(A107,Table1[[#All],[Release Date]:[Actual]],3,FALSE)</f>
        <v>#N/A</v>
      </c>
      <c r="I107" t="e">
        <f>VLOOKUP(A107,Table9[[#All],[Release Date]:[Actual]],2,FALSE)</f>
        <v>#N/A</v>
      </c>
      <c r="J107" t="e">
        <f>VLOOKUP(A107,Table8[#All],2,FALSE)</f>
        <v>#N/A</v>
      </c>
      <c r="K107" t="e">
        <f>VLOOKUP(A107,'US Retail Data'!$E$2:$G$75,3,FALSE)</f>
        <v>#N/A</v>
      </c>
      <c r="L107" t="e">
        <f>VLOOKUP(A107,GDP!$E$2:$G$83,3,FALSE)</f>
        <v>#N/A</v>
      </c>
    </row>
    <row r="108" spans="1:12">
      <c r="A108" s="18">
        <v>43573</v>
      </c>
      <c r="B108" s="19">
        <v>14016</v>
      </c>
      <c r="C108" t="e">
        <f>VLOOKUP(A108,Table2[],2,FALSE)</f>
        <v>#N/A</v>
      </c>
      <c r="D108" t="e">
        <f>VLOOKUP(A108,Table3[#All],2,FALSE)</f>
        <v>#N/A</v>
      </c>
      <c r="E108" t="e">
        <f>VLOOKUP(A108,Table5[#All],2,FALSE)</f>
        <v>#N/A</v>
      </c>
      <c r="F108" t="e">
        <f>VLOOKUP(A108,Table6[#All],2,FALSE)</f>
        <v>#N/A</v>
      </c>
      <c r="G108" t="e">
        <f>VLOOKUP(A108,Table7[#All],2,FALSE)</f>
        <v>#N/A</v>
      </c>
      <c r="H108">
        <f>VLOOKUP(A108,Table1[[#All],[Release Date]:[Actual]],3,FALSE)</f>
        <v>192000</v>
      </c>
      <c r="I108" t="e">
        <f>VLOOKUP(A108,Table9[[#All],[Release Date]:[Actual]],2,FALSE)</f>
        <v>#N/A</v>
      </c>
      <c r="J108" t="e">
        <f>VLOOKUP(A108,Table8[#All],2,FALSE)</f>
        <v>#N/A</v>
      </c>
      <c r="K108">
        <f>VLOOKUP(A108,'US Retail Data'!$E$2:$G$75,3,FALSE)</f>
        <v>1.6E-2</v>
      </c>
      <c r="L108" t="e">
        <f>VLOOKUP(A108,GDP!$E$2:$G$83,3,FALSE)</f>
        <v>#N/A</v>
      </c>
    </row>
    <row r="109" spans="1:12">
      <c r="A109" s="18">
        <v>43574</v>
      </c>
      <c r="B109" s="19" t="e">
        <v>#N/A</v>
      </c>
      <c r="C109" t="e">
        <f>VLOOKUP(A109,Table2[],2,FALSE)</f>
        <v>#N/A</v>
      </c>
      <c r="D109" t="e">
        <f>VLOOKUP(A109,Table3[#All],2,FALSE)</f>
        <v>#N/A</v>
      </c>
      <c r="E109" t="e">
        <f>VLOOKUP(A109,Table5[#All],2,FALSE)</f>
        <v>#N/A</v>
      </c>
      <c r="F109" t="e">
        <f>VLOOKUP(A109,Table6[#All],2,FALSE)</f>
        <v>#N/A</v>
      </c>
      <c r="G109" t="e">
        <f>VLOOKUP(A109,Table7[#All],2,FALSE)</f>
        <v>#N/A</v>
      </c>
      <c r="H109" t="e">
        <f>VLOOKUP(A109,Table1[[#All],[Release Date]:[Actual]],3,FALSE)</f>
        <v>#N/A</v>
      </c>
      <c r="I109" t="e">
        <f>VLOOKUP(A109,Table9[[#All],[Release Date]:[Actual]],2,FALSE)</f>
        <v>#N/A</v>
      </c>
      <c r="J109" t="e">
        <f>VLOOKUP(A109,Table8[#All],2,FALSE)</f>
        <v>#N/A</v>
      </c>
      <c r="K109" t="e">
        <f>VLOOKUP(A109,'US Retail Data'!$E$2:$G$75,3,FALSE)</f>
        <v>#N/A</v>
      </c>
      <c r="L109" t="e">
        <f>VLOOKUP(A109,GDP!$E$2:$G$83,3,FALSE)</f>
        <v>#N/A</v>
      </c>
    </row>
    <row r="110" spans="1:12">
      <c r="A110" s="18">
        <v>43575</v>
      </c>
      <c r="B110" s="19" t="e">
        <v>#N/A</v>
      </c>
      <c r="C110" t="e">
        <f>VLOOKUP(A110,Table2[],2,FALSE)</f>
        <v>#N/A</v>
      </c>
      <c r="D110" t="e">
        <f>VLOOKUP(A110,Table3[#All],2,FALSE)</f>
        <v>#N/A</v>
      </c>
      <c r="E110" t="e">
        <f>VLOOKUP(A110,Table5[#All],2,FALSE)</f>
        <v>#N/A</v>
      </c>
      <c r="F110" t="e">
        <f>VLOOKUP(A110,Table6[#All],2,FALSE)</f>
        <v>#N/A</v>
      </c>
      <c r="G110" t="e">
        <f>VLOOKUP(A110,Table7[#All],2,FALSE)</f>
        <v>#N/A</v>
      </c>
      <c r="H110" t="e">
        <f>VLOOKUP(A110,Table1[[#All],[Release Date]:[Actual]],3,FALSE)</f>
        <v>#N/A</v>
      </c>
      <c r="I110" t="e">
        <f>VLOOKUP(A110,Table9[[#All],[Release Date]:[Actual]],2,FALSE)</f>
        <v>#N/A</v>
      </c>
      <c r="J110" t="e">
        <f>VLOOKUP(A110,Table8[#All],2,FALSE)</f>
        <v>#N/A</v>
      </c>
      <c r="K110" t="e">
        <f>VLOOKUP(A110,'US Retail Data'!$E$2:$G$75,3,FALSE)</f>
        <v>#N/A</v>
      </c>
      <c r="L110" t="e">
        <f>VLOOKUP(A110,GDP!$E$2:$G$83,3,FALSE)</f>
        <v>#N/A</v>
      </c>
    </row>
    <row r="111" spans="1:12">
      <c r="A111" s="18">
        <v>43576</v>
      </c>
      <c r="B111" s="19" t="e">
        <v>#N/A</v>
      </c>
      <c r="C111" t="e">
        <f>VLOOKUP(A111,Table2[],2,FALSE)</f>
        <v>#N/A</v>
      </c>
      <c r="D111" t="e">
        <f>VLOOKUP(A111,Table3[#All],2,FALSE)</f>
        <v>#N/A</v>
      </c>
      <c r="E111" t="e">
        <f>VLOOKUP(A111,Table5[#All],2,FALSE)</f>
        <v>#N/A</v>
      </c>
      <c r="F111" t="e">
        <f>VLOOKUP(A111,Table6[#All],2,FALSE)</f>
        <v>#N/A</v>
      </c>
      <c r="G111" t="e">
        <f>VLOOKUP(A111,Table7[#All],2,FALSE)</f>
        <v>#N/A</v>
      </c>
      <c r="H111" t="e">
        <f>VLOOKUP(A111,Table1[[#All],[Release Date]:[Actual]],3,FALSE)</f>
        <v>#N/A</v>
      </c>
      <c r="I111" t="e">
        <f>VLOOKUP(A111,Table9[[#All],[Release Date]:[Actual]],2,FALSE)</f>
        <v>#N/A</v>
      </c>
      <c r="J111" t="e">
        <f>VLOOKUP(A111,Table8[#All],2,FALSE)</f>
        <v>#N/A</v>
      </c>
      <c r="K111" t="e">
        <f>VLOOKUP(A111,'US Retail Data'!$E$2:$G$75,3,FALSE)</f>
        <v>#N/A</v>
      </c>
      <c r="L111" t="e">
        <f>VLOOKUP(A111,GDP!$E$2:$G$83,3,FALSE)</f>
        <v>#N/A</v>
      </c>
    </row>
    <row r="112" spans="1:12">
      <c r="A112" s="18">
        <v>43577</v>
      </c>
      <c r="B112" s="19">
        <v>14056</v>
      </c>
      <c r="C112" t="e">
        <f>VLOOKUP(A112,Table2[],2,FALSE)</f>
        <v>#N/A</v>
      </c>
      <c r="D112" t="e">
        <f>VLOOKUP(A112,Table3[#All],2,FALSE)</f>
        <v>#N/A</v>
      </c>
      <c r="E112" t="e">
        <f>VLOOKUP(A112,Table5[#All],2,FALSE)</f>
        <v>#N/A</v>
      </c>
      <c r="F112" t="e">
        <f>VLOOKUP(A112,Table6[#All],2,FALSE)</f>
        <v>#N/A</v>
      </c>
      <c r="G112" t="e">
        <f>VLOOKUP(A112,Table7[#All],2,FALSE)</f>
        <v>#N/A</v>
      </c>
      <c r="H112" t="e">
        <f>VLOOKUP(A112,Table1[[#All],[Release Date]:[Actual]],3,FALSE)</f>
        <v>#N/A</v>
      </c>
      <c r="I112" t="e">
        <f>VLOOKUP(A112,Table9[[#All],[Release Date]:[Actual]],2,FALSE)</f>
        <v>#N/A</v>
      </c>
      <c r="J112" t="e">
        <f>VLOOKUP(A112,Table8[#All],2,FALSE)</f>
        <v>#N/A</v>
      </c>
      <c r="K112" t="e">
        <f>VLOOKUP(A112,'US Retail Data'!$E$2:$G$75,3,FALSE)</f>
        <v>#N/A</v>
      </c>
      <c r="L112" t="e">
        <f>VLOOKUP(A112,GDP!$E$2:$G$83,3,FALSE)</f>
        <v>#N/A</v>
      </c>
    </row>
    <row r="113" spans="1:12">
      <c r="A113" s="18">
        <v>43578</v>
      </c>
      <c r="B113" s="19">
        <v>14080</v>
      </c>
      <c r="C113" t="e">
        <f>VLOOKUP(A113,Table2[],2,FALSE)</f>
        <v>#N/A</v>
      </c>
      <c r="D113" t="e">
        <f>VLOOKUP(A113,Table3[#All],2,FALSE)</f>
        <v>#N/A</v>
      </c>
      <c r="E113" t="e">
        <f>VLOOKUP(A113,Table5[#All],2,FALSE)</f>
        <v>#N/A</v>
      </c>
      <c r="F113" t="e">
        <f>VLOOKUP(A113,Table6[#All],2,FALSE)</f>
        <v>#N/A</v>
      </c>
      <c r="G113" t="e">
        <f>VLOOKUP(A113,Table7[#All],2,FALSE)</f>
        <v>#N/A</v>
      </c>
      <c r="H113" t="e">
        <f>VLOOKUP(A113,Table1[[#All],[Release Date]:[Actual]],3,FALSE)</f>
        <v>#N/A</v>
      </c>
      <c r="I113" t="e">
        <f>VLOOKUP(A113,Table9[[#All],[Release Date]:[Actual]],2,FALSE)</f>
        <v>#N/A</v>
      </c>
      <c r="J113" t="e">
        <f>VLOOKUP(A113,Table8[#All],2,FALSE)</f>
        <v>#N/A</v>
      </c>
      <c r="K113" t="e">
        <f>VLOOKUP(A113,'US Retail Data'!$E$2:$G$75,3,FALSE)</f>
        <v>#N/A</v>
      </c>
      <c r="L113" t="e">
        <f>VLOOKUP(A113,GDP!$E$2:$G$83,3,FALSE)</f>
        <v>#N/A</v>
      </c>
    </row>
    <row r="114" spans="1:12">
      <c r="A114" s="18">
        <v>43579</v>
      </c>
      <c r="B114" s="19">
        <v>14112</v>
      </c>
      <c r="C114" t="e">
        <f>VLOOKUP(A114,Table2[],2,FALSE)</f>
        <v>#N/A</v>
      </c>
      <c r="D114" t="e">
        <f>VLOOKUP(A114,Table3[#All],2,FALSE)</f>
        <v>#N/A</v>
      </c>
      <c r="E114" t="e">
        <f>VLOOKUP(A114,Table5[#All],2,FALSE)</f>
        <v>#N/A</v>
      </c>
      <c r="F114" t="e">
        <f>VLOOKUP(A114,Table6[#All],2,FALSE)</f>
        <v>#N/A</v>
      </c>
      <c r="G114" t="e">
        <f>VLOOKUP(A114,Table7[#All],2,FALSE)</f>
        <v>#N/A</v>
      </c>
      <c r="H114" t="e">
        <f>VLOOKUP(A114,Table1[[#All],[Release Date]:[Actual]],3,FALSE)</f>
        <v>#N/A</v>
      </c>
      <c r="I114" t="e">
        <f>VLOOKUP(A114,Table9[[#All],[Release Date]:[Actual]],2,FALSE)</f>
        <v>#N/A</v>
      </c>
      <c r="J114" t="e">
        <f>VLOOKUP(A114,Table8[#All],2,FALSE)</f>
        <v>#N/A</v>
      </c>
      <c r="K114" t="e">
        <f>VLOOKUP(A114,'US Retail Data'!$E$2:$G$75,3,FALSE)</f>
        <v>#N/A</v>
      </c>
      <c r="L114" t="e">
        <f>VLOOKUP(A114,GDP!$E$2:$G$83,3,FALSE)</f>
        <v>#N/A</v>
      </c>
    </row>
    <row r="115" spans="1:12">
      <c r="A115" s="18">
        <v>43580</v>
      </c>
      <c r="B115" s="19">
        <v>14154</v>
      </c>
      <c r="C115" t="e">
        <f>VLOOKUP(A115,Table2[],2,FALSE)</f>
        <v>#N/A</v>
      </c>
      <c r="D115" t="e">
        <f>VLOOKUP(A115,Table3[#All],2,FALSE)</f>
        <v>#N/A</v>
      </c>
      <c r="E115" t="e">
        <f>VLOOKUP(A115,Table5[#All],2,FALSE)</f>
        <v>#N/A</v>
      </c>
      <c r="F115" t="e">
        <f>VLOOKUP(A115,Table6[#All],2,FALSE)</f>
        <v>#N/A</v>
      </c>
      <c r="G115" t="e">
        <f>VLOOKUP(A115,Table7[#All],2,FALSE)</f>
        <v>#N/A</v>
      </c>
      <c r="H115">
        <f>VLOOKUP(A115,Table1[[#All],[Release Date]:[Actual]],3,FALSE)</f>
        <v>230000</v>
      </c>
      <c r="I115" t="e">
        <f>VLOOKUP(A115,Table9[[#All],[Release Date]:[Actual]],2,FALSE)</f>
        <v>#N/A</v>
      </c>
      <c r="J115" t="e">
        <f>VLOOKUP(A115,Table8[#All],2,FALSE)</f>
        <v>#N/A</v>
      </c>
      <c r="K115" t="e">
        <f>VLOOKUP(A115,'US Retail Data'!$E$2:$G$75,3,FALSE)</f>
        <v>#N/A</v>
      </c>
      <c r="L115" t="e">
        <f>VLOOKUP(A115,GDP!$E$2:$G$83,3,FALSE)</f>
        <v>#N/A</v>
      </c>
    </row>
    <row r="116" spans="1:12">
      <c r="A116" s="18">
        <v>43581</v>
      </c>
      <c r="B116" s="19">
        <v>14188</v>
      </c>
      <c r="C116" t="e">
        <f>VLOOKUP(A116,Table2[],2,FALSE)</f>
        <v>#N/A</v>
      </c>
      <c r="D116" t="e">
        <f>VLOOKUP(A116,Table3[#All],2,FALSE)</f>
        <v>#N/A</v>
      </c>
      <c r="E116" t="e">
        <f>VLOOKUP(A116,Table5[#All],2,FALSE)</f>
        <v>#N/A</v>
      </c>
      <c r="F116" t="e">
        <f>VLOOKUP(A116,Table6[#All],2,FALSE)</f>
        <v>#N/A</v>
      </c>
      <c r="G116" t="e">
        <f>VLOOKUP(A116,Table7[#All],2,FALSE)</f>
        <v>#N/A</v>
      </c>
      <c r="H116" t="e">
        <f>VLOOKUP(A116,Table1[[#All],[Release Date]:[Actual]],3,FALSE)</f>
        <v>#N/A</v>
      </c>
      <c r="I116" t="e">
        <f>VLOOKUP(A116,Table9[[#All],[Release Date]:[Actual]],2,FALSE)</f>
        <v>#N/A</v>
      </c>
      <c r="J116" t="e">
        <f>VLOOKUP(A116,Table8[#All],2,FALSE)</f>
        <v>#N/A</v>
      </c>
      <c r="K116" t="e">
        <f>VLOOKUP(A116,'US Retail Data'!$E$2:$G$75,3,FALSE)</f>
        <v>#N/A</v>
      </c>
      <c r="L116">
        <f>VLOOKUP(A116,GDP!$E$2:$G$83,3,FALSE)</f>
        <v>3.2000000000000001E-2</v>
      </c>
    </row>
    <row r="117" spans="1:12">
      <c r="A117" s="18">
        <v>43582</v>
      </c>
      <c r="B117" s="19" t="e">
        <v>#N/A</v>
      </c>
      <c r="C117" t="e">
        <f>VLOOKUP(A117,Table2[],2,FALSE)</f>
        <v>#N/A</v>
      </c>
      <c r="D117" t="e">
        <f>VLOOKUP(A117,Table3[#All],2,FALSE)</f>
        <v>#N/A</v>
      </c>
      <c r="E117" t="e">
        <f>VLOOKUP(A117,Table5[#All],2,FALSE)</f>
        <v>#N/A</v>
      </c>
      <c r="F117" t="e">
        <f>VLOOKUP(A117,Table6[#All],2,FALSE)</f>
        <v>#N/A</v>
      </c>
      <c r="G117" t="e">
        <f>VLOOKUP(A117,Table7[#All],2,FALSE)</f>
        <v>#N/A</v>
      </c>
      <c r="H117" t="e">
        <f>VLOOKUP(A117,Table1[[#All],[Release Date]:[Actual]],3,FALSE)</f>
        <v>#N/A</v>
      </c>
      <c r="I117" t="e">
        <f>VLOOKUP(A117,Table9[[#All],[Release Date]:[Actual]],2,FALSE)</f>
        <v>#N/A</v>
      </c>
      <c r="J117" t="e">
        <f>VLOOKUP(A117,Table8[#All],2,FALSE)</f>
        <v>#N/A</v>
      </c>
      <c r="K117" t="e">
        <f>VLOOKUP(A117,'US Retail Data'!$E$2:$G$75,3,FALSE)</f>
        <v>#N/A</v>
      </c>
      <c r="L117" t="e">
        <f>VLOOKUP(A117,GDP!$E$2:$G$83,3,FALSE)</f>
        <v>#N/A</v>
      </c>
    </row>
    <row r="118" spans="1:12">
      <c r="A118" s="18">
        <v>43583</v>
      </c>
      <c r="B118" s="19" t="e">
        <v>#N/A</v>
      </c>
      <c r="C118" t="e">
        <f>VLOOKUP(A118,Table2[],2,FALSE)</f>
        <v>#N/A</v>
      </c>
      <c r="D118" t="e">
        <f>VLOOKUP(A118,Table3[#All],2,FALSE)</f>
        <v>#N/A</v>
      </c>
      <c r="E118" t="e">
        <f>VLOOKUP(A118,Table5[#All],2,FALSE)</f>
        <v>#N/A</v>
      </c>
      <c r="F118" t="e">
        <f>VLOOKUP(A118,Table6[#All],2,FALSE)</f>
        <v>#N/A</v>
      </c>
      <c r="G118" t="e">
        <f>VLOOKUP(A118,Table7[#All],2,FALSE)</f>
        <v>#N/A</v>
      </c>
      <c r="H118" t="e">
        <f>VLOOKUP(A118,Table1[[#All],[Release Date]:[Actual]],3,FALSE)</f>
        <v>#N/A</v>
      </c>
      <c r="I118" t="e">
        <f>VLOOKUP(A118,Table9[[#All],[Release Date]:[Actual]],2,FALSE)</f>
        <v>#N/A</v>
      </c>
      <c r="J118" t="e">
        <f>VLOOKUP(A118,Table8[#All],2,FALSE)</f>
        <v>#N/A</v>
      </c>
      <c r="K118" t="e">
        <f>VLOOKUP(A118,'US Retail Data'!$E$2:$G$75,3,FALSE)</f>
        <v>#N/A</v>
      </c>
      <c r="L118" t="e">
        <f>VLOOKUP(A118,GDP!$E$2:$G$83,3,FALSE)</f>
        <v>#N/A</v>
      </c>
    </row>
    <row r="119" spans="1:12">
      <c r="A119" s="18">
        <v>43584</v>
      </c>
      <c r="B119" s="19">
        <v>14188</v>
      </c>
      <c r="C119" t="e">
        <f>VLOOKUP(A119,Table2[],2,FALSE)</f>
        <v>#N/A</v>
      </c>
      <c r="D119" t="e">
        <f>VLOOKUP(A119,Table3[#All],2,FALSE)</f>
        <v>#N/A</v>
      </c>
      <c r="E119" t="e">
        <f>VLOOKUP(A119,Table5[#All],2,FALSE)</f>
        <v>#N/A</v>
      </c>
      <c r="F119" t="e">
        <f>VLOOKUP(A119,Table6[#All],2,FALSE)</f>
        <v>#N/A</v>
      </c>
      <c r="G119" t="e">
        <f>VLOOKUP(A119,Table7[#All],2,FALSE)</f>
        <v>#N/A</v>
      </c>
      <c r="H119" t="e">
        <f>VLOOKUP(A119,Table1[[#All],[Release Date]:[Actual]],3,FALSE)</f>
        <v>#N/A</v>
      </c>
      <c r="I119" t="e">
        <f>VLOOKUP(A119,Table9[[#All],[Release Date]:[Actual]],2,FALSE)</f>
        <v>#N/A</v>
      </c>
      <c r="J119" t="e">
        <f>VLOOKUP(A119,Table8[#All],2,FALSE)</f>
        <v>#N/A</v>
      </c>
      <c r="K119" t="e">
        <f>VLOOKUP(A119,'US Retail Data'!$E$2:$G$75,3,FALSE)</f>
        <v>#N/A</v>
      </c>
      <c r="L119" t="e">
        <f>VLOOKUP(A119,GDP!$E$2:$G$83,3,FALSE)</f>
        <v>#N/A</v>
      </c>
    </row>
    <row r="120" spans="1:12">
      <c r="A120" s="18">
        <v>43585</v>
      </c>
      <c r="B120" s="19">
        <v>14215</v>
      </c>
      <c r="C120" t="e">
        <f>VLOOKUP(A120,Table2[],2,FALSE)</f>
        <v>#N/A</v>
      </c>
      <c r="D120" t="e">
        <f>VLOOKUP(A120,Table3[#All],2,FALSE)</f>
        <v>#N/A</v>
      </c>
      <c r="E120" t="e">
        <f>VLOOKUP(A120,Table5[#All],2,FALSE)</f>
        <v>#N/A</v>
      </c>
      <c r="F120" t="e">
        <f>VLOOKUP(A120,Table6[#All],2,FALSE)</f>
        <v>#N/A</v>
      </c>
      <c r="G120" t="e">
        <f>VLOOKUP(A120,Table7[#All],2,FALSE)</f>
        <v>#N/A</v>
      </c>
      <c r="H120" t="e">
        <f>VLOOKUP(A120,Table1[[#All],[Release Date]:[Actual]],3,FALSE)</f>
        <v>#N/A</v>
      </c>
      <c r="I120" t="e">
        <f>VLOOKUP(A120,Table9[[#All],[Release Date]:[Actual]],2,FALSE)</f>
        <v>#N/A</v>
      </c>
      <c r="J120" t="e">
        <f>VLOOKUP(A120,Table8[#All],2,FALSE)</f>
        <v>#N/A</v>
      </c>
      <c r="K120" t="e">
        <f>VLOOKUP(A120,'US Retail Data'!$E$2:$G$75,3,FALSE)</f>
        <v>#N/A</v>
      </c>
      <c r="L120" t="e">
        <f>VLOOKUP(A120,GDP!$E$2:$G$83,3,FALSE)</f>
        <v>#N/A</v>
      </c>
    </row>
    <row r="121" spans="1:12">
      <c r="A121" s="18">
        <v>43586</v>
      </c>
      <c r="B121" s="19" t="e">
        <v>#N/A</v>
      </c>
      <c r="C121" t="e">
        <f>VLOOKUP(A121,Table2[],2,FALSE)</f>
        <v>#N/A</v>
      </c>
      <c r="D121" t="e">
        <f>VLOOKUP(A121,Table3[#All],2,FALSE)</f>
        <v>#N/A</v>
      </c>
      <c r="E121" t="e">
        <f>VLOOKUP(A121,Table5[#All],2,FALSE)</f>
        <v>#N/A</v>
      </c>
      <c r="F121" t="e">
        <f>VLOOKUP(A121,Table6[#All],2,FALSE)</f>
        <v>#N/A</v>
      </c>
      <c r="G121" t="e">
        <f>VLOOKUP(A121,Table7[#All],2,FALSE)</f>
        <v>#N/A</v>
      </c>
      <c r="H121" t="e">
        <f>VLOOKUP(A121,Table1[[#All],[Release Date]:[Actual]],3,FALSE)</f>
        <v>#N/A</v>
      </c>
      <c r="I121">
        <f>VLOOKUP(A121,Table9[[#All],[Release Date]:[Actual]],2,FALSE)</f>
        <v>2.5000000000000001E-2</v>
      </c>
      <c r="J121" t="e">
        <f>VLOOKUP(A121,Table8[#All],2,FALSE)</f>
        <v>#N/A</v>
      </c>
      <c r="K121" t="e">
        <f>VLOOKUP(A121,'US Retail Data'!$E$2:$G$75,3,FALSE)</f>
        <v>#N/A</v>
      </c>
      <c r="L121" t="e">
        <f>VLOOKUP(A121,GDP!$E$2:$G$83,3,FALSE)</f>
        <v>#N/A</v>
      </c>
    </row>
    <row r="122" spans="1:12">
      <c r="A122" s="18">
        <v>43587</v>
      </c>
      <c r="B122" s="19">
        <v>14245</v>
      </c>
      <c r="C122" t="e">
        <f>VLOOKUP(A122,Table2[],2,FALSE)</f>
        <v>#N/A</v>
      </c>
      <c r="D122" t="e">
        <f>VLOOKUP(A122,Table3[#All],2,FALSE)</f>
        <v>#N/A</v>
      </c>
      <c r="E122">
        <f>VLOOKUP(A122,Table5[#All],2,FALSE)</f>
        <v>2.8299999999999999E-2</v>
      </c>
      <c r="F122" t="e">
        <f>VLOOKUP(A122,Table6[#All],2,FALSE)</f>
        <v>#N/A</v>
      </c>
      <c r="G122" t="e">
        <f>VLOOKUP(A122,Table7[#All],2,FALSE)</f>
        <v>#N/A</v>
      </c>
      <c r="H122">
        <f>VLOOKUP(A122,Table1[[#All],[Release Date]:[Actual]],3,FALSE)</f>
        <v>230000</v>
      </c>
      <c r="I122" t="e">
        <f>VLOOKUP(A122,Table9[[#All],[Release Date]:[Actual]],2,FALSE)</f>
        <v>#N/A</v>
      </c>
      <c r="J122" t="e">
        <f>VLOOKUP(A122,Table8[#All],2,FALSE)</f>
        <v>#N/A</v>
      </c>
      <c r="K122" t="e">
        <f>VLOOKUP(A122,'US Retail Data'!$E$2:$G$75,3,FALSE)</f>
        <v>#N/A</v>
      </c>
      <c r="L122" t="e">
        <f>VLOOKUP(A122,GDP!$E$2:$G$83,3,FALSE)</f>
        <v>#N/A</v>
      </c>
    </row>
    <row r="123" spans="1:12">
      <c r="A123" s="18">
        <v>43588</v>
      </c>
      <c r="B123" s="19">
        <v>14282</v>
      </c>
      <c r="C123" t="e">
        <f>VLOOKUP(A123,Table2[],2,FALSE)</f>
        <v>#N/A</v>
      </c>
      <c r="D123" t="e">
        <f>VLOOKUP(A123,Table3[#All],2,FALSE)</f>
        <v>#N/A</v>
      </c>
      <c r="E123" t="e">
        <f>VLOOKUP(A123,Table5[#All],2,FALSE)</f>
        <v>#N/A</v>
      </c>
      <c r="F123">
        <f>VLOOKUP(A123,Table6[#All],2,FALSE)</f>
        <v>263</v>
      </c>
      <c r="G123">
        <f>VLOOKUP(A123,Table7[#All],2,FALSE)</f>
        <v>3.5999999999999997E-2</v>
      </c>
      <c r="H123" t="e">
        <f>VLOOKUP(A123,Table1[[#All],[Release Date]:[Actual]],3,FALSE)</f>
        <v>#N/A</v>
      </c>
      <c r="I123" t="e">
        <f>VLOOKUP(A123,Table9[[#All],[Release Date]:[Actual]],2,FALSE)</f>
        <v>#N/A</v>
      </c>
      <c r="J123" t="e">
        <f>VLOOKUP(A123,Table8[#All],2,FALSE)</f>
        <v>#N/A</v>
      </c>
      <c r="K123" t="e">
        <f>VLOOKUP(A123,'US Retail Data'!$E$2:$G$75,3,FALSE)</f>
        <v>#N/A</v>
      </c>
      <c r="L123" t="e">
        <f>VLOOKUP(A123,GDP!$E$2:$G$83,3,FALSE)</f>
        <v>#N/A</v>
      </c>
    </row>
    <row r="124" spans="1:12">
      <c r="A124" s="18">
        <v>43589</v>
      </c>
      <c r="B124" s="19" t="e">
        <v>#N/A</v>
      </c>
      <c r="C124" t="e">
        <f>VLOOKUP(A124,Table2[],2,FALSE)</f>
        <v>#N/A</v>
      </c>
      <c r="D124" t="e">
        <f>VLOOKUP(A124,Table3[#All],2,FALSE)</f>
        <v>#N/A</v>
      </c>
      <c r="E124" t="e">
        <f>VLOOKUP(A124,Table5[#All],2,FALSE)</f>
        <v>#N/A</v>
      </c>
      <c r="F124" t="e">
        <f>VLOOKUP(A124,Table6[#All],2,FALSE)</f>
        <v>#N/A</v>
      </c>
      <c r="G124" t="e">
        <f>VLOOKUP(A124,Table7[#All],2,FALSE)</f>
        <v>#N/A</v>
      </c>
      <c r="H124" t="e">
        <f>VLOOKUP(A124,Table1[[#All],[Release Date]:[Actual]],3,FALSE)</f>
        <v>#N/A</v>
      </c>
      <c r="I124" t="e">
        <f>VLOOKUP(A124,Table9[[#All],[Release Date]:[Actual]],2,FALSE)</f>
        <v>#N/A</v>
      </c>
      <c r="J124" t="e">
        <f>VLOOKUP(A124,Table8[#All],2,FALSE)</f>
        <v>#N/A</v>
      </c>
      <c r="K124" t="e">
        <f>VLOOKUP(A124,'US Retail Data'!$E$2:$G$75,3,FALSE)</f>
        <v>#N/A</v>
      </c>
      <c r="L124" t="e">
        <f>VLOOKUP(A124,GDP!$E$2:$G$83,3,FALSE)</f>
        <v>#N/A</v>
      </c>
    </row>
    <row r="125" spans="1:12">
      <c r="A125" s="18">
        <v>43590</v>
      </c>
      <c r="B125" s="19" t="e">
        <v>#N/A</v>
      </c>
      <c r="C125" t="e">
        <f>VLOOKUP(A125,Table2[],2,FALSE)</f>
        <v>#N/A</v>
      </c>
      <c r="D125" t="e">
        <f>VLOOKUP(A125,Table3[#All],2,FALSE)</f>
        <v>#N/A</v>
      </c>
      <c r="E125" t="e">
        <f>VLOOKUP(A125,Table5[#All],2,FALSE)</f>
        <v>#N/A</v>
      </c>
      <c r="F125" t="e">
        <f>VLOOKUP(A125,Table6[#All],2,FALSE)</f>
        <v>#N/A</v>
      </c>
      <c r="G125" t="e">
        <f>VLOOKUP(A125,Table7[#All],2,FALSE)</f>
        <v>#N/A</v>
      </c>
      <c r="H125" t="e">
        <f>VLOOKUP(A125,Table1[[#All],[Release Date]:[Actual]],3,FALSE)</f>
        <v>#N/A</v>
      </c>
      <c r="I125" t="e">
        <f>VLOOKUP(A125,Table9[[#All],[Release Date]:[Actual]],2,FALSE)</f>
        <v>#N/A</v>
      </c>
      <c r="J125" t="e">
        <f>VLOOKUP(A125,Table8[#All],2,FALSE)</f>
        <v>#N/A</v>
      </c>
      <c r="K125" t="e">
        <f>VLOOKUP(A125,'US Retail Data'!$E$2:$G$75,3,FALSE)</f>
        <v>#N/A</v>
      </c>
      <c r="L125" t="e">
        <f>VLOOKUP(A125,GDP!$E$2:$G$83,3,FALSE)</f>
        <v>#N/A</v>
      </c>
    </row>
    <row r="126" spans="1:12">
      <c r="A126" s="18">
        <v>43591</v>
      </c>
      <c r="B126" s="19">
        <v>14308</v>
      </c>
      <c r="C126" t="e">
        <f>VLOOKUP(A126,Table2[],2,FALSE)</f>
        <v>#N/A</v>
      </c>
      <c r="D126" t="e">
        <f>VLOOKUP(A126,Table3[#All],2,FALSE)</f>
        <v>#N/A</v>
      </c>
      <c r="E126" t="e">
        <f>VLOOKUP(A126,Table5[#All],2,FALSE)</f>
        <v>#N/A</v>
      </c>
      <c r="F126" t="e">
        <f>VLOOKUP(A126,Table6[#All],2,FALSE)</f>
        <v>#N/A</v>
      </c>
      <c r="G126" t="e">
        <f>VLOOKUP(A126,Table7[#All],2,FALSE)</f>
        <v>#N/A</v>
      </c>
      <c r="H126" t="e">
        <f>VLOOKUP(A126,Table1[[#All],[Release Date]:[Actual]],3,FALSE)</f>
        <v>#N/A</v>
      </c>
      <c r="I126" t="e">
        <f>VLOOKUP(A126,Table9[[#All],[Release Date]:[Actual]],2,FALSE)</f>
        <v>#N/A</v>
      </c>
      <c r="J126" t="e">
        <f>VLOOKUP(A126,Table8[#All],2,FALSE)</f>
        <v>#N/A</v>
      </c>
      <c r="K126" t="e">
        <f>VLOOKUP(A126,'US Retail Data'!$E$2:$G$75,3,FALSE)</f>
        <v>#N/A</v>
      </c>
      <c r="L126" t="e">
        <f>VLOOKUP(A126,GDP!$E$2:$G$83,3,FALSE)</f>
        <v>#N/A</v>
      </c>
    </row>
    <row r="127" spans="1:12">
      <c r="A127" s="18">
        <v>43592</v>
      </c>
      <c r="B127" s="19">
        <v>14309</v>
      </c>
      <c r="C127" t="e">
        <f>VLOOKUP(A127,Table2[],2,FALSE)</f>
        <v>#N/A</v>
      </c>
      <c r="D127" t="e">
        <f>VLOOKUP(A127,Table3[#All],2,FALSE)</f>
        <v>#N/A</v>
      </c>
      <c r="E127" t="e">
        <f>VLOOKUP(A127,Table5[#All],2,FALSE)</f>
        <v>#N/A</v>
      </c>
      <c r="F127" t="e">
        <f>VLOOKUP(A127,Table6[#All],2,FALSE)</f>
        <v>#N/A</v>
      </c>
      <c r="G127" t="e">
        <f>VLOOKUP(A127,Table7[#All],2,FALSE)</f>
        <v>#N/A</v>
      </c>
      <c r="H127" t="e">
        <f>VLOOKUP(A127,Table1[[#All],[Release Date]:[Actual]],3,FALSE)</f>
        <v>#N/A</v>
      </c>
      <c r="I127" t="e">
        <f>VLOOKUP(A127,Table9[[#All],[Release Date]:[Actual]],2,FALSE)</f>
        <v>#N/A</v>
      </c>
      <c r="J127" t="e">
        <f>VLOOKUP(A127,Table8[#All],2,FALSE)</f>
        <v>#N/A</v>
      </c>
      <c r="K127" t="e">
        <f>VLOOKUP(A127,'US Retail Data'!$E$2:$G$75,3,FALSE)</f>
        <v>#N/A</v>
      </c>
      <c r="L127" t="e">
        <f>VLOOKUP(A127,GDP!$E$2:$G$83,3,FALSE)</f>
        <v>#N/A</v>
      </c>
    </row>
    <row r="128" spans="1:12">
      <c r="A128" s="18">
        <v>43593</v>
      </c>
      <c r="B128" s="19">
        <v>14305</v>
      </c>
      <c r="C128" t="e">
        <f>VLOOKUP(A128,Table2[],2,FALSE)</f>
        <v>#N/A</v>
      </c>
      <c r="D128" t="e">
        <f>VLOOKUP(A128,Table3[#All],2,FALSE)</f>
        <v>#N/A</v>
      </c>
      <c r="E128" t="e">
        <f>VLOOKUP(A128,Table5[#All],2,FALSE)</f>
        <v>#N/A</v>
      </c>
      <c r="F128" t="e">
        <f>VLOOKUP(A128,Table6[#All],2,FALSE)</f>
        <v>#N/A</v>
      </c>
      <c r="G128" t="e">
        <f>VLOOKUP(A128,Table7[#All],2,FALSE)</f>
        <v>#N/A</v>
      </c>
      <c r="H128" t="e">
        <f>VLOOKUP(A128,Table1[[#All],[Release Date]:[Actual]],3,FALSE)</f>
        <v>#N/A</v>
      </c>
      <c r="I128" t="e">
        <f>VLOOKUP(A128,Table9[[#All],[Release Date]:[Actual]],2,FALSE)</f>
        <v>#N/A</v>
      </c>
      <c r="J128">
        <f>VLOOKUP(A128,Table8[#All],2,FALSE)</f>
        <v>2.5000000000000001E-2</v>
      </c>
      <c r="K128" t="e">
        <f>VLOOKUP(A128,'US Retail Data'!$E$2:$G$75,3,FALSE)</f>
        <v>#N/A</v>
      </c>
      <c r="L128" t="e">
        <f>VLOOKUP(A128,GDP!$E$2:$G$83,3,FALSE)</f>
        <v>#N/A</v>
      </c>
    </row>
    <row r="129" spans="1:12">
      <c r="A129" s="18">
        <v>43594</v>
      </c>
      <c r="B129" s="19">
        <v>14338</v>
      </c>
      <c r="C129" t="e">
        <f>VLOOKUP(A129,Table2[],2,FALSE)</f>
        <v>#N/A</v>
      </c>
      <c r="D129" t="e">
        <f>VLOOKUP(A129,Table3[#All],2,FALSE)</f>
        <v>#N/A</v>
      </c>
      <c r="E129" t="e">
        <f>VLOOKUP(A129,Table5[#All],2,FALSE)</f>
        <v>#N/A</v>
      </c>
      <c r="F129" t="e">
        <f>VLOOKUP(A129,Table6[#All],2,FALSE)</f>
        <v>#N/A</v>
      </c>
      <c r="G129" t="e">
        <f>VLOOKUP(A129,Table7[#All],2,FALSE)</f>
        <v>#N/A</v>
      </c>
      <c r="H129">
        <f>VLOOKUP(A129,Table1[[#All],[Release Date]:[Actual]],3,FALSE)</f>
        <v>228000</v>
      </c>
      <c r="I129" t="e">
        <f>VLOOKUP(A129,Table9[[#All],[Release Date]:[Actual]],2,FALSE)</f>
        <v>#N/A</v>
      </c>
      <c r="J129" t="e">
        <f>VLOOKUP(A129,Table8[#All],2,FALSE)</f>
        <v>#N/A</v>
      </c>
      <c r="K129" t="e">
        <f>VLOOKUP(A129,'US Retail Data'!$E$2:$G$75,3,FALSE)</f>
        <v>#N/A</v>
      </c>
      <c r="L129" t="e">
        <f>VLOOKUP(A129,GDP!$E$2:$G$83,3,FALSE)</f>
        <v>#N/A</v>
      </c>
    </row>
    <row r="130" spans="1:12">
      <c r="A130" s="18">
        <v>43595</v>
      </c>
      <c r="B130" s="19">
        <v>14347</v>
      </c>
      <c r="C130">
        <f>VLOOKUP(A130,Table2[],2,FALSE)</f>
        <v>0.02</v>
      </c>
      <c r="D130" t="e">
        <f>VLOOKUP(A130,Table3[#All],2,FALSE)</f>
        <v>#N/A</v>
      </c>
      <c r="E130" t="e">
        <f>VLOOKUP(A130,Table5[#All],2,FALSE)</f>
        <v>#N/A</v>
      </c>
      <c r="F130" t="e">
        <f>VLOOKUP(A130,Table6[#All],2,FALSE)</f>
        <v>#N/A</v>
      </c>
      <c r="G130" t="e">
        <f>VLOOKUP(A130,Table7[#All],2,FALSE)</f>
        <v>#N/A</v>
      </c>
      <c r="H130" t="e">
        <f>VLOOKUP(A130,Table1[[#All],[Release Date]:[Actual]],3,FALSE)</f>
        <v>#N/A</v>
      </c>
      <c r="I130" t="e">
        <f>VLOOKUP(A130,Table9[[#All],[Release Date]:[Actual]],2,FALSE)</f>
        <v>#N/A</v>
      </c>
      <c r="J130" t="e">
        <f>VLOOKUP(A130,Table8[#All],2,FALSE)</f>
        <v>#N/A</v>
      </c>
      <c r="K130" t="e">
        <f>VLOOKUP(A130,'US Retail Data'!$E$2:$G$75,3,FALSE)</f>
        <v>#N/A</v>
      </c>
      <c r="L130" t="e">
        <f>VLOOKUP(A130,GDP!$E$2:$G$83,3,FALSE)</f>
        <v>#N/A</v>
      </c>
    </row>
    <row r="131" spans="1:12">
      <c r="A131" s="18">
        <v>43596</v>
      </c>
      <c r="B131" s="19" t="e">
        <v>#N/A</v>
      </c>
      <c r="C131" t="e">
        <f>VLOOKUP(A131,Table2[],2,FALSE)</f>
        <v>#N/A</v>
      </c>
      <c r="D131" t="e">
        <f>VLOOKUP(A131,Table3[#All],2,FALSE)</f>
        <v>#N/A</v>
      </c>
      <c r="E131" t="e">
        <f>VLOOKUP(A131,Table5[#All],2,FALSE)</f>
        <v>#N/A</v>
      </c>
      <c r="F131" t="e">
        <f>VLOOKUP(A131,Table6[#All],2,FALSE)</f>
        <v>#N/A</v>
      </c>
      <c r="G131" t="e">
        <f>VLOOKUP(A131,Table7[#All],2,FALSE)</f>
        <v>#N/A</v>
      </c>
      <c r="H131" t="e">
        <f>VLOOKUP(A131,Table1[[#All],[Release Date]:[Actual]],3,FALSE)</f>
        <v>#N/A</v>
      </c>
      <c r="I131" t="e">
        <f>VLOOKUP(A131,Table9[[#All],[Release Date]:[Actual]],2,FALSE)</f>
        <v>#N/A</v>
      </c>
      <c r="J131" t="e">
        <f>VLOOKUP(A131,Table8[#All],2,FALSE)</f>
        <v>#N/A</v>
      </c>
      <c r="K131" t="e">
        <f>VLOOKUP(A131,'US Retail Data'!$E$2:$G$75,3,FALSE)</f>
        <v>#N/A</v>
      </c>
      <c r="L131" t="e">
        <f>VLOOKUP(A131,GDP!$E$2:$G$83,3,FALSE)</f>
        <v>#N/A</v>
      </c>
    </row>
    <row r="132" spans="1:12">
      <c r="A132" s="18">
        <v>43597</v>
      </c>
      <c r="B132" s="19" t="e">
        <v>#N/A</v>
      </c>
      <c r="C132" t="e">
        <f>VLOOKUP(A132,Table2[],2,FALSE)</f>
        <v>#N/A</v>
      </c>
      <c r="D132" t="e">
        <f>VLOOKUP(A132,Table3[#All],2,FALSE)</f>
        <v>#N/A</v>
      </c>
      <c r="E132" t="e">
        <f>VLOOKUP(A132,Table5[#All],2,FALSE)</f>
        <v>#N/A</v>
      </c>
      <c r="F132" t="e">
        <f>VLOOKUP(A132,Table6[#All],2,FALSE)</f>
        <v>#N/A</v>
      </c>
      <c r="G132" t="e">
        <f>VLOOKUP(A132,Table7[#All],2,FALSE)</f>
        <v>#N/A</v>
      </c>
      <c r="H132" t="e">
        <f>VLOOKUP(A132,Table1[[#All],[Release Date]:[Actual]],3,FALSE)</f>
        <v>#N/A</v>
      </c>
      <c r="I132" t="e">
        <f>VLOOKUP(A132,Table9[[#All],[Release Date]:[Actual]],2,FALSE)</f>
        <v>#N/A</v>
      </c>
      <c r="J132" t="e">
        <f>VLOOKUP(A132,Table8[#All],2,FALSE)</f>
        <v>#N/A</v>
      </c>
      <c r="K132" t="e">
        <f>VLOOKUP(A132,'US Retail Data'!$E$2:$G$75,3,FALSE)</f>
        <v>#N/A</v>
      </c>
      <c r="L132" t="e">
        <f>VLOOKUP(A132,GDP!$E$2:$G$83,3,FALSE)</f>
        <v>#N/A</v>
      </c>
    </row>
    <row r="133" spans="1:12">
      <c r="A133" s="18">
        <v>43598</v>
      </c>
      <c r="B133" s="19">
        <v>14362</v>
      </c>
      <c r="C133" t="e">
        <f>VLOOKUP(A133,Table2[],2,FALSE)</f>
        <v>#N/A</v>
      </c>
      <c r="D133" t="e">
        <f>VLOOKUP(A133,Table3[#All],2,FALSE)</f>
        <v>#N/A</v>
      </c>
      <c r="E133" t="e">
        <f>VLOOKUP(A133,Table5[#All],2,FALSE)</f>
        <v>#N/A</v>
      </c>
      <c r="F133" t="e">
        <f>VLOOKUP(A133,Table6[#All],2,FALSE)</f>
        <v>#N/A</v>
      </c>
      <c r="G133" t="e">
        <f>VLOOKUP(A133,Table7[#All],2,FALSE)</f>
        <v>#N/A</v>
      </c>
      <c r="H133" t="e">
        <f>VLOOKUP(A133,Table1[[#All],[Release Date]:[Actual]],3,FALSE)</f>
        <v>#N/A</v>
      </c>
      <c r="I133" t="e">
        <f>VLOOKUP(A133,Table9[[#All],[Release Date]:[Actual]],2,FALSE)</f>
        <v>#N/A</v>
      </c>
      <c r="J133" t="e">
        <f>VLOOKUP(A133,Table8[#All],2,FALSE)</f>
        <v>#N/A</v>
      </c>
      <c r="K133" t="e">
        <f>VLOOKUP(A133,'US Retail Data'!$E$2:$G$75,3,FALSE)</f>
        <v>#N/A</v>
      </c>
      <c r="L133" t="e">
        <f>VLOOKUP(A133,GDP!$E$2:$G$83,3,FALSE)</f>
        <v>#N/A</v>
      </c>
    </row>
    <row r="134" spans="1:12">
      <c r="A134" s="18">
        <v>43599</v>
      </c>
      <c r="B134" s="19">
        <v>14444</v>
      </c>
      <c r="C134" t="e">
        <f>VLOOKUP(A134,Table2[],2,FALSE)</f>
        <v>#N/A</v>
      </c>
      <c r="D134" t="e">
        <f>VLOOKUP(A134,Table3[#All],2,FALSE)</f>
        <v>#N/A</v>
      </c>
      <c r="E134" t="e">
        <f>VLOOKUP(A134,Table5[#All],2,FALSE)</f>
        <v>#N/A</v>
      </c>
      <c r="F134" t="e">
        <f>VLOOKUP(A134,Table6[#All],2,FALSE)</f>
        <v>#N/A</v>
      </c>
      <c r="G134" t="e">
        <f>VLOOKUP(A134,Table7[#All],2,FALSE)</f>
        <v>#N/A</v>
      </c>
      <c r="H134" t="e">
        <f>VLOOKUP(A134,Table1[[#All],[Release Date]:[Actual]],3,FALSE)</f>
        <v>#N/A</v>
      </c>
      <c r="I134" t="e">
        <f>VLOOKUP(A134,Table9[[#All],[Release Date]:[Actual]],2,FALSE)</f>
        <v>#N/A</v>
      </c>
      <c r="J134" t="e">
        <f>VLOOKUP(A134,Table8[#All],2,FALSE)</f>
        <v>#N/A</v>
      </c>
      <c r="K134" t="e">
        <f>VLOOKUP(A134,'US Retail Data'!$E$2:$G$75,3,FALSE)</f>
        <v>#N/A</v>
      </c>
      <c r="L134" t="e">
        <f>VLOOKUP(A134,GDP!$E$2:$G$83,3,FALSE)</f>
        <v>#N/A</v>
      </c>
    </row>
    <row r="135" spans="1:12">
      <c r="A135" s="18">
        <v>43600</v>
      </c>
      <c r="B135" s="19">
        <v>14448</v>
      </c>
      <c r="C135" t="e">
        <f>VLOOKUP(A135,Table2[],2,FALSE)</f>
        <v>#N/A</v>
      </c>
      <c r="D135" t="e">
        <f>VLOOKUP(A135,Table3[#All],2,FALSE)</f>
        <v>#N/A</v>
      </c>
      <c r="E135" t="e">
        <f>VLOOKUP(A135,Table5[#All],2,FALSE)</f>
        <v>#N/A</v>
      </c>
      <c r="F135" t="e">
        <f>VLOOKUP(A135,Table6[#All],2,FALSE)</f>
        <v>#N/A</v>
      </c>
      <c r="G135" t="e">
        <f>VLOOKUP(A135,Table7[#All],2,FALSE)</f>
        <v>#N/A</v>
      </c>
      <c r="H135" t="e">
        <f>VLOOKUP(A135,Table1[[#All],[Release Date]:[Actual]],3,FALSE)</f>
        <v>#N/A</v>
      </c>
      <c r="I135" t="e">
        <f>VLOOKUP(A135,Table9[[#All],[Release Date]:[Actual]],2,FALSE)</f>
        <v>#N/A</v>
      </c>
      <c r="J135" t="e">
        <f>VLOOKUP(A135,Table8[#All],2,FALSE)</f>
        <v>#N/A</v>
      </c>
      <c r="K135">
        <f>VLOOKUP(A135,'US Retail Data'!$E$2:$G$75,3,FALSE)</f>
        <v>-2E-3</v>
      </c>
      <c r="L135" t="e">
        <f>VLOOKUP(A135,GDP!$E$2:$G$83,3,FALSE)</f>
        <v>#N/A</v>
      </c>
    </row>
    <row r="136" spans="1:12">
      <c r="A136" s="18">
        <v>43601</v>
      </c>
      <c r="B136" s="19">
        <v>14458</v>
      </c>
      <c r="C136" t="e">
        <f>VLOOKUP(A136,Table2[],2,FALSE)</f>
        <v>#N/A</v>
      </c>
      <c r="D136" t="e">
        <f>VLOOKUP(A136,Table3[#All],2,FALSE)</f>
        <v>#N/A</v>
      </c>
      <c r="E136" t="e">
        <f>VLOOKUP(A136,Table5[#All],2,FALSE)</f>
        <v>#N/A</v>
      </c>
      <c r="F136" t="e">
        <f>VLOOKUP(A136,Table6[#All],2,FALSE)</f>
        <v>#N/A</v>
      </c>
      <c r="G136" t="e">
        <f>VLOOKUP(A136,Table7[#All],2,FALSE)</f>
        <v>#N/A</v>
      </c>
      <c r="H136">
        <f>VLOOKUP(A136,Table1[[#All],[Release Date]:[Actual]],3,FALSE)</f>
        <v>212000</v>
      </c>
      <c r="I136" t="e">
        <f>VLOOKUP(A136,Table9[[#All],[Release Date]:[Actual]],2,FALSE)</f>
        <v>#N/A</v>
      </c>
      <c r="J136" t="e">
        <f>VLOOKUP(A136,Table8[#All],2,FALSE)</f>
        <v>#N/A</v>
      </c>
      <c r="K136" t="e">
        <f>VLOOKUP(A136,'US Retail Data'!$E$2:$G$75,3,FALSE)</f>
        <v>#N/A</v>
      </c>
      <c r="L136" t="e">
        <f>VLOOKUP(A136,GDP!$E$2:$G$83,3,FALSE)</f>
        <v>#N/A</v>
      </c>
    </row>
    <row r="137" spans="1:12">
      <c r="A137" s="18">
        <v>43602</v>
      </c>
      <c r="B137" s="19">
        <v>14469</v>
      </c>
      <c r="C137" t="e">
        <f>VLOOKUP(A137,Table2[],2,FALSE)</f>
        <v>#N/A</v>
      </c>
      <c r="D137" t="e">
        <f>VLOOKUP(A137,Table3[#All],2,FALSE)</f>
        <v>#N/A</v>
      </c>
      <c r="E137" t="e">
        <f>VLOOKUP(A137,Table5[#All],2,FALSE)</f>
        <v>#N/A</v>
      </c>
      <c r="F137" t="e">
        <f>VLOOKUP(A137,Table6[#All],2,FALSE)</f>
        <v>#N/A</v>
      </c>
      <c r="G137" t="e">
        <f>VLOOKUP(A137,Table7[#All],2,FALSE)</f>
        <v>#N/A</v>
      </c>
      <c r="H137" t="e">
        <f>VLOOKUP(A137,Table1[[#All],[Release Date]:[Actual]],3,FALSE)</f>
        <v>#N/A</v>
      </c>
      <c r="I137" t="e">
        <f>VLOOKUP(A137,Table9[[#All],[Release Date]:[Actual]],2,FALSE)</f>
        <v>#N/A</v>
      </c>
      <c r="J137" t="e">
        <f>VLOOKUP(A137,Table8[#All],2,FALSE)</f>
        <v>#N/A</v>
      </c>
      <c r="K137" t="e">
        <f>VLOOKUP(A137,'US Retail Data'!$E$2:$G$75,3,FALSE)</f>
        <v>#N/A</v>
      </c>
      <c r="L137" t="e">
        <f>VLOOKUP(A137,GDP!$E$2:$G$83,3,FALSE)</f>
        <v>#N/A</v>
      </c>
    </row>
    <row r="138" spans="1:12">
      <c r="A138" s="18">
        <v>43603</v>
      </c>
      <c r="B138" s="19" t="e">
        <v>#N/A</v>
      </c>
      <c r="C138" t="e">
        <f>VLOOKUP(A138,Table2[],2,FALSE)</f>
        <v>#N/A</v>
      </c>
      <c r="D138" t="e">
        <f>VLOOKUP(A138,Table3[#All],2,FALSE)</f>
        <v>#N/A</v>
      </c>
      <c r="E138" t="e">
        <f>VLOOKUP(A138,Table5[#All],2,FALSE)</f>
        <v>#N/A</v>
      </c>
      <c r="F138" t="e">
        <f>VLOOKUP(A138,Table6[#All],2,FALSE)</f>
        <v>#N/A</v>
      </c>
      <c r="G138" t="e">
        <f>VLOOKUP(A138,Table7[#All],2,FALSE)</f>
        <v>#N/A</v>
      </c>
      <c r="H138" t="e">
        <f>VLOOKUP(A138,Table1[[#All],[Release Date]:[Actual]],3,FALSE)</f>
        <v>#N/A</v>
      </c>
      <c r="I138" t="e">
        <f>VLOOKUP(A138,Table9[[#All],[Release Date]:[Actual]],2,FALSE)</f>
        <v>#N/A</v>
      </c>
      <c r="J138" t="e">
        <f>VLOOKUP(A138,Table8[#All],2,FALSE)</f>
        <v>#N/A</v>
      </c>
      <c r="K138" t="e">
        <f>VLOOKUP(A138,'US Retail Data'!$E$2:$G$75,3,FALSE)</f>
        <v>#N/A</v>
      </c>
      <c r="L138" t="e">
        <f>VLOOKUP(A138,GDP!$E$2:$G$83,3,FALSE)</f>
        <v>#N/A</v>
      </c>
    </row>
    <row r="139" spans="1:12">
      <c r="A139" s="18">
        <v>43604</v>
      </c>
      <c r="B139" s="19" t="e">
        <v>#N/A</v>
      </c>
      <c r="C139" t="e">
        <f>VLOOKUP(A139,Table2[],2,FALSE)</f>
        <v>#N/A</v>
      </c>
      <c r="D139" t="e">
        <f>VLOOKUP(A139,Table3[#All],2,FALSE)</f>
        <v>#N/A</v>
      </c>
      <c r="E139" t="e">
        <f>VLOOKUP(A139,Table5[#All],2,FALSE)</f>
        <v>#N/A</v>
      </c>
      <c r="F139" t="e">
        <f>VLOOKUP(A139,Table6[#All],2,FALSE)</f>
        <v>#N/A</v>
      </c>
      <c r="G139" t="e">
        <f>VLOOKUP(A139,Table7[#All],2,FALSE)</f>
        <v>#N/A</v>
      </c>
      <c r="H139" t="e">
        <f>VLOOKUP(A139,Table1[[#All],[Release Date]:[Actual]],3,FALSE)</f>
        <v>#N/A</v>
      </c>
      <c r="I139" t="e">
        <f>VLOOKUP(A139,Table9[[#All],[Release Date]:[Actual]],2,FALSE)</f>
        <v>#N/A</v>
      </c>
      <c r="J139" t="e">
        <f>VLOOKUP(A139,Table8[#All],2,FALSE)</f>
        <v>#N/A</v>
      </c>
      <c r="K139" t="e">
        <f>VLOOKUP(A139,'US Retail Data'!$E$2:$G$75,3,FALSE)</f>
        <v>#N/A</v>
      </c>
      <c r="L139" t="e">
        <f>VLOOKUP(A139,GDP!$E$2:$G$83,3,FALSE)</f>
        <v>#N/A</v>
      </c>
    </row>
    <row r="140" spans="1:12">
      <c r="A140" s="18">
        <v>43605</v>
      </c>
      <c r="B140" s="19">
        <v>14478</v>
      </c>
      <c r="C140" t="e">
        <f>VLOOKUP(A140,Table2[],2,FALSE)</f>
        <v>#N/A</v>
      </c>
      <c r="D140" t="e">
        <f>VLOOKUP(A140,Table3[#All],2,FALSE)</f>
        <v>#N/A</v>
      </c>
      <c r="E140" t="e">
        <f>VLOOKUP(A140,Table5[#All],2,FALSE)</f>
        <v>#N/A</v>
      </c>
      <c r="F140" t="e">
        <f>VLOOKUP(A140,Table6[#All],2,FALSE)</f>
        <v>#N/A</v>
      </c>
      <c r="G140" t="e">
        <f>VLOOKUP(A140,Table7[#All],2,FALSE)</f>
        <v>#N/A</v>
      </c>
      <c r="H140" t="e">
        <f>VLOOKUP(A140,Table1[[#All],[Release Date]:[Actual]],3,FALSE)</f>
        <v>#N/A</v>
      </c>
      <c r="I140" t="e">
        <f>VLOOKUP(A140,Table9[[#All],[Release Date]:[Actual]],2,FALSE)</f>
        <v>#N/A</v>
      </c>
      <c r="J140" t="e">
        <f>VLOOKUP(A140,Table8[#All],2,FALSE)</f>
        <v>#N/A</v>
      </c>
      <c r="K140" t="e">
        <f>VLOOKUP(A140,'US Retail Data'!$E$2:$G$75,3,FALSE)</f>
        <v>#N/A</v>
      </c>
      <c r="L140" t="e">
        <f>VLOOKUP(A140,GDP!$E$2:$G$83,3,FALSE)</f>
        <v>#N/A</v>
      </c>
    </row>
    <row r="141" spans="1:12">
      <c r="A141" s="18">
        <v>43606</v>
      </c>
      <c r="B141" s="19">
        <v>14462</v>
      </c>
      <c r="C141" t="e">
        <f>VLOOKUP(A141,Table2[],2,FALSE)</f>
        <v>#N/A</v>
      </c>
      <c r="D141" t="e">
        <f>VLOOKUP(A141,Table3[#All],2,FALSE)</f>
        <v>#N/A</v>
      </c>
      <c r="E141" t="e">
        <f>VLOOKUP(A141,Table5[#All],2,FALSE)</f>
        <v>#N/A</v>
      </c>
      <c r="F141" t="e">
        <f>VLOOKUP(A141,Table6[#All],2,FALSE)</f>
        <v>#N/A</v>
      </c>
      <c r="G141" t="e">
        <f>VLOOKUP(A141,Table7[#All],2,FALSE)</f>
        <v>#N/A</v>
      </c>
      <c r="H141" t="e">
        <f>VLOOKUP(A141,Table1[[#All],[Release Date]:[Actual]],3,FALSE)</f>
        <v>#N/A</v>
      </c>
      <c r="I141" t="e">
        <f>VLOOKUP(A141,Table9[[#All],[Release Date]:[Actual]],2,FALSE)</f>
        <v>#N/A</v>
      </c>
      <c r="J141" t="e">
        <f>VLOOKUP(A141,Table8[#All],2,FALSE)</f>
        <v>#N/A</v>
      </c>
      <c r="K141" t="e">
        <f>VLOOKUP(A141,'US Retail Data'!$E$2:$G$75,3,FALSE)</f>
        <v>#N/A</v>
      </c>
      <c r="L141" t="e">
        <f>VLOOKUP(A141,GDP!$E$2:$G$83,3,FALSE)</f>
        <v>#N/A</v>
      </c>
    </row>
    <row r="142" spans="1:12">
      <c r="A142" s="18">
        <v>43607</v>
      </c>
      <c r="B142" s="19">
        <v>14488</v>
      </c>
      <c r="C142" t="e">
        <f>VLOOKUP(A142,Table2[],2,FALSE)</f>
        <v>#N/A</v>
      </c>
      <c r="D142" t="e">
        <f>VLOOKUP(A142,Table3[#All],2,FALSE)</f>
        <v>#N/A</v>
      </c>
      <c r="E142" t="e">
        <f>VLOOKUP(A142,Table5[#All],2,FALSE)</f>
        <v>#N/A</v>
      </c>
      <c r="F142" t="e">
        <f>VLOOKUP(A142,Table6[#All],2,FALSE)</f>
        <v>#N/A</v>
      </c>
      <c r="G142" t="e">
        <f>VLOOKUP(A142,Table7[#All],2,FALSE)</f>
        <v>#N/A</v>
      </c>
      <c r="H142" t="e">
        <f>VLOOKUP(A142,Table1[[#All],[Release Date]:[Actual]],3,FALSE)</f>
        <v>#N/A</v>
      </c>
      <c r="I142" t="e">
        <f>VLOOKUP(A142,Table9[[#All],[Release Date]:[Actual]],2,FALSE)</f>
        <v>#N/A</v>
      </c>
      <c r="J142" t="e">
        <f>VLOOKUP(A142,Table8[#All],2,FALSE)</f>
        <v>#N/A</v>
      </c>
      <c r="K142" t="e">
        <f>VLOOKUP(A142,'US Retail Data'!$E$2:$G$75,3,FALSE)</f>
        <v>#N/A</v>
      </c>
      <c r="L142" t="e">
        <f>VLOOKUP(A142,GDP!$E$2:$G$83,3,FALSE)</f>
        <v>#N/A</v>
      </c>
    </row>
    <row r="143" spans="1:12">
      <c r="A143" s="18">
        <v>43608</v>
      </c>
      <c r="B143" s="19">
        <v>14513</v>
      </c>
      <c r="C143" t="e">
        <f>VLOOKUP(A143,Table2[],2,FALSE)</f>
        <v>#N/A</v>
      </c>
      <c r="D143" t="e">
        <f>VLOOKUP(A143,Table3[#All],2,FALSE)</f>
        <v>#N/A</v>
      </c>
      <c r="E143" t="e">
        <f>VLOOKUP(A143,Table5[#All],2,FALSE)</f>
        <v>#N/A</v>
      </c>
      <c r="F143" t="e">
        <f>VLOOKUP(A143,Table6[#All],2,FALSE)</f>
        <v>#N/A</v>
      </c>
      <c r="G143" t="e">
        <f>VLOOKUP(A143,Table7[#All],2,FALSE)</f>
        <v>#N/A</v>
      </c>
      <c r="H143">
        <f>VLOOKUP(A143,Table1[[#All],[Release Date]:[Actual]],3,FALSE)</f>
        <v>211000</v>
      </c>
      <c r="I143" t="e">
        <f>VLOOKUP(A143,Table9[[#All],[Release Date]:[Actual]],2,FALSE)</f>
        <v>#N/A</v>
      </c>
      <c r="J143" t="e">
        <f>VLOOKUP(A143,Table8[#All],2,FALSE)</f>
        <v>#N/A</v>
      </c>
      <c r="K143" t="e">
        <f>VLOOKUP(A143,'US Retail Data'!$E$2:$G$75,3,FALSE)</f>
        <v>#N/A</v>
      </c>
      <c r="L143" t="e">
        <f>VLOOKUP(A143,GDP!$E$2:$G$83,3,FALSE)</f>
        <v>#N/A</v>
      </c>
    </row>
    <row r="144" spans="1:12">
      <c r="A144" s="18">
        <v>43609</v>
      </c>
      <c r="B144" s="19">
        <v>14451</v>
      </c>
      <c r="C144" t="e">
        <f>VLOOKUP(A144,Table2[],2,FALSE)</f>
        <v>#N/A</v>
      </c>
      <c r="D144" t="e">
        <f>VLOOKUP(A144,Table3[#All],2,FALSE)</f>
        <v>#N/A</v>
      </c>
      <c r="E144" t="e">
        <f>VLOOKUP(A144,Table5[#All],2,FALSE)</f>
        <v>#N/A</v>
      </c>
      <c r="F144" t="e">
        <f>VLOOKUP(A144,Table6[#All],2,FALSE)</f>
        <v>#N/A</v>
      </c>
      <c r="G144" t="e">
        <f>VLOOKUP(A144,Table7[#All],2,FALSE)</f>
        <v>#N/A</v>
      </c>
      <c r="H144" t="e">
        <f>VLOOKUP(A144,Table1[[#All],[Release Date]:[Actual]],3,FALSE)</f>
        <v>#N/A</v>
      </c>
      <c r="I144" t="e">
        <f>VLOOKUP(A144,Table9[[#All],[Release Date]:[Actual]],2,FALSE)</f>
        <v>#N/A</v>
      </c>
      <c r="J144" t="e">
        <f>VLOOKUP(A144,Table8[#All],2,FALSE)</f>
        <v>#N/A</v>
      </c>
      <c r="K144" t="e">
        <f>VLOOKUP(A144,'US Retail Data'!$E$2:$G$75,3,FALSE)</f>
        <v>#N/A</v>
      </c>
      <c r="L144" t="e">
        <f>VLOOKUP(A144,GDP!$E$2:$G$83,3,FALSE)</f>
        <v>#N/A</v>
      </c>
    </row>
    <row r="145" spans="1:12">
      <c r="A145" s="18">
        <v>43610</v>
      </c>
      <c r="B145" s="19" t="e">
        <v>#N/A</v>
      </c>
      <c r="C145" t="e">
        <f>VLOOKUP(A145,Table2[],2,FALSE)</f>
        <v>#N/A</v>
      </c>
      <c r="D145" t="e">
        <f>VLOOKUP(A145,Table3[#All],2,FALSE)</f>
        <v>#N/A</v>
      </c>
      <c r="E145" t="e">
        <f>VLOOKUP(A145,Table5[#All],2,FALSE)</f>
        <v>#N/A</v>
      </c>
      <c r="F145" t="e">
        <f>VLOOKUP(A145,Table6[#All],2,FALSE)</f>
        <v>#N/A</v>
      </c>
      <c r="G145" t="e">
        <f>VLOOKUP(A145,Table7[#All],2,FALSE)</f>
        <v>#N/A</v>
      </c>
      <c r="H145" t="e">
        <f>VLOOKUP(A145,Table1[[#All],[Release Date]:[Actual]],3,FALSE)</f>
        <v>#N/A</v>
      </c>
      <c r="I145" t="e">
        <f>VLOOKUP(A145,Table9[[#All],[Release Date]:[Actual]],2,FALSE)</f>
        <v>#N/A</v>
      </c>
      <c r="J145" t="e">
        <f>VLOOKUP(A145,Table8[#All],2,FALSE)</f>
        <v>#N/A</v>
      </c>
      <c r="K145" t="e">
        <f>VLOOKUP(A145,'US Retail Data'!$E$2:$G$75,3,FALSE)</f>
        <v>#N/A</v>
      </c>
      <c r="L145" t="e">
        <f>VLOOKUP(A145,GDP!$E$2:$G$83,3,FALSE)</f>
        <v>#N/A</v>
      </c>
    </row>
    <row r="146" spans="1:12">
      <c r="A146" s="18">
        <v>43611</v>
      </c>
      <c r="B146" s="19" t="e">
        <v>#N/A</v>
      </c>
      <c r="C146" t="e">
        <f>VLOOKUP(A146,Table2[],2,FALSE)</f>
        <v>#N/A</v>
      </c>
      <c r="D146" t="e">
        <f>VLOOKUP(A146,Table3[#All],2,FALSE)</f>
        <v>#N/A</v>
      </c>
      <c r="E146" t="e">
        <f>VLOOKUP(A146,Table5[#All],2,FALSE)</f>
        <v>#N/A</v>
      </c>
      <c r="F146" t="e">
        <f>VLOOKUP(A146,Table6[#All],2,FALSE)</f>
        <v>#N/A</v>
      </c>
      <c r="G146" t="e">
        <f>VLOOKUP(A146,Table7[#All],2,FALSE)</f>
        <v>#N/A</v>
      </c>
      <c r="H146" t="e">
        <f>VLOOKUP(A146,Table1[[#All],[Release Date]:[Actual]],3,FALSE)</f>
        <v>#N/A</v>
      </c>
      <c r="I146" t="e">
        <f>VLOOKUP(A146,Table9[[#All],[Release Date]:[Actual]],2,FALSE)</f>
        <v>#N/A</v>
      </c>
      <c r="J146" t="e">
        <f>VLOOKUP(A146,Table8[#All],2,FALSE)</f>
        <v>#N/A</v>
      </c>
      <c r="K146" t="e">
        <f>VLOOKUP(A146,'US Retail Data'!$E$2:$G$75,3,FALSE)</f>
        <v>#N/A</v>
      </c>
      <c r="L146" t="e">
        <f>VLOOKUP(A146,GDP!$E$2:$G$83,3,FALSE)</f>
        <v>#N/A</v>
      </c>
    </row>
    <row r="147" spans="1:12">
      <c r="A147" s="18">
        <v>43612</v>
      </c>
      <c r="B147" s="19">
        <v>14360</v>
      </c>
      <c r="C147" t="e">
        <f>VLOOKUP(A147,Table2[],2,FALSE)</f>
        <v>#N/A</v>
      </c>
      <c r="D147" t="e">
        <f>VLOOKUP(A147,Table3[#All],2,FALSE)</f>
        <v>#N/A</v>
      </c>
      <c r="E147" t="e">
        <f>VLOOKUP(A147,Table5[#All],2,FALSE)</f>
        <v>#N/A</v>
      </c>
      <c r="F147" t="e">
        <f>VLOOKUP(A147,Table6[#All],2,FALSE)</f>
        <v>#N/A</v>
      </c>
      <c r="G147" t="e">
        <f>VLOOKUP(A147,Table7[#All],2,FALSE)</f>
        <v>#N/A</v>
      </c>
      <c r="H147" t="e">
        <f>VLOOKUP(A147,Table1[[#All],[Release Date]:[Actual]],3,FALSE)</f>
        <v>#N/A</v>
      </c>
      <c r="I147" t="e">
        <f>VLOOKUP(A147,Table9[[#All],[Release Date]:[Actual]],2,FALSE)</f>
        <v>#N/A</v>
      </c>
      <c r="J147" t="e">
        <f>VLOOKUP(A147,Table8[#All],2,FALSE)</f>
        <v>#N/A</v>
      </c>
      <c r="K147" t="e">
        <f>VLOOKUP(A147,'US Retail Data'!$E$2:$G$75,3,FALSE)</f>
        <v>#N/A</v>
      </c>
      <c r="L147" t="e">
        <f>VLOOKUP(A147,GDP!$E$2:$G$83,3,FALSE)</f>
        <v>#N/A</v>
      </c>
    </row>
    <row r="148" spans="1:12">
      <c r="A148" s="18">
        <v>43613</v>
      </c>
      <c r="B148" s="19">
        <v>14380</v>
      </c>
      <c r="C148" t="e">
        <f>VLOOKUP(A148,Table2[],2,FALSE)</f>
        <v>#N/A</v>
      </c>
      <c r="D148" t="e">
        <f>VLOOKUP(A148,Table3[#All],2,FALSE)</f>
        <v>#N/A</v>
      </c>
      <c r="E148" t="e">
        <f>VLOOKUP(A148,Table5[#All],2,FALSE)</f>
        <v>#N/A</v>
      </c>
      <c r="F148" t="e">
        <f>VLOOKUP(A148,Table6[#All],2,FALSE)</f>
        <v>#N/A</v>
      </c>
      <c r="G148" t="e">
        <f>VLOOKUP(A148,Table7[#All],2,FALSE)</f>
        <v>#N/A</v>
      </c>
      <c r="H148" t="e">
        <f>VLOOKUP(A148,Table1[[#All],[Release Date]:[Actual]],3,FALSE)</f>
        <v>#N/A</v>
      </c>
      <c r="I148" t="e">
        <f>VLOOKUP(A148,Table9[[#All],[Release Date]:[Actual]],2,FALSE)</f>
        <v>#N/A</v>
      </c>
      <c r="J148" t="e">
        <f>VLOOKUP(A148,Table8[#All],2,FALSE)</f>
        <v>#N/A</v>
      </c>
      <c r="K148" t="e">
        <f>VLOOKUP(A148,'US Retail Data'!$E$2:$G$75,3,FALSE)</f>
        <v>#N/A</v>
      </c>
      <c r="L148" t="e">
        <f>VLOOKUP(A148,GDP!$E$2:$G$83,3,FALSE)</f>
        <v>#N/A</v>
      </c>
    </row>
    <row r="149" spans="1:12">
      <c r="A149" s="18">
        <v>43614</v>
      </c>
      <c r="B149" s="19">
        <v>14417</v>
      </c>
      <c r="C149" t="e">
        <f>VLOOKUP(A149,Table2[],2,FALSE)</f>
        <v>#N/A</v>
      </c>
      <c r="D149" t="e">
        <f>VLOOKUP(A149,Table3[#All],2,FALSE)</f>
        <v>#N/A</v>
      </c>
      <c r="E149" t="e">
        <f>VLOOKUP(A149,Table5[#All],2,FALSE)</f>
        <v>#N/A</v>
      </c>
      <c r="F149" t="e">
        <f>VLOOKUP(A149,Table6[#All],2,FALSE)</f>
        <v>#N/A</v>
      </c>
      <c r="G149" t="e">
        <f>VLOOKUP(A149,Table7[#All],2,FALSE)</f>
        <v>#N/A</v>
      </c>
      <c r="H149" t="e">
        <f>VLOOKUP(A149,Table1[[#All],[Release Date]:[Actual]],3,FALSE)</f>
        <v>#N/A</v>
      </c>
      <c r="I149" t="e">
        <f>VLOOKUP(A149,Table9[[#All],[Release Date]:[Actual]],2,FALSE)</f>
        <v>#N/A</v>
      </c>
      <c r="J149" t="e">
        <f>VLOOKUP(A149,Table8[#All],2,FALSE)</f>
        <v>#N/A</v>
      </c>
      <c r="K149" t="e">
        <f>VLOOKUP(A149,'US Retail Data'!$E$2:$G$75,3,FALSE)</f>
        <v>#N/A</v>
      </c>
      <c r="L149" t="e">
        <f>VLOOKUP(A149,GDP!$E$2:$G$83,3,FALSE)</f>
        <v>#N/A</v>
      </c>
    </row>
    <row r="150" spans="1:12">
      <c r="A150" s="18">
        <v>43615</v>
      </c>
      <c r="B150" s="19" t="e">
        <v>#N/A</v>
      </c>
      <c r="C150" t="e">
        <f>VLOOKUP(A150,Table2[],2,FALSE)</f>
        <v>#N/A</v>
      </c>
      <c r="D150" t="e">
        <f>VLOOKUP(A150,Table3[#All],2,FALSE)</f>
        <v>#N/A</v>
      </c>
      <c r="E150" t="e">
        <f>VLOOKUP(A150,Table5[#All],2,FALSE)</f>
        <v>#N/A</v>
      </c>
      <c r="F150" t="e">
        <f>VLOOKUP(A150,Table6[#All],2,FALSE)</f>
        <v>#N/A</v>
      </c>
      <c r="G150" t="e">
        <f>VLOOKUP(A150,Table7[#All],2,FALSE)</f>
        <v>#N/A</v>
      </c>
      <c r="H150">
        <f>VLOOKUP(A150,Table1[[#All],[Release Date]:[Actual]],3,FALSE)</f>
        <v>215000</v>
      </c>
      <c r="I150" t="e">
        <f>VLOOKUP(A150,Table9[[#All],[Release Date]:[Actual]],2,FALSE)</f>
        <v>#N/A</v>
      </c>
      <c r="J150" t="e">
        <f>VLOOKUP(A150,Table8[#All],2,FALSE)</f>
        <v>#N/A</v>
      </c>
      <c r="K150" t="e">
        <f>VLOOKUP(A150,'US Retail Data'!$E$2:$G$75,3,FALSE)</f>
        <v>#N/A</v>
      </c>
      <c r="L150">
        <f>VLOOKUP(A150,GDP!$E$2:$G$83,3,FALSE)</f>
        <v>3.1E-2</v>
      </c>
    </row>
    <row r="151" spans="1:12">
      <c r="A151" s="18">
        <v>43616</v>
      </c>
      <c r="B151" s="19">
        <v>14385</v>
      </c>
      <c r="C151" t="e">
        <f>VLOOKUP(A151,Table2[],2,FALSE)</f>
        <v>#N/A</v>
      </c>
      <c r="D151" t="e">
        <f>VLOOKUP(A151,Table3[#All],2,FALSE)</f>
        <v>#N/A</v>
      </c>
      <c r="E151" t="e">
        <f>VLOOKUP(A151,Table5[#All],2,FALSE)</f>
        <v>#N/A</v>
      </c>
      <c r="F151" t="e">
        <f>VLOOKUP(A151,Table6[#All],2,FALSE)</f>
        <v>#N/A</v>
      </c>
      <c r="G151" t="e">
        <f>VLOOKUP(A151,Table7[#All],2,FALSE)</f>
        <v>#N/A</v>
      </c>
      <c r="H151" t="e">
        <f>VLOOKUP(A151,Table1[[#All],[Release Date]:[Actual]],3,FALSE)</f>
        <v>#N/A</v>
      </c>
      <c r="I151" t="e">
        <f>VLOOKUP(A151,Table9[[#All],[Release Date]:[Actual]],2,FALSE)</f>
        <v>#N/A</v>
      </c>
      <c r="J151" t="e">
        <f>VLOOKUP(A151,Table8[#All],2,FALSE)</f>
        <v>#N/A</v>
      </c>
      <c r="K151" t="e">
        <f>VLOOKUP(A151,'US Retail Data'!$E$2:$G$75,3,FALSE)</f>
        <v>#N/A</v>
      </c>
      <c r="L151" t="e">
        <f>VLOOKUP(A151,GDP!$E$2:$G$83,3,FALSE)</f>
        <v>#N/A</v>
      </c>
    </row>
    <row r="152" spans="1:12">
      <c r="A152" s="18">
        <v>43617</v>
      </c>
      <c r="B152" s="19" t="e">
        <v>#N/A</v>
      </c>
      <c r="C152" t="e">
        <f>VLOOKUP(A152,Table2[],2,FALSE)</f>
        <v>#N/A</v>
      </c>
      <c r="D152" t="e">
        <f>VLOOKUP(A152,Table3[#All],2,FALSE)</f>
        <v>#N/A</v>
      </c>
      <c r="E152" t="e">
        <f>VLOOKUP(A152,Table5[#All],2,FALSE)</f>
        <v>#N/A</v>
      </c>
      <c r="F152" t="e">
        <f>VLOOKUP(A152,Table6[#All],2,FALSE)</f>
        <v>#N/A</v>
      </c>
      <c r="G152" t="e">
        <f>VLOOKUP(A152,Table7[#All],2,FALSE)</f>
        <v>#N/A</v>
      </c>
      <c r="H152" t="e">
        <f>VLOOKUP(A152,Table1[[#All],[Release Date]:[Actual]],3,FALSE)</f>
        <v>#N/A</v>
      </c>
      <c r="I152" t="e">
        <f>VLOOKUP(A152,Table9[[#All],[Release Date]:[Actual]],2,FALSE)</f>
        <v>#N/A</v>
      </c>
      <c r="J152" t="e">
        <f>VLOOKUP(A152,Table8[#All],2,FALSE)</f>
        <v>#N/A</v>
      </c>
      <c r="K152" t="e">
        <f>VLOOKUP(A152,'US Retail Data'!$E$2:$G$75,3,FALSE)</f>
        <v>#N/A</v>
      </c>
      <c r="L152" t="e">
        <f>VLOOKUP(A152,GDP!$E$2:$G$83,3,FALSE)</f>
        <v>#N/A</v>
      </c>
    </row>
    <row r="153" spans="1:12">
      <c r="A153" s="18">
        <v>43618</v>
      </c>
      <c r="B153" s="19" t="e">
        <v>#N/A</v>
      </c>
      <c r="C153" t="e">
        <f>VLOOKUP(A153,Table2[],2,FALSE)</f>
        <v>#N/A</v>
      </c>
      <c r="D153" t="e">
        <f>VLOOKUP(A153,Table3[#All],2,FALSE)</f>
        <v>#N/A</v>
      </c>
      <c r="E153" t="e">
        <f>VLOOKUP(A153,Table5[#All],2,FALSE)</f>
        <v>#N/A</v>
      </c>
      <c r="F153" t="e">
        <f>VLOOKUP(A153,Table6[#All],2,FALSE)</f>
        <v>#N/A</v>
      </c>
      <c r="G153" t="e">
        <f>VLOOKUP(A153,Table7[#All],2,FALSE)</f>
        <v>#N/A</v>
      </c>
      <c r="H153" t="e">
        <f>VLOOKUP(A153,Table1[[#All],[Release Date]:[Actual]],3,FALSE)</f>
        <v>#N/A</v>
      </c>
      <c r="I153" t="e">
        <f>VLOOKUP(A153,Table9[[#All],[Release Date]:[Actual]],2,FALSE)</f>
        <v>#N/A</v>
      </c>
      <c r="J153" t="e">
        <f>VLOOKUP(A153,Table8[#All],2,FALSE)</f>
        <v>#N/A</v>
      </c>
      <c r="K153" t="e">
        <f>VLOOKUP(A153,'US Retail Data'!$E$2:$G$75,3,FALSE)</f>
        <v>#N/A</v>
      </c>
      <c r="L153" t="e">
        <f>VLOOKUP(A153,GDP!$E$2:$G$83,3,FALSE)</f>
        <v>#N/A</v>
      </c>
    </row>
    <row r="154" spans="1:12">
      <c r="A154" s="18">
        <v>43619</v>
      </c>
      <c r="B154" s="19" t="e">
        <v>#N/A</v>
      </c>
      <c r="C154" t="e">
        <f>VLOOKUP(A154,Table2[],2,FALSE)</f>
        <v>#N/A</v>
      </c>
      <c r="D154" t="e">
        <f>VLOOKUP(A154,Table3[#All],2,FALSE)</f>
        <v>#N/A</v>
      </c>
      <c r="E154" t="e">
        <f>VLOOKUP(A154,Table5[#All],2,FALSE)</f>
        <v>#N/A</v>
      </c>
      <c r="F154" t="e">
        <f>VLOOKUP(A154,Table6[#All],2,FALSE)</f>
        <v>#N/A</v>
      </c>
      <c r="G154" t="e">
        <f>VLOOKUP(A154,Table7[#All],2,FALSE)</f>
        <v>#N/A</v>
      </c>
      <c r="H154" t="e">
        <f>VLOOKUP(A154,Table1[[#All],[Release Date]:[Actual]],3,FALSE)</f>
        <v>#N/A</v>
      </c>
      <c r="I154" t="e">
        <f>VLOOKUP(A154,Table9[[#All],[Release Date]:[Actual]],2,FALSE)</f>
        <v>#N/A</v>
      </c>
      <c r="J154" t="e">
        <f>VLOOKUP(A154,Table8[#All],2,FALSE)</f>
        <v>#N/A</v>
      </c>
      <c r="K154" t="e">
        <f>VLOOKUP(A154,'US Retail Data'!$E$2:$G$75,3,FALSE)</f>
        <v>#N/A</v>
      </c>
      <c r="L154" t="e">
        <f>VLOOKUP(A154,GDP!$E$2:$G$83,3,FALSE)</f>
        <v>#N/A</v>
      </c>
    </row>
    <row r="155" spans="1:12">
      <c r="A155" s="18">
        <v>43620</v>
      </c>
      <c r="B155" s="19" t="e">
        <v>#N/A</v>
      </c>
      <c r="C155" t="e">
        <f>VLOOKUP(A155,Table2[],2,FALSE)</f>
        <v>#N/A</v>
      </c>
      <c r="D155" t="e">
        <f>VLOOKUP(A155,Table3[#All],2,FALSE)</f>
        <v>#N/A</v>
      </c>
      <c r="E155" t="e">
        <f>VLOOKUP(A155,Table5[#All],2,FALSE)</f>
        <v>#N/A</v>
      </c>
      <c r="F155" t="e">
        <f>VLOOKUP(A155,Table6[#All],2,FALSE)</f>
        <v>#N/A</v>
      </c>
      <c r="G155" t="e">
        <f>VLOOKUP(A155,Table7[#All],2,FALSE)</f>
        <v>#N/A</v>
      </c>
      <c r="H155" t="e">
        <f>VLOOKUP(A155,Table1[[#All],[Release Date]:[Actual]],3,FALSE)</f>
        <v>#N/A</v>
      </c>
      <c r="I155" t="e">
        <f>VLOOKUP(A155,Table9[[#All],[Release Date]:[Actual]],2,FALSE)</f>
        <v>#N/A</v>
      </c>
      <c r="J155" t="e">
        <f>VLOOKUP(A155,Table8[#All],2,FALSE)</f>
        <v>#N/A</v>
      </c>
      <c r="K155" t="e">
        <f>VLOOKUP(A155,'US Retail Data'!$E$2:$G$75,3,FALSE)</f>
        <v>#N/A</v>
      </c>
      <c r="L155" t="e">
        <f>VLOOKUP(A155,GDP!$E$2:$G$83,3,FALSE)</f>
        <v>#N/A</v>
      </c>
    </row>
    <row r="156" spans="1:12">
      <c r="A156" s="18">
        <v>43621</v>
      </c>
      <c r="B156" s="19" t="e">
        <v>#N/A</v>
      </c>
      <c r="C156" t="e">
        <f>VLOOKUP(A156,Table2[],2,FALSE)</f>
        <v>#N/A</v>
      </c>
      <c r="D156" t="e">
        <f>VLOOKUP(A156,Table3[#All],2,FALSE)</f>
        <v>#N/A</v>
      </c>
      <c r="E156" t="e">
        <f>VLOOKUP(A156,Table5[#All],2,FALSE)</f>
        <v>#N/A</v>
      </c>
      <c r="F156" t="e">
        <f>VLOOKUP(A156,Table6[#All],2,FALSE)</f>
        <v>#N/A</v>
      </c>
      <c r="G156" t="e">
        <f>VLOOKUP(A156,Table7[#All],2,FALSE)</f>
        <v>#N/A</v>
      </c>
      <c r="H156" t="e">
        <f>VLOOKUP(A156,Table1[[#All],[Release Date]:[Actual]],3,FALSE)</f>
        <v>#N/A</v>
      </c>
      <c r="I156" t="e">
        <f>VLOOKUP(A156,Table9[[#All],[Release Date]:[Actual]],2,FALSE)</f>
        <v>#N/A</v>
      </c>
      <c r="J156" t="e">
        <f>VLOOKUP(A156,Table8[#All],2,FALSE)</f>
        <v>#N/A</v>
      </c>
      <c r="K156" t="e">
        <f>VLOOKUP(A156,'US Retail Data'!$E$2:$G$75,3,FALSE)</f>
        <v>#N/A</v>
      </c>
      <c r="L156" t="e">
        <f>VLOOKUP(A156,GDP!$E$2:$G$83,3,FALSE)</f>
        <v>#N/A</v>
      </c>
    </row>
    <row r="157" spans="1:12">
      <c r="A157" s="18">
        <v>43622</v>
      </c>
      <c r="B157" s="19" t="e">
        <v>#N/A</v>
      </c>
      <c r="C157" t="e">
        <f>VLOOKUP(A157,Table2[],2,FALSE)</f>
        <v>#N/A</v>
      </c>
      <c r="D157" t="e">
        <f>VLOOKUP(A157,Table3[#All],2,FALSE)</f>
        <v>#N/A</v>
      </c>
      <c r="E157" t="e">
        <f>VLOOKUP(A157,Table5[#All],2,FALSE)</f>
        <v>#N/A</v>
      </c>
      <c r="F157" t="e">
        <f>VLOOKUP(A157,Table6[#All],2,FALSE)</f>
        <v>#N/A</v>
      </c>
      <c r="G157" t="e">
        <f>VLOOKUP(A157,Table7[#All],2,FALSE)</f>
        <v>#N/A</v>
      </c>
      <c r="H157">
        <f>VLOOKUP(A157,Table1[[#All],[Release Date]:[Actual]],3,FALSE)</f>
        <v>218000</v>
      </c>
      <c r="I157" t="e">
        <f>VLOOKUP(A157,Table9[[#All],[Release Date]:[Actual]],2,FALSE)</f>
        <v>#N/A</v>
      </c>
      <c r="J157" t="e">
        <f>VLOOKUP(A157,Table8[#All],2,FALSE)</f>
        <v>#N/A</v>
      </c>
      <c r="K157" t="e">
        <f>VLOOKUP(A157,'US Retail Data'!$E$2:$G$75,3,FALSE)</f>
        <v>#N/A</v>
      </c>
      <c r="L157" t="e">
        <f>VLOOKUP(A157,GDP!$E$2:$G$83,3,FALSE)</f>
        <v>#N/A</v>
      </c>
    </row>
    <row r="158" spans="1:12">
      <c r="A158" s="18">
        <v>43623</v>
      </c>
      <c r="B158" s="19" t="e">
        <v>#N/A</v>
      </c>
      <c r="C158" t="e">
        <f>VLOOKUP(A158,Table2[],2,FALSE)</f>
        <v>#N/A</v>
      </c>
      <c r="D158" t="e">
        <f>VLOOKUP(A158,Table3[#All],2,FALSE)</f>
        <v>#N/A</v>
      </c>
      <c r="E158" t="e">
        <f>VLOOKUP(A158,Table5[#All],2,FALSE)</f>
        <v>#N/A</v>
      </c>
      <c r="F158">
        <f>VLOOKUP(A158,Table6[#All],2,FALSE)</f>
        <v>75</v>
      </c>
      <c r="G158">
        <f>VLOOKUP(A158,Table7[#All],2,FALSE)</f>
        <v>3.5999999999999997E-2</v>
      </c>
      <c r="H158" t="e">
        <f>VLOOKUP(A158,Table1[[#All],[Release Date]:[Actual]],3,FALSE)</f>
        <v>#N/A</v>
      </c>
      <c r="I158" t="e">
        <f>VLOOKUP(A158,Table9[[#All],[Release Date]:[Actual]],2,FALSE)</f>
        <v>#N/A</v>
      </c>
      <c r="J158" t="e">
        <f>VLOOKUP(A158,Table8[#All],2,FALSE)</f>
        <v>#N/A</v>
      </c>
      <c r="K158" t="e">
        <f>VLOOKUP(A158,'US Retail Data'!$E$2:$G$75,3,FALSE)</f>
        <v>#N/A</v>
      </c>
      <c r="L158" t="e">
        <f>VLOOKUP(A158,GDP!$E$2:$G$83,3,FALSE)</f>
        <v>#N/A</v>
      </c>
    </row>
    <row r="159" spans="1:12">
      <c r="A159" s="18">
        <v>43624</v>
      </c>
      <c r="B159" s="19" t="e">
        <v>#N/A</v>
      </c>
      <c r="C159" t="e">
        <f>VLOOKUP(A159,Table2[],2,FALSE)</f>
        <v>#N/A</v>
      </c>
      <c r="D159" t="e">
        <f>VLOOKUP(A159,Table3[#All],2,FALSE)</f>
        <v>#N/A</v>
      </c>
      <c r="E159" t="e">
        <f>VLOOKUP(A159,Table5[#All],2,FALSE)</f>
        <v>#N/A</v>
      </c>
      <c r="F159" t="e">
        <f>VLOOKUP(A159,Table6[#All],2,FALSE)</f>
        <v>#N/A</v>
      </c>
      <c r="G159" t="e">
        <f>VLOOKUP(A159,Table7[#All],2,FALSE)</f>
        <v>#N/A</v>
      </c>
      <c r="H159" t="e">
        <f>VLOOKUP(A159,Table1[[#All],[Release Date]:[Actual]],3,FALSE)</f>
        <v>#N/A</v>
      </c>
      <c r="I159" t="e">
        <f>VLOOKUP(A159,Table9[[#All],[Release Date]:[Actual]],2,FALSE)</f>
        <v>#N/A</v>
      </c>
      <c r="J159" t="e">
        <f>VLOOKUP(A159,Table8[#All],2,FALSE)</f>
        <v>#N/A</v>
      </c>
      <c r="K159" t="e">
        <f>VLOOKUP(A159,'US Retail Data'!$E$2:$G$75,3,FALSE)</f>
        <v>#N/A</v>
      </c>
      <c r="L159" t="e">
        <f>VLOOKUP(A159,GDP!$E$2:$G$83,3,FALSE)</f>
        <v>#N/A</v>
      </c>
    </row>
    <row r="160" spans="1:12">
      <c r="A160" s="18">
        <v>43625</v>
      </c>
      <c r="B160" s="19" t="e">
        <v>#N/A</v>
      </c>
      <c r="C160" t="e">
        <f>VLOOKUP(A160,Table2[],2,FALSE)</f>
        <v>#N/A</v>
      </c>
      <c r="D160" t="e">
        <f>VLOOKUP(A160,Table3[#All],2,FALSE)</f>
        <v>#N/A</v>
      </c>
      <c r="E160" t="e">
        <f>VLOOKUP(A160,Table5[#All],2,FALSE)</f>
        <v>#N/A</v>
      </c>
      <c r="F160" t="e">
        <f>VLOOKUP(A160,Table6[#All],2,FALSE)</f>
        <v>#N/A</v>
      </c>
      <c r="G160" t="e">
        <f>VLOOKUP(A160,Table7[#All],2,FALSE)</f>
        <v>#N/A</v>
      </c>
      <c r="H160" t="e">
        <f>VLOOKUP(A160,Table1[[#All],[Release Date]:[Actual]],3,FALSE)</f>
        <v>#N/A</v>
      </c>
      <c r="I160" t="e">
        <f>VLOOKUP(A160,Table9[[#All],[Release Date]:[Actual]],2,FALSE)</f>
        <v>#N/A</v>
      </c>
      <c r="J160" t="e">
        <f>VLOOKUP(A160,Table8[#All],2,FALSE)</f>
        <v>#N/A</v>
      </c>
      <c r="K160" t="e">
        <f>VLOOKUP(A160,'US Retail Data'!$E$2:$G$75,3,FALSE)</f>
        <v>#N/A</v>
      </c>
      <c r="L160" t="e">
        <f>VLOOKUP(A160,GDP!$E$2:$G$83,3,FALSE)</f>
        <v>#N/A</v>
      </c>
    </row>
    <row r="161" spans="1:12">
      <c r="A161" s="18">
        <v>43626</v>
      </c>
      <c r="B161" s="19">
        <v>14231</v>
      </c>
      <c r="C161" t="e">
        <f>VLOOKUP(A161,Table2[],2,FALSE)</f>
        <v>#N/A</v>
      </c>
      <c r="D161" t="e">
        <f>VLOOKUP(A161,Table3[#All],2,FALSE)</f>
        <v>#N/A</v>
      </c>
      <c r="E161">
        <f>VLOOKUP(A161,Table5[#All],2,FALSE)</f>
        <v>3.32E-2</v>
      </c>
      <c r="F161" t="e">
        <f>VLOOKUP(A161,Table6[#All],2,FALSE)</f>
        <v>#N/A</v>
      </c>
      <c r="G161" t="e">
        <f>VLOOKUP(A161,Table7[#All],2,FALSE)</f>
        <v>#N/A</v>
      </c>
      <c r="H161" t="e">
        <f>VLOOKUP(A161,Table1[[#All],[Release Date]:[Actual]],3,FALSE)</f>
        <v>#N/A</v>
      </c>
      <c r="I161" t="e">
        <f>VLOOKUP(A161,Table9[[#All],[Release Date]:[Actual]],2,FALSE)</f>
        <v>#N/A</v>
      </c>
      <c r="J161" t="e">
        <f>VLOOKUP(A161,Table8[#All],2,FALSE)</f>
        <v>#N/A</v>
      </c>
      <c r="K161" t="e">
        <f>VLOOKUP(A161,'US Retail Data'!$E$2:$G$75,3,FALSE)</f>
        <v>#N/A</v>
      </c>
      <c r="L161" t="e">
        <f>VLOOKUP(A161,GDP!$E$2:$G$83,3,FALSE)</f>
        <v>#N/A</v>
      </c>
    </row>
    <row r="162" spans="1:12">
      <c r="A162" s="18">
        <v>43627</v>
      </c>
      <c r="B162" s="19">
        <v>14258</v>
      </c>
      <c r="C162" t="e">
        <f>VLOOKUP(A162,Table2[],2,FALSE)</f>
        <v>#N/A</v>
      </c>
      <c r="D162" t="e">
        <f>VLOOKUP(A162,Table3[#All],2,FALSE)</f>
        <v>#N/A</v>
      </c>
      <c r="E162" t="e">
        <f>VLOOKUP(A162,Table5[#All],2,FALSE)</f>
        <v>#N/A</v>
      </c>
      <c r="F162" t="e">
        <f>VLOOKUP(A162,Table6[#All],2,FALSE)</f>
        <v>#N/A</v>
      </c>
      <c r="G162" t="e">
        <f>VLOOKUP(A162,Table7[#All],2,FALSE)</f>
        <v>#N/A</v>
      </c>
      <c r="H162" t="e">
        <f>VLOOKUP(A162,Table1[[#All],[Release Date]:[Actual]],3,FALSE)</f>
        <v>#N/A</v>
      </c>
      <c r="I162" t="e">
        <f>VLOOKUP(A162,Table9[[#All],[Release Date]:[Actual]],2,FALSE)</f>
        <v>#N/A</v>
      </c>
      <c r="J162">
        <f>VLOOKUP(A162,Table8[#All],2,FALSE)</f>
        <v>2.7E-2</v>
      </c>
      <c r="K162" t="e">
        <f>VLOOKUP(A162,'US Retail Data'!$E$2:$G$75,3,FALSE)</f>
        <v>#N/A</v>
      </c>
      <c r="L162" t="e">
        <f>VLOOKUP(A162,GDP!$E$2:$G$83,3,FALSE)</f>
        <v>#N/A</v>
      </c>
    </row>
    <row r="163" spans="1:12">
      <c r="A163" s="18">
        <v>43628</v>
      </c>
      <c r="B163" s="19">
        <v>14234</v>
      </c>
      <c r="C163">
        <f>VLOOKUP(A163,Table2[],2,FALSE)</f>
        <v>1.7999999999999999E-2</v>
      </c>
      <c r="D163" t="e">
        <f>VLOOKUP(A163,Table3[#All],2,FALSE)</f>
        <v>#N/A</v>
      </c>
      <c r="E163" t="e">
        <f>VLOOKUP(A163,Table5[#All],2,FALSE)</f>
        <v>#N/A</v>
      </c>
      <c r="F163" t="e">
        <f>VLOOKUP(A163,Table6[#All],2,FALSE)</f>
        <v>#N/A</v>
      </c>
      <c r="G163" t="e">
        <f>VLOOKUP(A163,Table7[#All],2,FALSE)</f>
        <v>#N/A</v>
      </c>
      <c r="H163" t="e">
        <f>VLOOKUP(A163,Table1[[#All],[Release Date]:[Actual]],3,FALSE)</f>
        <v>#N/A</v>
      </c>
      <c r="I163" t="e">
        <f>VLOOKUP(A163,Table9[[#All],[Release Date]:[Actual]],2,FALSE)</f>
        <v>#N/A</v>
      </c>
      <c r="J163" t="e">
        <f>VLOOKUP(A163,Table8[#All],2,FALSE)</f>
        <v>#N/A</v>
      </c>
      <c r="K163" t="e">
        <f>VLOOKUP(A163,'US Retail Data'!$E$2:$G$75,3,FALSE)</f>
        <v>#N/A</v>
      </c>
      <c r="L163" t="e">
        <f>VLOOKUP(A163,GDP!$E$2:$G$83,3,FALSE)</f>
        <v>#N/A</v>
      </c>
    </row>
    <row r="164" spans="1:12">
      <c r="A164" s="18">
        <v>43629</v>
      </c>
      <c r="B164" s="19">
        <v>14270</v>
      </c>
      <c r="C164" t="e">
        <f>VLOOKUP(A164,Table2[],2,FALSE)</f>
        <v>#N/A</v>
      </c>
      <c r="D164" t="e">
        <f>VLOOKUP(A164,Table3[#All],2,FALSE)</f>
        <v>#N/A</v>
      </c>
      <c r="E164" t="e">
        <f>VLOOKUP(A164,Table5[#All],2,FALSE)</f>
        <v>#N/A</v>
      </c>
      <c r="F164" t="e">
        <f>VLOOKUP(A164,Table6[#All],2,FALSE)</f>
        <v>#N/A</v>
      </c>
      <c r="G164" t="e">
        <f>VLOOKUP(A164,Table7[#All],2,FALSE)</f>
        <v>#N/A</v>
      </c>
      <c r="H164">
        <f>VLOOKUP(A164,Table1[[#All],[Release Date]:[Actual]],3,FALSE)</f>
        <v>222000</v>
      </c>
      <c r="I164" t="e">
        <f>VLOOKUP(A164,Table9[[#All],[Release Date]:[Actual]],2,FALSE)</f>
        <v>#N/A</v>
      </c>
      <c r="J164" t="e">
        <f>VLOOKUP(A164,Table8[#All],2,FALSE)</f>
        <v>#N/A</v>
      </c>
      <c r="K164" t="e">
        <f>VLOOKUP(A164,'US Retail Data'!$E$2:$G$75,3,FALSE)</f>
        <v>#N/A</v>
      </c>
      <c r="L164" t="e">
        <f>VLOOKUP(A164,GDP!$E$2:$G$83,3,FALSE)</f>
        <v>#N/A</v>
      </c>
    </row>
    <row r="165" spans="1:12">
      <c r="A165" s="18">
        <v>43630</v>
      </c>
      <c r="B165" s="19">
        <v>14304</v>
      </c>
      <c r="C165" t="e">
        <f>VLOOKUP(A165,Table2[],2,FALSE)</f>
        <v>#N/A</v>
      </c>
      <c r="D165" t="e">
        <f>VLOOKUP(A165,Table3[#All],2,FALSE)</f>
        <v>#N/A</v>
      </c>
      <c r="E165" t="e">
        <f>VLOOKUP(A165,Table5[#All],2,FALSE)</f>
        <v>#N/A</v>
      </c>
      <c r="F165" t="e">
        <f>VLOOKUP(A165,Table6[#All],2,FALSE)</f>
        <v>#N/A</v>
      </c>
      <c r="G165" t="e">
        <f>VLOOKUP(A165,Table7[#All],2,FALSE)</f>
        <v>#N/A</v>
      </c>
      <c r="H165" t="e">
        <f>VLOOKUP(A165,Table1[[#All],[Release Date]:[Actual]],3,FALSE)</f>
        <v>#N/A</v>
      </c>
      <c r="I165" t="e">
        <f>VLOOKUP(A165,Table9[[#All],[Release Date]:[Actual]],2,FALSE)</f>
        <v>#N/A</v>
      </c>
      <c r="J165" t="e">
        <f>VLOOKUP(A165,Table8[#All],2,FALSE)</f>
        <v>#N/A</v>
      </c>
      <c r="K165">
        <f>VLOOKUP(A165,'US Retail Data'!$E$2:$G$75,3,FALSE)</f>
        <v>5.0000000000000001E-3</v>
      </c>
      <c r="L165" t="e">
        <f>VLOOKUP(A165,GDP!$E$2:$G$83,3,FALSE)</f>
        <v>#N/A</v>
      </c>
    </row>
    <row r="166" spans="1:12">
      <c r="A166" s="18">
        <v>43631</v>
      </c>
      <c r="B166" s="19" t="e">
        <v>#N/A</v>
      </c>
      <c r="C166" t="e">
        <f>VLOOKUP(A166,Table2[],2,FALSE)</f>
        <v>#N/A</v>
      </c>
      <c r="D166" t="e">
        <f>VLOOKUP(A166,Table3[#All],2,FALSE)</f>
        <v>#N/A</v>
      </c>
      <c r="E166" t="e">
        <f>VLOOKUP(A166,Table5[#All],2,FALSE)</f>
        <v>#N/A</v>
      </c>
      <c r="F166" t="e">
        <f>VLOOKUP(A166,Table6[#All],2,FALSE)</f>
        <v>#N/A</v>
      </c>
      <c r="G166" t="e">
        <f>VLOOKUP(A166,Table7[#All],2,FALSE)</f>
        <v>#N/A</v>
      </c>
      <c r="H166" t="e">
        <f>VLOOKUP(A166,Table1[[#All],[Release Date]:[Actual]],3,FALSE)</f>
        <v>#N/A</v>
      </c>
      <c r="I166" t="e">
        <f>VLOOKUP(A166,Table9[[#All],[Release Date]:[Actual]],2,FALSE)</f>
        <v>#N/A</v>
      </c>
      <c r="J166" t="e">
        <f>VLOOKUP(A166,Table8[#All],2,FALSE)</f>
        <v>#N/A</v>
      </c>
      <c r="K166" t="e">
        <f>VLOOKUP(A166,'US Retail Data'!$E$2:$G$75,3,FALSE)</f>
        <v>#N/A</v>
      </c>
      <c r="L166" t="e">
        <f>VLOOKUP(A166,GDP!$E$2:$G$83,3,FALSE)</f>
        <v>#N/A</v>
      </c>
    </row>
    <row r="167" spans="1:12">
      <c r="A167" s="18">
        <v>43632</v>
      </c>
      <c r="B167" s="19" t="e">
        <v>#N/A</v>
      </c>
      <c r="C167" t="e">
        <f>VLOOKUP(A167,Table2[],2,FALSE)</f>
        <v>#N/A</v>
      </c>
      <c r="D167" t="e">
        <f>VLOOKUP(A167,Table3[#All],2,FALSE)</f>
        <v>#N/A</v>
      </c>
      <c r="E167" t="e">
        <f>VLOOKUP(A167,Table5[#All],2,FALSE)</f>
        <v>#N/A</v>
      </c>
      <c r="F167" t="e">
        <f>VLOOKUP(A167,Table6[#All],2,FALSE)</f>
        <v>#N/A</v>
      </c>
      <c r="G167" t="e">
        <f>VLOOKUP(A167,Table7[#All],2,FALSE)</f>
        <v>#N/A</v>
      </c>
      <c r="H167" t="e">
        <f>VLOOKUP(A167,Table1[[#All],[Release Date]:[Actual]],3,FALSE)</f>
        <v>#N/A</v>
      </c>
      <c r="I167" t="e">
        <f>VLOOKUP(A167,Table9[[#All],[Release Date]:[Actual]],2,FALSE)</f>
        <v>#N/A</v>
      </c>
      <c r="J167" t="e">
        <f>VLOOKUP(A167,Table8[#All],2,FALSE)</f>
        <v>#N/A</v>
      </c>
      <c r="K167" t="e">
        <f>VLOOKUP(A167,'US Retail Data'!$E$2:$G$75,3,FALSE)</f>
        <v>#N/A</v>
      </c>
      <c r="L167" t="e">
        <f>VLOOKUP(A167,GDP!$E$2:$G$83,3,FALSE)</f>
        <v>#N/A</v>
      </c>
    </row>
    <row r="168" spans="1:12">
      <c r="A168" s="18">
        <v>43633</v>
      </c>
      <c r="B168" s="19">
        <v>14346</v>
      </c>
      <c r="C168" t="e">
        <f>VLOOKUP(A168,Table2[],2,FALSE)</f>
        <v>#N/A</v>
      </c>
      <c r="D168" t="e">
        <f>VLOOKUP(A168,Table3[#All],2,FALSE)</f>
        <v>#N/A</v>
      </c>
      <c r="E168" t="e">
        <f>VLOOKUP(A168,Table5[#All],2,FALSE)</f>
        <v>#N/A</v>
      </c>
      <c r="F168" t="e">
        <f>VLOOKUP(A168,Table6[#All],2,FALSE)</f>
        <v>#N/A</v>
      </c>
      <c r="G168" t="e">
        <f>VLOOKUP(A168,Table7[#All],2,FALSE)</f>
        <v>#N/A</v>
      </c>
      <c r="H168" t="e">
        <f>VLOOKUP(A168,Table1[[#All],[Release Date]:[Actual]],3,FALSE)</f>
        <v>#N/A</v>
      </c>
      <c r="I168" t="e">
        <f>VLOOKUP(A168,Table9[[#All],[Release Date]:[Actual]],2,FALSE)</f>
        <v>#N/A</v>
      </c>
      <c r="J168" t="e">
        <f>VLOOKUP(A168,Table8[#All],2,FALSE)</f>
        <v>#N/A</v>
      </c>
      <c r="K168" t="e">
        <f>VLOOKUP(A168,'US Retail Data'!$E$2:$G$75,3,FALSE)</f>
        <v>#N/A</v>
      </c>
      <c r="L168" t="e">
        <f>VLOOKUP(A168,GDP!$E$2:$G$83,3,FALSE)</f>
        <v>#N/A</v>
      </c>
    </row>
    <row r="169" spans="1:12">
      <c r="A169" s="18">
        <v>43634</v>
      </c>
      <c r="B169" s="19">
        <v>14334</v>
      </c>
      <c r="C169" t="e">
        <f>VLOOKUP(A169,Table2[],2,FALSE)</f>
        <v>#N/A</v>
      </c>
      <c r="D169" t="e">
        <f>VLOOKUP(A169,Table3[#All],2,FALSE)</f>
        <v>#N/A</v>
      </c>
      <c r="E169" t="e">
        <f>VLOOKUP(A169,Table5[#All],2,FALSE)</f>
        <v>#N/A</v>
      </c>
      <c r="F169" t="e">
        <f>VLOOKUP(A169,Table6[#All],2,FALSE)</f>
        <v>#N/A</v>
      </c>
      <c r="G169" t="e">
        <f>VLOOKUP(A169,Table7[#All],2,FALSE)</f>
        <v>#N/A</v>
      </c>
      <c r="H169" t="e">
        <f>VLOOKUP(A169,Table1[[#All],[Release Date]:[Actual]],3,FALSE)</f>
        <v>#N/A</v>
      </c>
      <c r="I169" t="e">
        <f>VLOOKUP(A169,Table9[[#All],[Release Date]:[Actual]],2,FALSE)</f>
        <v>#N/A</v>
      </c>
      <c r="J169" t="e">
        <f>VLOOKUP(A169,Table8[#All],2,FALSE)</f>
        <v>#N/A</v>
      </c>
      <c r="K169" t="e">
        <f>VLOOKUP(A169,'US Retail Data'!$E$2:$G$75,3,FALSE)</f>
        <v>#N/A</v>
      </c>
      <c r="L169" t="e">
        <f>VLOOKUP(A169,GDP!$E$2:$G$83,3,FALSE)</f>
        <v>#N/A</v>
      </c>
    </row>
    <row r="170" spans="1:12">
      <c r="A170" s="18">
        <v>43635</v>
      </c>
      <c r="B170" s="19">
        <v>14271</v>
      </c>
      <c r="C170" t="e">
        <f>VLOOKUP(A170,Table2[],2,FALSE)</f>
        <v>#N/A</v>
      </c>
      <c r="D170" t="e">
        <f>VLOOKUP(A170,Table3[#All],2,FALSE)</f>
        <v>#N/A</v>
      </c>
      <c r="E170" t="e">
        <f>VLOOKUP(A170,Table5[#All],2,FALSE)</f>
        <v>#N/A</v>
      </c>
      <c r="F170" t="e">
        <f>VLOOKUP(A170,Table6[#All],2,FALSE)</f>
        <v>#N/A</v>
      </c>
      <c r="G170" t="e">
        <f>VLOOKUP(A170,Table7[#All],2,FALSE)</f>
        <v>#N/A</v>
      </c>
      <c r="H170" t="e">
        <f>VLOOKUP(A170,Table1[[#All],[Release Date]:[Actual]],3,FALSE)</f>
        <v>#N/A</v>
      </c>
      <c r="I170">
        <f>VLOOKUP(A170,Table9[[#All],[Release Date]:[Actual]],2,FALSE)</f>
        <v>2.5000000000000001E-2</v>
      </c>
      <c r="J170" t="e">
        <f>VLOOKUP(A170,Table8[#All],2,FALSE)</f>
        <v>#N/A</v>
      </c>
      <c r="K170" t="e">
        <f>VLOOKUP(A170,'US Retail Data'!$E$2:$G$75,3,FALSE)</f>
        <v>#N/A</v>
      </c>
      <c r="L170" t="e">
        <f>VLOOKUP(A170,GDP!$E$2:$G$83,3,FALSE)</f>
        <v>#N/A</v>
      </c>
    </row>
    <row r="171" spans="1:12">
      <c r="A171" s="18">
        <v>43636</v>
      </c>
      <c r="B171" s="19">
        <v>14236</v>
      </c>
      <c r="C171" t="e">
        <f>VLOOKUP(A171,Table2[],2,FALSE)</f>
        <v>#N/A</v>
      </c>
      <c r="D171" t="e">
        <f>VLOOKUP(A171,Table3[#All],2,FALSE)</f>
        <v>#N/A</v>
      </c>
      <c r="E171" t="e">
        <f>VLOOKUP(A171,Table5[#All],2,FALSE)</f>
        <v>#N/A</v>
      </c>
      <c r="F171" t="e">
        <f>VLOOKUP(A171,Table6[#All],2,FALSE)</f>
        <v>#N/A</v>
      </c>
      <c r="G171" t="e">
        <f>VLOOKUP(A171,Table7[#All],2,FALSE)</f>
        <v>#N/A</v>
      </c>
      <c r="H171">
        <f>VLOOKUP(A171,Table1[[#All],[Release Date]:[Actual]],3,FALSE)</f>
        <v>216000</v>
      </c>
      <c r="I171" t="e">
        <f>VLOOKUP(A171,Table9[[#All],[Release Date]:[Actual]],2,FALSE)</f>
        <v>#N/A</v>
      </c>
      <c r="J171" t="e">
        <f>VLOOKUP(A171,Table8[#All],2,FALSE)</f>
        <v>#N/A</v>
      </c>
      <c r="K171" t="e">
        <f>VLOOKUP(A171,'US Retail Data'!$E$2:$G$75,3,FALSE)</f>
        <v>#N/A</v>
      </c>
      <c r="L171" t="e">
        <f>VLOOKUP(A171,GDP!$E$2:$G$83,3,FALSE)</f>
        <v>#N/A</v>
      </c>
    </row>
    <row r="172" spans="1:12">
      <c r="A172" s="18">
        <v>43637</v>
      </c>
      <c r="B172" s="19">
        <v>14116</v>
      </c>
      <c r="C172" t="e">
        <f>VLOOKUP(A172,Table2[],2,FALSE)</f>
        <v>#N/A</v>
      </c>
      <c r="D172" t="e">
        <f>VLOOKUP(A172,Table3[#All],2,FALSE)</f>
        <v>#N/A</v>
      </c>
      <c r="E172" t="e">
        <f>VLOOKUP(A172,Table5[#All],2,FALSE)</f>
        <v>#N/A</v>
      </c>
      <c r="F172" t="e">
        <f>VLOOKUP(A172,Table6[#All],2,FALSE)</f>
        <v>#N/A</v>
      </c>
      <c r="G172" t="e">
        <f>VLOOKUP(A172,Table7[#All],2,FALSE)</f>
        <v>#N/A</v>
      </c>
      <c r="H172" t="e">
        <f>VLOOKUP(A172,Table1[[#All],[Release Date]:[Actual]],3,FALSE)</f>
        <v>#N/A</v>
      </c>
      <c r="I172" t="e">
        <f>VLOOKUP(A172,Table9[[#All],[Release Date]:[Actual]],2,FALSE)</f>
        <v>#N/A</v>
      </c>
      <c r="J172" t="e">
        <f>VLOOKUP(A172,Table8[#All],2,FALSE)</f>
        <v>#N/A</v>
      </c>
      <c r="K172" t="e">
        <f>VLOOKUP(A172,'US Retail Data'!$E$2:$G$75,3,FALSE)</f>
        <v>#N/A</v>
      </c>
      <c r="L172" t="e">
        <f>VLOOKUP(A172,GDP!$E$2:$G$83,3,FALSE)</f>
        <v>#N/A</v>
      </c>
    </row>
    <row r="173" spans="1:12">
      <c r="A173" s="18">
        <v>43638</v>
      </c>
      <c r="B173" s="19" t="e">
        <v>#N/A</v>
      </c>
      <c r="C173" t="e">
        <f>VLOOKUP(A173,Table2[],2,FALSE)</f>
        <v>#N/A</v>
      </c>
      <c r="D173" t="e">
        <f>VLOOKUP(A173,Table3[#All],2,FALSE)</f>
        <v>#N/A</v>
      </c>
      <c r="E173" t="e">
        <f>VLOOKUP(A173,Table5[#All],2,FALSE)</f>
        <v>#N/A</v>
      </c>
      <c r="F173" t="e">
        <f>VLOOKUP(A173,Table6[#All],2,FALSE)</f>
        <v>#N/A</v>
      </c>
      <c r="G173" t="e">
        <f>VLOOKUP(A173,Table7[#All],2,FALSE)</f>
        <v>#N/A</v>
      </c>
      <c r="H173" t="e">
        <f>VLOOKUP(A173,Table1[[#All],[Release Date]:[Actual]],3,FALSE)</f>
        <v>#N/A</v>
      </c>
      <c r="I173" t="e">
        <f>VLOOKUP(A173,Table9[[#All],[Release Date]:[Actual]],2,FALSE)</f>
        <v>#N/A</v>
      </c>
      <c r="J173" t="e">
        <f>VLOOKUP(A173,Table8[#All],2,FALSE)</f>
        <v>#N/A</v>
      </c>
      <c r="K173" t="e">
        <f>VLOOKUP(A173,'US Retail Data'!$E$2:$G$75,3,FALSE)</f>
        <v>#N/A</v>
      </c>
      <c r="L173" t="e">
        <f>VLOOKUP(A173,GDP!$E$2:$G$83,3,FALSE)</f>
        <v>#N/A</v>
      </c>
    </row>
    <row r="174" spans="1:12">
      <c r="A174" s="18">
        <v>43639</v>
      </c>
      <c r="B174" s="19" t="e">
        <v>#N/A</v>
      </c>
      <c r="C174" t="e">
        <f>VLOOKUP(A174,Table2[],2,FALSE)</f>
        <v>#N/A</v>
      </c>
      <c r="D174" t="e">
        <f>VLOOKUP(A174,Table3[#All],2,FALSE)</f>
        <v>#N/A</v>
      </c>
      <c r="E174" t="e">
        <f>VLOOKUP(A174,Table5[#All],2,FALSE)</f>
        <v>#N/A</v>
      </c>
      <c r="F174" t="e">
        <f>VLOOKUP(A174,Table6[#All],2,FALSE)</f>
        <v>#N/A</v>
      </c>
      <c r="G174" t="e">
        <f>VLOOKUP(A174,Table7[#All],2,FALSE)</f>
        <v>#N/A</v>
      </c>
      <c r="H174" t="e">
        <f>VLOOKUP(A174,Table1[[#All],[Release Date]:[Actual]],3,FALSE)</f>
        <v>#N/A</v>
      </c>
      <c r="I174" t="e">
        <f>VLOOKUP(A174,Table9[[#All],[Release Date]:[Actual]],2,FALSE)</f>
        <v>#N/A</v>
      </c>
      <c r="J174" t="e">
        <f>VLOOKUP(A174,Table8[#All],2,FALSE)</f>
        <v>#N/A</v>
      </c>
      <c r="K174" t="e">
        <f>VLOOKUP(A174,'US Retail Data'!$E$2:$G$75,3,FALSE)</f>
        <v>#N/A</v>
      </c>
      <c r="L174" t="e">
        <f>VLOOKUP(A174,GDP!$E$2:$G$83,3,FALSE)</f>
        <v>#N/A</v>
      </c>
    </row>
    <row r="175" spans="1:12">
      <c r="A175" s="18">
        <v>43640</v>
      </c>
      <c r="B175" s="19">
        <v>14165</v>
      </c>
      <c r="C175" t="e">
        <f>VLOOKUP(A175,Table2[],2,FALSE)</f>
        <v>#N/A</v>
      </c>
      <c r="D175" t="e">
        <f>VLOOKUP(A175,Table3[#All],2,FALSE)</f>
        <v>#N/A</v>
      </c>
      <c r="E175" t="e">
        <f>VLOOKUP(A175,Table5[#All],2,FALSE)</f>
        <v>#N/A</v>
      </c>
      <c r="F175" t="e">
        <f>VLOOKUP(A175,Table6[#All],2,FALSE)</f>
        <v>#N/A</v>
      </c>
      <c r="G175" t="e">
        <f>VLOOKUP(A175,Table7[#All],2,FALSE)</f>
        <v>#N/A</v>
      </c>
      <c r="H175" t="e">
        <f>VLOOKUP(A175,Table1[[#All],[Release Date]:[Actual]],3,FALSE)</f>
        <v>#N/A</v>
      </c>
      <c r="I175" t="e">
        <f>VLOOKUP(A175,Table9[[#All],[Release Date]:[Actual]],2,FALSE)</f>
        <v>#N/A</v>
      </c>
      <c r="J175" t="e">
        <f>VLOOKUP(A175,Table8[#All],2,FALSE)</f>
        <v>#N/A</v>
      </c>
      <c r="K175" t="e">
        <f>VLOOKUP(A175,'US Retail Data'!$E$2:$G$75,3,FALSE)</f>
        <v>#N/A</v>
      </c>
      <c r="L175" t="e">
        <f>VLOOKUP(A175,GDP!$E$2:$G$83,3,FALSE)</f>
        <v>#N/A</v>
      </c>
    </row>
    <row r="176" spans="1:12">
      <c r="A176" s="18">
        <v>43641</v>
      </c>
      <c r="B176" s="19">
        <v>14138</v>
      </c>
      <c r="C176" t="e">
        <f>VLOOKUP(A176,Table2[],2,FALSE)</f>
        <v>#N/A</v>
      </c>
      <c r="D176" t="e">
        <f>VLOOKUP(A176,Table3[#All],2,FALSE)</f>
        <v>#N/A</v>
      </c>
      <c r="E176" t="e">
        <f>VLOOKUP(A176,Table5[#All],2,FALSE)</f>
        <v>#N/A</v>
      </c>
      <c r="F176" t="e">
        <f>VLOOKUP(A176,Table6[#All],2,FALSE)</f>
        <v>#N/A</v>
      </c>
      <c r="G176" t="e">
        <f>VLOOKUP(A176,Table7[#All],2,FALSE)</f>
        <v>#N/A</v>
      </c>
      <c r="H176" t="e">
        <f>VLOOKUP(A176,Table1[[#All],[Release Date]:[Actual]],3,FALSE)</f>
        <v>#N/A</v>
      </c>
      <c r="I176" t="e">
        <f>VLOOKUP(A176,Table9[[#All],[Release Date]:[Actual]],2,FALSE)</f>
        <v>#N/A</v>
      </c>
      <c r="J176" t="e">
        <f>VLOOKUP(A176,Table8[#All],2,FALSE)</f>
        <v>#N/A</v>
      </c>
      <c r="K176" t="e">
        <f>VLOOKUP(A176,'US Retail Data'!$E$2:$G$75,3,FALSE)</f>
        <v>#N/A</v>
      </c>
      <c r="L176" t="e">
        <f>VLOOKUP(A176,GDP!$E$2:$G$83,3,FALSE)</f>
        <v>#N/A</v>
      </c>
    </row>
    <row r="177" spans="1:12">
      <c r="A177" s="18">
        <v>43642</v>
      </c>
      <c r="B177" s="19">
        <v>14174</v>
      </c>
      <c r="C177" t="e">
        <f>VLOOKUP(A177,Table2[],2,FALSE)</f>
        <v>#N/A</v>
      </c>
      <c r="D177" t="e">
        <f>VLOOKUP(A177,Table3[#All],2,FALSE)</f>
        <v>#N/A</v>
      </c>
      <c r="E177" t="e">
        <f>VLOOKUP(A177,Table5[#All],2,FALSE)</f>
        <v>#N/A</v>
      </c>
      <c r="F177" t="e">
        <f>VLOOKUP(A177,Table6[#All],2,FALSE)</f>
        <v>#N/A</v>
      </c>
      <c r="G177" t="e">
        <f>VLOOKUP(A177,Table7[#All],2,FALSE)</f>
        <v>#N/A</v>
      </c>
      <c r="H177" t="e">
        <f>VLOOKUP(A177,Table1[[#All],[Release Date]:[Actual]],3,FALSE)</f>
        <v>#N/A</v>
      </c>
      <c r="I177" t="e">
        <f>VLOOKUP(A177,Table9[[#All],[Release Date]:[Actual]],2,FALSE)</f>
        <v>#N/A</v>
      </c>
      <c r="J177" t="e">
        <f>VLOOKUP(A177,Table8[#All],2,FALSE)</f>
        <v>#N/A</v>
      </c>
      <c r="K177" t="e">
        <f>VLOOKUP(A177,'US Retail Data'!$E$2:$G$75,3,FALSE)</f>
        <v>#N/A</v>
      </c>
      <c r="L177" t="e">
        <f>VLOOKUP(A177,GDP!$E$2:$G$83,3,FALSE)</f>
        <v>#N/A</v>
      </c>
    </row>
    <row r="178" spans="1:12">
      <c r="A178" s="18">
        <v>43643</v>
      </c>
      <c r="B178" s="19">
        <v>14180</v>
      </c>
      <c r="C178" t="e">
        <f>VLOOKUP(A178,Table2[],2,FALSE)</f>
        <v>#N/A</v>
      </c>
      <c r="D178" t="e">
        <f>VLOOKUP(A178,Table3[#All],2,FALSE)</f>
        <v>#N/A</v>
      </c>
      <c r="E178" t="e">
        <f>VLOOKUP(A178,Table5[#All],2,FALSE)</f>
        <v>#N/A</v>
      </c>
      <c r="F178" t="e">
        <f>VLOOKUP(A178,Table6[#All],2,FALSE)</f>
        <v>#N/A</v>
      </c>
      <c r="G178" t="e">
        <f>VLOOKUP(A178,Table7[#All],2,FALSE)</f>
        <v>#N/A</v>
      </c>
      <c r="H178">
        <f>VLOOKUP(A178,Table1[[#All],[Release Date]:[Actual]],3,FALSE)</f>
        <v>227000</v>
      </c>
      <c r="I178" t="e">
        <f>VLOOKUP(A178,Table9[[#All],[Release Date]:[Actual]],2,FALSE)</f>
        <v>#N/A</v>
      </c>
      <c r="J178" t="e">
        <f>VLOOKUP(A178,Table8[#All],2,FALSE)</f>
        <v>#N/A</v>
      </c>
      <c r="K178" t="e">
        <f>VLOOKUP(A178,'US Retail Data'!$E$2:$G$75,3,FALSE)</f>
        <v>#N/A</v>
      </c>
      <c r="L178">
        <f>VLOOKUP(A178,GDP!$E$2:$G$83,3,FALSE)</f>
        <v>3.1E-2</v>
      </c>
    </row>
    <row r="179" spans="1:12">
      <c r="A179" s="18">
        <v>43644</v>
      </c>
      <c r="B179" s="19">
        <v>14141</v>
      </c>
      <c r="C179" t="e">
        <f>VLOOKUP(A179,Table2[],2,FALSE)</f>
        <v>#N/A</v>
      </c>
      <c r="D179" t="e">
        <f>VLOOKUP(A179,Table3[#All],2,FALSE)</f>
        <v>#N/A</v>
      </c>
      <c r="E179" t="e">
        <f>VLOOKUP(A179,Table5[#All],2,FALSE)</f>
        <v>#N/A</v>
      </c>
      <c r="F179" t="e">
        <f>VLOOKUP(A179,Table6[#All],2,FALSE)</f>
        <v>#N/A</v>
      </c>
      <c r="G179" t="e">
        <f>VLOOKUP(A179,Table7[#All],2,FALSE)</f>
        <v>#N/A</v>
      </c>
      <c r="H179" t="e">
        <f>VLOOKUP(A179,Table1[[#All],[Release Date]:[Actual]],3,FALSE)</f>
        <v>#N/A</v>
      </c>
      <c r="I179" t="e">
        <f>VLOOKUP(A179,Table9[[#All],[Release Date]:[Actual]],2,FALSE)</f>
        <v>#N/A</v>
      </c>
      <c r="J179" t="e">
        <f>VLOOKUP(A179,Table8[#All],2,FALSE)</f>
        <v>#N/A</v>
      </c>
      <c r="K179" t="e">
        <f>VLOOKUP(A179,'US Retail Data'!$E$2:$G$75,3,FALSE)</f>
        <v>#N/A</v>
      </c>
      <c r="L179" t="e">
        <f>VLOOKUP(A179,GDP!$E$2:$G$83,3,FALSE)</f>
        <v>#N/A</v>
      </c>
    </row>
    <row r="180" spans="1:12">
      <c r="A180" s="18">
        <v>43645</v>
      </c>
      <c r="B180" s="19" t="e">
        <v>#N/A</v>
      </c>
      <c r="C180" t="e">
        <f>VLOOKUP(A180,Table2[],2,FALSE)</f>
        <v>#N/A</v>
      </c>
      <c r="D180" t="e">
        <f>VLOOKUP(A180,Table3[#All],2,FALSE)</f>
        <v>#N/A</v>
      </c>
      <c r="E180" t="e">
        <f>VLOOKUP(A180,Table5[#All],2,FALSE)</f>
        <v>#N/A</v>
      </c>
      <c r="F180" t="e">
        <f>VLOOKUP(A180,Table6[#All],2,FALSE)</f>
        <v>#N/A</v>
      </c>
      <c r="G180" t="e">
        <f>VLOOKUP(A180,Table7[#All],2,FALSE)</f>
        <v>#N/A</v>
      </c>
      <c r="H180" t="e">
        <f>VLOOKUP(A180,Table1[[#All],[Release Date]:[Actual]],3,FALSE)</f>
        <v>#N/A</v>
      </c>
      <c r="I180" t="e">
        <f>VLOOKUP(A180,Table9[[#All],[Release Date]:[Actual]],2,FALSE)</f>
        <v>#N/A</v>
      </c>
      <c r="J180" t="e">
        <f>VLOOKUP(A180,Table8[#All],2,FALSE)</f>
        <v>#N/A</v>
      </c>
      <c r="K180" t="e">
        <f>VLOOKUP(A180,'US Retail Data'!$E$2:$G$75,3,FALSE)</f>
        <v>#N/A</v>
      </c>
      <c r="L180" t="e">
        <f>VLOOKUP(A180,GDP!$E$2:$G$83,3,FALSE)</f>
        <v>#N/A</v>
      </c>
    </row>
    <row r="181" spans="1:12">
      <c r="A181" s="18">
        <v>43646</v>
      </c>
      <c r="B181" s="19" t="e">
        <v>#N/A</v>
      </c>
      <c r="C181" t="e">
        <f>VLOOKUP(A181,Table2[],2,FALSE)</f>
        <v>#N/A</v>
      </c>
      <c r="D181" t="e">
        <f>VLOOKUP(A181,Table3[#All],2,FALSE)</f>
        <v>#N/A</v>
      </c>
      <c r="E181" t="e">
        <f>VLOOKUP(A181,Table5[#All],2,FALSE)</f>
        <v>#N/A</v>
      </c>
      <c r="F181" t="e">
        <f>VLOOKUP(A181,Table6[#All],2,FALSE)</f>
        <v>#N/A</v>
      </c>
      <c r="G181" t="e">
        <f>VLOOKUP(A181,Table7[#All],2,FALSE)</f>
        <v>#N/A</v>
      </c>
      <c r="H181" t="e">
        <f>VLOOKUP(A181,Table1[[#All],[Release Date]:[Actual]],3,FALSE)</f>
        <v>#N/A</v>
      </c>
      <c r="I181" t="e">
        <f>VLOOKUP(A181,Table9[[#All],[Release Date]:[Actual]],2,FALSE)</f>
        <v>#N/A</v>
      </c>
      <c r="J181" t="e">
        <f>VLOOKUP(A181,Table8[#All],2,FALSE)</f>
        <v>#N/A</v>
      </c>
      <c r="K181" t="e">
        <f>VLOOKUP(A181,'US Retail Data'!$E$2:$G$75,3,FALSE)</f>
        <v>#N/A</v>
      </c>
      <c r="L181" t="e">
        <f>VLOOKUP(A181,GDP!$E$2:$G$83,3,FALSE)</f>
        <v>#N/A</v>
      </c>
    </row>
    <row r="182" spans="1:12">
      <c r="A182" s="18">
        <v>43647</v>
      </c>
      <c r="B182" s="19">
        <v>14117</v>
      </c>
      <c r="C182" t="e">
        <f>VLOOKUP(A182,Table2[],2,FALSE)</f>
        <v>#N/A</v>
      </c>
      <c r="D182" t="e">
        <f>VLOOKUP(A182,Table3[#All],2,FALSE)</f>
        <v>#N/A</v>
      </c>
      <c r="E182">
        <f>VLOOKUP(A182,Table5[#All],2,FALSE)</f>
        <v>3.2800000000000003E-2</v>
      </c>
      <c r="F182" t="e">
        <f>VLOOKUP(A182,Table6[#All],2,FALSE)</f>
        <v>#N/A</v>
      </c>
      <c r="G182" t="e">
        <f>VLOOKUP(A182,Table7[#All],2,FALSE)</f>
        <v>#N/A</v>
      </c>
      <c r="H182" t="e">
        <f>VLOOKUP(A182,Table1[[#All],[Release Date]:[Actual]],3,FALSE)</f>
        <v>#N/A</v>
      </c>
      <c r="I182" t="e">
        <f>VLOOKUP(A182,Table9[[#All],[Release Date]:[Actual]],2,FALSE)</f>
        <v>#N/A</v>
      </c>
      <c r="J182" t="e">
        <f>VLOOKUP(A182,Table8[#All],2,FALSE)</f>
        <v>#N/A</v>
      </c>
      <c r="K182" t="e">
        <f>VLOOKUP(A182,'US Retail Data'!$E$2:$G$75,3,FALSE)</f>
        <v>#N/A</v>
      </c>
      <c r="L182" t="e">
        <f>VLOOKUP(A182,GDP!$E$2:$G$83,3,FALSE)</f>
        <v>#N/A</v>
      </c>
    </row>
    <row r="183" spans="1:12">
      <c r="A183" s="18">
        <v>43648</v>
      </c>
      <c r="B183" s="19">
        <v>14140</v>
      </c>
      <c r="C183" t="e">
        <f>VLOOKUP(A183,Table2[],2,FALSE)</f>
        <v>#N/A</v>
      </c>
      <c r="D183" t="e">
        <f>VLOOKUP(A183,Table3[#All],2,FALSE)</f>
        <v>#N/A</v>
      </c>
      <c r="E183" t="e">
        <f>VLOOKUP(A183,Table5[#All],2,FALSE)</f>
        <v>#N/A</v>
      </c>
      <c r="F183" t="e">
        <f>VLOOKUP(A183,Table6[#All],2,FALSE)</f>
        <v>#N/A</v>
      </c>
      <c r="G183" t="e">
        <f>VLOOKUP(A183,Table7[#All],2,FALSE)</f>
        <v>#N/A</v>
      </c>
      <c r="H183" t="e">
        <f>VLOOKUP(A183,Table1[[#All],[Release Date]:[Actual]],3,FALSE)</f>
        <v>#N/A</v>
      </c>
      <c r="I183" t="e">
        <f>VLOOKUP(A183,Table9[[#All],[Release Date]:[Actual]],2,FALSE)</f>
        <v>#N/A</v>
      </c>
      <c r="J183" t="e">
        <f>VLOOKUP(A183,Table8[#All],2,FALSE)</f>
        <v>#N/A</v>
      </c>
      <c r="K183" t="e">
        <f>VLOOKUP(A183,'US Retail Data'!$E$2:$G$75,3,FALSE)</f>
        <v>#N/A</v>
      </c>
      <c r="L183" t="e">
        <f>VLOOKUP(A183,GDP!$E$2:$G$83,3,FALSE)</f>
        <v>#N/A</v>
      </c>
    </row>
    <row r="184" spans="1:12">
      <c r="A184" s="18">
        <v>43649</v>
      </c>
      <c r="B184" s="19">
        <v>14160</v>
      </c>
      <c r="C184" t="e">
        <f>VLOOKUP(A184,Table2[],2,FALSE)</f>
        <v>#N/A</v>
      </c>
      <c r="D184" t="e">
        <f>VLOOKUP(A184,Table3[#All],2,FALSE)</f>
        <v>#N/A</v>
      </c>
      <c r="E184" t="e">
        <f>VLOOKUP(A184,Table5[#All],2,FALSE)</f>
        <v>#N/A</v>
      </c>
      <c r="F184" t="e">
        <f>VLOOKUP(A184,Table6[#All],2,FALSE)</f>
        <v>#N/A</v>
      </c>
      <c r="G184" t="e">
        <f>VLOOKUP(A184,Table7[#All],2,FALSE)</f>
        <v>#N/A</v>
      </c>
      <c r="H184">
        <f>VLOOKUP(A184,Table1[[#All],[Release Date]:[Actual]],3,FALSE)</f>
        <v>221000</v>
      </c>
      <c r="I184" t="e">
        <f>VLOOKUP(A184,Table9[[#All],[Release Date]:[Actual]],2,FALSE)</f>
        <v>#N/A</v>
      </c>
      <c r="J184" t="e">
        <f>VLOOKUP(A184,Table8[#All],2,FALSE)</f>
        <v>#N/A</v>
      </c>
      <c r="K184" t="e">
        <f>VLOOKUP(A184,'US Retail Data'!$E$2:$G$75,3,FALSE)</f>
        <v>#N/A</v>
      </c>
      <c r="L184" t="e">
        <f>VLOOKUP(A184,GDP!$E$2:$G$83,3,FALSE)</f>
        <v>#N/A</v>
      </c>
    </row>
    <row r="185" spans="1:12">
      <c r="A185" s="18">
        <v>43650</v>
      </c>
      <c r="B185" s="19">
        <v>14106</v>
      </c>
      <c r="C185" t="e">
        <f>VLOOKUP(A185,Table2[],2,FALSE)</f>
        <v>#N/A</v>
      </c>
      <c r="D185" t="e">
        <f>VLOOKUP(A185,Table3[#All],2,FALSE)</f>
        <v>#N/A</v>
      </c>
      <c r="E185" t="e">
        <f>VLOOKUP(A185,Table5[#All],2,FALSE)</f>
        <v>#N/A</v>
      </c>
      <c r="F185" t="e">
        <f>VLOOKUP(A185,Table6[#All],2,FALSE)</f>
        <v>#N/A</v>
      </c>
      <c r="G185" t="e">
        <f>VLOOKUP(A185,Table7[#All],2,FALSE)</f>
        <v>#N/A</v>
      </c>
      <c r="H185" t="e">
        <f>VLOOKUP(A185,Table1[[#All],[Release Date]:[Actual]],3,FALSE)</f>
        <v>#N/A</v>
      </c>
      <c r="I185" t="e">
        <f>VLOOKUP(A185,Table9[[#All],[Release Date]:[Actual]],2,FALSE)</f>
        <v>#N/A</v>
      </c>
      <c r="J185" t="e">
        <f>VLOOKUP(A185,Table8[#All],2,FALSE)</f>
        <v>#N/A</v>
      </c>
      <c r="K185" t="e">
        <f>VLOOKUP(A185,'US Retail Data'!$E$2:$G$75,3,FALSE)</f>
        <v>#N/A</v>
      </c>
      <c r="L185" t="e">
        <f>VLOOKUP(A185,GDP!$E$2:$G$83,3,FALSE)</f>
        <v>#N/A</v>
      </c>
    </row>
    <row r="186" spans="1:12">
      <c r="A186" s="18">
        <v>43651</v>
      </c>
      <c r="B186" s="19">
        <v>14148</v>
      </c>
      <c r="C186" t="e">
        <f>VLOOKUP(A186,Table2[],2,FALSE)</f>
        <v>#N/A</v>
      </c>
      <c r="D186" t="e">
        <f>VLOOKUP(A186,Table3[#All],2,FALSE)</f>
        <v>#N/A</v>
      </c>
      <c r="E186" t="e">
        <f>VLOOKUP(A186,Table5[#All],2,FALSE)</f>
        <v>#N/A</v>
      </c>
      <c r="F186">
        <f>VLOOKUP(A186,Table6[#All],2,FALSE)</f>
        <v>224</v>
      </c>
      <c r="G186">
        <f>VLOOKUP(A186,Table7[#All],2,FALSE)</f>
        <v>3.6999999999999998E-2</v>
      </c>
      <c r="H186" t="e">
        <f>VLOOKUP(A186,Table1[[#All],[Release Date]:[Actual]],3,FALSE)</f>
        <v>#N/A</v>
      </c>
      <c r="I186" t="e">
        <f>VLOOKUP(A186,Table9[[#All],[Release Date]:[Actual]],2,FALSE)</f>
        <v>#N/A</v>
      </c>
      <c r="J186" t="e">
        <f>VLOOKUP(A186,Table8[#All],2,FALSE)</f>
        <v>#N/A</v>
      </c>
      <c r="K186" t="e">
        <f>VLOOKUP(A186,'US Retail Data'!$E$2:$G$75,3,FALSE)</f>
        <v>#N/A</v>
      </c>
      <c r="L186" t="e">
        <f>VLOOKUP(A186,GDP!$E$2:$G$83,3,FALSE)</f>
        <v>#N/A</v>
      </c>
    </row>
    <row r="187" spans="1:12">
      <c r="A187" s="18">
        <v>43652</v>
      </c>
      <c r="B187" s="19" t="e">
        <v>#N/A</v>
      </c>
      <c r="C187" t="e">
        <f>VLOOKUP(A187,Table2[],2,FALSE)</f>
        <v>#N/A</v>
      </c>
      <c r="D187" t="e">
        <f>VLOOKUP(A187,Table3[#All],2,FALSE)</f>
        <v>#N/A</v>
      </c>
      <c r="E187" t="e">
        <f>VLOOKUP(A187,Table5[#All],2,FALSE)</f>
        <v>#N/A</v>
      </c>
      <c r="F187" t="e">
        <f>VLOOKUP(A187,Table6[#All],2,FALSE)</f>
        <v>#N/A</v>
      </c>
      <c r="G187" t="e">
        <f>VLOOKUP(A187,Table7[#All],2,FALSE)</f>
        <v>#N/A</v>
      </c>
      <c r="H187" t="e">
        <f>VLOOKUP(A187,Table1[[#All],[Release Date]:[Actual]],3,FALSE)</f>
        <v>#N/A</v>
      </c>
      <c r="I187" t="e">
        <f>VLOOKUP(A187,Table9[[#All],[Release Date]:[Actual]],2,FALSE)</f>
        <v>#N/A</v>
      </c>
      <c r="J187" t="e">
        <f>VLOOKUP(A187,Table8[#All],2,FALSE)</f>
        <v>#N/A</v>
      </c>
      <c r="K187" t="e">
        <f>VLOOKUP(A187,'US Retail Data'!$E$2:$G$75,3,FALSE)</f>
        <v>#N/A</v>
      </c>
      <c r="L187" t="e">
        <f>VLOOKUP(A187,GDP!$E$2:$G$83,3,FALSE)</f>
        <v>#N/A</v>
      </c>
    </row>
    <row r="188" spans="1:12">
      <c r="A188" s="18">
        <v>43653</v>
      </c>
      <c r="B188" s="19" t="e">
        <v>#N/A</v>
      </c>
      <c r="C188" t="e">
        <f>VLOOKUP(A188,Table2[],2,FALSE)</f>
        <v>#N/A</v>
      </c>
      <c r="D188" t="e">
        <f>VLOOKUP(A188,Table3[#All],2,FALSE)</f>
        <v>#N/A</v>
      </c>
      <c r="E188" t="e">
        <f>VLOOKUP(A188,Table5[#All],2,FALSE)</f>
        <v>#N/A</v>
      </c>
      <c r="F188" t="e">
        <f>VLOOKUP(A188,Table6[#All],2,FALSE)</f>
        <v>#N/A</v>
      </c>
      <c r="G188" t="e">
        <f>VLOOKUP(A188,Table7[#All],2,FALSE)</f>
        <v>#N/A</v>
      </c>
      <c r="H188" t="e">
        <f>VLOOKUP(A188,Table1[[#All],[Release Date]:[Actual]],3,FALSE)</f>
        <v>#N/A</v>
      </c>
      <c r="I188" t="e">
        <f>VLOOKUP(A188,Table9[[#All],[Release Date]:[Actual]],2,FALSE)</f>
        <v>#N/A</v>
      </c>
      <c r="J188" t="e">
        <f>VLOOKUP(A188,Table8[#All],2,FALSE)</f>
        <v>#N/A</v>
      </c>
      <c r="K188" t="e">
        <f>VLOOKUP(A188,'US Retail Data'!$E$2:$G$75,3,FALSE)</f>
        <v>#N/A</v>
      </c>
      <c r="L188" t="e">
        <f>VLOOKUP(A188,GDP!$E$2:$G$83,3,FALSE)</f>
        <v>#N/A</v>
      </c>
    </row>
    <row r="189" spans="1:12">
      <c r="A189" s="18">
        <v>43654</v>
      </c>
      <c r="B189" s="19">
        <v>14147</v>
      </c>
      <c r="C189" t="e">
        <f>VLOOKUP(A189,Table2[],2,FALSE)</f>
        <v>#N/A</v>
      </c>
      <c r="D189" t="e">
        <f>VLOOKUP(A189,Table3[#All],2,FALSE)</f>
        <v>#N/A</v>
      </c>
      <c r="E189" t="e">
        <f>VLOOKUP(A189,Table5[#All],2,FALSE)</f>
        <v>#N/A</v>
      </c>
      <c r="F189" t="e">
        <f>VLOOKUP(A189,Table6[#All],2,FALSE)</f>
        <v>#N/A</v>
      </c>
      <c r="G189" t="e">
        <f>VLOOKUP(A189,Table7[#All],2,FALSE)</f>
        <v>#N/A</v>
      </c>
      <c r="H189" t="e">
        <f>VLOOKUP(A189,Table1[[#All],[Release Date]:[Actual]],3,FALSE)</f>
        <v>#N/A</v>
      </c>
      <c r="I189" t="e">
        <f>VLOOKUP(A189,Table9[[#All],[Release Date]:[Actual]],2,FALSE)</f>
        <v>#N/A</v>
      </c>
      <c r="J189" t="e">
        <f>VLOOKUP(A189,Table8[#All],2,FALSE)</f>
        <v>#N/A</v>
      </c>
      <c r="K189" t="e">
        <f>VLOOKUP(A189,'US Retail Data'!$E$2:$G$75,3,FALSE)</f>
        <v>#N/A</v>
      </c>
      <c r="L189" t="e">
        <f>VLOOKUP(A189,GDP!$E$2:$G$83,3,FALSE)</f>
        <v>#N/A</v>
      </c>
    </row>
    <row r="190" spans="1:12">
      <c r="A190" s="18">
        <v>43655</v>
      </c>
      <c r="B190" s="19">
        <v>14129</v>
      </c>
      <c r="C190" t="e">
        <f>VLOOKUP(A190,Table2[],2,FALSE)</f>
        <v>#N/A</v>
      </c>
      <c r="D190" t="e">
        <f>VLOOKUP(A190,Table3[#All],2,FALSE)</f>
        <v>#N/A</v>
      </c>
      <c r="E190" t="e">
        <f>VLOOKUP(A190,Table5[#All],2,FALSE)</f>
        <v>#N/A</v>
      </c>
      <c r="F190" t="e">
        <f>VLOOKUP(A190,Table6[#All],2,FALSE)</f>
        <v>#N/A</v>
      </c>
      <c r="G190" t="e">
        <f>VLOOKUP(A190,Table7[#All],2,FALSE)</f>
        <v>#N/A</v>
      </c>
      <c r="H190" t="e">
        <f>VLOOKUP(A190,Table1[[#All],[Release Date]:[Actual]],3,FALSE)</f>
        <v>#N/A</v>
      </c>
      <c r="I190" t="e">
        <f>VLOOKUP(A190,Table9[[#All],[Release Date]:[Actual]],2,FALSE)</f>
        <v>#N/A</v>
      </c>
      <c r="J190">
        <f>VLOOKUP(A190,Table8[#All],2,FALSE)</f>
        <v>2.7E-2</v>
      </c>
      <c r="K190" t="e">
        <f>VLOOKUP(A190,'US Retail Data'!$E$2:$G$75,3,FALSE)</f>
        <v>#N/A</v>
      </c>
      <c r="L190" t="e">
        <f>VLOOKUP(A190,GDP!$E$2:$G$83,3,FALSE)</f>
        <v>#N/A</v>
      </c>
    </row>
    <row r="191" spans="1:12">
      <c r="A191" s="18">
        <v>43656</v>
      </c>
      <c r="B191" s="19">
        <v>14152</v>
      </c>
      <c r="C191" t="e">
        <f>VLOOKUP(A191,Table2[],2,FALSE)</f>
        <v>#N/A</v>
      </c>
      <c r="D191" t="e">
        <f>VLOOKUP(A191,Table3[#All],2,FALSE)</f>
        <v>#N/A</v>
      </c>
      <c r="E191" t="e">
        <f>VLOOKUP(A191,Table5[#All],2,FALSE)</f>
        <v>#N/A</v>
      </c>
      <c r="F191" t="e">
        <f>VLOOKUP(A191,Table6[#All],2,FALSE)</f>
        <v>#N/A</v>
      </c>
      <c r="G191" t="e">
        <f>VLOOKUP(A191,Table7[#All],2,FALSE)</f>
        <v>#N/A</v>
      </c>
      <c r="H191" t="e">
        <f>VLOOKUP(A191,Table1[[#All],[Release Date]:[Actual]],3,FALSE)</f>
        <v>#N/A</v>
      </c>
      <c r="I191" t="e">
        <f>VLOOKUP(A191,Table9[[#All],[Release Date]:[Actual]],2,FALSE)</f>
        <v>#N/A</v>
      </c>
      <c r="J191" t="e">
        <f>VLOOKUP(A191,Table8[#All],2,FALSE)</f>
        <v>#N/A</v>
      </c>
      <c r="K191" t="e">
        <f>VLOOKUP(A191,'US Retail Data'!$E$2:$G$75,3,FALSE)</f>
        <v>#N/A</v>
      </c>
      <c r="L191" t="e">
        <f>VLOOKUP(A191,GDP!$E$2:$G$83,3,FALSE)</f>
        <v>#N/A</v>
      </c>
    </row>
    <row r="192" spans="1:12">
      <c r="A192" s="18">
        <v>43657</v>
      </c>
      <c r="B192" s="19">
        <v>14089</v>
      </c>
      <c r="C192">
        <f>VLOOKUP(A192,Table2[],2,FALSE)</f>
        <v>1.6E-2</v>
      </c>
      <c r="D192" t="e">
        <f>VLOOKUP(A192,Table3[#All],2,FALSE)</f>
        <v>#N/A</v>
      </c>
      <c r="E192" t="e">
        <f>VLOOKUP(A192,Table5[#All],2,FALSE)</f>
        <v>#N/A</v>
      </c>
      <c r="F192" t="e">
        <f>VLOOKUP(A192,Table6[#All],2,FALSE)</f>
        <v>#N/A</v>
      </c>
      <c r="G192" t="e">
        <f>VLOOKUP(A192,Table7[#All],2,FALSE)</f>
        <v>#N/A</v>
      </c>
      <c r="H192">
        <f>VLOOKUP(A192,Table1[[#All],[Release Date]:[Actual]],3,FALSE)</f>
        <v>209000</v>
      </c>
      <c r="I192" t="e">
        <f>VLOOKUP(A192,Table9[[#All],[Release Date]:[Actual]],2,FALSE)</f>
        <v>#N/A</v>
      </c>
      <c r="J192" t="e">
        <f>VLOOKUP(A192,Table8[#All],2,FALSE)</f>
        <v>#N/A</v>
      </c>
      <c r="K192" t="e">
        <f>VLOOKUP(A192,'US Retail Data'!$E$2:$G$75,3,FALSE)</f>
        <v>#N/A</v>
      </c>
      <c r="L192" t="e">
        <f>VLOOKUP(A192,GDP!$E$2:$G$83,3,FALSE)</f>
        <v>#N/A</v>
      </c>
    </row>
    <row r="193" spans="1:12">
      <c r="A193" s="18">
        <v>43658</v>
      </c>
      <c r="B193" s="19">
        <v>14085</v>
      </c>
      <c r="C193" t="e">
        <f>VLOOKUP(A193,Table2[],2,FALSE)</f>
        <v>#N/A</v>
      </c>
      <c r="D193" t="e">
        <f>VLOOKUP(A193,Table3[#All],2,FALSE)</f>
        <v>#N/A</v>
      </c>
      <c r="E193" t="e">
        <f>VLOOKUP(A193,Table5[#All],2,FALSE)</f>
        <v>#N/A</v>
      </c>
      <c r="F193" t="e">
        <f>VLOOKUP(A193,Table6[#All],2,FALSE)</f>
        <v>#N/A</v>
      </c>
      <c r="G193" t="e">
        <f>VLOOKUP(A193,Table7[#All],2,FALSE)</f>
        <v>#N/A</v>
      </c>
      <c r="H193" t="e">
        <f>VLOOKUP(A193,Table1[[#All],[Release Date]:[Actual]],3,FALSE)</f>
        <v>#N/A</v>
      </c>
      <c r="I193" t="e">
        <f>VLOOKUP(A193,Table9[[#All],[Release Date]:[Actual]],2,FALSE)</f>
        <v>#N/A</v>
      </c>
      <c r="J193" t="e">
        <f>VLOOKUP(A193,Table8[#All],2,FALSE)</f>
        <v>#N/A</v>
      </c>
      <c r="K193" t="e">
        <f>VLOOKUP(A193,'US Retail Data'!$E$2:$G$75,3,FALSE)</f>
        <v>#N/A</v>
      </c>
      <c r="L193" t="e">
        <f>VLOOKUP(A193,GDP!$E$2:$G$83,3,FALSE)</f>
        <v>#N/A</v>
      </c>
    </row>
    <row r="194" spans="1:12">
      <c r="A194" s="18">
        <v>43659</v>
      </c>
      <c r="B194" s="19" t="e">
        <v>#N/A</v>
      </c>
      <c r="C194" t="e">
        <f>VLOOKUP(A194,Table2[],2,FALSE)</f>
        <v>#N/A</v>
      </c>
      <c r="D194" t="e">
        <f>VLOOKUP(A194,Table3[#All],2,FALSE)</f>
        <v>#N/A</v>
      </c>
      <c r="E194" t="e">
        <f>VLOOKUP(A194,Table5[#All],2,FALSE)</f>
        <v>#N/A</v>
      </c>
      <c r="F194" t="e">
        <f>VLOOKUP(A194,Table6[#All],2,FALSE)</f>
        <v>#N/A</v>
      </c>
      <c r="G194" t="e">
        <f>VLOOKUP(A194,Table7[#All],2,FALSE)</f>
        <v>#N/A</v>
      </c>
      <c r="H194" t="e">
        <f>VLOOKUP(A194,Table1[[#All],[Release Date]:[Actual]],3,FALSE)</f>
        <v>#N/A</v>
      </c>
      <c r="I194" t="e">
        <f>VLOOKUP(A194,Table9[[#All],[Release Date]:[Actual]],2,FALSE)</f>
        <v>#N/A</v>
      </c>
      <c r="J194" t="e">
        <f>VLOOKUP(A194,Table8[#All],2,FALSE)</f>
        <v>#N/A</v>
      </c>
      <c r="K194" t="e">
        <f>VLOOKUP(A194,'US Retail Data'!$E$2:$G$75,3,FALSE)</f>
        <v>#N/A</v>
      </c>
      <c r="L194" t="e">
        <f>VLOOKUP(A194,GDP!$E$2:$G$83,3,FALSE)</f>
        <v>#N/A</v>
      </c>
    </row>
    <row r="195" spans="1:12">
      <c r="A195" s="18">
        <v>43660</v>
      </c>
      <c r="B195" s="19" t="e">
        <v>#N/A</v>
      </c>
      <c r="C195" t="e">
        <f>VLOOKUP(A195,Table2[],2,FALSE)</f>
        <v>#N/A</v>
      </c>
      <c r="D195" t="e">
        <f>VLOOKUP(A195,Table3[#All],2,FALSE)</f>
        <v>#N/A</v>
      </c>
      <c r="E195" t="e">
        <f>VLOOKUP(A195,Table5[#All],2,FALSE)</f>
        <v>#N/A</v>
      </c>
      <c r="F195" t="e">
        <f>VLOOKUP(A195,Table6[#All],2,FALSE)</f>
        <v>#N/A</v>
      </c>
      <c r="G195" t="e">
        <f>VLOOKUP(A195,Table7[#All],2,FALSE)</f>
        <v>#N/A</v>
      </c>
      <c r="H195" t="e">
        <f>VLOOKUP(A195,Table1[[#All],[Release Date]:[Actual]],3,FALSE)</f>
        <v>#N/A</v>
      </c>
      <c r="I195" t="e">
        <f>VLOOKUP(A195,Table9[[#All],[Release Date]:[Actual]],2,FALSE)</f>
        <v>#N/A</v>
      </c>
      <c r="J195" t="e">
        <f>VLOOKUP(A195,Table8[#All],2,FALSE)</f>
        <v>#N/A</v>
      </c>
      <c r="K195" t="e">
        <f>VLOOKUP(A195,'US Retail Data'!$E$2:$G$75,3,FALSE)</f>
        <v>#N/A</v>
      </c>
      <c r="L195" t="e">
        <f>VLOOKUP(A195,GDP!$E$2:$G$83,3,FALSE)</f>
        <v>#N/A</v>
      </c>
    </row>
    <row r="196" spans="1:12">
      <c r="A196" s="18">
        <v>43661</v>
      </c>
      <c r="B196" s="19">
        <v>13970</v>
      </c>
      <c r="C196" t="e">
        <f>VLOOKUP(A196,Table2[],2,FALSE)</f>
        <v>#N/A</v>
      </c>
      <c r="D196" t="e">
        <f>VLOOKUP(A196,Table3[#All],2,FALSE)</f>
        <v>#N/A</v>
      </c>
      <c r="E196" t="e">
        <f>VLOOKUP(A196,Table5[#All],2,FALSE)</f>
        <v>#N/A</v>
      </c>
      <c r="F196" t="e">
        <f>VLOOKUP(A196,Table6[#All],2,FALSE)</f>
        <v>#N/A</v>
      </c>
      <c r="G196" t="e">
        <f>VLOOKUP(A196,Table7[#All],2,FALSE)</f>
        <v>#N/A</v>
      </c>
      <c r="H196" t="e">
        <f>VLOOKUP(A196,Table1[[#All],[Release Date]:[Actual]],3,FALSE)</f>
        <v>#N/A</v>
      </c>
      <c r="I196" t="e">
        <f>VLOOKUP(A196,Table9[[#All],[Release Date]:[Actual]],2,FALSE)</f>
        <v>#N/A</v>
      </c>
      <c r="J196" t="e">
        <f>VLOOKUP(A196,Table8[#All],2,FALSE)</f>
        <v>#N/A</v>
      </c>
      <c r="K196" t="e">
        <f>VLOOKUP(A196,'US Retail Data'!$E$2:$G$75,3,FALSE)</f>
        <v>#N/A</v>
      </c>
      <c r="L196" t="e">
        <f>VLOOKUP(A196,GDP!$E$2:$G$83,3,FALSE)</f>
        <v>#N/A</v>
      </c>
    </row>
    <row r="197" spans="1:12">
      <c r="A197" s="18">
        <v>43662</v>
      </c>
      <c r="B197" s="19">
        <v>13925</v>
      </c>
      <c r="C197" t="e">
        <f>VLOOKUP(A197,Table2[],2,FALSE)</f>
        <v>#N/A</v>
      </c>
      <c r="D197" t="e">
        <f>VLOOKUP(A197,Table3[#All],2,FALSE)</f>
        <v>#N/A</v>
      </c>
      <c r="E197" t="e">
        <f>VLOOKUP(A197,Table5[#All],2,FALSE)</f>
        <v>#N/A</v>
      </c>
      <c r="F197" t="e">
        <f>VLOOKUP(A197,Table6[#All],2,FALSE)</f>
        <v>#N/A</v>
      </c>
      <c r="G197" t="e">
        <f>VLOOKUP(A197,Table7[#All],2,FALSE)</f>
        <v>#N/A</v>
      </c>
      <c r="H197" t="e">
        <f>VLOOKUP(A197,Table1[[#All],[Release Date]:[Actual]],3,FALSE)</f>
        <v>#N/A</v>
      </c>
      <c r="I197" t="e">
        <f>VLOOKUP(A197,Table9[[#All],[Release Date]:[Actual]],2,FALSE)</f>
        <v>#N/A</v>
      </c>
      <c r="J197" t="e">
        <f>VLOOKUP(A197,Table8[#All],2,FALSE)</f>
        <v>#N/A</v>
      </c>
      <c r="K197">
        <f>VLOOKUP(A197,'US Retail Data'!$E$2:$G$75,3,FALSE)</f>
        <v>4.0000000000000001E-3</v>
      </c>
      <c r="L197" t="e">
        <f>VLOOKUP(A197,GDP!$E$2:$G$83,3,FALSE)</f>
        <v>#N/A</v>
      </c>
    </row>
    <row r="198" spans="1:12">
      <c r="A198" s="18">
        <v>43663</v>
      </c>
      <c r="B198" s="19">
        <v>13949</v>
      </c>
      <c r="C198" t="e">
        <f>VLOOKUP(A198,Table2[],2,FALSE)</f>
        <v>#N/A</v>
      </c>
      <c r="D198" t="e">
        <f>VLOOKUP(A198,Table3[#All],2,FALSE)</f>
        <v>#N/A</v>
      </c>
      <c r="E198" t="e">
        <f>VLOOKUP(A198,Table5[#All],2,FALSE)</f>
        <v>#N/A</v>
      </c>
      <c r="F198" t="e">
        <f>VLOOKUP(A198,Table6[#All],2,FALSE)</f>
        <v>#N/A</v>
      </c>
      <c r="G198" t="e">
        <f>VLOOKUP(A198,Table7[#All],2,FALSE)</f>
        <v>#N/A</v>
      </c>
      <c r="H198" t="e">
        <f>VLOOKUP(A198,Table1[[#All],[Release Date]:[Actual]],3,FALSE)</f>
        <v>#N/A</v>
      </c>
      <c r="I198" t="e">
        <f>VLOOKUP(A198,Table9[[#All],[Release Date]:[Actual]],2,FALSE)</f>
        <v>#N/A</v>
      </c>
      <c r="J198" t="e">
        <f>VLOOKUP(A198,Table8[#All],2,FALSE)</f>
        <v>#N/A</v>
      </c>
      <c r="K198" t="e">
        <f>VLOOKUP(A198,'US Retail Data'!$E$2:$G$75,3,FALSE)</f>
        <v>#N/A</v>
      </c>
      <c r="L198" t="e">
        <f>VLOOKUP(A198,GDP!$E$2:$G$83,3,FALSE)</f>
        <v>#N/A</v>
      </c>
    </row>
    <row r="199" spans="1:12">
      <c r="A199" s="18">
        <v>43664</v>
      </c>
      <c r="B199" s="19">
        <v>13976</v>
      </c>
      <c r="C199" t="e">
        <f>VLOOKUP(A199,Table2[],2,FALSE)</f>
        <v>#N/A</v>
      </c>
      <c r="D199" t="e">
        <f>VLOOKUP(A199,Table3[#All],2,FALSE)</f>
        <v>#N/A</v>
      </c>
      <c r="E199" t="e">
        <f>VLOOKUP(A199,Table5[#All],2,FALSE)</f>
        <v>#N/A</v>
      </c>
      <c r="F199" t="e">
        <f>VLOOKUP(A199,Table6[#All],2,FALSE)</f>
        <v>#N/A</v>
      </c>
      <c r="G199" t="e">
        <f>VLOOKUP(A199,Table7[#All],2,FALSE)</f>
        <v>#N/A</v>
      </c>
      <c r="H199">
        <f>VLOOKUP(A199,Table1[[#All],[Release Date]:[Actual]],3,FALSE)</f>
        <v>216000</v>
      </c>
      <c r="I199" t="e">
        <f>VLOOKUP(A199,Table9[[#All],[Release Date]:[Actual]],2,FALSE)</f>
        <v>#N/A</v>
      </c>
      <c r="J199" t="e">
        <f>VLOOKUP(A199,Table8[#All],2,FALSE)</f>
        <v>#N/A</v>
      </c>
      <c r="K199" t="e">
        <f>VLOOKUP(A199,'US Retail Data'!$E$2:$G$75,3,FALSE)</f>
        <v>#N/A</v>
      </c>
      <c r="L199" t="e">
        <f>VLOOKUP(A199,GDP!$E$2:$G$83,3,FALSE)</f>
        <v>#N/A</v>
      </c>
    </row>
    <row r="200" spans="1:12">
      <c r="A200" s="18">
        <v>43665</v>
      </c>
      <c r="B200" s="19">
        <v>13913</v>
      </c>
      <c r="C200" t="e">
        <f>VLOOKUP(A200,Table2[],2,FALSE)</f>
        <v>#N/A</v>
      </c>
      <c r="D200" t="e">
        <f>VLOOKUP(A200,Table3[#All],2,FALSE)</f>
        <v>#N/A</v>
      </c>
      <c r="E200" t="e">
        <f>VLOOKUP(A200,Table5[#All],2,FALSE)</f>
        <v>#N/A</v>
      </c>
      <c r="F200" t="e">
        <f>VLOOKUP(A200,Table6[#All],2,FALSE)</f>
        <v>#N/A</v>
      </c>
      <c r="G200" t="e">
        <f>VLOOKUP(A200,Table7[#All],2,FALSE)</f>
        <v>#N/A</v>
      </c>
      <c r="H200" t="e">
        <f>VLOOKUP(A200,Table1[[#All],[Release Date]:[Actual]],3,FALSE)</f>
        <v>#N/A</v>
      </c>
      <c r="I200" t="e">
        <f>VLOOKUP(A200,Table9[[#All],[Release Date]:[Actual]],2,FALSE)</f>
        <v>#N/A</v>
      </c>
      <c r="J200" t="e">
        <f>VLOOKUP(A200,Table8[#All],2,FALSE)</f>
        <v>#N/A</v>
      </c>
      <c r="K200" t="e">
        <f>VLOOKUP(A200,'US Retail Data'!$E$2:$G$75,3,FALSE)</f>
        <v>#N/A</v>
      </c>
      <c r="L200" t="e">
        <f>VLOOKUP(A200,GDP!$E$2:$G$83,3,FALSE)</f>
        <v>#N/A</v>
      </c>
    </row>
    <row r="201" spans="1:12">
      <c r="A201" s="18">
        <v>43666</v>
      </c>
      <c r="B201" s="19" t="e">
        <v>#N/A</v>
      </c>
      <c r="C201" t="e">
        <f>VLOOKUP(A201,Table2[],2,FALSE)</f>
        <v>#N/A</v>
      </c>
      <c r="D201" t="e">
        <f>VLOOKUP(A201,Table3[#All],2,FALSE)</f>
        <v>#N/A</v>
      </c>
      <c r="E201" t="e">
        <f>VLOOKUP(A201,Table5[#All],2,FALSE)</f>
        <v>#N/A</v>
      </c>
      <c r="F201" t="e">
        <f>VLOOKUP(A201,Table6[#All],2,FALSE)</f>
        <v>#N/A</v>
      </c>
      <c r="G201" t="e">
        <f>VLOOKUP(A201,Table7[#All],2,FALSE)</f>
        <v>#N/A</v>
      </c>
      <c r="H201" t="e">
        <f>VLOOKUP(A201,Table1[[#All],[Release Date]:[Actual]],3,FALSE)</f>
        <v>#N/A</v>
      </c>
      <c r="I201" t="e">
        <f>VLOOKUP(A201,Table9[[#All],[Release Date]:[Actual]],2,FALSE)</f>
        <v>#N/A</v>
      </c>
      <c r="J201" t="e">
        <f>VLOOKUP(A201,Table8[#All],2,FALSE)</f>
        <v>#N/A</v>
      </c>
      <c r="K201" t="e">
        <f>VLOOKUP(A201,'US Retail Data'!$E$2:$G$75,3,FALSE)</f>
        <v>#N/A</v>
      </c>
      <c r="L201" t="e">
        <f>VLOOKUP(A201,GDP!$E$2:$G$83,3,FALSE)</f>
        <v>#N/A</v>
      </c>
    </row>
    <row r="202" spans="1:12">
      <c r="A202" s="18">
        <v>43667</v>
      </c>
      <c r="B202" s="19" t="e">
        <v>#N/A</v>
      </c>
      <c r="C202" t="e">
        <f>VLOOKUP(A202,Table2[],2,FALSE)</f>
        <v>#N/A</v>
      </c>
      <c r="D202" t="e">
        <f>VLOOKUP(A202,Table3[#All],2,FALSE)</f>
        <v>#N/A</v>
      </c>
      <c r="E202" t="e">
        <f>VLOOKUP(A202,Table5[#All],2,FALSE)</f>
        <v>#N/A</v>
      </c>
      <c r="F202" t="e">
        <f>VLOOKUP(A202,Table6[#All],2,FALSE)</f>
        <v>#N/A</v>
      </c>
      <c r="G202" t="e">
        <f>VLOOKUP(A202,Table7[#All],2,FALSE)</f>
        <v>#N/A</v>
      </c>
      <c r="H202" t="e">
        <f>VLOOKUP(A202,Table1[[#All],[Release Date]:[Actual]],3,FALSE)</f>
        <v>#N/A</v>
      </c>
      <c r="I202" t="e">
        <f>VLOOKUP(A202,Table9[[#All],[Release Date]:[Actual]],2,FALSE)</f>
        <v>#N/A</v>
      </c>
      <c r="J202" t="e">
        <f>VLOOKUP(A202,Table8[#All],2,FALSE)</f>
        <v>#N/A</v>
      </c>
      <c r="K202" t="e">
        <f>VLOOKUP(A202,'US Retail Data'!$E$2:$G$75,3,FALSE)</f>
        <v>#N/A</v>
      </c>
      <c r="L202" t="e">
        <f>VLOOKUP(A202,GDP!$E$2:$G$83,3,FALSE)</f>
        <v>#N/A</v>
      </c>
    </row>
    <row r="203" spans="1:12">
      <c r="A203" s="18">
        <v>43668</v>
      </c>
      <c r="B203" s="19">
        <v>13963</v>
      </c>
      <c r="C203" t="e">
        <f>VLOOKUP(A203,Table2[],2,FALSE)</f>
        <v>#N/A</v>
      </c>
      <c r="D203" t="e">
        <f>VLOOKUP(A203,Table3[#All],2,FALSE)</f>
        <v>#N/A</v>
      </c>
      <c r="E203" t="e">
        <f>VLOOKUP(A203,Table5[#All],2,FALSE)</f>
        <v>#N/A</v>
      </c>
      <c r="F203" t="e">
        <f>VLOOKUP(A203,Table6[#All],2,FALSE)</f>
        <v>#N/A</v>
      </c>
      <c r="G203" t="e">
        <f>VLOOKUP(A203,Table7[#All],2,FALSE)</f>
        <v>#N/A</v>
      </c>
      <c r="H203" t="e">
        <f>VLOOKUP(A203,Table1[[#All],[Release Date]:[Actual]],3,FALSE)</f>
        <v>#N/A</v>
      </c>
      <c r="I203" t="e">
        <f>VLOOKUP(A203,Table9[[#All],[Release Date]:[Actual]],2,FALSE)</f>
        <v>#N/A</v>
      </c>
      <c r="J203" t="e">
        <f>VLOOKUP(A203,Table8[#All],2,FALSE)</f>
        <v>#N/A</v>
      </c>
      <c r="K203" t="e">
        <f>VLOOKUP(A203,'US Retail Data'!$E$2:$G$75,3,FALSE)</f>
        <v>#N/A</v>
      </c>
      <c r="L203" t="e">
        <f>VLOOKUP(A203,GDP!$E$2:$G$83,3,FALSE)</f>
        <v>#N/A</v>
      </c>
    </row>
    <row r="204" spans="1:12">
      <c r="A204" s="18">
        <v>43669</v>
      </c>
      <c r="B204" s="19">
        <v>13973</v>
      </c>
      <c r="C204" t="e">
        <f>VLOOKUP(A204,Table2[],2,FALSE)</f>
        <v>#N/A</v>
      </c>
      <c r="D204" t="e">
        <f>VLOOKUP(A204,Table3[#All],2,FALSE)</f>
        <v>#N/A</v>
      </c>
      <c r="E204" t="e">
        <f>VLOOKUP(A204,Table5[#All],2,FALSE)</f>
        <v>#N/A</v>
      </c>
      <c r="F204" t="e">
        <f>VLOOKUP(A204,Table6[#All],2,FALSE)</f>
        <v>#N/A</v>
      </c>
      <c r="G204" t="e">
        <f>VLOOKUP(A204,Table7[#All],2,FALSE)</f>
        <v>#N/A</v>
      </c>
      <c r="H204" t="e">
        <f>VLOOKUP(A204,Table1[[#All],[Release Date]:[Actual]],3,FALSE)</f>
        <v>#N/A</v>
      </c>
      <c r="I204" t="e">
        <f>VLOOKUP(A204,Table9[[#All],[Release Date]:[Actual]],2,FALSE)</f>
        <v>#N/A</v>
      </c>
      <c r="J204" t="e">
        <f>VLOOKUP(A204,Table8[#All],2,FALSE)</f>
        <v>#N/A</v>
      </c>
      <c r="K204" t="e">
        <f>VLOOKUP(A204,'US Retail Data'!$E$2:$G$75,3,FALSE)</f>
        <v>#N/A</v>
      </c>
      <c r="L204" t="e">
        <f>VLOOKUP(A204,GDP!$E$2:$G$83,3,FALSE)</f>
        <v>#N/A</v>
      </c>
    </row>
    <row r="205" spans="1:12">
      <c r="A205" s="18">
        <v>43670</v>
      </c>
      <c r="B205" s="19">
        <v>14011</v>
      </c>
      <c r="C205" t="e">
        <f>VLOOKUP(A205,Table2[],2,FALSE)</f>
        <v>#N/A</v>
      </c>
      <c r="D205" t="e">
        <f>VLOOKUP(A205,Table3[#All],2,FALSE)</f>
        <v>#N/A</v>
      </c>
      <c r="E205" t="e">
        <f>VLOOKUP(A205,Table5[#All],2,FALSE)</f>
        <v>#N/A</v>
      </c>
      <c r="F205" t="e">
        <f>VLOOKUP(A205,Table6[#All],2,FALSE)</f>
        <v>#N/A</v>
      </c>
      <c r="G205" t="e">
        <f>VLOOKUP(A205,Table7[#All],2,FALSE)</f>
        <v>#N/A</v>
      </c>
      <c r="H205" t="e">
        <f>VLOOKUP(A205,Table1[[#All],[Release Date]:[Actual]],3,FALSE)</f>
        <v>#N/A</v>
      </c>
      <c r="I205" t="e">
        <f>VLOOKUP(A205,Table9[[#All],[Release Date]:[Actual]],2,FALSE)</f>
        <v>#N/A</v>
      </c>
      <c r="J205" t="e">
        <f>VLOOKUP(A205,Table8[#All],2,FALSE)</f>
        <v>#N/A</v>
      </c>
      <c r="K205" t="e">
        <f>VLOOKUP(A205,'US Retail Data'!$E$2:$G$75,3,FALSE)</f>
        <v>#N/A</v>
      </c>
      <c r="L205" t="e">
        <f>VLOOKUP(A205,GDP!$E$2:$G$83,3,FALSE)</f>
        <v>#N/A</v>
      </c>
    </row>
    <row r="206" spans="1:12">
      <c r="A206" s="18">
        <v>43671</v>
      </c>
      <c r="B206" s="19">
        <v>13986</v>
      </c>
      <c r="C206" t="e">
        <f>VLOOKUP(A206,Table2[],2,FALSE)</f>
        <v>#N/A</v>
      </c>
      <c r="D206" t="e">
        <f>VLOOKUP(A206,Table3[#All],2,FALSE)</f>
        <v>#N/A</v>
      </c>
      <c r="E206" t="e">
        <f>VLOOKUP(A206,Table5[#All],2,FALSE)</f>
        <v>#N/A</v>
      </c>
      <c r="F206" t="e">
        <f>VLOOKUP(A206,Table6[#All],2,FALSE)</f>
        <v>#N/A</v>
      </c>
      <c r="G206" t="e">
        <f>VLOOKUP(A206,Table7[#All],2,FALSE)</f>
        <v>#N/A</v>
      </c>
      <c r="H206">
        <f>VLOOKUP(A206,Table1[[#All],[Release Date]:[Actual]],3,FALSE)</f>
        <v>206000</v>
      </c>
      <c r="I206" t="e">
        <f>VLOOKUP(A206,Table9[[#All],[Release Date]:[Actual]],2,FALSE)</f>
        <v>#N/A</v>
      </c>
      <c r="J206" t="e">
        <f>VLOOKUP(A206,Table8[#All],2,FALSE)</f>
        <v>#N/A</v>
      </c>
      <c r="K206" t="e">
        <f>VLOOKUP(A206,'US Retail Data'!$E$2:$G$75,3,FALSE)</f>
        <v>#N/A</v>
      </c>
      <c r="L206" t="e">
        <f>VLOOKUP(A206,GDP!$E$2:$G$83,3,FALSE)</f>
        <v>#N/A</v>
      </c>
    </row>
    <row r="207" spans="1:12">
      <c r="A207" s="18">
        <v>43672</v>
      </c>
      <c r="B207" s="19">
        <v>14001</v>
      </c>
      <c r="C207" t="e">
        <f>VLOOKUP(A207,Table2[],2,FALSE)</f>
        <v>#N/A</v>
      </c>
      <c r="D207" t="e">
        <f>VLOOKUP(A207,Table3[#All],2,FALSE)</f>
        <v>#N/A</v>
      </c>
      <c r="E207" t="e">
        <f>VLOOKUP(A207,Table5[#All],2,FALSE)</f>
        <v>#N/A</v>
      </c>
      <c r="F207" t="e">
        <f>VLOOKUP(A207,Table6[#All],2,FALSE)</f>
        <v>#N/A</v>
      </c>
      <c r="G207" t="e">
        <f>VLOOKUP(A207,Table7[#All],2,FALSE)</f>
        <v>#N/A</v>
      </c>
      <c r="H207" t="e">
        <f>VLOOKUP(A207,Table1[[#All],[Release Date]:[Actual]],3,FALSE)</f>
        <v>#N/A</v>
      </c>
      <c r="I207" t="e">
        <f>VLOOKUP(A207,Table9[[#All],[Release Date]:[Actual]],2,FALSE)</f>
        <v>#N/A</v>
      </c>
      <c r="J207" t="e">
        <f>VLOOKUP(A207,Table8[#All],2,FALSE)</f>
        <v>#N/A</v>
      </c>
      <c r="K207" t="e">
        <f>VLOOKUP(A207,'US Retail Data'!$E$2:$G$75,3,FALSE)</f>
        <v>#N/A</v>
      </c>
      <c r="L207">
        <f>VLOOKUP(A207,GDP!$E$2:$G$83,3,FALSE)</f>
        <v>2.1000000000000001E-2</v>
      </c>
    </row>
    <row r="208" spans="1:12">
      <c r="A208" s="18">
        <v>43673</v>
      </c>
      <c r="B208" s="19" t="e">
        <v>#N/A</v>
      </c>
      <c r="C208" t="e">
        <f>VLOOKUP(A208,Table2[],2,FALSE)</f>
        <v>#N/A</v>
      </c>
      <c r="D208" t="e">
        <f>VLOOKUP(A208,Table3[#All],2,FALSE)</f>
        <v>#N/A</v>
      </c>
      <c r="E208" t="e">
        <f>VLOOKUP(A208,Table5[#All],2,FALSE)</f>
        <v>#N/A</v>
      </c>
      <c r="F208" t="e">
        <f>VLOOKUP(A208,Table6[#All],2,FALSE)</f>
        <v>#N/A</v>
      </c>
      <c r="G208" t="e">
        <f>VLOOKUP(A208,Table7[#All],2,FALSE)</f>
        <v>#N/A</v>
      </c>
      <c r="H208" t="e">
        <f>VLOOKUP(A208,Table1[[#All],[Release Date]:[Actual]],3,FALSE)</f>
        <v>#N/A</v>
      </c>
      <c r="I208" t="e">
        <f>VLOOKUP(A208,Table9[[#All],[Release Date]:[Actual]],2,FALSE)</f>
        <v>#N/A</v>
      </c>
      <c r="J208" t="e">
        <f>VLOOKUP(A208,Table8[#All],2,FALSE)</f>
        <v>#N/A</v>
      </c>
      <c r="K208" t="e">
        <f>VLOOKUP(A208,'US Retail Data'!$E$2:$G$75,3,FALSE)</f>
        <v>#N/A</v>
      </c>
      <c r="L208" t="e">
        <f>VLOOKUP(A208,GDP!$E$2:$G$83,3,FALSE)</f>
        <v>#N/A</v>
      </c>
    </row>
    <row r="209" spans="1:12">
      <c r="A209" s="18">
        <v>43674</v>
      </c>
      <c r="B209" s="19" t="e">
        <v>#N/A</v>
      </c>
      <c r="C209" t="e">
        <f>VLOOKUP(A209,Table2[],2,FALSE)</f>
        <v>#N/A</v>
      </c>
      <c r="D209" t="e">
        <f>VLOOKUP(A209,Table3[#All],2,FALSE)</f>
        <v>#N/A</v>
      </c>
      <c r="E209" t="e">
        <f>VLOOKUP(A209,Table5[#All],2,FALSE)</f>
        <v>#N/A</v>
      </c>
      <c r="F209" t="e">
        <f>VLOOKUP(A209,Table6[#All],2,FALSE)</f>
        <v>#N/A</v>
      </c>
      <c r="G209" t="e">
        <f>VLOOKUP(A209,Table7[#All],2,FALSE)</f>
        <v>#N/A</v>
      </c>
      <c r="H209" t="e">
        <f>VLOOKUP(A209,Table1[[#All],[Release Date]:[Actual]],3,FALSE)</f>
        <v>#N/A</v>
      </c>
      <c r="I209" t="e">
        <f>VLOOKUP(A209,Table9[[#All],[Release Date]:[Actual]],2,FALSE)</f>
        <v>#N/A</v>
      </c>
      <c r="J209" t="e">
        <f>VLOOKUP(A209,Table8[#All],2,FALSE)</f>
        <v>#N/A</v>
      </c>
      <c r="K209" t="e">
        <f>VLOOKUP(A209,'US Retail Data'!$E$2:$G$75,3,FALSE)</f>
        <v>#N/A</v>
      </c>
      <c r="L209" t="e">
        <f>VLOOKUP(A209,GDP!$E$2:$G$83,3,FALSE)</f>
        <v>#N/A</v>
      </c>
    </row>
    <row r="210" spans="1:12">
      <c r="A210" s="18">
        <v>43675</v>
      </c>
      <c r="B210" s="19">
        <v>14010</v>
      </c>
      <c r="C210" t="e">
        <f>VLOOKUP(A210,Table2[],2,FALSE)</f>
        <v>#N/A</v>
      </c>
      <c r="D210" t="e">
        <f>VLOOKUP(A210,Table3[#All],2,FALSE)</f>
        <v>#N/A</v>
      </c>
      <c r="E210" t="e">
        <f>VLOOKUP(A210,Table5[#All],2,FALSE)</f>
        <v>#N/A</v>
      </c>
      <c r="F210" t="e">
        <f>VLOOKUP(A210,Table6[#All],2,FALSE)</f>
        <v>#N/A</v>
      </c>
      <c r="G210" t="e">
        <f>VLOOKUP(A210,Table7[#All],2,FALSE)</f>
        <v>#N/A</v>
      </c>
      <c r="H210" t="e">
        <f>VLOOKUP(A210,Table1[[#All],[Release Date]:[Actual]],3,FALSE)</f>
        <v>#N/A</v>
      </c>
      <c r="I210" t="e">
        <f>VLOOKUP(A210,Table9[[#All],[Release Date]:[Actual]],2,FALSE)</f>
        <v>#N/A</v>
      </c>
      <c r="J210" t="e">
        <f>VLOOKUP(A210,Table8[#All],2,FALSE)</f>
        <v>#N/A</v>
      </c>
      <c r="K210" t="e">
        <f>VLOOKUP(A210,'US Retail Data'!$E$2:$G$75,3,FALSE)</f>
        <v>#N/A</v>
      </c>
      <c r="L210" t="e">
        <f>VLOOKUP(A210,GDP!$E$2:$G$83,3,FALSE)</f>
        <v>#N/A</v>
      </c>
    </row>
    <row r="211" spans="1:12">
      <c r="A211" s="18">
        <v>43676</v>
      </c>
      <c r="B211" s="19">
        <v>14034</v>
      </c>
      <c r="C211" t="e">
        <f>VLOOKUP(A211,Table2[],2,FALSE)</f>
        <v>#N/A</v>
      </c>
      <c r="D211" t="e">
        <f>VLOOKUP(A211,Table3[#All],2,FALSE)</f>
        <v>#N/A</v>
      </c>
      <c r="E211" t="e">
        <f>VLOOKUP(A211,Table5[#All],2,FALSE)</f>
        <v>#N/A</v>
      </c>
      <c r="F211" t="e">
        <f>VLOOKUP(A211,Table6[#All],2,FALSE)</f>
        <v>#N/A</v>
      </c>
      <c r="G211" t="e">
        <f>VLOOKUP(A211,Table7[#All],2,FALSE)</f>
        <v>#N/A</v>
      </c>
      <c r="H211" t="e">
        <f>VLOOKUP(A211,Table1[[#All],[Release Date]:[Actual]],3,FALSE)</f>
        <v>#N/A</v>
      </c>
      <c r="I211" t="e">
        <f>VLOOKUP(A211,Table9[[#All],[Release Date]:[Actual]],2,FALSE)</f>
        <v>#N/A</v>
      </c>
      <c r="J211" t="e">
        <f>VLOOKUP(A211,Table8[#All],2,FALSE)</f>
        <v>#N/A</v>
      </c>
      <c r="K211" t="e">
        <f>VLOOKUP(A211,'US Retail Data'!$E$2:$G$75,3,FALSE)</f>
        <v>#N/A</v>
      </c>
      <c r="L211" t="e">
        <f>VLOOKUP(A211,GDP!$E$2:$G$83,3,FALSE)</f>
        <v>#N/A</v>
      </c>
    </row>
    <row r="212" spans="1:12">
      <c r="A212" s="18">
        <v>43677</v>
      </c>
      <c r="B212" s="19">
        <v>14026</v>
      </c>
      <c r="C212" t="e">
        <f>VLOOKUP(A212,Table2[],2,FALSE)</f>
        <v>#N/A</v>
      </c>
      <c r="D212" t="e">
        <f>VLOOKUP(A212,Table3[#All],2,FALSE)</f>
        <v>#N/A</v>
      </c>
      <c r="E212" t="e">
        <f>VLOOKUP(A212,Table5[#All],2,FALSE)</f>
        <v>#N/A</v>
      </c>
      <c r="F212" t="e">
        <f>VLOOKUP(A212,Table6[#All],2,FALSE)</f>
        <v>#N/A</v>
      </c>
      <c r="G212" t="e">
        <f>VLOOKUP(A212,Table7[#All],2,FALSE)</f>
        <v>#N/A</v>
      </c>
      <c r="H212" t="e">
        <f>VLOOKUP(A212,Table1[[#All],[Release Date]:[Actual]],3,FALSE)</f>
        <v>#N/A</v>
      </c>
      <c r="I212">
        <f>VLOOKUP(A212,Table9[[#All],[Release Date]:[Actual]],2,FALSE)</f>
        <v>2.2499999999999999E-2</v>
      </c>
      <c r="J212" t="e">
        <f>VLOOKUP(A212,Table8[#All],2,FALSE)</f>
        <v>#N/A</v>
      </c>
      <c r="K212" t="e">
        <f>VLOOKUP(A212,'US Retail Data'!$E$2:$G$75,3,FALSE)</f>
        <v>#N/A</v>
      </c>
      <c r="L212" t="e">
        <f>VLOOKUP(A212,GDP!$E$2:$G$83,3,FALSE)</f>
        <v>#N/A</v>
      </c>
    </row>
    <row r="213" spans="1:12">
      <c r="A213" s="18">
        <v>43678</v>
      </c>
      <c r="B213" s="19">
        <v>14098</v>
      </c>
      <c r="C213" t="e">
        <f>VLOOKUP(A213,Table2[],2,FALSE)</f>
        <v>#N/A</v>
      </c>
      <c r="D213" t="e">
        <f>VLOOKUP(A213,Table3[#All],2,FALSE)</f>
        <v>#N/A</v>
      </c>
      <c r="E213">
        <f>VLOOKUP(A213,Table5[#All],2,FALSE)</f>
        <v>3.32E-2</v>
      </c>
      <c r="F213" t="e">
        <f>VLOOKUP(A213,Table6[#All],2,FALSE)</f>
        <v>#N/A</v>
      </c>
      <c r="G213" t="e">
        <f>VLOOKUP(A213,Table7[#All],2,FALSE)</f>
        <v>#N/A</v>
      </c>
      <c r="H213">
        <f>VLOOKUP(A213,Table1[[#All],[Release Date]:[Actual]],3,FALSE)</f>
        <v>215000</v>
      </c>
      <c r="I213" t="e">
        <f>VLOOKUP(A213,Table9[[#All],[Release Date]:[Actual]],2,FALSE)</f>
        <v>#N/A</v>
      </c>
      <c r="J213" t="e">
        <f>VLOOKUP(A213,Table8[#All],2,FALSE)</f>
        <v>#N/A</v>
      </c>
      <c r="K213" t="e">
        <f>VLOOKUP(A213,'US Retail Data'!$E$2:$G$75,3,FALSE)</f>
        <v>#N/A</v>
      </c>
      <c r="L213" t="e">
        <f>VLOOKUP(A213,GDP!$E$2:$G$83,3,FALSE)</f>
        <v>#N/A</v>
      </c>
    </row>
    <row r="214" spans="1:12">
      <c r="A214" s="18">
        <v>43679</v>
      </c>
      <c r="B214" s="19">
        <v>14203</v>
      </c>
      <c r="C214" t="e">
        <f>VLOOKUP(A214,Table2[],2,FALSE)</f>
        <v>#N/A</v>
      </c>
      <c r="D214" t="e">
        <f>VLOOKUP(A214,Table3[#All],2,FALSE)</f>
        <v>#N/A</v>
      </c>
      <c r="E214" t="e">
        <f>VLOOKUP(A214,Table5[#All],2,FALSE)</f>
        <v>#N/A</v>
      </c>
      <c r="F214">
        <f>VLOOKUP(A214,Table6[#All],2,FALSE)</f>
        <v>164</v>
      </c>
      <c r="G214">
        <f>VLOOKUP(A214,Table7[#All],2,FALSE)</f>
        <v>3.6999999999999998E-2</v>
      </c>
      <c r="H214" t="e">
        <f>VLOOKUP(A214,Table1[[#All],[Release Date]:[Actual]],3,FALSE)</f>
        <v>#N/A</v>
      </c>
      <c r="I214" t="e">
        <f>VLOOKUP(A214,Table9[[#All],[Release Date]:[Actual]],2,FALSE)</f>
        <v>#N/A</v>
      </c>
      <c r="J214" t="e">
        <f>VLOOKUP(A214,Table8[#All],2,FALSE)</f>
        <v>#N/A</v>
      </c>
      <c r="K214" t="e">
        <f>VLOOKUP(A214,'US Retail Data'!$E$2:$G$75,3,FALSE)</f>
        <v>#N/A</v>
      </c>
      <c r="L214" t="e">
        <f>VLOOKUP(A214,GDP!$E$2:$G$83,3,FALSE)</f>
        <v>#N/A</v>
      </c>
    </row>
    <row r="215" spans="1:12">
      <c r="A215" s="18">
        <v>43680</v>
      </c>
      <c r="B215" s="19" t="e">
        <v>#N/A</v>
      </c>
      <c r="C215" t="e">
        <f>VLOOKUP(A215,Table2[],2,FALSE)</f>
        <v>#N/A</v>
      </c>
      <c r="D215" t="e">
        <f>VLOOKUP(A215,Table3[#All],2,FALSE)</f>
        <v>#N/A</v>
      </c>
      <c r="E215" t="e">
        <f>VLOOKUP(A215,Table5[#All],2,FALSE)</f>
        <v>#N/A</v>
      </c>
      <c r="F215" t="e">
        <f>VLOOKUP(A215,Table6[#All],2,FALSE)</f>
        <v>#N/A</v>
      </c>
      <c r="G215" t="e">
        <f>VLOOKUP(A215,Table7[#All],2,FALSE)</f>
        <v>#N/A</v>
      </c>
      <c r="H215" t="e">
        <f>VLOOKUP(A215,Table1[[#All],[Release Date]:[Actual]],3,FALSE)</f>
        <v>#N/A</v>
      </c>
      <c r="I215" t="e">
        <f>VLOOKUP(A215,Table9[[#All],[Release Date]:[Actual]],2,FALSE)</f>
        <v>#N/A</v>
      </c>
      <c r="J215" t="e">
        <f>VLOOKUP(A215,Table8[#All],2,FALSE)</f>
        <v>#N/A</v>
      </c>
      <c r="K215" t="e">
        <f>VLOOKUP(A215,'US Retail Data'!$E$2:$G$75,3,FALSE)</f>
        <v>#N/A</v>
      </c>
      <c r="L215" t="e">
        <f>VLOOKUP(A215,GDP!$E$2:$G$83,3,FALSE)</f>
        <v>#N/A</v>
      </c>
    </row>
    <row r="216" spans="1:12">
      <c r="A216" s="18">
        <v>43681</v>
      </c>
      <c r="B216" s="19" t="e">
        <v>#N/A</v>
      </c>
      <c r="C216" t="e">
        <f>VLOOKUP(A216,Table2[],2,FALSE)</f>
        <v>#N/A</v>
      </c>
      <c r="D216" t="e">
        <f>VLOOKUP(A216,Table3[#All],2,FALSE)</f>
        <v>#N/A</v>
      </c>
      <c r="E216" t="e">
        <f>VLOOKUP(A216,Table5[#All],2,FALSE)</f>
        <v>#N/A</v>
      </c>
      <c r="F216" t="e">
        <f>VLOOKUP(A216,Table6[#All],2,FALSE)</f>
        <v>#N/A</v>
      </c>
      <c r="G216" t="e">
        <f>VLOOKUP(A216,Table7[#All],2,FALSE)</f>
        <v>#N/A</v>
      </c>
      <c r="H216" t="e">
        <f>VLOOKUP(A216,Table1[[#All],[Release Date]:[Actual]],3,FALSE)</f>
        <v>#N/A</v>
      </c>
      <c r="I216" t="e">
        <f>VLOOKUP(A216,Table9[[#All],[Release Date]:[Actual]],2,FALSE)</f>
        <v>#N/A</v>
      </c>
      <c r="J216" t="e">
        <f>VLOOKUP(A216,Table8[#All],2,FALSE)</f>
        <v>#N/A</v>
      </c>
      <c r="K216" t="e">
        <f>VLOOKUP(A216,'US Retail Data'!$E$2:$G$75,3,FALSE)</f>
        <v>#N/A</v>
      </c>
      <c r="L216" t="e">
        <f>VLOOKUP(A216,GDP!$E$2:$G$83,3,FALSE)</f>
        <v>#N/A</v>
      </c>
    </row>
    <row r="217" spans="1:12">
      <c r="A217" s="18">
        <v>43682</v>
      </c>
      <c r="B217" s="19">
        <v>14231</v>
      </c>
      <c r="C217" t="e">
        <f>VLOOKUP(A217,Table2[],2,FALSE)</f>
        <v>#N/A</v>
      </c>
      <c r="D217" t="e">
        <f>VLOOKUP(A217,Table3[#All],2,FALSE)</f>
        <v>#N/A</v>
      </c>
      <c r="E217" t="e">
        <f>VLOOKUP(A217,Table5[#All],2,FALSE)</f>
        <v>#N/A</v>
      </c>
      <c r="F217" t="e">
        <f>VLOOKUP(A217,Table6[#All],2,FALSE)</f>
        <v>#N/A</v>
      </c>
      <c r="G217" t="e">
        <f>VLOOKUP(A217,Table7[#All],2,FALSE)</f>
        <v>#N/A</v>
      </c>
      <c r="H217" t="e">
        <f>VLOOKUP(A217,Table1[[#All],[Release Date]:[Actual]],3,FALSE)</f>
        <v>#N/A</v>
      </c>
      <c r="I217" t="e">
        <f>VLOOKUP(A217,Table9[[#All],[Release Date]:[Actual]],2,FALSE)</f>
        <v>#N/A</v>
      </c>
      <c r="J217" t="e">
        <f>VLOOKUP(A217,Table8[#All],2,FALSE)</f>
        <v>#N/A</v>
      </c>
      <c r="K217" t="e">
        <f>VLOOKUP(A217,'US Retail Data'!$E$2:$G$75,3,FALSE)</f>
        <v>#N/A</v>
      </c>
      <c r="L217" t="e">
        <f>VLOOKUP(A217,GDP!$E$2:$G$83,3,FALSE)</f>
        <v>#N/A</v>
      </c>
    </row>
    <row r="218" spans="1:12">
      <c r="A218" s="18">
        <v>43683</v>
      </c>
      <c r="B218" s="19">
        <v>14344</v>
      </c>
      <c r="C218" t="e">
        <f>VLOOKUP(A218,Table2[],2,FALSE)</f>
        <v>#N/A</v>
      </c>
      <c r="D218" t="e">
        <f>VLOOKUP(A218,Table3[#All],2,FALSE)</f>
        <v>#N/A</v>
      </c>
      <c r="E218" t="e">
        <f>VLOOKUP(A218,Table5[#All],2,FALSE)</f>
        <v>#N/A</v>
      </c>
      <c r="F218" t="e">
        <f>VLOOKUP(A218,Table6[#All],2,FALSE)</f>
        <v>#N/A</v>
      </c>
      <c r="G218" t="e">
        <f>VLOOKUP(A218,Table7[#All],2,FALSE)</f>
        <v>#N/A</v>
      </c>
      <c r="H218" t="e">
        <f>VLOOKUP(A218,Table1[[#All],[Release Date]:[Actual]],3,FALSE)</f>
        <v>#N/A</v>
      </c>
      <c r="I218" t="e">
        <f>VLOOKUP(A218,Table9[[#All],[Release Date]:[Actual]],2,FALSE)</f>
        <v>#N/A</v>
      </c>
      <c r="J218" t="e">
        <f>VLOOKUP(A218,Table8[#All],2,FALSE)</f>
        <v>#N/A</v>
      </c>
      <c r="K218" t="e">
        <f>VLOOKUP(A218,'US Retail Data'!$E$2:$G$75,3,FALSE)</f>
        <v>#N/A</v>
      </c>
      <c r="L218" t="e">
        <f>VLOOKUP(A218,GDP!$E$2:$G$83,3,FALSE)</f>
        <v>#N/A</v>
      </c>
    </row>
    <row r="219" spans="1:12">
      <c r="A219" s="18">
        <v>43684</v>
      </c>
      <c r="B219" s="19">
        <v>14275</v>
      </c>
      <c r="C219" t="e">
        <f>VLOOKUP(A219,Table2[],2,FALSE)</f>
        <v>#N/A</v>
      </c>
      <c r="D219" t="e">
        <f>VLOOKUP(A219,Table3[#All],2,FALSE)</f>
        <v>#N/A</v>
      </c>
      <c r="E219" t="e">
        <f>VLOOKUP(A219,Table5[#All],2,FALSE)</f>
        <v>#N/A</v>
      </c>
      <c r="F219" t="e">
        <f>VLOOKUP(A219,Table6[#All],2,FALSE)</f>
        <v>#N/A</v>
      </c>
      <c r="G219" t="e">
        <f>VLOOKUP(A219,Table7[#All],2,FALSE)</f>
        <v>#N/A</v>
      </c>
      <c r="H219" t="e">
        <f>VLOOKUP(A219,Table1[[#All],[Release Date]:[Actual]],3,FALSE)</f>
        <v>#N/A</v>
      </c>
      <c r="I219" t="e">
        <f>VLOOKUP(A219,Table9[[#All],[Release Date]:[Actual]],2,FALSE)</f>
        <v>#N/A</v>
      </c>
      <c r="J219" t="e">
        <f>VLOOKUP(A219,Table8[#All],2,FALSE)</f>
        <v>#N/A</v>
      </c>
      <c r="K219" t="e">
        <f>VLOOKUP(A219,'US Retail Data'!$E$2:$G$75,3,FALSE)</f>
        <v>#N/A</v>
      </c>
      <c r="L219" t="e">
        <f>VLOOKUP(A219,GDP!$E$2:$G$83,3,FALSE)</f>
        <v>#N/A</v>
      </c>
    </row>
    <row r="220" spans="1:12">
      <c r="A220" s="18">
        <v>43685</v>
      </c>
      <c r="B220" s="19">
        <v>14231</v>
      </c>
      <c r="C220" t="e">
        <f>VLOOKUP(A220,Table2[],2,FALSE)</f>
        <v>#N/A</v>
      </c>
      <c r="D220" t="e">
        <f>VLOOKUP(A220,Table3[#All],2,FALSE)</f>
        <v>#N/A</v>
      </c>
      <c r="E220" t="e">
        <f>VLOOKUP(A220,Table5[#All],2,FALSE)</f>
        <v>#N/A</v>
      </c>
      <c r="F220" t="e">
        <f>VLOOKUP(A220,Table6[#All],2,FALSE)</f>
        <v>#N/A</v>
      </c>
      <c r="G220" t="e">
        <f>VLOOKUP(A220,Table7[#All],2,FALSE)</f>
        <v>#N/A</v>
      </c>
      <c r="H220">
        <f>VLOOKUP(A220,Table1[[#All],[Release Date]:[Actual]],3,FALSE)</f>
        <v>209000</v>
      </c>
      <c r="I220" t="e">
        <f>VLOOKUP(A220,Table9[[#All],[Release Date]:[Actual]],2,FALSE)</f>
        <v>#N/A</v>
      </c>
      <c r="J220">
        <f>VLOOKUP(A220,Table8[#All],2,FALSE)</f>
        <v>2.8000000000000001E-2</v>
      </c>
      <c r="K220" t="e">
        <f>VLOOKUP(A220,'US Retail Data'!$E$2:$G$75,3,FALSE)</f>
        <v>#N/A</v>
      </c>
      <c r="L220" t="e">
        <f>VLOOKUP(A220,GDP!$E$2:$G$83,3,FALSE)</f>
        <v>#N/A</v>
      </c>
    </row>
    <row r="221" spans="1:12">
      <c r="A221" s="18">
        <v>43686</v>
      </c>
      <c r="B221" s="19">
        <v>14195</v>
      </c>
      <c r="C221" t="e">
        <f>VLOOKUP(A221,Table2[],2,FALSE)</f>
        <v>#N/A</v>
      </c>
      <c r="D221" t="e">
        <f>VLOOKUP(A221,Table3[#All],2,FALSE)</f>
        <v>#N/A</v>
      </c>
      <c r="E221" t="e">
        <f>VLOOKUP(A221,Table5[#All],2,FALSE)</f>
        <v>#N/A</v>
      </c>
      <c r="F221" t="e">
        <f>VLOOKUP(A221,Table6[#All],2,FALSE)</f>
        <v>#N/A</v>
      </c>
      <c r="G221" t="e">
        <f>VLOOKUP(A221,Table7[#All],2,FALSE)</f>
        <v>#N/A</v>
      </c>
      <c r="H221" t="e">
        <f>VLOOKUP(A221,Table1[[#All],[Release Date]:[Actual]],3,FALSE)</f>
        <v>#N/A</v>
      </c>
      <c r="I221" t="e">
        <f>VLOOKUP(A221,Table9[[#All],[Release Date]:[Actual]],2,FALSE)</f>
        <v>#N/A</v>
      </c>
      <c r="J221" t="e">
        <f>VLOOKUP(A221,Table8[#All],2,FALSE)</f>
        <v>#N/A</v>
      </c>
      <c r="K221" t="e">
        <f>VLOOKUP(A221,'US Retail Data'!$E$2:$G$75,3,FALSE)</f>
        <v>#N/A</v>
      </c>
      <c r="L221" t="e">
        <f>VLOOKUP(A221,GDP!$E$2:$G$83,3,FALSE)</f>
        <v>#N/A</v>
      </c>
    </row>
    <row r="222" spans="1:12">
      <c r="A222" s="18">
        <v>43687</v>
      </c>
      <c r="B222" s="19" t="e">
        <v>#N/A</v>
      </c>
      <c r="C222" t="e">
        <f>VLOOKUP(A222,Table2[],2,FALSE)</f>
        <v>#N/A</v>
      </c>
      <c r="D222" t="e">
        <f>VLOOKUP(A222,Table3[#All],2,FALSE)</f>
        <v>#N/A</v>
      </c>
      <c r="E222" t="e">
        <f>VLOOKUP(A222,Table5[#All],2,FALSE)</f>
        <v>#N/A</v>
      </c>
      <c r="F222" t="e">
        <f>VLOOKUP(A222,Table6[#All],2,FALSE)</f>
        <v>#N/A</v>
      </c>
      <c r="G222" t="e">
        <f>VLOOKUP(A222,Table7[#All],2,FALSE)</f>
        <v>#N/A</v>
      </c>
      <c r="H222" t="e">
        <f>VLOOKUP(A222,Table1[[#All],[Release Date]:[Actual]],3,FALSE)</f>
        <v>#N/A</v>
      </c>
      <c r="I222" t="e">
        <f>VLOOKUP(A222,Table9[[#All],[Release Date]:[Actual]],2,FALSE)</f>
        <v>#N/A</v>
      </c>
      <c r="J222" t="e">
        <f>VLOOKUP(A222,Table8[#All],2,FALSE)</f>
        <v>#N/A</v>
      </c>
      <c r="K222" t="e">
        <f>VLOOKUP(A222,'US Retail Data'!$E$2:$G$75,3,FALSE)</f>
        <v>#N/A</v>
      </c>
      <c r="L222" t="e">
        <f>VLOOKUP(A222,GDP!$E$2:$G$83,3,FALSE)</f>
        <v>#N/A</v>
      </c>
    </row>
    <row r="223" spans="1:12">
      <c r="A223" s="18">
        <v>43688</v>
      </c>
      <c r="B223" s="19" t="e">
        <v>#N/A</v>
      </c>
      <c r="C223" t="e">
        <f>VLOOKUP(A223,Table2[],2,FALSE)</f>
        <v>#N/A</v>
      </c>
      <c r="D223" t="e">
        <f>VLOOKUP(A223,Table3[#All],2,FALSE)</f>
        <v>#N/A</v>
      </c>
      <c r="E223" t="e">
        <f>VLOOKUP(A223,Table5[#All],2,FALSE)</f>
        <v>#N/A</v>
      </c>
      <c r="F223" t="e">
        <f>VLOOKUP(A223,Table6[#All],2,FALSE)</f>
        <v>#N/A</v>
      </c>
      <c r="G223" t="e">
        <f>VLOOKUP(A223,Table7[#All],2,FALSE)</f>
        <v>#N/A</v>
      </c>
      <c r="H223" t="e">
        <f>VLOOKUP(A223,Table1[[#All],[Release Date]:[Actual]],3,FALSE)</f>
        <v>#N/A</v>
      </c>
      <c r="I223" t="e">
        <f>VLOOKUP(A223,Table9[[#All],[Release Date]:[Actual]],2,FALSE)</f>
        <v>#N/A</v>
      </c>
      <c r="J223" t="e">
        <f>VLOOKUP(A223,Table8[#All],2,FALSE)</f>
        <v>#N/A</v>
      </c>
      <c r="K223" t="e">
        <f>VLOOKUP(A223,'US Retail Data'!$E$2:$G$75,3,FALSE)</f>
        <v>#N/A</v>
      </c>
      <c r="L223" t="e">
        <f>VLOOKUP(A223,GDP!$E$2:$G$83,3,FALSE)</f>
        <v>#N/A</v>
      </c>
    </row>
    <row r="224" spans="1:12">
      <c r="A224" s="18">
        <v>43689</v>
      </c>
      <c r="B224" s="19">
        <v>14220</v>
      </c>
      <c r="C224" t="e">
        <f>VLOOKUP(A224,Table2[],2,FALSE)</f>
        <v>#N/A</v>
      </c>
      <c r="D224" t="e">
        <f>VLOOKUP(A224,Table3[#All],2,FALSE)</f>
        <v>#N/A</v>
      </c>
      <c r="E224" t="e">
        <f>VLOOKUP(A224,Table5[#All],2,FALSE)</f>
        <v>#N/A</v>
      </c>
      <c r="F224" t="e">
        <f>VLOOKUP(A224,Table6[#All],2,FALSE)</f>
        <v>#N/A</v>
      </c>
      <c r="G224" t="e">
        <f>VLOOKUP(A224,Table7[#All],2,FALSE)</f>
        <v>#N/A</v>
      </c>
      <c r="H224" t="e">
        <f>VLOOKUP(A224,Table1[[#All],[Release Date]:[Actual]],3,FALSE)</f>
        <v>#N/A</v>
      </c>
      <c r="I224" t="e">
        <f>VLOOKUP(A224,Table9[[#All],[Release Date]:[Actual]],2,FALSE)</f>
        <v>#N/A</v>
      </c>
      <c r="J224" t="e">
        <f>VLOOKUP(A224,Table8[#All],2,FALSE)</f>
        <v>#N/A</v>
      </c>
      <c r="K224" t="e">
        <f>VLOOKUP(A224,'US Retail Data'!$E$2:$G$75,3,FALSE)</f>
        <v>#N/A</v>
      </c>
      <c r="L224" t="e">
        <f>VLOOKUP(A224,GDP!$E$2:$G$83,3,FALSE)</f>
        <v>#N/A</v>
      </c>
    </row>
    <row r="225" spans="1:12">
      <c r="A225" s="18">
        <v>43690</v>
      </c>
      <c r="B225" s="19">
        <v>14283</v>
      </c>
      <c r="C225">
        <f>VLOOKUP(A225,Table2[],2,FALSE)</f>
        <v>1.7999999999999999E-2</v>
      </c>
      <c r="D225" t="e">
        <f>VLOOKUP(A225,Table3[#All],2,FALSE)</f>
        <v>#N/A</v>
      </c>
      <c r="E225" t="e">
        <f>VLOOKUP(A225,Table5[#All],2,FALSE)</f>
        <v>#N/A</v>
      </c>
      <c r="F225" t="e">
        <f>VLOOKUP(A225,Table6[#All],2,FALSE)</f>
        <v>#N/A</v>
      </c>
      <c r="G225" t="e">
        <f>VLOOKUP(A225,Table7[#All],2,FALSE)</f>
        <v>#N/A</v>
      </c>
      <c r="H225" t="e">
        <f>VLOOKUP(A225,Table1[[#All],[Release Date]:[Actual]],3,FALSE)</f>
        <v>#N/A</v>
      </c>
      <c r="I225" t="e">
        <f>VLOOKUP(A225,Table9[[#All],[Release Date]:[Actual]],2,FALSE)</f>
        <v>#N/A</v>
      </c>
      <c r="J225" t="e">
        <f>VLOOKUP(A225,Table8[#All],2,FALSE)</f>
        <v>#N/A</v>
      </c>
      <c r="K225" t="e">
        <f>VLOOKUP(A225,'US Retail Data'!$E$2:$G$75,3,FALSE)</f>
        <v>#N/A</v>
      </c>
      <c r="L225" t="e">
        <f>VLOOKUP(A225,GDP!$E$2:$G$83,3,FALSE)</f>
        <v>#N/A</v>
      </c>
    </row>
    <row r="226" spans="1:12">
      <c r="A226" s="18">
        <v>43691</v>
      </c>
      <c r="B226" s="19">
        <v>14234</v>
      </c>
      <c r="C226" t="e">
        <f>VLOOKUP(A226,Table2[],2,FALSE)</f>
        <v>#N/A</v>
      </c>
      <c r="D226" t="e">
        <f>VLOOKUP(A226,Table3[#All],2,FALSE)</f>
        <v>#N/A</v>
      </c>
      <c r="E226" t="e">
        <f>VLOOKUP(A226,Table5[#All],2,FALSE)</f>
        <v>#N/A</v>
      </c>
      <c r="F226" t="e">
        <f>VLOOKUP(A226,Table6[#All],2,FALSE)</f>
        <v>#N/A</v>
      </c>
      <c r="G226" t="e">
        <f>VLOOKUP(A226,Table7[#All],2,FALSE)</f>
        <v>#N/A</v>
      </c>
      <c r="H226" t="e">
        <f>VLOOKUP(A226,Table1[[#All],[Release Date]:[Actual]],3,FALSE)</f>
        <v>#N/A</v>
      </c>
      <c r="I226" t="e">
        <f>VLOOKUP(A226,Table9[[#All],[Release Date]:[Actual]],2,FALSE)</f>
        <v>#N/A</v>
      </c>
      <c r="J226" t="e">
        <f>VLOOKUP(A226,Table8[#All],2,FALSE)</f>
        <v>#N/A</v>
      </c>
      <c r="K226" t="e">
        <f>VLOOKUP(A226,'US Retail Data'!$E$2:$G$75,3,FALSE)</f>
        <v>#N/A</v>
      </c>
      <c r="L226" t="e">
        <f>VLOOKUP(A226,GDP!$E$2:$G$83,3,FALSE)</f>
        <v>#N/A</v>
      </c>
    </row>
    <row r="227" spans="1:12">
      <c r="A227" s="18">
        <v>43692</v>
      </c>
      <c r="B227" s="19">
        <v>14296</v>
      </c>
      <c r="C227" t="e">
        <f>VLOOKUP(A227,Table2[],2,FALSE)</f>
        <v>#N/A</v>
      </c>
      <c r="D227" t="e">
        <f>VLOOKUP(A227,Table3[#All],2,FALSE)</f>
        <v>#N/A</v>
      </c>
      <c r="E227" t="e">
        <f>VLOOKUP(A227,Table5[#All],2,FALSE)</f>
        <v>#N/A</v>
      </c>
      <c r="F227" t="e">
        <f>VLOOKUP(A227,Table6[#All],2,FALSE)</f>
        <v>#N/A</v>
      </c>
      <c r="G227" t="e">
        <f>VLOOKUP(A227,Table7[#All],2,FALSE)</f>
        <v>#N/A</v>
      </c>
      <c r="H227">
        <f>VLOOKUP(A227,Table1[[#All],[Release Date]:[Actual]],3,FALSE)</f>
        <v>220000</v>
      </c>
      <c r="I227" t="e">
        <f>VLOOKUP(A227,Table9[[#All],[Release Date]:[Actual]],2,FALSE)</f>
        <v>#N/A</v>
      </c>
      <c r="J227" t="e">
        <f>VLOOKUP(A227,Table8[#All],2,FALSE)</f>
        <v>#N/A</v>
      </c>
      <c r="K227">
        <f>VLOOKUP(A227,'US Retail Data'!$E$2:$G$75,3,FALSE)</f>
        <v>7.0000000000000001E-3</v>
      </c>
      <c r="L227" t="e">
        <f>VLOOKUP(A227,GDP!$E$2:$G$83,3,FALSE)</f>
        <v>#N/A</v>
      </c>
    </row>
    <row r="228" spans="1:12">
      <c r="A228" s="18">
        <v>43693</v>
      </c>
      <c r="B228" s="19">
        <v>14258</v>
      </c>
      <c r="C228" t="e">
        <f>VLOOKUP(A228,Table2[],2,FALSE)</f>
        <v>#N/A</v>
      </c>
      <c r="D228" t="e">
        <f>VLOOKUP(A228,Table3[#All],2,FALSE)</f>
        <v>#N/A</v>
      </c>
      <c r="E228" t="e">
        <f>VLOOKUP(A228,Table5[#All],2,FALSE)</f>
        <v>#N/A</v>
      </c>
      <c r="F228" t="e">
        <f>VLOOKUP(A228,Table6[#All],2,FALSE)</f>
        <v>#N/A</v>
      </c>
      <c r="G228" t="e">
        <f>VLOOKUP(A228,Table7[#All],2,FALSE)</f>
        <v>#N/A</v>
      </c>
      <c r="H228" t="e">
        <f>VLOOKUP(A228,Table1[[#All],[Release Date]:[Actual]],3,FALSE)</f>
        <v>#N/A</v>
      </c>
      <c r="I228" t="e">
        <f>VLOOKUP(A228,Table9[[#All],[Release Date]:[Actual]],2,FALSE)</f>
        <v>#N/A</v>
      </c>
      <c r="J228" t="e">
        <f>VLOOKUP(A228,Table8[#All],2,FALSE)</f>
        <v>#N/A</v>
      </c>
      <c r="K228" t="e">
        <f>VLOOKUP(A228,'US Retail Data'!$E$2:$G$75,3,FALSE)</f>
        <v>#N/A</v>
      </c>
      <c r="L228" t="e">
        <f>VLOOKUP(A228,GDP!$E$2:$G$83,3,FALSE)</f>
        <v>#N/A</v>
      </c>
    </row>
    <row r="229" spans="1:12">
      <c r="A229" s="18">
        <v>43694</v>
      </c>
      <c r="B229" s="19" t="e">
        <v>#N/A</v>
      </c>
      <c r="C229" t="e">
        <f>VLOOKUP(A229,Table2[],2,FALSE)</f>
        <v>#N/A</v>
      </c>
      <c r="D229" t="e">
        <f>VLOOKUP(A229,Table3[#All],2,FALSE)</f>
        <v>#N/A</v>
      </c>
      <c r="E229" t="e">
        <f>VLOOKUP(A229,Table5[#All],2,FALSE)</f>
        <v>#N/A</v>
      </c>
      <c r="F229" t="e">
        <f>VLOOKUP(A229,Table6[#All],2,FALSE)</f>
        <v>#N/A</v>
      </c>
      <c r="G229" t="e">
        <f>VLOOKUP(A229,Table7[#All],2,FALSE)</f>
        <v>#N/A</v>
      </c>
      <c r="H229" t="e">
        <f>VLOOKUP(A229,Table1[[#All],[Release Date]:[Actual]],3,FALSE)</f>
        <v>#N/A</v>
      </c>
      <c r="I229" t="e">
        <f>VLOOKUP(A229,Table9[[#All],[Release Date]:[Actual]],2,FALSE)</f>
        <v>#N/A</v>
      </c>
      <c r="J229" t="e">
        <f>VLOOKUP(A229,Table8[#All],2,FALSE)</f>
        <v>#N/A</v>
      </c>
      <c r="K229" t="e">
        <f>VLOOKUP(A229,'US Retail Data'!$E$2:$G$75,3,FALSE)</f>
        <v>#N/A</v>
      </c>
      <c r="L229" t="e">
        <f>VLOOKUP(A229,GDP!$E$2:$G$83,3,FALSE)</f>
        <v>#N/A</v>
      </c>
    </row>
    <row r="230" spans="1:12">
      <c r="A230" s="18">
        <v>43695</v>
      </c>
      <c r="B230" s="19" t="e">
        <v>#N/A</v>
      </c>
      <c r="C230" t="e">
        <f>VLOOKUP(A230,Table2[],2,FALSE)</f>
        <v>#N/A</v>
      </c>
      <c r="D230" t="e">
        <f>VLOOKUP(A230,Table3[#All],2,FALSE)</f>
        <v>#N/A</v>
      </c>
      <c r="E230" t="e">
        <f>VLOOKUP(A230,Table5[#All],2,FALSE)</f>
        <v>#N/A</v>
      </c>
      <c r="F230" t="e">
        <f>VLOOKUP(A230,Table6[#All],2,FALSE)</f>
        <v>#N/A</v>
      </c>
      <c r="G230" t="e">
        <f>VLOOKUP(A230,Table7[#All],2,FALSE)</f>
        <v>#N/A</v>
      </c>
      <c r="H230" t="e">
        <f>VLOOKUP(A230,Table1[[#All],[Release Date]:[Actual]],3,FALSE)</f>
        <v>#N/A</v>
      </c>
      <c r="I230" t="e">
        <f>VLOOKUP(A230,Table9[[#All],[Release Date]:[Actual]],2,FALSE)</f>
        <v>#N/A</v>
      </c>
      <c r="J230" t="e">
        <f>VLOOKUP(A230,Table8[#All],2,FALSE)</f>
        <v>#N/A</v>
      </c>
      <c r="K230" t="e">
        <f>VLOOKUP(A230,'US Retail Data'!$E$2:$G$75,3,FALSE)</f>
        <v>#N/A</v>
      </c>
      <c r="L230" t="e">
        <f>VLOOKUP(A230,GDP!$E$2:$G$83,3,FALSE)</f>
        <v>#N/A</v>
      </c>
    </row>
    <row r="231" spans="1:12">
      <c r="A231" s="18">
        <v>43696</v>
      </c>
      <c r="B231" s="19">
        <v>14203</v>
      </c>
      <c r="C231" t="e">
        <f>VLOOKUP(A231,Table2[],2,FALSE)</f>
        <v>#N/A</v>
      </c>
      <c r="D231" t="e">
        <f>VLOOKUP(A231,Table3[#All],2,FALSE)</f>
        <v>#N/A</v>
      </c>
      <c r="E231" t="e">
        <f>VLOOKUP(A231,Table5[#All],2,FALSE)</f>
        <v>#N/A</v>
      </c>
      <c r="F231" t="e">
        <f>VLOOKUP(A231,Table6[#All],2,FALSE)</f>
        <v>#N/A</v>
      </c>
      <c r="G231" t="e">
        <f>VLOOKUP(A231,Table7[#All],2,FALSE)</f>
        <v>#N/A</v>
      </c>
      <c r="H231" t="e">
        <f>VLOOKUP(A231,Table1[[#All],[Release Date]:[Actual]],3,FALSE)</f>
        <v>#N/A</v>
      </c>
      <c r="I231" t="e">
        <f>VLOOKUP(A231,Table9[[#All],[Release Date]:[Actual]],2,FALSE)</f>
        <v>#N/A</v>
      </c>
      <c r="J231" t="e">
        <f>VLOOKUP(A231,Table8[#All],2,FALSE)</f>
        <v>#N/A</v>
      </c>
      <c r="K231" t="e">
        <f>VLOOKUP(A231,'US Retail Data'!$E$2:$G$75,3,FALSE)</f>
        <v>#N/A</v>
      </c>
      <c r="L231" t="e">
        <f>VLOOKUP(A231,GDP!$E$2:$G$83,3,FALSE)</f>
        <v>#N/A</v>
      </c>
    </row>
    <row r="232" spans="1:12">
      <c r="A232" s="18">
        <v>43697</v>
      </c>
      <c r="B232" s="19">
        <v>14262</v>
      </c>
      <c r="C232" t="e">
        <f>VLOOKUP(A232,Table2[],2,FALSE)</f>
        <v>#N/A</v>
      </c>
      <c r="D232" t="e">
        <f>VLOOKUP(A232,Table3[#All],2,FALSE)</f>
        <v>#N/A</v>
      </c>
      <c r="E232" t="e">
        <f>VLOOKUP(A232,Table5[#All],2,FALSE)</f>
        <v>#N/A</v>
      </c>
      <c r="F232" t="e">
        <f>VLOOKUP(A232,Table6[#All],2,FALSE)</f>
        <v>#N/A</v>
      </c>
      <c r="G232" t="e">
        <f>VLOOKUP(A232,Table7[#All],2,FALSE)</f>
        <v>#N/A</v>
      </c>
      <c r="H232" t="e">
        <f>VLOOKUP(A232,Table1[[#All],[Release Date]:[Actual]],3,FALSE)</f>
        <v>#N/A</v>
      </c>
      <c r="I232" t="e">
        <f>VLOOKUP(A232,Table9[[#All],[Release Date]:[Actual]],2,FALSE)</f>
        <v>#N/A</v>
      </c>
      <c r="J232" t="e">
        <f>VLOOKUP(A232,Table8[#All],2,FALSE)</f>
        <v>#N/A</v>
      </c>
      <c r="K232" t="e">
        <f>VLOOKUP(A232,'US Retail Data'!$E$2:$G$75,3,FALSE)</f>
        <v>#N/A</v>
      </c>
      <c r="L232" t="e">
        <f>VLOOKUP(A232,GDP!$E$2:$G$83,3,FALSE)</f>
        <v>#N/A</v>
      </c>
    </row>
    <row r="233" spans="1:12">
      <c r="A233" s="18">
        <v>43698</v>
      </c>
      <c r="B233" s="19">
        <v>14259</v>
      </c>
      <c r="C233" t="e">
        <f>VLOOKUP(A233,Table2[],2,FALSE)</f>
        <v>#N/A</v>
      </c>
      <c r="D233" t="e">
        <f>VLOOKUP(A233,Table3[#All],2,FALSE)</f>
        <v>#N/A</v>
      </c>
      <c r="E233" t="e">
        <f>VLOOKUP(A233,Table5[#All],2,FALSE)</f>
        <v>#N/A</v>
      </c>
      <c r="F233" t="e">
        <f>VLOOKUP(A233,Table6[#All],2,FALSE)</f>
        <v>#N/A</v>
      </c>
      <c r="G233" t="e">
        <f>VLOOKUP(A233,Table7[#All],2,FALSE)</f>
        <v>#N/A</v>
      </c>
      <c r="H233" t="e">
        <f>VLOOKUP(A233,Table1[[#All],[Release Date]:[Actual]],3,FALSE)</f>
        <v>#N/A</v>
      </c>
      <c r="I233" t="e">
        <f>VLOOKUP(A233,Table9[[#All],[Release Date]:[Actual]],2,FALSE)</f>
        <v>#N/A</v>
      </c>
      <c r="J233" t="e">
        <f>VLOOKUP(A233,Table8[#All],2,FALSE)</f>
        <v>#N/A</v>
      </c>
      <c r="K233" t="e">
        <f>VLOOKUP(A233,'US Retail Data'!$E$2:$G$75,3,FALSE)</f>
        <v>#N/A</v>
      </c>
      <c r="L233" t="e">
        <f>VLOOKUP(A233,GDP!$E$2:$G$83,3,FALSE)</f>
        <v>#N/A</v>
      </c>
    </row>
    <row r="234" spans="1:12">
      <c r="A234" s="18">
        <v>43699</v>
      </c>
      <c r="B234" s="19">
        <v>14234</v>
      </c>
      <c r="C234" t="e">
        <f>VLOOKUP(A234,Table2[],2,FALSE)</f>
        <v>#N/A</v>
      </c>
      <c r="D234" t="e">
        <f>VLOOKUP(A234,Table3[#All],2,FALSE)</f>
        <v>#N/A</v>
      </c>
      <c r="E234" t="e">
        <f>VLOOKUP(A234,Table5[#All],2,FALSE)</f>
        <v>#N/A</v>
      </c>
      <c r="F234" t="e">
        <f>VLOOKUP(A234,Table6[#All],2,FALSE)</f>
        <v>#N/A</v>
      </c>
      <c r="G234" t="e">
        <f>VLOOKUP(A234,Table7[#All],2,FALSE)</f>
        <v>#N/A</v>
      </c>
      <c r="H234">
        <f>VLOOKUP(A234,Table1[[#All],[Release Date]:[Actual]],3,FALSE)</f>
        <v>209000</v>
      </c>
      <c r="I234" t="e">
        <f>VLOOKUP(A234,Table9[[#All],[Release Date]:[Actual]],2,FALSE)</f>
        <v>#N/A</v>
      </c>
      <c r="J234" t="e">
        <f>VLOOKUP(A234,Table8[#All],2,FALSE)</f>
        <v>#N/A</v>
      </c>
      <c r="K234" t="e">
        <f>VLOOKUP(A234,'US Retail Data'!$E$2:$G$75,3,FALSE)</f>
        <v>#N/A</v>
      </c>
      <c r="L234" t="e">
        <f>VLOOKUP(A234,GDP!$E$2:$G$83,3,FALSE)</f>
        <v>#N/A</v>
      </c>
    </row>
    <row r="235" spans="1:12">
      <c r="A235" s="18">
        <v>43700</v>
      </c>
      <c r="B235" s="19">
        <v>14249</v>
      </c>
      <c r="C235" t="e">
        <f>VLOOKUP(A235,Table2[],2,FALSE)</f>
        <v>#N/A</v>
      </c>
      <c r="D235" t="e">
        <f>VLOOKUP(A235,Table3[#All],2,FALSE)</f>
        <v>#N/A</v>
      </c>
      <c r="E235" t="e">
        <f>VLOOKUP(A235,Table5[#All],2,FALSE)</f>
        <v>#N/A</v>
      </c>
      <c r="F235" t="e">
        <f>VLOOKUP(A235,Table6[#All],2,FALSE)</f>
        <v>#N/A</v>
      </c>
      <c r="G235" t="e">
        <f>VLOOKUP(A235,Table7[#All],2,FALSE)</f>
        <v>#N/A</v>
      </c>
      <c r="H235" t="e">
        <f>VLOOKUP(A235,Table1[[#All],[Release Date]:[Actual]],3,FALSE)</f>
        <v>#N/A</v>
      </c>
      <c r="I235" t="e">
        <f>VLOOKUP(A235,Table9[[#All],[Release Date]:[Actual]],2,FALSE)</f>
        <v>#N/A</v>
      </c>
      <c r="J235" t="e">
        <f>VLOOKUP(A235,Table8[#All],2,FALSE)</f>
        <v>#N/A</v>
      </c>
      <c r="K235" t="e">
        <f>VLOOKUP(A235,'US Retail Data'!$E$2:$G$75,3,FALSE)</f>
        <v>#N/A</v>
      </c>
      <c r="L235" t="e">
        <f>VLOOKUP(A235,GDP!$E$2:$G$83,3,FALSE)</f>
        <v>#N/A</v>
      </c>
    </row>
    <row r="236" spans="1:12">
      <c r="A236" s="18">
        <v>43701</v>
      </c>
      <c r="B236" s="19" t="e">
        <v>#N/A</v>
      </c>
      <c r="C236" t="e">
        <f>VLOOKUP(A236,Table2[],2,FALSE)</f>
        <v>#N/A</v>
      </c>
      <c r="D236" t="e">
        <f>VLOOKUP(A236,Table3[#All],2,FALSE)</f>
        <v>#N/A</v>
      </c>
      <c r="E236" t="e">
        <f>VLOOKUP(A236,Table5[#All],2,FALSE)</f>
        <v>#N/A</v>
      </c>
      <c r="F236" t="e">
        <f>VLOOKUP(A236,Table6[#All],2,FALSE)</f>
        <v>#N/A</v>
      </c>
      <c r="G236" t="e">
        <f>VLOOKUP(A236,Table7[#All],2,FALSE)</f>
        <v>#N/A</v>
      </c>
      <c r="H236" t="e">
        <f>VLOOKUP(A236,Table1[[#All],[Release Date]:[Actual]],3,FALSE)</f>
        <v>#N/A</v>
      </c>
      <c r="I236" t="e">
        <f>VLOOKUP(A236,Table9[[#All],[Release Date]:[Actual]],2,FALSE)</f>
        <v>#N/A</v>
      </c>
      <c r="J236" t="e">
        <f>VLOOKUP(A236,Table8[#All],2,FALSE)</f>
        <v>#N/A</v>
      </c>
      <c r="K236" t="e">
        <f>VLOOKUP(A236,'US Retail Data'!$E$2:$G$75,3,FALSE)</f>
        <v>#N/A</v>
      </c>
      <c r="L236" t="e">
        <f>VLOOKUP(A236,GDP!$E$2:$G$83,3,FALSE)</f>
        <v>#N/A</v>
      </c>
    </row>
    <row r="237" spans="1:12">
      <c r="A237" s="18">
        <v>43702</v>
      </c>
      <c r="B237" s="19" t="e">
        <v>#N/A</v>
      </c>
      <c r="C237" t="e">
        <f>VLOOKUP(A237,Table2[],2,FALSE)</f>
        <v>#N/A</v>
      </c>
      <c r="D237" t="e">
        <f>VLOOKUP(A237,Table3[#All],2,FALSE)</f>
        <v>#N/A</v>
      </c>
      <c r="E237" t="e">
        <f>VLOOKUP(A237,Table5[#All],2,FALSE)</f>
        <v>#N/A</v>
      </c>
      <c r="F237" t="e">
        <f>VLOOKUP(A237,Table6[#All],2,FALSE)</f>
        <v>#N/A</v>
      </c>
      <c r="G237" t="e">
        <f>VLOOKUP(A237,Table7[#All],2,FALSE)</f>
        <v>#N/A</v>
      </c>
      <c r="H237" t="e">
        <f>VLOOKUP(A237,Table1[[#All],[Release Date]:[Actual]],3,FALSE)</f>
        <v>#N/A</v>
      </c>
      <c r="I237" t="e">
        <f>VLOOKUP(A237,Table9[[#All],[Release Date]:[Actual]],2,FALSE)</f>
        <v>#N/A</v>
      </c>
      <c r="J237" t="e">
        <f>VLOOKUP(A237,Table8[#All],2,FALSE)</f>
        <v>#N/A</v>
      </c>
      <c r="K237" t="e">
        <f>VLOOKUP(A237,'US Retail Data'!$E$2:$G$75,3,FALSE)</f>
        <v>#N/A</v>
      </c>
      <c r="L237" t="e">
        <f>VLOOKUP(A237,GDP!$E$2:$G$83,3,FALSE)</f>
        <v>#N/A</v>
      </c>
    </row>
    <row r="238" spans="1:12">
      <c r="A238" s="18">
        <v>43703</v>
      </c>
      <c r="B238" s="19">
        <v>14261</v>
      </c>
      <c r="C238" t="e">
        <f>VLOOKUP(A238,Table2[],2,FALSE)</f>
        <v>#N/A</v>
      </c>
      <c r="D238" t="e">
        <f>VLOOKUP(A238,Table3[#All],2,FALSE)</f>
        <v>#N/A</v>
      </c>
      <c r="E238" t="e">
        <f>VLOOKUP(A238,Table5[#All],2,FALSE)</f>
        <v>#N/A</v>
      </c>
      <c r="F238" t="e">
        <f>VLOOKUP(A238,Table6[#All],2,FALSE)</f>
        <v>#N/A</v>
      </c>
      <c r="G238" t="e">
        <f>VLOOKUP(A238,Table7[#All],2,FALSE)</f>
        <v>#N/A</v>
      </c>
      <c r="H238" t="e">
        <f>VLOOKUP(A238,Table1[[#All],[Release Date]:[Actual]],3,FALSE)</f>
        <v>#N/A</v>
      </c>
      <c r="I238" t="e">
        <f>VLOOKUP(A238,Table9[[#All],[Release Date]:[Actual]],2,FALSE)</f>
        <v>#N/A</v>
      </c>
      <c r="J238" t="e">
        <f>VLOOKUP(A238,Table8[#All],2,FALSE)</f>
        <v>#N/A</v>
      </c>
      <c r="K238" t="e">
        <f>VLOOKUP(A238,'US Retail Data'!$E$2:$G$75,3,FALSE)</f>
        <v>#N/A</v>
      </c>
      <c r="L238" t="e">
        <f>VLOOKUP(A238,GDP!$E$2:$G$83,3,FALSE)</f>
        <v>#N/A</v>
      </c>
    </row>
    <row r="239" spans="1:12">
      <c r="A239" s="18">
        <v>43704</v>
      </c>
      <c r="B239" s="19">
        <v>14235</v>
      </c>
      <c r="C239" t="e">
        <f>VLOOKUP(A239,Table2[],2,FALSE)</f>
        <v>#N/A</v>
      </c>
      <c r="D239" t="e">
        <f>VLOOKUP(A239,Table3[#All],2,FALSE)</f>
        <v>#N/A</v>
      </c>
      <c r="E239" t="e">
        <f>VLOOKUP(A239,Table5[#All],2,FALSE)</f>
        <v>#N/A</v>
      </c>
      <c r="F239" t="e">
        <f>VLOOKUP(A239,Table6[#All],2,FALSE)</f>
        <v>#N/A</v>
      </c>
      <c r="G239" t="e">
        <f>VLOOKUP(A239,Table7[#All],2,FALSE)</f>
        <v>#N/A</v>
      </c>
      <c r="H239" t="e">
        <f>VLOOKUP(A239,Table1[[#All],[Release Date]:[Actual]],3,FALSE)</f>
        <v>#N/A</v>
      </c>
      <c r="I239" t="e">
        <f>VLOOKUP(A239,Table9[[#All],[Release Date]:[Actual]],2,FALSE)</f>
        <v>#N/A</v>
      </c>
      <c r="J239" t="e">
        <f>VLOOKUP(A239,Table8[#All],2,FALSE)</f>
        <v>#N/A</v>
      </c>
      <c r="K239" t="e">
        <f>VLOOKUP(A239,'US Retail Data'!$E$2:$G$75,3,FALSE)</f>
        <v>#N/A</v>
      </c>
      <c r="L239" t="e">
        <f>VLOOKUP(A239,GDP!$E$2:$G$83,3,FALSE)</f>
        <v>#N/A</v>
      </c>
    </row>
    <row r="240" spans="1:12">
      <c r="A240" s="18">
        <v>43705</v>
      </c>
      <c r="B240" s="19">
        <v>14263</v>
      </c>
      <c r="C240" t="e">
        <f>VLOOKUP(A240,Table2[],2,FALSE)</f>
        <v>#N/A</v>
      </c>
      <c r="D240" t="e">
        <f>VLOOKUP(A240,Table3[#All],2,FALSE)</f>
        <v>#N/A</v>
      </c>
      <c r="E240" t="e">
        <f>VLOOKUP(A240,Table5[#All],2,FALSE)</f>
        <v>#N/A</v>
      </c>
      <c r="F240" t="e">
        <f>VLOOKUP(A240,Table6[#All],2,FALSE)</f>
        <v>#N/A</v>
      </c>
      <c r="G240" t="e">
        <f>VLOOKUP(A240,Table7[#All],2,FALSE)</f>
        <v>#N/A</v>
      </c>
      <c r="H240" t="e">
        <f>VLOOKUP(A240,Table1[[#All],[Release Date]:[Actual]],3,FALSE)</f>
        <v>#N/A</v>
      </c>
      <c r="I240" t="e">
        <f>VLOOKUP(A240,Table9[[#All],[Release Date]:[Actual]],2,FALSE)</f>
        <v>#N/A</v>
      </c>
      <c r="J240" t="e">
        <f>VLOOKUP(A240,Table8[#All],2,FALSE)</f>
        <v>#N/A</v>
      </c>
      <c r="K240" t="e">
        <f>VLOOKUP(A240,'US Retail Data'!$E$2:$G$75,3,FALSE)</f>
        <v>#N/A</v>
      </c>
      <c r="L240" t="e">
        <f>VLOOKUP(A240,GDP!$E$2:$G$83,3,FALSE)</f>
        <v>#N/A</v>
      </c>
    </row>
    <row r="241" spans="1:12">
      <c r="A241" s="18">
        <v>43706</v>
      </c>
      <c r="B241" s="19">
        <v>14254</v>
      </c>
      <c r="C241" t="e">
        <f>VLOOKUP(A241,Table2[],2,FALSE)</f>
        <v>#N/A</v>
      </c>
      <c r="D241" t="e">
        <f>VLOOKUP(A241,Table3[#All],2,FALSE)</f>
        <v>#N/A</v>
      </c>
      <c r="E241" t="e">
        <f>VLOOKUP(A241,Table5[#All],2,FALSE)</f>
        <v>#N/A</v>
      </c>
      <c r="F241" t="e">
        <f>VLOOKUP(A241,Table6[#All],2,FALSE)</f>
        <v>#N/A</v>
      </c>
      <c r="G241" t="e">
        <f>VLOOKUP(A241,Table7[#All],2,FALSE)</f>
        <v>#N/A</v>
      </c>
      <c r="H241">
        <f>VLOOKUP(A241,Table1[[#All],[Release Date]:[Actual]],3,FALSE)</f>
        <v>215000</v>
      </c>
      <c r="I241" t="e">
        <f>VLOOKUP(A241,Table9[[#All],[Release Date]:[Actual]],2,FALSE)</f>
        <v>#N/A</v>
      </c>
      <c r="J241" t="e">
        <f>VLOOKUP(A241,Table8[#All],2,FALSE)</f>
        <v>#N/A</v>
      </c>
      <c r="K241" t="e">
        <f>VLOOKUP(A241,'US Retail Data'!$E$2:$G$75,3,FALSE)</f>
        <v>#N/A</v>
      </c>
      <c r="L241">
        <f>VLOOKUP(A241,GDP!$E$2:$G$83,3,FALSE)</f>
        <v>0.02</v>
      </c>
    </row>
    <row r="242" spans="1:12">
      <c r="A242" s="18">
        <v>43707</v>
      </c>
      <c r="B242" s="19">
        <v>14237</v>
      </c>
      <c r="C242" t="e">
        <f>VLOOKUP(A242,Table2[],2,FALSE)</f>
        <v>#N/A</v>
      </c>
      <c r="D242">
        <f>VLOOKUP(A242,Table3[#All],2,FALSE)</f>
        <v>1.3999999999999999E-2</v>
      </c>
      <c r="E242" t="e">
        <f>VLOOKUP(A242,Table5[#All],2,FALSE)</f>
        <v>#N/A</v>
      </c>
      <c r="F242" t="e">
        <f>VLOOKUP(A242,Table6[#All],2,FALSE)</f>
        <v>#N/A</v>
      </c>
      <c r="G242" t="e">
        <f>VLOOKUP(A242,Table7[#All],2,FALSE)</f>
        <v>#N/A</v>
      </c>
      <c r="H242" t="e">
        <f>VLOOKUP(A242,Table1[[#All],[Release Date]:[Actual]],3,FALSE)</f>
        <v>#N/A</v>
      </c>
      <c r="I242" t="e">
        <f>VLOOKUP(A242,Table9[[#All],[Release Date]:[Actual]],2,FALSE)</f>
        <v>#N/A</v>
      </c>
      <c r="J242" t="e">
        <f>VLOOKUP(A242,Table8[#All],2,FALSE)</f>
        <v>#N/A</v>
      </c>
      <c r="K242" t="e">
        <f>VLOOKUP(A242,'US Retail Data'!$E$2:$G$75,3,FALSE)</f>
        <v>#N/A</v>
      </c>
      <c r="L242" t="e">
        <f>VLOOKUP(A242,GDP!$E$2:$G$83,3,FALSE)</f>
        <v>#N/A</v>
      </c>
    </row>
    <row r="243" spans="1:12">
      <c r="A243" s="18">
        <v>43708</v>
      </c>
      <c r="B243" s="19" t="e">
        <v>#N/A</v>
      </c>
      <c r="C243" t="e">
        <f>VLOOKUP(A243,Table2[],2,FALSE)</f>
        <v>#N/A</v>
      </c>
      <c r="D243" t="e">
        <f>VLOOKUP(A243,Table3[#All],2,FALSE)</f>
        <v>#N/A</v>
      </c>
      <c r="E243" t="e">
        <f>VLOOKUP(A243,Table5[#All],2,FALSE)</f>
        <v>#N/A</v>
      </c>
      <c r="F243" t="e">
        <f>VLOOKUP(A243,Table6[#All],2,FALSE)</f>
        <v>#N/A</v>
      </c>
      <c r="G243" t="e">
        <f>VLOOKUP(A243,Table7[#All],2,FALSE)</f>
        <v>#N/A</v>
      </c>
      <c r="H243" t="e">
        <f>VLOOKUP(A243,Table1[[#All],[Release Date]:[Actual]],3,FALSE)</f>
        <v>#N/A</v>
      </c>
      <c r="I243" t="e">
        <f>VLOOKUP(A243,Table9[[#All],[Release Date]:[Actual]],2,FALSE)</f>
        <v>#N/A</v>
      </c>
      <c r="J243" t="e">
        <f>VLOOKUP(A243,Table8[#All],2,FALSE)</f>
        <v>#N/A</v>
      </c>
      <c r="K243" t="e">
        <f>VLOOKUP(A243,'US Retail Data'!$E$2:$G$75,3,FALSE)</f>
        <v>#N/A</v>
      </c>
      <c r="L243" t="e">
        <f>VLOOKUP(A243,GDP!$E$2:$G$83,3,FALSE)</f>
        <v>#N/A</v>
      </c>
    </row>
    <row r="244" spans="1:12">
      <c r="A244" s="18">
        <v>43709</v>
      </c>
      <c r="B244" s="19" t="e">
        <v>#N/A</v>
      </c>
      <c r="C244" t="e">
        <f>VLOOKUP(A244,Table2[],2,FALSE)</f>
        <v>#N/A</v>
      </c>
      <c r="D244" t="e">
        <f>VLOOKUP(A244,Table3[#All],2,FALSE)</f>
        <v>#N/A</v>
      </c>
      <c r="E244" t="e">
        <f>VLOOKUP(A244,Table5[#All],2,FALSE)</f>
        <v>#N/A</v>
      </c>
      <c r="F244" t="e">
        <f>VLOOKUP(A244,Table6[#All],2,FALSE)</f>
        <v>#N/A</v>
      </c>
      <c r="G244" t="e">
        <f>VLOOKUP(A244,Table7[#All],2,FALSE)</f>
        <v>#N/A</v>
      </c>
      <c r="H244" t="e">
        <f>VLOOKUP(A244,Table1[[#All],[Release Date]:[Actual]],3,FALSE)</f>
        <v>#N/A</v>
      </c>
      <c r="I244" t="e">
        <f>VLOOKUP(A244,Table9[[#All],[Release Date]:[Actual]],2,FALSE)</f>
        <v>#N/A</v>
      </c>
      <c r="J244" t="e">
        <f>VLOOKUP(A244,Table8[#All],2,FALSE)</f>
        <v>#N/A</v>
      </c>
      <c r="K244" t="e">
        <f>VLOOKUP(A244,'US Retail Data'!$E$2:$G$75,3,FALSE)</f>
        <v>#N/A</v>
      </c>
      <c r="L244" t="e">
        <f>VLOOKUP(A244,GDP!$E$2:$G$83,3,FALSE)</f>
        <v>#N/A</v>
      </c>
    </row>
    <row r="245" spans="1:12">
      <c r="A245" s="18">
        <v>43710</v>
      </c>
      <c r="B245" s="19">
        <v>14190</v>
      </c>
      <c r="C245" t="e">
        <f>VLOOKUP(A245,Table2[],2,FALSE)</f>
        <v>#N/A</v>
      </c>
      <c r="D245" t="e">
        <f>VLOOKUP(A245,Table3[#All],2,FALSE)</f>
        <v>#N/A</v>
      </c>
      <c r="E245">
        <f>VLOOKUP(A245,Table5[#All],2,FALSE)</f>
        <v>3.49E-2</v>
      </c>
      <c r="F245" t="e">
        <f>VLOOKUP(A245,Table6[#All],2,FALSE)</f>
        <v>#N/A</v>
      </c>
      <c r="G245" t="e">
        <f>VLOOKUP(A245,Table7[#All],2,FALSE)</f>
        <v>#N/A</v>
      </c>
      <c r="H245" t="e">
        <f>VLOOKUP(A245,Table1[[#All],[Release Date]:[Actual]],3,FALSE)</f>
        <v>#N/A</v>
      </c>
      <c r="I245" t="e">
        <f>VLOOKUP(A245,Table9[[#All],[Release Date]:[Actual]],2,FALSE)</f>
        <v>#N/A</v>
      </c>
      <c r="J245" t="e">
        <f>VLOOKUP(A245,Table8[#All],2,FALSE)</f>
        <v>#N/A</v>
      </c>
      <c r="K245" t="e">
        <f>VLOOKUP(A245,'US Retail Data'!$E$2:$G$75,3,FALSE)</f>
        <v>#N/A</v>
      </c>
      <c r="L245" t="e">
        <f>VLOOKUP(A245,GDP!$E$2:$G$83,3,FALSE)</f>
        <v>#N/A</v>
      </c>
    </row>
    <row r="246" spans="1:12">
      <c r="A246" s="18">
        <v>43711</v>
      </c>
      <c r="B246" s="19">
        <v>14217</v>
      </c>
      <c r="C246" t="e">
        <f>VLOOKUP(A246,Table2[],2,FALSE)</f>
        <v>#N/A</v>
      </c>
      <c r="D246" t="e">
        <f>VLOOKUP(A246,Table3[#All],2,FALSE)</f>
        <v>#N/A</v>
      </c>
      <c r="E246" t="e">
        <f>VLOOKUP(A246,Table5[#All],2,FALSE)</f>
        <v>#N/A</v>
      </c>
      <c r="F246" t="e">
        <f>VLOOKUP(A246,Table6[#All],2,FALSE)</f>
        <v>#N/A</v>
      </c>
      <c r="G246" t="e">
        <f>VLOOKUP(A246,Table7[#All],2,FALSE)</f>
        <v>#N/A</v>
      </c>
      <c r="H246" t="e">
        <f>VLOOKUP(A246,Table1[[#All],[Release Date]:[Actual]],3,FALSE)</f>
        <v>#N/A</v>
      </c>
      <c r="I246" t="e">
        <f>VLOOKUP(A246,Table9[[#All],[Release Date]:[Actual]],2,FALSE)</f>
        <v>#N/A</v>
      </c>
      <c r="J246" t="e">
        <f>VLOOKUP(A246,Table8[#All],2,FALSE)</f>
        <v>#N/A</v>
      </c>
      <c r="K246" t="e">
        <f>VLOOKUP(A246,'US Retail Data'!$E$2:$G$75,3,FALSE)</f>
        <v>#N/A</v>
      </c>
      <c r="L246" t="e">
        <f>VLOOKUP(A246,GDP!$E$2:$G$83,3,FALSE)</f>
        <v>#N/A</v>
      </c>
    </row>
    <row r="247" spans="1:12">
      <c r="A247" s="18">
        <v>43712</v>
      </c>
      <c r="B247" s="19">
        <v>14218</v>
      </c>
      <c r="C247" t="e">
        <f>VLOOKUP(A247,Table2[],2,FALSE)</f>
        <v>#N/A</v>
      </c>
      <c r="D247" t="e">
        <f>VLOOKUP(A247,Table3[#All],2,FALSE)</f>
        <v>#N/A</v>
      </c>
      <c r="E247" t="e">
        <f>VLOOKUP(A247,Table5[#All],2,FALSE)</f>
        <v>#N/A</v>
      </c>
      <c r="F247" t="e">
        <f>VLOOKUP(A247,Table6[#All],2,FALSE)</f>
        <v>#N/A</v>
      </c>
      <c r="G247" t="e">
        <f>VLOOKUP(A247,Table7[#All],2,FALSE)</f>
        <v>#N/A</v>
      </c>
      <c r="H247" t="e">
        <f>VLOOKUP(A247,Table1[[#All],[Release Date]:[Actual]],3,FALSE)</f>
        <v>#N/A</v>
      </c>
      <c r="I247" t="e">
        <f>VLOOKUP(A247,Table9[[#All],[Release Date]:[Actual]],2,FALSE)</f>
        <v>#N/A</v>
      </c>
      <c r="J247" t="e">
        <f>VLOOKUP(A247,Table8[#All],2,FALSE)</f>
        <v>#N/A</v>
      </c>
      <c r="K247" t="e">
        <f>VLOOKUP(A247,'US Retail Data'!$E$2:$G$75,3,FALSE)</f>
        <v>#N/A</v>
      </c>
      <c r="L247" t="e">
        <f>VLOOKUP(A247,GDP!$E$2:$G$83,3,FALSE)</f>
        <v>#N/A</v>
      </c>
    </row>
    <row r="248" spans="1:12">
      <c r="A248" s="18">
        <v>43713</v>
      </c>
      <c r="B248" s="19">
        <v>14153</v>
      </c>
      <c r="C248" t="e">
        <f>VLOOKUP(A248,Table2[],2,FALSE)</f>
        <v>#N/A</v>
      </c>
      <c r="D248" t="e">
        <f>VLOOKUP(A248,Table3[#All],2,FALSE)</f>
        <v>#N/A</v>
      </c>
      <c r="E248" t="e">
        <f>VLOOKUP(A248,Table5[#All],2,FALSE)</f>
        <v>#N/A</v>
      </c>
      <c r="F248" t="e">
        <f>VLOOKUP(A248,Table6[#All],2,FALSE)</f>
        <v>#N/A</v>
      </c>
      <c r="G248" t="e">
        <f>VLOOKUP(A248,Table7[#All],2,FALSE)</f>
        <v>#N/A</v>
      </c>
      <c r="H248">
        <f>VLOOKUP(A248,Table1[[#All],[Release Date]:[Actual]],3,FALSE)</f>
        <v>217000</v>
      </c>
      <c r="I248" t="e">
        <f>VLOOKUP(A248,Table9[[#All],[Release Date]:[Actual]],2,FALSE)</f>
        <v>#N/A</v>
      </c>
      <c r="J248" t="e">
        <f>VLOOKUP(A248,Table8[#All],2,FALSE)</f>
        <v>#N/A</v>
      </c>
      <c r="K248" t="e">
        <f>VLOOKUP(A248,'US Retail Data'!$E$2:$G$75,3,FALSE)</f>
        <v>#N/A</v>
      </c>
      <c r="L248" t="e">
        <f>VLOOKUP(A248,GDP!$E$2:$G$83,3,FALSE)</f>
        <v>#N/A</v>
      </c>
    </row>
    <row r="249" spans="1:12">
      <c r="A249" s="18">
        <v>43714</v>
      </c>
      <c r="B249" s="19">
        <v>14140</v>
      </c>
      <c r="C249" t="e">
        <f>VLOOKUP(A249,Table2[],2,FALSE)</f>
        <v>#N/A</v>
      </c>
      <c r="D249" t="e">
        <f>VLOOKUP(A249,Table3[#All],2,FALSE)</f>
        <v>#N/A</v>
      </c>
      <c r="E249" t="e">
        <f>VLOOKUP(A249,Table5[#All],2,FALSE)</f>
        <v>#N/A</v>
      </c>
      <c r="F249">
        <f>VLOOKUP(A249,Table6[#All],2,FALSE)</f>
        <v>130</v>
      </c>
      <c r="G249">
        <f>VLOOKUP(A249,Table7[#All],2,FALSE)</f>
        <v>3.6999999999999998E-2</v>
      </c>
      <c r="H249" t="e">
        <f>VLOOKUP(A249,Table1[[#All],[Release Date]:[Actual]],3,FALSE)</f>
        <v>#N/A</v>
      </c>
      <c r="I249" t="e">
        <f>VLOOKUP(A249,Table9[[#All],[Release Date]:[Actual]],2,FALSE)</f>
        <v>#N/A</v>
      </c>
      <c r="J249" t="e">
        <f>VLOOKUP(A249,Table8[#All],2,FALSE)</f>
        <v>#N/A</v>
      </c>
      <c r="K249" t="e">
        <f>VLOOKUP(A249,'US Retail Data'!$E$2:$G$75,3,FALSE)</f>
        <v>#N/A</v>
      </c>
      <c r="L249" t="e">
        <f>VLOOKUP(A249,GDP!$E$2:$G$83,3,FALSE)</f>
        <v>#N/A</v>
      </c>
    </row>
    <row r="250" spans="1:12">
      <c r="A250" s="18">
        <v>43715</v>
      </c>
      <c r="B250" s="19" t="e">
        <v>#N/A</v>
      </c>
      <c r="C250" t="e">
        <f>VLOOKUP(A250,Table2[],2,FALSE)</f>
        <v>#N/A</v>
      </c>
      <c r="D250" t="e">
        <f>VLOOKUP(A250,Table3[#All],2,FALSE)</f>
        <v>#N/A</v>
      </c>
      <c r="E250" t="e">
        <f>VLOOKUP(A250,Table5[#All],2,FALSE)</f>
        <v>#N/A</v>
      </c>
      <c r="F250" t="e">
        <f>VLOOKUP(A250,Table6[#All],2,FALSE)</f>
        <v>#N/A</v>
      </c>
      <c r="G250" t="e">
        <f>VLOOKUP(A250,Table7[#All],2,FALSE)</f>
        <v>#N/A</v>
      </c>
      <c r="H250" t="e">
        <f>VLOOKUP(A250,Table1[[#All],[Release Date]:[Actual]],3,FALSE)</f>
        <v>#N/A</v>
      </c>
      <c r="I250" t="e">
        <f>VLOOKUP(A250,Table9[[#All],[Release Date]:[Actual]],2,FALSE)</f>
        <v>#N/A</v>
      </c>
      <c r="J250" t="e">
        <f>VLOOKUP(A250,Table8[#All],2,FALSE)</f>
        <v>#N/A</v>
      </c>
      <c r="K250" t="e">
        <f>VLOOKUP(A250,'US Retail Data'!$E$2:$G$75,3,FALSE)</f>
        <v>#N/A</v>
      </c>
      <c r="L250" t="e">
        <f>VLOOKUP(A250,GDP!$E$2:$G$83,3,FALSE)</f>
        <v>#N/A</v>
      </c>
    </row>
    <row r="251" spans="1:12">
      <c r="A251" s="18">
        <v>43716</v>
      </c>
      <c r="B251" s="19" t="e">
        <v>#N/A</v>
      </c>
      <c r="C251" t="e">
        <f>VLOOKUP(A251,Table2[],2,FALSE)</f>
        <v>#N/A</v>
      </c>
      <c r="D251" t="e">
        <f>VLOOKUP(A251,Table3[#All],2,FALSE)</f>
        <v>#N/A</v>
      </c>
      <c r="E251" t="e">
        <f>VLOOKUP(A251,Table5[#All],2,FALSE)</f>
        <v>#N/A</v>
      </c>
      <c r="F251" t="e">
        <f>VLOOKUP(A251,Table6[#All],2,FALSE)</f>
        <v>#N/A</v>
      </c>
      <c r="G251" t="e">
        <f>VLOOKUP(A251,Table7[#All],2,FALSE)</f>
        <v>#N/A</v>
      </c>
      <c r="H251" t="e">
        <f>VLOOKUP(A251,Table1[[#All],[Release Date]:[Actual]],3,FALSE)</f>
        <v>#N/A</v>
      </c>
      <c r="I251" t="e">
        <f>VLOOKUP(A251,Table9[[#All],[Release Date]:[Actual]],2,FALSE)</f>
        <v>#N/A</v>
      </c>
      <c r="J251" t="e">
        <f>VLOOKUP(A251,Table8[#All],2,FALSE)</f>
        <v>#N/A</v>
      </c>
      <c r="K251" t="e">
        <f>VLOOKUP(A251,'US Retail Data'!$E$2:$G$75,3,FALSE)</f>
        <v>#N/A</v>
      </c>
      <c r="L251" t="e">
        <f>VLOOKUP(A251,GDP!$E$2:$G$83,3,FALSE)</f>
        <v>#N/A</v>
      </c>
    </row>
    <row r="252" spans="1:12">
      <c r="A252" s="18">
        <v>43717</v>
      </c>
      <c r="B252" s="19">
        <v>14092</v>
      </c>
      <c r="C252" t="e">
        <f>VLOOKUP(A252,Table2[],2,FALSE)</f>
        <v>#N/A</v>
      </c>
      <c r="D252" t="e">
        <f>VLOOKUP(A252,Table3[#All],2,FALSE)</f>
        <v>#N/A</v>
      </c>
      <c r="E252" t="e">
        <f>VLOOKUP(A252,Table5[#All],2,FALSE)</f>
        <v>#N/A</v>
      </c>
      <c r="F252" t="e">
        <f>VLOOKUP(A252,Table6[#All],2,FALSE)</f>
        <v>#N/A</v>
      </c>
      <c r="G252" t="e">
        <f>VLOOKUP(A252,Table7[#All],2,FALSE)</f>
        <v>#N/A</v>
      </c>
      <c r="H252" t="e">
        <f>VLOOKUP(A252,Table1[[#All],[Release Date]:[Actual]],3,FALSE)</f>
        <v>#N/A</v>
      </c>
      <c r="I252" t="e">
        <f>VLOOKUP(A252,Table9[[#All],[Release Date]:[Actual]],2,FALSE)</f>
        <v>#N/A</v>
      </c>
      <c r="J252">
        <f>VLOOKUP(A252,Table8[#All],2,FALSE)</f>
        <v>2.8000000000000001E-2</v>
      </c>
      <c r="K252" t="e">
        <f>VLOOKUP(A252,'US Retail Data'!$E$2:$G$75,3,FALSE)</f>
        <v>#N/A</v>
      </c>
      <c r="L252" t="e">
        <f>VLOOKUP(A252,GDP!$E$2:$G$83,3,FALSE)</f>
        <v>#N/A</v>
      </c>
    </row>
    <row r="253" spans="1:12">
      <c r="A253" s="18">
        <v>43718</v>
      </c>
      <c r="B253" s="19">
        <v>14031</v>
      </c>
      <c r="C253" t="e">
        <f>VLOOKUP(A253,Table2[],2,FALSE)</f>
        <v>#N/A</v>
      </c>
      <c r="D253" t="e">
        <f>VLOOKUP(A253,Table3[#All],2,FALSE)</f>
        <v>#N/A</v>
      </c>
      <c r="E253" t="e">
        <f>VLOOKUP(A253,Table5[#All],2,FALSE)</f>
        <v>#N/A</v>
      </c>
      <c r="F253" t="e">
        <f>VLOOKUP(A253,Table6[#All],2,FALSE)</f>
        <v>#N/A</v>
      </c>
      <c r="G253" t="e">
        <f>VLOOKUP(A253,Table7[#All],2,FALSE)</f>
        <v>#N/A</v>
      </c>
      <c r="H253" t="e">
        <f>VLOOKUP(A253,Table1[[#All],[Release Date]:[Actual]],3,FALSE)</f>
        <v>#N/A</v>
      </c>
      <c r="I253" t="e">
        <f>VLOOKUP(A253,Table9[[#All],[Release Date]:[Actual]],2,FALSE)</f>
        <v>#N/A</v>
      </c>
      <c r="J253" t="e">
        <f>VLOOKUP(A253,Table8[#All],2,FALSE)</f>
        <v>#N/A</v>
      </c>
      <c r="K253" t="e">
        <f>VLOOKUP(A253,'US Retail Data'!$E$2:$G$75,3,FALSE)</f>
        <v>#N/A</v>
      </c>
      <c r="L253" t="e">
        <f>VLOOKUP(A253,GDP!$E$2:$G$83,3,FALSE)</f>
        <v>#N/A</v>
      </c>
    </row>
    <row r="254" spans="1:12">
      <c r="A254" s="18">
        <v>43719</v>
      </c>
      <c r="B254" s="19">
        <v>14063</v>
      </c>
      <c r="C254" t="e">
        <f>VLOOKUP(A254,Table2[],2,FALSE)</f>
        <v>#N/A</v>
      </c>
      <c r="D254" t="e">
        <f>VLOOKUP(A254,Table3[#All],2,FALSE)</f>
        <v>#N/A</v>
      </c>
      <c r="E254" t="e">
        <f>VLOOKUP(A254,Table5[#All],2,FALSE)</f>
        <v>#N/A</v>
      </c>
      <c r="F254" t="e">
        <f>VLOOKUP(A254,Table6[#All],2,FALSE)</f>
        <v>#N/A</v>
      </c>
      <c r="G254" t="e">
        <f>VLOOKUP(A254,Table7[#All],2,FALSE)</f>
        <v>#N/A</v>
      </c>
      <c r="H254" t="e">
        <f>VLOOKUP(A254,Table1[[#All],[Release Date]:[Actual]],3,FALSE)</f>
        <v>#N/A</v>
      </c>
      <c r="I254" t="e">
        <f>VLOOKUP(A254,Table9[[#All],[Release Date]:[Actual]],2,FALSE)</f>
        <v>#N/A</v>
      </c>
      <c r="J254" t="e">
        <f>VLOOKUP(A254,Table8[#All],2,FALSE)</f>
        <v>#N/A</v>
      </c>
      <c r="K254" t="e">
        <f>VLOOKUP(A254,'US Retail Data'!$E$2:$G$75,3,FALSE)</f>
        <v>#N/A</v>
      </c>
      <c r="L254" t="e">
        <f>VLOOKUP(A254,GDP!$E$2:$G$83,3,FALSE)</f>
        <v>#N/A</v>
      </c>
    </row>
    <row r="255" spans="1:12">
      <c r="A255" s="18">
        <v>43720</v>
      </c>
      <c r="B255" s="19">
        <v>14052</v>
      </c>
      <c r="C255">
        <f>VLOOKUP(A255,Table2[],2,FALSE)</f>
        <v>1.7000000000000001E-2</v>
      </c>
      <c r="D255" t="e">
        <f>VLOOKUP(A255,Table3[#All],2,FALSE)</f>
        <v>#N/A</v>
      </c>
      <c r="E255" t="e">
        <f>VLOOKUP(A255,Table5[#All],2,FALSE)</f>
        <v>#N/A</v>
      </c>
      <c r="F255" t="e">
        <f>VLOOKUP(A255,Table6[#All],2,FALSE)</f>
        <v>#N/A</v>
      </c>
      <c r="G255" t="e">
        <f>VLOOKUP(A255,Table7[#All],2,FALSE)</f>
        <v>#N/A</v>
      </c>
      <c r="H255">
        <f>VLOOKUP(A255,Table1[[#All],[Release Date]:[Actual]],3,FALSE)</f>
        <v>204000</v>
      </c>
      <c r="I255" t="e">
        <f>VLOOKUP(A255,Table9[[#All],[Release Date]:[Actual]],2,FALSE)</f>
        <v>#N/A</v>
      </c>
      <c r="J255" t="e">
        <f>VLOOKUP(A255,Table8[#All],2,FALSE)</f>
        <v>#N/A</v>
      </c>
      <c r="K255" t="e">
        <f>VLOOKUP(A255,'US Retail Data'!$E$2:$G$75,3,FALSE)</f>
        <v>#N/A</v>
      </c>
      <c r="L255" t="e">
        <f>VLOOKUP(A255,GDP!$E$2:$G$83,3,FALSE)</f>
        <v>#N/A</v>
      </c>
    </row>
    <row r="256" spans="1:12">
      <c r="A256" s="18">
        <v>43721</v>
      </c>
      <c r="B256" s="19">
        <v>13950</v>
      </c>
      <c r="C256" t="e">
        <f>VLOOKUP(A256,Table2[],2,FALSE)</f>
        <v>#N/A</v>
      </c>
      <c r="D256" t="e">
        <f>VLOOKUP(A256,Table3[#All],2,FALSE)</f>
        <v>#N/A</v>
      </c>
      <c r="E256" t="e">
        <f>VLOOKUP(A256,Table5[#All],2,FALSE)</f>
        <v>#N/A</v>
      </c>
      <c r="F256" t="e">
        <f>VLOOKUP(A256,Table6[#All],2,FALSE)</f>
        <v>#N/A</v>
      </c>
      <c r="G256" t="e">
        <f>VLOOKUP(A256,Table7[#All],2,FALSE)</f>
        <v>#N/A</v>
      </c>
      <c r="H256" t="e">
        <f>VLOOKUP(A256,Table1[[#All],[Release Date]:[Actual]],3,FALSE)</f>
        <v>#N/A</v>
      </c>
      <c r="I256" t="e">
        <f>VLOOKUP(A256,Table9[[#All],[Release Date]:[Actual]],2,FALSE)</f>
        <v>#N/A</v>
      </c>
      <c r="J256" t="e">
        <f>VLOOKUP(A256,Table8[#All],2,FALSE)</f>
        <v>#N/A</v>
      </c>
      <c r="K256">
        <f>VLOOKUP(A256,'US Retail Data'!$E$2:$G$75,3,FALSE)</f>
        <v>4.0000000000000001E-3</v>
      </c>
      <c r="L256" t="e">
        <f>VLOOKUP(A256,GDP!$E$2:$G$83,3,FALSE)</f>
        <v>#N/A</v>
      </c>
    </row>
    <row r="257" spans="1:12">
      <c r="A257" s="18">
        <v>43722</v>
      </c>
      <c r="B257" s="19" t="e">
        <v>#N/A</v>
      </c>
      <c r="C257" t="e">
        <f>VLOOKUP(A257,Table2[],2,FALSE)</f>
        <v>#N/A</v>
      </c>
      <c r="D257" t="e">
        <f>VLOOKUP(A257,Table3[#All],2,FALSE)</f>
        <v>#N/A</v>
      </c>
      <c r="E257" t="e">
        <f>VLOOKUP(A257,Table5[#All],2,FALSE)</f>
        <v>#N/A</v>
      </c>
      <c r="F257" t="e">
        <f>VLOOKUP(A257,Table6[#All],2,FALSE)</f>
        <v>#N/A</v>
      </c>
      <c r="G257" t="e">
        <f>VLOOKUP(A257,Table7[#All],2,FALSE)</f>
        <v>#N/A</v>
      </c>
      <c r="H257" t="e">
        <f>VLOOKUP(A257,Table1[[#All],[Release Date]:[Actual]],3,FALSE)</f>
        <v>#N/A</v>
      </c>
      <c r="I257" t="e">
        <f>VLOOKUP(A257,Table9[[#All],[Release Date]:[Actual]],2,FALSE)</f>
        <v>#N/A</v>
      </c>
      <c r="J257" t="e">
        <f>VLOOKUP(A257,Table8[#All],2,FALSE)</f>
        <v>#N/A</v>
      </c>
      <c r="K257" t="e">
        <f>VLOOKUP(A257,'US Retail Data'!$E$2:$G$75,3,FALSE)</f>
        <v>#N/A</v>
      </c>
      <c r="L257" t="e">
        <f>VLOOKUP(A257,GDP!$E$2:$G$83,3,FALSE)</f>
        <v>#N/A</v>
      </c>
    </row>
    <row r="258" spans="1:12">
      <c r="A258" s="18">
        <v>43723</v>
      </c>
      <c r="B258" s="19" t="e">
        <v>#N/A</v>
      </c>
      <c r="C258" t="e">
        <f>VLOOKUP(A258,Table2[],2,FALSE)</f>
        <v>#N/A</v>
      </c>
      <c r="D258" t="e">
        <f>VLOOKUP(A258,Table3[#All],2,FALSE)</f>
        <v>#N/A</v>
      </c>
      <c r="E258" t="e">
        <f>VLOOKUP(A258,Table5[#All],2,FALSE)</f>
        <v>#N/A</v>
      </c>
      <c r="F258" t="e">
        <f>VLOOKUP(A258,Table6[#All],2,FALSE)</f>
        <v>#N/A</v>
      </c>
      <c r="G258" t="e">
        <f>VLOOKUP(A258,Table7[#All],2,FALSE)</f>
        <v>#N/A</v>
      </c>
      <c r="H258" t="e">
        <f>VLOOKUP(A258,Table1[[#All],[Release Date]:[Actual]],3,FALSE)</f>
        <v>#N/A</v>
      </c>
      <c r="I258" t="e">
        <f>VLOOKUP(A258,Table9[[#All],[Release Date]:[Actual]],2,FALSE)</f>
        <v>#N/A</v>
      </c>
      <c r="J258" t="e">
        <f>VLOOKUP(A258,Table8[#All],2,FALSE)</f>
        <v>#N/A</v>
      </c>
      <c r="K258" t="e">
        <f>VLOOKUP(A258,'US Retail Data'!$E$2:$G$75,3,FALSE)</f>
        <v>#N/A</v>
      </c>
      <c r="L258" t="e">
        <f>VLOOKUP(A258,GDP!$E$2:$G$83,3,FALSE)</f>
        <v>#N/A</v>
      </c>
    </row>
    <row r="259" spans="1:12">
      <c r="A259" s="18">
        <v>43724</v>
      </c>
      <c r="B259" s="19">
        <v>14020</v>
      </c>
      <c r="C259" t="e">
        <f>VLOOKUP(A259,Table2[],2,FALSE)</f>
        <v>#N/A</v>
      </c>
      <c r="D259" t="e">
        <f>VLOOKUP(A259,Table3[#All],2,FALSE)</f>
        <v>#N/A</v>
      </c>
      <c r="E259" t="e">
        <f>VLOOKUP(A259,Table5[#All],2,FALSE)</f>
        <v>#N/A</v>
      </c>
      <c r="F259" t="e">
        <f>VLOOKUP(A259,Table6[#All],2,FALSE)</f>
        <v>#N/A</v>
      </c>
      <c r="G259" t="e">
        <f>VLOOKUP(A259,Table7[#All],2,FALSE)</f>
        <v>#N/A</v>
      </c>
      <c r="H259" t="e">
        <f>VLOOKUP(A259,Table1[[#All],[Release Date]:[Actual]],3,FALSE)</f>
        <v>#N/A</v>
      </c>
      <c r="I259" t="e">
        <f>VLOOKUP(A259,Table9[[#All],[Release Date]:[Actual]],2,FALSE)</f>
        <v>#N/A</v>
      </c>
      <c r="J259" t="e">
        <f>VLOOKUP(A259,Table8[#All],2,FALSE)</f>
        <v>#N/A</v>
      </c>
      <c r="K259" t="e">
        <f>VLOOKUP(A259,'US Retail Data'!$E$2:$G$75,3,FALSE)</f>
        <v>#N/A</v>
      </c>
      <c r="L259" t="e">
        <f>VLOOKUP(A259,GDP!$E$2:$G$83,3,FALSE)</f>
        <v>#N/A</v>
      </c>
    </row>
    <row r="260" spans="1:12">
      <c r="A260" s="18">
        <v>43725</v>
      </c>
      <c r="B260" s="19">
        <v>14100</v>
      </c>
      <c r="C260" t="e">
        <f>VLOOKUP(A260,Table2[],2,FALSE)</f>
        <v>#N/A</v>
      </c>
      <c r="D260" t="e">
        <f>VLOOKUP(A260,Table3[#All],2,FALSE)</f>
        <v>#N/A</v>
      </c>
      <c r="E260" t="e">
        <f>VLOOKUP(A260,Table5[#All],2,FALSE)</f>
        <v>#N/A</v>
      </c>
      <c r="F260" t="e">
        <f>VLOOKUP(A260,Table6[#All],2,FALSE)</f>
        <v>#N/A</v>
      </c>
      <c r="G260" t="e">
        <f>VLOOKUP(A260,Table7[#All],2,FALSE)</f>
        <v>#N/A</v>
      </c>
      <c r="H260" t="e">
        <f>VLOOKUP(A260,Table1[[#All],[Release Date]:[Actual]],3,FALSE)</f>
        <v>#N/A</v>
      </c>
      <c r="I260" t="e">
        <f>VLOOKUP(A260,Table9[[#All],[Release Date]:[Actual]],2,FALSE)</f>
        <v>#N/A</v>
      </c>
      <c r="J260" t="e">
        <f>VLOOKUP(A260,Table8[#All],2,FALSE)</f>
        <v>#N/A</v>
      </c>
      <c r="K260" t="e">
        <f>VLOOKUP(A260,'US Retail Data'!$E$2:$G$75,3,FALSE)</f>
        <v>#N/A</v>
      </c>
      <c r="L260" t="e">
        <f>VLOOKUP(A260,GDP!$E$2:$G$83,3,FALSE)</f>
        <v>#N/A</v>
      </c>
    </row>
    <row r="261" spans="1:12">
      <c r="A261" s="18">
        <v>43726</v>
      </c>
      <c r="B261" s="19">
        <v>14080</v>
      </c>
      <c r="C261" t="e">
        <f>VLOOKUP(A261,Table2[],2,FALSE)</f>
        <v>#N/A</v>
      </c>
      <c r="D261" t="e">
        <f>VLOOKUP(A261,Table3[#All],2,FALSE)</f>
        <v>#N/A</v>
      </c>
      <c r="E261" t="e">
        <f>VLOOKUP(A261,Table5[#All],2,FALSE)</f>
        <v>#N/A</v>
      </c>
      <c r="F261" t="e">
        <f>VLOOKUP(A261,Table6[#All],2,FALSE)</f>
        <v>#N/A</v>
      </c>
      <c r="G261" t="e">
        <f>VLOOKUP(A261,Table7[#All],2,FALSE)</f>
        <v>#N/A</v>
      </c>
      <c r="H261" t="e">
        <f>VLOOKUP(A261,Table1[[#All],[Release Date]:[Actual]],3,FALSE)</f>
        <v>#N/A</v>
      </c>
      <c r="I261">
        <f>VLOOKUP(A261,Table9[[#All],[Release Date]:[Actual]],2,FALSE)</f>
        <v>0.02</v>
      </c>
      <c r="J261" t="e">
        <f>VLOOKUP(A261,Table8[#All],2,FALSE)</f>
        <v>#N/A</v>
      </c>
      <c r="K261" t="e">
        <f>VLOOKUP(A261,'US Retail Data'!$E$2:$G$75,3,FALSE)</f>
        <v>#N/A</v>
      </c>
      <c r="L261" t="e">
        <f>VLOOKUP(A261,GDP!$E$2:$G$83,3,FALSE)</f>
        <v>#N/A</v>
      </c>
    </row>
    <row r="262" spans="1:12">
      <c r="A262" s="18">
        <v>43727</v>
      </c>
      <c r="B262" s="19">
        <v>14099</v>
      </c>
      <c r="C262" t="e">
        <f>VLOOKUP(A262,Table2[],2,FALSE)</f>
        <v>#N/A</v>
      </c>
      <c r="D262" t="e">
        <f>VLOOKUP(A262,Table3[#All],2,FALSE)</f>
        <v>#N/A</v>
      </c>
      <c r="E262" t="e">
        <f>VLOOKUP(A262,Table5[#All],2,FALSE)</f>
        <v>#N/A</v>
      </c>
      <c r="F262" t="e">
        <f>VLOOKUP(A262,Table6[#All],2,FALSE)</f>
        <v>#N/A</v>
      </c>
      <c r="G262" t="e">
        <f>VLOOKUP(A262,Table7[#All],2,FALSE)</f>
        <v>#N/A</v>
      </c>
      <c r="H262">
        <f>VLOOKUP(A262,Table1[[#All],[Release Date]:[Actual]],3,FALSE)</f>
        <v>208000</v>
      </c>
      <c r="I262" t="e">
        <f>VLOOKUP(A262,Table9[[#All],[Release Date]:[Actual]],2,FALSE)</f>
        <v>#N/A</v>
      </c>
      <c r="J262" t="e">
        <f>VLOOKUP(A262,Table8[#All],2,FALSE)</f>
        <v>#N/A</v>
      </c>
      <c r="K262" t="e">
        <f>VLOOKUP(A262,'US Retail Data'!$E$2:$G$75,3,FALSE)</f>
        <v>#N/A</v>
      </c>
      <c r="L262" t="e">
        <f>VLOOKUP(A262,GDP!$E$2:$G$83,3,FALSE)</f>
        <v>#N/A</v>
      </c>
    </row>
    <row r="263" spans="1:12">
      <c r="A263" s="18">
        <v>43728</v>
      </c>
      <c r="B263" s="19">
        <v>14085</v>
      </c>
      <c r="C263" t="e">
        <f>VLOOKUP(A263,Table2[],2,FALSE)</f>
        <v>#N/A</v>
      </c>
      <c r="D263" t="e">
        <f>VLOOKUP(A263,Table3[#All],2,FALSE)</f>
        <v>#N/A</v>
      </c>
      <c r="E263" t="e">
        <f>VLOOKUP(A263,Table5[#All],2,FALSE)</f>
        <v>#N/A</v>
      </c>
      <c r="F263" t="e">
        <f>VLOOKUP(A263,Table6[#All],2,FALSE)</f>
        <v>#N/A</v>
      </c>
      <c r="G263" t="e">
        <f>VLOOKUP(A263,Table7[#All],2,FALSE)</f>
        <v>#N/A</v>
      </c>
      <c r="H263" t="e">
        <f>VLOOKUP(A263,Table1[[#All],[Release Date]:[Actual]],3,FALSE)</f>
        <v>#N/A</v>
      </c>
      <c r="I263" t="e">
        <f>VLOOKUP(A263,Table9[[#All],[Release Date]:[Actual]],2,FALSE)</f>
        <v>#N/A</v>
      </c>
      <c r="J263" t="e">
        <f>VLOOKUP(A263,Table8[#All],2,FALSE)</f>
        <v>#N/A</v>
      </c>
      <c r="K263" t="e">
        <f>VLOOKUP(A263,'US Retail Data'!$E$2:$G$75,3,FALSE)</f>
        <v>#N/A</v>
      </c>
      <c r="L263" t="e">
        <f>VLOOKUP(A263,GDP!$E$2:$G$83,3,FALSE)</f>
        <v>#N/A</v>
      </c>
    </row>
    <row r="264" spans="1:12">
      <c r="A264" s="18">
        <v>43729</v>
      </c>
      <c r="B264" s="19" t="e">
        <v>#N/A</v>
      </c>
      <c r="C264" t="e">
        <f>VLOOKUP(A264,Table2[],2,FALSE)</f>
        <v>#N/A</v>
      </c>
      <c r="D264" t="e">
        <f>VLOOKUP(A264,Table3[#All],2,FALSE)</f>
        <v>#N/A</v>
      </c>
      <c r="E264" t="e">
        <f>VLOOKUP(A264,Table5[#All],2,FALSE)</f>
        <v>#N/A</v>
      </c>
      <c r="F264" t="e">
        <f>VLOOKUP(A264,Table6[#All],2,FALSE)</f>
        <v>#N/A</v>
      </c>
      <c r="G264" t="e">
        <f>VLOOKUP(A264,Table7[#All],2,FALSE)</f>
        <v>#N/A</v>
      </c>
      <c r="H264" t="e">
        <f>VLOOKUP(A264,Table1[[#All],[Release Date]:[Actual]],3,FALSE)</f>
        <v>#N/A</v>
      </c>
      <c r="I264" t="e">
        <f>VLOOKUP(A264,Table9[[#All],[Release Date]:[Actual]],2,FALSE)</f>
        <v>#N/A</v>
      </c>
      <c r="J264" t="e">
        <f>VLOOKUP(A264,Table8[#All],2,FALSE)</f>
        <v>#N/A</v>
      </c>
      <c r="K264" t="e">
        <f>VLOOKUP(A264,'US Retail Data'!$E$2:$G$75,3,FALSE)</f>
        <v>#N/A</v>
      </c>
      <c r="L264" t="e">
        <f>VLOOKUP(A264,GDP!$E$2:$G$83,3,FALSE)</f>
        <v>#N/A</v>
      </c>
    </row>
    <row r="265" spans="1:12">
      <c r="A265" s="18">
        <v>43730</v>
      </c>
      <c r="B265" s="19" t="e">
        <v>#N/A</v>
      </c>
      <c r="C265" t="e">
        <f>VLOOKUP(A265,Table2[],2,FALSE)</f>
        <v>#N/A</v>
      </c>
      <c r="D265" t="e">
        <f>VLOOKUP(A265,Table3[#All],2,FALSE)</f>
        <v>#N/A</v>
      </c>
      <c r="E265" t="e">
        <f>VLOOKUP(A265,Table5[#All],2,FALSE)</f>
        <v>#N/A</v>
      </c>
      <c r="F265" t="e">
        <f>VLOOKUP(A265,Table6[#All],2,FALSE)</f>
        <v>#N/A</v>
      </c>
      <c r="G265" t="e">
        <f>VLOOKUP(A265,Table7[#All],2,FALSE)</f>
        <v>#N/A</v>
      </c>
      <c r="H265" t="e">
        <f>VLOOKUP(A265,Table1[[#All],[Release Date]:[Actual]],3,FALSE)</f>
        <v>#N/A</v>
      </c>
      <c r="I265" t="e">
        <f>VLOOKUP(A265,Table9[[#All],[Release Date]:[Actual]],2,FALSE)</f>
        <v>#N/A</v>
      </c>
      <c r="J265" t="e">
        <f>VLOOKUP(A265,Table8[#All],2,FALSE)</f>
        <v>#N/A</v>
      </c>
      <c r="K265" t="e">
        <f>VLOOKUP(A265,'US Retail Data'!$E$2:$G$75,3,FALSE)</f>
        <v>#N/A</v>
      </c>
      <c r="L265" t="e">
        <f>VLOOKUP(A265,GDP!$E$2:$G$83,3,FALSE)</f>
        <v>#N/A</v>
      </c>
    </row>
    <row r="266" spans="1:12">
      <c r="A266" s="18">
        <v>43731</v>
      </c>
      <c r="B266" s="19">
        <v>14077</v>
      </c>
      <c r="C266" t="e">
        <f>VLOOKUP(A266,Table2[],2,FALSE)</f>
        <v>#N/A</v>
      </c>
      <c r="D266" t="e">
        <f>VLOOKUP(A266,Table3[#All],2,FALSE)</f>
        <v>#N/A</v>
      </c>
      <c r="E266" t="e">
        <f>VLOOKUP(A266,Table5[#All],2,FALSE)</f>
        <v>#N/A</v>
      </c>
      <c r="F266" t="e">
        <f>VLOOKUP(A266,Table6[#All],2,FALSE)</f>
        <v>#N/A</v>
      </c>
      <c r="G266" t="e">
        <f>VLOOKUP(A266,Table7[#All],2,FALSE)</f>
        <v>#N/A</v>
      </c>
      <c r="H266" t="e">
        <f>VLOOKUP(A266,Table1[[#All],[Release Date]:[Actual]],3,FALSE)</f>
        <v>#N/A</v>
      </c>
      <c r="I266" t="e">
        <f>VLOOKUP(A266,Table9[[#All],[Release Date]:[Actual]],2,FALSE)</f>
        <v>#N/A</v>
      </c>
      <c r="J266" t="e">
        <f>VLOOKUP(A266,Table8[#All],2,FALSE)</f>
        <v>#N/A</v>
      </c>
      <c r="K266" t="e">
        <f>VLOOKUP(A266,'US Retail Data'!$E$2:$G$75,3,FALSE)</f>
        <v>#N/A</v>
      </c>
      <c r="L266" t="e">
        <f>VLOOKUP(A266,GDP!$E$2:$G$83,3,FALSE)</f>
        <v>#N/A</v>
      </c>
    </row>
    <row r="267" spans="1:12">
      <c r="A267" s="18">
        <v>43732</v>
      </c>
      <c r="B267" s="19">
        <v>14099</v>
      </c>
      <c r="C267" t="e">
        <f>VLOOKUP(A267,Table2[],2,FALSE)</f>
        <v>#N/A</v>
      </c>
      <c r="D267" t="e">
        <f>VLOOKUP(A267,Table3[#All],2,FALSE)</f>
        <v>#N/A</v>
      </c>
      <c r="E267" t="e">
        <f>VLOOKUP(A267,Table5[#All],2,FALSE)</f>
        <v>#N/A</v>
      </c>
      <c r="F267" t="e">
        <f>VLOOKUP(A267,Table6[#All],2,FALSE)</f>
        <v>#N/A</v>
      </c>
      <c r="G267" t="e">
        <f>VLOOKUP(A267,Table7[#All],2,FALSE)</f>
        <v>#N/A</v>
      </c>
      <c r="H267" t="e">
        <f>VLOOKUP(A267,Table1[[#All],[Release Date]:[Actual]],3,FALSE)</f>
        <v>#N/A</v>
      </c>
      <c r="I267" t="e">
        <f>VLOOKUP(A267,Table9[[#All],[Release Date]:[Actual]],2,FALSE)</f>
        <v>#N/A</v>
      </c>
      <c r="J267" t="e">
        <f>VLOOKUP(A267,Table8[#All],2,FALSE)</f>
        <v>#N/A</v>
      </c>
      <c r="K267" t="e">
        <f>VLOOKUP(A267,'US Retail Data'!$E$2:$G$75,3,FALSE)</f>
        <v>#N/A</v>
      </c>
      <c r="L267" t="e">
        <f>VLOOKUP(A267,GDP!$E$2:$G$83,3,FALSE)</f>
        <v>#N/A</v>
      </c>
    </row>
    <row r="268" spans="1:12">
      <c r="A268" s="18">
        <v>43733</v>
      </c>
      <c r="B268" s="19">
        <v>14134</v>
      </c>
      <c r="C268" t="e">
        <f>VLOOKUP(A268,Table2[],2,FALSE)</f>
        <v>#N/A</v>
      </c>
      <c r="D268" t="e">
        <f>VLOOKUP(A268,Table3[#All],2,FALSE)</f>
        <v>#N/A</v>
      </c>
      <c r="E268" t="e">
        <f>VLOOKUP(A268,Table5[#All],2,FALSE)</f>
        <v>#N/A</v>
      </c>
      <c r="F268" t="e">
        <f>VLOOKUP(A268,Table6[#All],2,FALSE)</f>
        <v>#N/A</v>
      </c>
      <c r="G268" t="e">
        <f>VLOOKUP(A268,Table7[#All],2,FALSE)</f>
        <v>#N/A</v>
      </c>
      <c r="H268" t="e">
        <f>VLOOKUP(A268,Table1[[#All],[Release Date]:[Actual]],3,FALSE)</f>
        <v>#N/A</v>
      </c>
      <c r="I268" t="e">
        <f>VLOOKUP(A268,Table9[[#All],[Release Date]:[Actual]],2,FALSE)</f>
        <v>#N/A</v>
      </c>
      <c r="J268" t="e">
        <f>VLOOKUP(A268,Table8[#All],2,FALSE)</f>
        <v>#N/A</v>
      </c>
      <c r="K268" t="e">
        <f>VLOOKUP(A268,'US Retail Data'!$E$2:$G$75,3,FALSE)</f>
        <v>#N/A</v>
      </c>
      <c r="L268" t="e">
        <f>VLOOKUP(A268,GDP!$E$2:$G$83,3,FALSE)</f>
        <v>#N/A</v>
      </c>
    </row>
    <row r="269" spans="1:12">
      <c r="A269" s="18">
        <v>43734</v>
      </c>
      <c r="B269" s="19">
        <v>14162</v>
      </c>
      <c r="C269" t="e">
        <f>VLOOKUP(A269,Table2[],2,FALSE)</f>
        <v>#N/A</v>
      </c>
      <c r="D269" t="e">
        <f>VLOOKUP(A269,Table3[#All],2,FALSE)</f>
        <v>#N/A</v>
      </c>
      <c r="E269" t="e">
        <f>VLOOKUP(A269,Table5[#All],2,FALSE)</f>
        <v>#N/A</v>
      </c>
      <c r="F269" t="e">
        <f>VLOOKUP(A269,Table6[#All],2,FALSE)</f>
        <v>#N/A</v>
      </c>
      <c r="G269" t="e">
        <f>VLOOKUP(A269,Table7[#All],2,FALSE)</f>
        <v>#N/A</v>
      </c>
      <c r="H269">
        <f>VLOOKUP(A269,Table1[[#All],[Release Date]:[Actual]],3,FALSE)</f>
        <v>213000</v>
      </c>
      <c r="I269" t="e">
        <f>VLOOKUP(A269,Table9[[#All],[Release Date]:[Actual]],2,FALSE)</f>
        <v>#N/A</v>
      </c>
      <c r="J269" t="e">
        <f>VLOOKUP(A269,Table8[#All],2,FALSE)</f>
        <v>#N/A</v>
      </c>
      <c r="K269" t="e">
        <f>VLOOKUP(A269,'US Retail Data'!$E$2:$G$75,3,FALSE)</f>
        <v>#N/A</v>
      </c>
      <c r="L269">
        <f>VLOOKUP(A269,GDP!$E$2:$G$83,3,FALSE)</f>
        <v>0.02</v>
      </c>
    </row>
    <row r="270" spans="1:12">
      <c r="A270" s="18">
        <v>43735</v>
      </c>
      <c r="B270" s="19">
        <v>14197</v>
      </c>
      <c r="C270" t="e">
        <f>VLOOKUP(A270,Table2[],2,FALSE)</f>
        <v>#N/A</v>
      </c>
      <c r="D270">
        <f>VLOOKUP(A270,Table3[#All],2,FALSE)</f>
        <v>1.3999999999999999E-2</v>
      </c>
      <c r="E270" t="e">
        <f>VLOOKUP(A270,Table5[#All],2,FALSE)</f>
        <v>#N/A</v>
      </c>
      <c r="F270" t="e">
        <f>VLOOKUP(A270,Table6[#All],2,FALSE)</f>
        <v>#N/A</v>
      </c>
      <c r="G270" t="e">
        <f>VLOOKUP(A270,Table7[#All],2,FALSE)</f>
        <v>#N/A</v>
      </c>
      <c r="H270" t="e">
        <f>VLOOKUP(A270,Table1[[#All],[Release Date]:[Actual]],3,FALSE)</f>
        <v>#N/A</v>
      </c>
      <c r="I270" t="e">
        <f>VLOOKUP(A270,Table9[[#All],[Release Date]:[Actual]],2,FALSE)</f>
        <v>#N/A</v>
      </c>
      <c r="J270" t="e">
        <f>VLOOKUP(A270,Table8[#All],2,FALSE)</f>
        <v>#N/A</v>
      </c>
      <c r="K270" t="e">
        <f>VLOOKUP(A270,'US Retail Data'!$E$2:$G$75,3,FALSE)</f>
        <v>#N/A</v>
      </c>
      <c r="L270" t="e">
        <f>VLOOKUP(A270,GDP!$E$2:$G$83,3,FALSE)</f>
        <v>#N/A</v>
      </c>
    </row>
    <row r="271" spans="1:12">
      <c r="A271" s="18">
        <v>43736</v>
      </c>
      <c r="B271" s="19" t="e">
        <v>#N/A</v>
      </c>
      <c r="C271" t="e">
        <f>VLOOKUP(A271,Table2[],2,FALSE)</f>
        <v>#N/A</v>
      </c>
      <c r="D271" t="e">
        <f>VLOOKUP(A271,Table3[#All],2,FALSE)</f>
        <v>#N/A</v>
      </c>
      <c r="E271" t="e">
        <f>VLOOKUP(A271,Table5[#All],2,FALSE)</f>
        <v>#N/A</v>
      </c>
      <c r="F271" t="e">
        <f>VLOOKUP(A271,Table6[#All],2,FALSE)</f>
        <v>#N/A</v>
      </c>
      <c r="G271" t="e">
        <f>VLOOKUP(A271,Table7[#All],2,FALSE)</f>
        <v>#N/A</v>
      </c>
      <c r="H271" t="e">
        <f>VLOOKUP(A271,Table1[[#All],[Release Date]:[Actual]],3,FALSE)</f>
        <v>#N/A</v>
      </c>
      <c r="I271" t="e">
        <f>VLOOKUP(A271,Table9[[#All],[Release Date]:[Actual]],2,FALSE)</f>
        <v>#N/A</v>
      </c>
      <c r="J271" t="e">
        <f>VLOOKUP(A271,Table8[#All],2,FALSE)</f>
        <v>#N/A</v>
      </c>
      <c r="K271" t="e">
        <f>VLOOKUP(A271,'US Retail Data'!$E$2:$G$75,3,FALSE)</f>
        <v>#N/A</v>
      </c>
      <c r="L271" t="e">
        <f>VLOOKUP(A271,GDP!$E$2:$G$83,3,FALSE)</f>
        <v>#N/A</v>
      </c>
    </row>
    <row r="272" spans="1:12">
      <c r="A272" s="18">
        <v>43737</v>
      </c>
      <c r="B272" s="19" t="e">
        <v>#N/A</v>
      </c>
      <c r="C272" t="e">
        <f>VLOOKUP(A272,Table2[],2,FALSE)</f>
        <v>#N/A</v>
      </c>
      <c r="D272" t="e">
        <f>VLOOKUP(A272,Table3[#All],2,FALSE)</f>
        <v>#N/A</v>
      </c>
      <c r="E272" t="e">
        <f>VLOOKUP(A272,Table5[#All],2,FALSE)</f>
        <v>#N/A</v>
      </c>
      <c r="F272" t="e">
        <f>VLOOKUP(A272,Table6[#All],2,FALSE)</f>
        <v>#N/A</v>
      </c>
      <c r="G272" t="e">
        <f>VLOOKUP(A272,Table7[#All],2,FALSE)</f>
        <v>#N/A</v>
      </c>
      <c r="H272" t="e">
        <f>VLOOKUP(A272,Table1[[#All],[Release Date]:[Actual]],3,FALSE)</f>
        <v>#N/A</v>
      </c>
      <c r="I272" t="e">
        <f>VLOOKUP(A272,Table9[[#All],[Release Date]:[Actual]],2,FALSE)</f>
        <v>#N/A</v>
      </c>
      <c r="J272" t="e">
        <f>VLOOKUP(A272,Table8[#All],2,FALSE)</f>
        <v>#N/A</v>
      </c>
      <c r="K272" t="e">
        <f>VLOOKUP(A272,'US Retail Data'!$E$2:$G$75,3,FALSE)</f>
        <v>#N/A</v>
      </c>
      <c r="L272" t="e">
        <f>VLOOKUP(A272,GDP!$E$2:$G$83,3,FALSE)</f>
        <v>#N/A</v>
      </c>
    </row>
    <row r="273" spans="1:12">
      <c r="A273" s="18">
        <v>43738</v>
      </c>
      <c r="B273" s="19">
        <v>14174</v>
      </c>
      <c r="C273" t="e">
        <f>VLOOKUP(A273,Table2[],2,FALSE)</f>
        <v>#N/A</v>
      </c>
      <c r="D273" t="e">
        <f>VLOOKUP(A273,Table3[#All],2,FALSE)</f>
        <v>#N/A</v>
      </c>
      <c r="E273" t="e">
        <f>VLOOKUP(A273,Table5[#All],2,FALSE)</f>
        <v>#N/A</v>
      </c>
      <c r="F273" t="e">
        <f>VLOOKUP(A273,Table6[#All],2,FALSE)</f>
        <v>#N/A</v>
      </c>
      <c r="G273" t="e">
        <f>VLOOKUP(A273,Table7[#All],2,FALSE)</f>
        <v>#N/A</v>
      </c>
      <c r="H273" t="e">
        <f>VLOOKUP(A273,Table1[[#All],[Release Date]:[Actual]],3,FALSE)</f>
        <v>#N/A</v>
      </c>
      <c r="I273" t="e">
        <f>VLOOKUP(A273,Table9[[#All],[Release Date]:[Actual]],2,FALSE)</f>
        <v>#N/A</v>
      </c>
      <c r="J273" t="e">
        <f>VLOOKUP(A273,Table8[#All],2,FALSE)</f>
        <v>#N/A</v>
      </c>
      <c r="K273" t="e">
        <f>VLOOKUP(A273,'US Retail Data'!$E$2:$G$75,3,FALSE)</f>
        <v>#N/A</v>
      </c>
      <c r="L273" t="e">
        <f>VLOOKUP(A273,GDP!$E$2:$G$83,3,FALSE)</f>
        <v>#N/A</v>
      </c>
    </row>
    <row r="274" spans="1:12">
      <c r="A274" s="18">
        <v>43739</v>
      </c>
      <c r="B274" s="19">
        <v>14196</v>
      </c>
      <c r="C274" t="e">
        <f>VLOOKUP(A274,Table2[],2,FALSE)</f>
        <v>#N/A</v>
      </c>
      <c r="D274" t="e">
        <f>VLOOKUP(A274,Table3[#All],2,FALSE)</f>
        <v>#N/A</v>
      </c>
      <c r="E274">
        <f>VLOOKUP(A274,Table5[#All],2,FALSE)</f>
        <v>3.39E-2</v>
      </c>
      <c r="F274" t="e">
        <f>VLOOKUP(A274,Table6[#All],2,FALSE)</f>
        <v>#N/A</v>
      </c>
      <c r="G274" t="e">
        <f>VLOOKUP(A274,Table7[#All],2,FALSE)</f>
        <v>#N/A</v>
      </c>
      <c r="H274" t="e">
        <f>VLOOKUP(A274,Table1[[#All],[Release Date]:[Actual]],3,FALSE)</f>
        <v>#N/A</v>
      </c>
      <c r="I274" t="e">
        <f>VLOOKUP(A274,Table9[[#All],[Release Date]:[Actual]],2,FALSE)</f>
        <v>#N/A</v>
      </c>
      <c r="J274" t="e">
        <f>VLOOKUP(A274,Table8[#All],2,FALSE)</f>
        <v>#N/A</v>
      </c>
      <c r="K274" t="e">
        <f>VLOOKUP(A274,'US Retail Data'!$E$2:$G$75,3,FALSE)</f>
        <v>#N/A</v>
      </c>
      <c r="L274" t="e">
        <f>VLOOKUP(A274,GDP!$E$2:$G$83,3,FALSE)</f>
        <v>#N/A</v>
      </c>
    </row>
    <row r="275" spans="1:12">
      <c r="A275" s="18">
        <v>43740</v>
      </c>
      <c r="B275" s="19">
        <v>14207</v>
      </c>
      <c r="C275" t="e">
        <f>VLOOKUP(A275,Table2[],2,FALSE)</f>
        <v>#N/A</v>
      </c>
      <c r="D275" t="e">
        <f>VLOOKUP(A275,Table3[#All],2,FALSE)</f>
        <v>#N/A</v>
      </c>
      <c r="E275" t="e">
        <f>VLOOKUP(A275,Table5[#All],2,FALSE)</f>
        <v>#N/A</v>
      </c>
      <c r="F275" t="e">
        <f>VLOOKUP(A275,Table6[#All],2,FALSE)</f>
        <v>#N/A</v>
      </c>
      <c r="G275" t="e">
        <f>VLOOKUP(A275,Table7[#All],2,FALSE)</f>
        <v>#N/A</v>
      </c>
      <c r="H275" t="e">
        <f>VLOOKUP(A275,Table1[[#All],[Release Date]:[Actual]],3,FALSE)</f>
        <v>#N/A</v>
      </c>
      <c r="I275" t="e">
        <f>VLOOKUP(A275,Table9[[#All],[Release Date]:[Actual]],2,FALSE)</f>
        <v>#N/A</v>
      </c>
      <c r="J275" t="e">
        <f>VLOOKUP(A275,Table8[#All],2,FALSE)</f>
        <v>#N/A</v>
      </c>
      <c r="K275" t="e">
        <f>VLOOKUP(A275,'US Retail Data'!$E$2:$G$75,3,FALSE)</f>
        <v>#N/A</v>
      </c>
      <c r="L275" t="e">
        <f>VLOOKUP(A275,GDP!$E$2:$G$83,3,FALSE)</f>
        <v>#N/A</v>
      </c>
    </row>
    <row r="276" spans="1:12">
      <c r="A276" s="18">
        <v>43741</v>
      </c>
      <c r="B276" s="19">
        <v>14193</v>
      </c>
      <c r="C276" t="e">
        <f>VLOOKUP(A276,Table2[],2,FALSE)</f>
        <v>#N/A</v>
      </c>
      <c r="D276" t="e">
        <f>VLOOKUP(A276,Table3[#All],2,FALSE)</f>
        <v>#N/A</v>
      </c>
      <c r="E276" t="e">
        <f>VLOOKUP(A276,Table5[#All],2,FALSE)</f>
        <v>#N/A</v>
      </c>
      <c r="F276" t="e">
        <f>VLOOKUP(A276,Table6[#All],2,FALSE)</f>
        <v>#N/A</v>
      </c>
      <c r="G276" t="e">
        <f>VLOOKUP(A276,Table7[#All],2,FALSE)</f>
        <v>#N/A</v>
      </c>
      <c r="H276">
        <f>VLOOKUP(A276,Table1[[#All],[Release Date]:[Actual]],3,FALSE)</f>
        <v>219000</v>
      </c>
      <c r="I276" t="e">
        <f>VLOOKUP(A276,Table9[[#All],[Release Date]:[Actual]],2,FALSE)</f>
        <v>#N/A</v>
      </c>
      <c r="J276" t="e">
        <f>VLOOKUP(A276,Table8[#All],2,FALSE)</f>
        <v>#N/A</v>
      </c>
      <c r="K276" t="e">
        <f>VLOOKUP(A276,'US Retail Data'!$E$2:$G$75,3,FALSE)</f>
        <v>#N/A</v>
      </c>
      <c r="L276" t="e">
        <f>VLOOKUP(A276,GDP!$E$2:$G$83,3,FALSE)</f>
        <v>#N/A</v>
      </c>
    </row>
    <row r="277" spans="1:12">
      <c r="A277" s="18">
        <v>43742</v>
      </c>
      <c r="B277" s="19">
        <v>14135</v>
      </c>
      <c r="C277" t="e">
        <f>VLOOKUP(A277,Table2[],2,FALSE)</f>
        <v>#N/A</v>
      </c>
      <c r="D277" t="e">
        <f>VLOOKUP(A277,Table3[#All],2,FALSE)</f>
        <v>#N/A</v>
      </c>
      <c r="E277" t="e">
        <f>VLOOKUP(A277,Table5[#All],2,FALSE)</f>
        <v>#N/A</v>
      </c>
      <c r="F277">
        <f>VLOOKUP(A277,Table6[#All],2,FALSE)</f>
        <v>136</v>
      </c>
      <c r="G277">
        <f>VLOOKUP(A277,Table7[#All],2,FALSE)</f>
        <v>3.5000000000000003E-2</v>
      </c>
      <c r="H277" t="e">
        <f>VLOOKUP(A277,Table1[[#All],[Release Date]:[Actual]],3,FALSE)</f>
        <v>#N/A</v>
      </c>
      <c r="I277" t="e">
        <f>VLOOKUP(A277,Table9[[#All],[Release Date]:[Actual]],2,FALSE)</f>
        <v>#N/A</v>
      </c>
      <c r="J277" t="e">
        <f>VLOOKUP(A277,Table8[#All],2,FALSE)</f>
        <v>#N/A</v>
      </c>
      <c r="K277" t="e">
        <f>VLOOKUP(A277,'US Retail Data'!$E$2:$G$75,3,FALSE)</f>
        <v>#N/A</v>
      </c>
      <c r="L277" t="e">
        <f>VLOOKUP(A277,GDP!$E$2:$G$83,3,FALSE)</f>
        <v>#N/A</v>
      </c>
    </row>
    <row r="278" spans="1:12">
      <c r="A278" s="18">
        <v>43743</v>
      </c>
      <c r="B278" s="19" t="e">
        <v>#N/A</v>
      </c>
      <c r="C278" t="e">
        <f>VLOOKUP(A278,Table2[],2,FALSE)</f>
        <v>#N/A</v>
      </c>
      <c r="D278" t="e">
        <f>VLOOKUP(A278,Table3[#All],2,FALSE)</f>
        <v>#N/A</v>
      </c>
      <c r="E278" t="e">
        <f>VLOOKUP(A278,Table5[#All],2,FALSE)</f>
        <v>#N/A</v>
      </c>
      <c r="F278" t="e">
        <f>VLOOKUP(A278,Table6[#All],2,FALSE)</f>
        <v>#N/A</v>
      </c>
      <c r="G278" t="e">
        <f>VLOOKUP(A278,Table7[#All],2,FALSE)</f>
        <v>#N/A</v>
      </c>
      <c r="H278" t="e">
        <f>VLOOKUP(A278,Table1[[#All],[Release Date]:[Actual]],3,FALSE)</f>
        <v>#N/A</v>
      </c>
      <c r="I278" t="e">
        <f>VLOOKUP(A278,Table9[[#All],[Release Date]:[Actual]],2,FALSE)</f>
        <v>#N/A</v>
      </c>
      <c r="J278" t="e">
        <f>VLOOKUP(A278,Table8[#All],2,FALSE)</f>
        <v>#N/A</v>
      </c>
      <c r="K278" t="e">
        <f>VLOOKUP(A278,'US Retail Data'!$E$2:$G$75,3,FALSE)</f>
        <v>#N/A</v>
      </c>
      <c r="L278" t="e">
        <f>VLOOKUP(A278,GDP!$E$2:$G$83,3,FALSE)</f>
        <v>#N/A</v>
      </c>
    </row>
    <row r="279" spans="1:12">
      <c r="A279" s="18">
        <v>43744</v>
      </c>
      <c r="B279" s="19" t="e">
        <v>#N/A</v>
      </c>
      <c r="C279" t="e">
        <f>VLOOKUP(A279,Table2[],2,FALSE)</f>
        <v>#N/A</v>
      </c>
      <c r="D279" t="e">
        <f>VLOOKUP(A279,Table3[#All],2,FALSE)</f>
        <v>#N/A</v>
      </c>
      <c r="E279" t="e">
        <f>VLOOKUP(A279,Table5[#All],2,FALSE)</f>
        <v>#N/A</v>
      </c>
      <c r="F279" t="e">
        <f>VLOOKUP(A279,Table6[#All],2,FALSE)</f>
        <v>#N/A</v>
      </c>
      <c r="G279" t="e">
        <f>VLOOKUP(A279,Table7[#All],2,FALSE)</f>
        <v>#N/A</v>
      </c>
      <c r="H279" t="e">
        <f>VLOOKUP(A279,Table1[[#All],[Release Date]:[Actual]],3,FALSE)</f>
        <v>#N/A</v>
      </c>
      <c r="I279" t="e">
        <f>VLOOKUP(A279,Table9[[#All],[Release Date]:[Actual]],2,FALSE)</f>
        <v>#N/A</v>
      </c>
      <c r="J279" t="e">
        <f>VLOOKUP(A279,Table8[#All],2,FALSE)</f>
        <v>#N/A</v>
      </c>
      <c r="K279" t="e">
        <f>VLOOKUP(A279,'US Retail Data'!$E$2:$G$75,3,FALSE)</f>
        <v>#N/A</v>
      </c>
      <c r="L279" t="e">
        <f>VLOOKUP(A279,GDP!$E$2:$G$83,3,FALSE)</f>
        <v>#N/A</v>
      </c>
    </row>
    <row r="280" spans="1:12">
      <c r="A280" s="18">
        <v>43745</v>
      </c>
      <c r="B280" s="19">
        <v>14156</v>
      </c>
      <c r="C280" t="e">
        <f>VLOOKUP(A280,Table2[],2,FALSE)</f>
        <v>#N/A</v>
      </c>
      <c r="D280" t="e">
        <f>VLOOKUP(A280,Table3[#All],2,FALSE)</f>
        <v>#N/A</v>
      </c>
      <c r="E280" t="e">
        <f>VLOOKUP(A280,Table5[#All],2,FALSE)</f>
        <v>#N/A</v>
      </c>
      <c r="F280" t="e">
        <f>VLOOKUP(A280,Table6[#All],2,FALSE)</f>
        <v>#N/A</v>
      </c>
      <c r="G280" t="e">
        <f>VLOOKUP(A280,Table7[#All],2,FALSE)</f>
        <v>#N/A</v>
      </c>
      <c r="H280" t="e">
        <f>VLOOKUP(A280,Table1[[#All],[Release Date]:[Actual]],3,FALSE)</f>
        <v>#N/A</v>
      </c>
      <c r="I280" t="e">
        <f>VLOOKUP(A280,Table9[[#All],[Release Date]:[Actual]],2,FALSE)</f>
        <v>#N/A</v>
      </c>
      <c r="J280" t="e">
        <f>VLOOKUP(A280,Table8[#All],2,FALSE)</f>
        <v>#N/A</v>
      </c>
      <c r="K280" t="e">
        <f>VLOOKUP(A280,'US Retail Data'!$E$2:$G$75,3,FALSE)</f>
        <v>#N/A</v>
      </c>
      <c r="L280" t="e">
        <f>VLOOKUP(A280,GDP!$E$2:$G$83,3,FALSE)</f>
        <v>#N/A</v>
      </c>
    </row>
    <row r="281" spans="1:12">
      <c r="A281" s="18">
        <v>43746</v>
      </c>
      <c r="B281" s="19">
        <v>14170</v>
      </c>
      <c r="C281" t="e">
        <f>VLOOKUP(A281,Table2[],2,FALSE)</f>
        <v>#N/A</v>
      </c>
      <c r="D281" t="e">
        <f>VLOOKUP(A281,Table3[#All],2,FALSE)</f>
        <v>#N/A</v>
      </c>
      <c r="E281" t="e">
        <f>VLOOKUP(A281,Table5[#All],2,FALSE)</f>
        <v>#N/A</v>
      </c>
      <c r="F281" t="e">
        <f>VLOOKUP(A281,Table6[#All],2,FALSE)</f>
        <v>#N/A</v>
      </c>
      <c r="G281" t="e">
        <f>VLOOKUP(A281,Table7[#All],2,FALSE)</f>
        <v>#N/A</v>
      </c>
      <c r="H281" t="e">
        <f>VLOOKUP(A281,Table1[[#All],[Release Date]:[Actual]],3,FALSE)</f>
        <v>#N/A</v>
      </c>
      <c r="I281" t="e">
        <f>VLOOKUP(A281,Table9[[#All],[Release Date]:[Actual]],2,FALSE)</f>
        <v>#N/A</v>
      </c>
      <c r="J281" t="e">
        <f>VLOOKUP(A281,Table8[#All],2,FALSE)</f>
        <v>#N/A</v>
      </c>
      <c r="K281" t="e">
        <f>VLOOKUP(A281,'US Retail Data'!$E$2:$G$75,3,FALSE)</f>
        <v>#N/A</v>
      </c>
      <c r="L281" t="e">
        <f>VLOOKUP(A281,GDP!$E$2:$G$83,3,FALSE)</f>
        <v>#N/A</v>
      </c>
    </row>
    <row r="282" spans="1:12">
      <c r="A282" s="18">
        <v>43747</v>
      </c>
      <c r="B282" s="19">
        <v>14182</v>
      </c>
      <c r="C282" t="e">
        <f>VLOOKUP(A282,Table2[],2,FALSE)</f>
        <v>#N/A</v>
      </c>
      <c r="D282" t="e">
        <f>VLOOKUP(A282,Table3[#All],2,FALSE)</f>
        <v>#N/A</v>
      </c>
      <c r="E282" t="e">
        <f>VLOOKUP(A282,Table5[#All],2,FALSE)</f>
        <v>#N/A</v>
      </c>
      <c r="F282" t="e">
        <f>VLOOKUP(A282,Table6[#All],2,FALSE)</f>
        <v>#N/A</v>
      </c>
      <c r="G282" t="e">
        <f>VLOOKUP(A282,Table7[#All],2,FALSE)</f>
        <v>#N/A</v>
      </c>
      <c r="H282" t="e">
        <f>VLOOKUP(A282,Table1[[#All],[Release Date]:[Actual]],3,FALSE)</f>
        <v>#N/A</v>
      </c>
      <c r="I282" t="e">
        <f>VLOOKUP(A282,Table9[[#All],[Release Date]:[Actual]],2,FALSE)</f>
        <v>#N/A</v>
      </c>
      <c r="J282" t="e">
        <f>VLOOKUP(A282,Table8[#All],2,FALSE)</f>
        <v>#N/A</v>
      </c>
      <c r="K282" t="e">
        <f>VLOOKUP(A282,'US Retail Data'!$E$2:$G$75,3,FALSE)</f>
        <v>#N/A</v>
      </c>
      <c r="L282" t="e">
        <f>VLOOKUP(A282,GDP!$E$2:$G$83,3,FALSE)</f>
        <v>#N/A</v>
      </c>
    </row>
    <row r="283" spans="1:12">
      <c r="A283" s="18">
        <v>43748</v>
      </c>
      <c r="B283" s="19">
        <v>14157</v>
      </c>
      <c r="C283">
        <f>VLOOKUP(A283,Table2[],2,FALSE)</f>
        <v>1.7000000000000001E-2</v>
      </c>
      <c r="D283" t="e">
        <f>VLOOKUP(A283,Table3[#All],2,FALSE)</f>
        <v>#N/A</v>
      </c>
      <c r="E283" t="e">
        <f>VLOOKUP(A283,Table5[#All],2,FALSE)</f>
        <v>#N/A</v>
      </c>
      <c r="F283" t="e">
        <f>VLOOKUP(A283,Table6[#All],2,FALSE)</f>
        <v>#N/A</v>
      </c>
      <c r="G283" t="e">
        <f>VLOOKUP(A283,Table7[#All],2,FALSE)</f>
        <v>#N/A</v>
      </c>
      <c r="H283">
        <f>VLOOKUP(A283,Table1[[#All],[Release Date]:[Actual]],3,FALSE)</f>
        <v>210000</v>
      </c>
      <c r="I283" t="e">
        <f>VLOOKUP(A283,Table9[[#All],[Release Date]:[Actual]],2,FALSE)</f>
        <v>#N/A</v>
      </c>
      <c r="J283" t="e">
        <f>VLOOKUP(A283,Table8[#All],2,FALSE)</f>
        <v>#N/A</v>
      </c>
      <c r="K283" t="e">
        <f>VLOOKUP(A283,'US Retail Data'!$E$2:$G$75,3,FALSE)</f>
        <v>#N/A</v>
      </c>
      <c r="L283" t="e">
        <f>VLOOKUP(A283,GDP!$E$2:$G$83,3,FALSE)</f>
        <v>#N/A</v>
      </c>
    </row>
    <row r="284" spans="1:12">
      <c r="A284" s="18">
        <v>43749</v>
      </c>
      <c r="B284" s="19">
        <v>14139</v>
      </c>
      <c r="C284" t="e">
        <f>VLOOKUP(A284,Table2[],2,FALSE)</f>
        <v>#N/A</v>
      </c>
      <c r="D284" t="e">
        <f>VLOOKUP(A284,Table3[#All],2,FALSE)</f>
        <v>#N/A</v>
      </c>
      <c r="E284" t="e">
        <f>VLOOKUP(A284,Table5[#All],2,FALSE)</f>
        <v>#N/A</v>
      </c>
      <c r="F284" t="e">
        <f>VLOOKUP(A284,Table6[#All],2,FALSE)</f>
        <v>#N/A</v>
      </c>
      <c r="G284" t="e">
        <f>VLOOKUP(A284,Table7[#All],2,FALSE)</f>
        <v>#N/A</v>
      </c>
      <c r="H284" t="e">
        <f>VLOOKUP(A284,Table1[[#All],[Release Date]:[Actual]],3,FALSE)</f>
        <v>#N/A</v>
      </c>
      <c r="I284" t="e">
        <f>VLOOKUP(A284,Table9[[#All],[Release Date]:[Actual]],2,FALSE)</f>
        <v>#N/A</v>
      </c>
      <c r="J284" t="e">
        <f>VLOOKUP(A284,Table8[#All],2,FALSE)</f>
        <v>#N/A</v>
      </c>
      <c r="K284" t="e">
        <f>VLOOKUP(A284,'US Retail Data'!$E$2:$G$75,3,FALSE)</f>
        <v>#N/A</v>
      </c>
      <c r="L284" t="e">
        <f>VLOOKUP(A284,GDP!$E$2:$G$83,3,FALSE)</f>
        <v>#N/A</v>
      </c>
    </row>
    <row r="285" spans="1:12">
      <c r="A285" s="18">
        <v>43750</v>
      </c>
      <c r="B285" s="19" t="e">
        <v>#N/A</v>
      </c>
      <c r="C285" t="e">
        <f>VLOOKUP(A285,Table2[],2,FALSE)</f>
        <v>#N/A</v>
      </c>
      <c r="D285" t="e">
        <f>VLOOKUP(A285,Table3[#All],2,FALSE)</f>
        <v>#N/A</v>
      </c>
      <c r="E285" t="e">
        <f>VLOOKUP(A285,Table5[#All],2,FALSE)</f>
        <v>#N/A</v>
      </c>
      <c r="F285" t="e">
        <f>VLOOKUP(A285,Table6[#All],2,FALSE)</f>
        <v>#N/A</v>
      </c>
      <c r="G285" t="e">
        <f>VLOOKUP(A285,Table7[#All],2,FALSE)</f>
        <v>#N/A</v>
      </c>
      <c r="H285" t="e">
        <f>VLOOKUP(A285,Table1[[#All],[Release Date]:[Actual]],3,FALSE)</f>
        <v>#N/A</v>
      </c>
      <c r="I285" t="e">
        <f>VLOOKUP(A285,Table9[[#All],[Release Date]:[Actual]],2,FALSE)</f>
        <v>#N/A</v>
      </c>
      <c r="J285" t="e">
        <f>VLOOKUP(A285,Table8[#All],2,FALSE)</f>
        <v>#N/A</v>
      </c>
      <c r="K285" t="e">
        <f>VLOOKUP(A285,'US Retail Data'!$E$2:$G$75,3,FALSE)</f>
        <v>#N/A</v>
      </c>
      <c r="L285" t="e">
        <f>VLOOKUP(A285,GDP!$E$2:$G$83,3,FALSE)</f>
        <v>#N/A</v>
      </c>
    </row>
    <row r="286" spans="1:12">
      <c r="A286" s="18">
        <v>43751</v>
      </c>
      <c r="B286" s="19" t="e">
        <v>#N/A</v>
      </c>
      <c r="C286" t="e">
        <f>VLOOKUP(A286,Table2[],2,FALSE)</f>
        <v>#N/A</v>
      </c>
      <c r="D286" t="e">
        <f>VLOOKUP(A286,Table3[#All],2,FALSE)</f>
        <v>#N/A</v>
      </c>
      <c r="E286" t="e">
        <f>VLOOKUP(A286,Table5[#All],2,FALSE)</f>
        <v>#N/A</v>
      </c>
      <c r="F286" t="e">
        <f>VLOOKUP(A286,Table6[#All],2,FALSE)</f>
        <v>#N/A</v>
      </c>
      <c r="G286" t="e">
        <f>VLOOKUP(A286,Table7[#All],2,FALSE)</f>
        <v>#N/A</v>
      </c>
      <c r="H286" t="e">
        <f>VLOOKUP(A286,Table1[[#All],[Release Date]:[Actual]],3,FALSE)</f>
        <v>#N/A</v>
      </c>
      <c r="I286" t="e">
        <f>VLOOKUP(A286,Table9[[#All],[Release Date]:[Actual]],2,FALSE)</f>
        <v>#N/A</v>
      </c>
      <c r="J286" t="e">
        <f>VLOOKUP(A286,Table8[#All],2,FALSE)</f>
        <v>#N/A</v>
      </c>
      <c r="K286" t="e">
        <f>VLOOKUP(A286,'US Retail Data'!$E$2:$G$75,3,FALSE)</f>
        <v>#N/A</v>
      </c>
      <c r="L286" t="e">
        <f>VLOOKUP(A286,GDP!$E$2:$G$83,3,FALSE)</f>
        <v>#N/A</v>
      </c>
    </row>
    <row r="287" spans="1:12">
      <c r="A287" s="18">
        <v>43752</v>
      </c>
      <c r="B287" s="19">
        <v>14126</v>
      </c>
      <c r="C287" t="e">
        <f>VLOOKUP(A287,Table2[],2,FALSE)</f>
        <v>#N/A</v>
      </c>
      <c r="D287" t="e">
        <f>VLOOKUP(A287,Table3[#All],2,FALSE)</f>
        <v>#N/A</v>
      </c>
      <c r="E287" t="e">
        <f>VLOOKUP(A287,Table5[#All],2,FALSE)</f>
        <v>#N/A</v>
      </c>
      <c r="F287" t="e">
        <f>VLOOKUP(A287,Table6[#All],2,FALSE)</f>
        <v>#N/A</v>
      </c>
      <c r="G287" t="e">
        <f>VLOOKUP(A287,Table7[#All],2,FALSE)</f>
        <v>#N/A</v>
      </c>
      <c r="H287" t="e">
        <f>VLOOKUP(A287,Table1[[#All],[Release Date]:[Actual]],3,FALSE)</f>
        <v>#N/A</v>
      </c>
      <c r="I287" t="e">
        <f>VLOOKUP(A287,Table9[[#All],[Release Date]:[Actual]],2,FALSE)</f>
        <v>#N/A</v>
      </c>
      <c r="J287">
        <f>VLOOKUP(A287,Table8[#All],2,FALSE)</f>
        <v>0.03</v>
      </c>
      <c r="K287" t="e">
        <f>VLOOKUP(A287,'US Retail Data'!$E$2:$G$75,3,FALSE)</f>
        <v>#N/A</v>
      </c>
      <c r="L287" t="e">
        <f>VLOOKUP(A287,GDP!$E$2:$G$83,3,FALSE)</f>
        <v>#N/A</v>
      </c>
    </row>
    <row r="288" spans="1:12">
      <c r="A288" s="18">
        <v>43753</v>
      </c>
      <c r="B288" s="19">
        <v>14140</v>
      </c>
      <c r="C288" t="e">
        <f>VLOOKUP(A288,Table2[],2,FALSE)</f>
        <v>#N/A</v>
      </c>
      <c r="D288" t="e">
        <f>VLOOKUP(A288,Table3[#All],2,FALSE)</f>
        <v>#N/A</v>
      </c>
      <c r="E288" t="e">
        <f>VLOOKUP(A288,Table5[#All],2,FALSE)</f>
        <v>#N/A</v>
      </c>
      <c r="F288" t="e">
        <f>VLOOKUP(A288,Table6[#All],2,FALSE)</f>
        <v>#N/A</v>
      </c>
      <c r="G288" t="e">
        <f>VLOOKUP(A288,Table7[#All],2,FALSE)</f>
        <v>#N/A</v>
      </c>
      <c r="H288" t="e">
        <f>VLOOKUP(A288,Table1[[#All],[Release Date]:[Actual]],3,FALSE)</f>
        <v>#N/A</v>
      </c>
      <c r="I288" t="e">
        <f>VLOOKUP(A288,Table9[[#All],[Release Date]:[Actual]],2,FALSE)</f>
        <v>#N/A</v>
      </c>
      <c r="J288" t="e">
        <f>VLOOKUP(A288,Table8[#All],2,FALSE)</f>
        <v>#N/A</v>
      </c>
      <c r="K288" t="e">
        <f>VLOOKUP(A288,'US Retail Data'!$E$2:$G$75,3,FALSE)</f>
        <v>#N/A</v>
      </c>
      <c r="L288" t="e">
        <f>VLOOKUP(A288,GDP!$E$2:$G$83,3,FALSE)</f>
        <v>#N/A</v>
      </c>
    </row>
    <row r="289" spans="1:12">
      <c r="A289" s="18">
        <v>43754</v>
      </c>
      <c r="B289" s="19">
        <v>14187</v>
      </c>
      <c r="C289" t="e">
        <f>VLOOKUP(A289,Table2[],2,FALSE)</f>
        <v>#N/A</v>
      </c>
      <c r="D289" t="e">
        <f>VLOOKUP(A289,Table3[#All],2,FALSE)</f>
        <v>#N/A</v>
      </c>
      <c r="E289" t="e">
        <f>VLOOKUP(A289,Table5[#All],2,FALSE)</f>
        <v>#N/A</v>
      </c>
      <c r="F289" t="e">
        <f>VLOOKUP(A289,Table6[#All],2,FALSE)</f>
        <v>#N/A</v>
      </c>
      <c r="G289" t="e">
        <f>VLOOKUP(A289,Table7[#All],2,FALSE)</f>
        <v>#N/A</v>
      </c>
      <c r="H289" t="e">
        <f>VLOOKUP(A289,Table1[[#All],[Release Date]:[Actual]],3,FALSE)</f>
        <v>#N/A</v>
      </c>
      <c r="I289" t="e">
        <f>VLOOKUP(A289,Table9[[#All],[Release Date]:[Actual]],2,FALSE)</f>
        <v>#N/A</v>
      </c>
      <c r="J289" t="e">
        <f>VLOOKUP(A289,Table8[#All],2,FALSE)</f>
        <v>#N/A</v>
      </c>
      <c r="K289">
        <f>VLOOKUP(A289,'US Retail Data'!$E$2:$G$75,3,FALSE)</f>
        <v>-3.0000000000000001E-3</v>
      </c>
      <c r="L289" t="e">
        <f>VLOOKUP(A289,GDP!$E$2:$G$83,3,FALSE)</f>
        <v>#N/A</v>
      </c>
    </row>
    <row r="290" spans="1:12">
      <c r="A290" s="18">
        <v>43755</v>
      </c>
      <c r="B290" s="19">
        <v>14172</v>
      </c>
      <c r="C290" t="e">
        <f>VLOOKUP(A290,Table2[],2,FALSE)</f>
        <v>#N/A</v>
      </c>
      <c r="D290" t="e">
        <f>VLOOKUP(A290,Table3[#All],2,FALSE)</f>
        <v>#N/A</v>
      </c>
      <c r="E290" t="e">
        <f>VLOOKUP(A290,Table5[#All],2,FALSE)</f>
        <v>#N/A</v>
      </c>
      <c r="F290" t="e">
        <f>VLOOKUP(A290,Table6[#All],2,FALSE)</f>
        <v>#N/A</v>
      </c>
      <c r="G290" t="e">
        <f>VLOOKUP(A290,Table7[#All],2,FALSE)</f>
        <v>#N/A</v>
      </c>
      <c r="H290">
        <f>VLOOKUP(A290,Table1[[#All],[Release Date]:[Actual]],3,FALSE)</f>
        <v>214000</v>
      </c>
      <c r="I290" t="e">
        <f>VLOOKUP(A290,Table9[[#All],[Release Date]:[Actual]],2,FALSE)</f>
        <v>#N/A</v>
      </c>
      <c r="J290" t="e">
        <f>VLOOKUP(A290,Table8[#All],2,FALSE)</f>
        <v>#N/A</v>
      </c>
      <c r="K290" t="e">
        <f>VLOOKUP(A290,'US Retail Data'!$E$2:$G$75,3,FALSE)</f>
        <v>#N/A</v>
      </c>
      <c r="L290" t="e">
        <f>VLOOKUP(A290,GDP!$E$2:$G$83,3,FALSE)</f>
        <v>#N/A</v>
      </c>
    </row>
    <row r="291" spans="1:12">
      <c r="A291" s="18">
        <v>43756</v>
      </c>
      <c r="B291" s="19">
        <v>14140</v>
      </c>
      <c r="C291" t="e">
        <f>VLOOKUP(A291,Table2[],2,FALSE)</f>
        <v>#N/A</v>
      </c>
      <c r="D291" t="e">
        <f>VLOOKUP(A291,Table3[#All],2,FALSE)</f>
        <v>#N/A</v>
      </c>
      <c r="E291" t="e">
        <f>VLOOKUP(A291,Table5[#All],2,FALSE)</f>
        <v>#N/A</v>
      </c>
      <c r="F291" t="e">
        <f>VLOOKUP(A291,Table6[#All],2,FALSE)</f>
        <v>#N/A</v>
      </c>
      <c r="G291" t="e">
        <f>VLOOKUP(A291,Table7[#All],2,FALSE)</f>
        <v>#N/A</v>
      </c>
      <c r="H291" t="e">
        <f>VLOOKUP(A291,Table1[[#All],[Release Date]:[Actual]],3,FALSE)</f>
        <v>#N/A</v>
      </c>
      <c r="I291" t="e">
        <f>VLOOKUP(A291,Table9[[#All],[Release Date]:[Actual]],2,FALSE)</f>
        <v>#N/A</v>
      </c>
      <c r="J291" t="e">
        <f>VLOOKUP(A291,Table8[#All],2,FALSE)</f>
        <v>#N/A</v>
      </c>
      <c r="K291" t="e">
        <f>VLOOKUP(A291,'US Retail Data'!$E$2:$G$75,3,FALSE)</f>
        <v>#N/A</v>
      </c>
      <c r="L291" t="e">
        <f>VLOOKUP(A291,GDP!$E$2:$G$83,3,FALSE)</f>
        <v>#N/A</v>
      </c>
    </row>
    <row r="292" spans="1:12">
      <c r="A292" s="18">
        <v>43757</v>
      </c>
      <c r="B292" s="19" t="e">
        <v>#N/A</v>
      </c>
      <c r="C292" t="e">
        <f>VLOOKUP(A292,Table2[],2,FALSE)</f>
        <v>#N/A</v>
      </c>
      <c r="D292" t="e">
        <f>VLOOKUP(A292,Table3[#All],2,FALSE)</f>
        <v>#N/A</v>
      </c>
      <c r="E292" t="e">
        <f>VLOOKUP(A292,Table5[#All],2,FALSE)</f>
        <v>#N/A</v>
      </c>
      <c r="F292" t="e">
        <f>VLOOKUP(A292,Table6[#All],2,FALSE)</f>
        <v>#N/A</v>
      </c>
      <c r="G292" t="e">
        <f>VLOOKUP(A292,Table7[#All],2,FALSE)</f>
        <v>#N/A</v>
      </c>
      <c r="H292" t="e">
        <f>VLOOKUP(A292,Table1[[#All],[Release Date]:[Actual]],3,FALSE)</f>
        <v>#N/A</v>
      </c>
      <c r="I292" t="e">
        <f>VLOOKUP(A292,Table9[[#All],[Release Date]:[Actual]],2,FALSE)</f>
        <v>#N/A</v>
      </c>
      <c r="J292" t="e">
        <f>VLOOKUP(A292,Table8[#All],2,FALSE)</f>
        <v>#N/A</v>
      </c>
      <c r="K292" t="e">
        <f>VLOOKUP(A292,'US Retail Data'!$E$2:$G$75,3,FALSE)</f>
        <v>#N/A</v>
      </c>
      <c r="L292" t="e">
        <f>VLOOKUP(A292,GDP!$E$2:$G$83,3,FALSE)</f>
        <v>#N/A</v>
      </c>
    </row>
    <row r="293" spans="1:12">
      <c r="A293" s="18">
        <v>43758</v>
      </c>
      <c r="B293" s="19" t="e">
        <v>#N/A</v>
      </c>
      <c r="C293" t="e">
        <f>VLOOKUP(A293,Table2[],2,FALSE)</f>
        <v>#N/A</v>
      </c>
      <c r="D293" t="e">
        <f>VLOOKUP(A293,Table3[#All],2,FALSE)</f>
        <v>#N/A</v>
      </c>
      <c r="E293" t="e">
        <f>VLOOKUP(A293,Table5[#All],2,FALSE)</f>
        <v>#N/A</v>
      </c>
      <c r="F293" t="e">
        <f>VLOOKUP(A293,Table6[#All],2,FALSE)</f>
        <v>#N/A</v>
      </c>
      <c r="G293" t="e">
        <f>VLOOKUP(A293,Table7[#All],2,FALSE)</f>
        <v>#N/A</v>
      </c>
      <c r="H293" t="e">
        <f>VLOOKUP(A293,Table1[[#All],[Release Date]:[Actual]],3,FALSE)</f>
        <v>#N/A</v>
      </c>
      <c r="I293" t="e">
        <f>VLOOKUP(A293,Table9[[#All],[Release Date]:[Actual]],2,FALSE)</f>
        <v>#N/A</v>
      </c>
      <c r="J293" t="e">
        <f>VLOOKUP(A293,Table8[#All],2,FALSE)</f>
        <v>#N/A</v>
      </c>
      <c r="K293" t="e">
        <f>VLOOKUP(A293,'US Retail Data'!$E$2:$G$75,3,FALSE)</f>
        <v>#N/A</v>
      </c>
      <c r="L293" t="e">
        <f>VLOOKUP(A293,GDP!$E$2:$G$83,3,FALSE)</f>
        <v>#N/A</v>
      </c>
    </row>
    <row r="294" spans="1:12">
      <c r="A294" s="18">
        <v>43759</v>
      </c>
      <c r="B294" s="19">
        <v>14132</v>
      </c>
      <c r="C294" t="e">
        <f>VLOOKUP(A294,Table2[],2,FALSE)</f>
        <v>#N/A</v>
      </c>
      <c r="D294" t="e">
        <f>VLOOKUP(A294,Table3[#All],2,FALSE)</f>
        <v>#N/A</v>
      </c>
      <c r="E294" t="e">
        <f>VLOOKUP(A294,Table5[#All],2,FALSE)</f>
        <v>#N/A</v>
      </c>
      <c r="F294" t="e">
        <f>VLOOKUP(A294,Table6[#All],2,FALSE)</f>
        <v>#N/A</v>
      </c>
      <c r="G294" t="e">
        <f>VLOOKUP(A294,Table7[#All],2,FALSE)</f>
        <v>#N/A</v>
      </c>
      <c r="H294" t="e">
        <f>VLOOKUP(A294,Table1[[#All],[Release Date]:[Actual]],3,FALSE)</f>
        <v>#N/A</v>
      </c>
      <c r="I294" t="e">
        <f>VLOOKUP(A294,Table9[[#All],[Release Date]:[Actual]],2,FALSE)</f>
        <v>#N/A</v>
      </c>
      <c r="J294" t="e">
        <f>VLOOKUP(A294,Table8[#All],2,FALSE)</f>
        <v>#N/A</v>
      </c>
      <c r="K294" t="e">
        <f>VLOOKUP(A294,'US Retail Data'!$E$2:$G$75,3,FALSE)</f>
        <v>#N/A</v>
      </c>
      <c r="L294" t="e">
        <f>VLOOKUP(A294,GDP!$E$2:$G$83,3,FALSE)</f>
        <v>#N/A</v>
      </c>
    </row>
    <row r="295" spans="1:12">
      <c r="A295" s="18">
        <v>43760</v>
      </c>
      <c r="B295" s="19">
        <v>14058</v>
      </c>
      <c r="C295" t="e">
        <f>VLOOKUP(A295,Table2[],2,FALSE)</f>
        <v>#N/A</v>
      </c>
      <c r="D295" t="e">
        <f>VLOOKUP(A295,Table3[#All],2,FALSE)</f>
        <v>#N/A</v>
      </c>
      <c r="E295" t="e">
        <f>VLOOKUP(A295,Table5[#All],2,FALSE)</f>
        <v>#N/A</v>
      </c>
      <c r="F295" t="e">
        <f>VLOOKUP(A295,Table6[#All],2,FALSE)</f>
        <v>#N/A</v>
      </c>
      <c r="G295" t="e">
        <f>VLOOKUP(A295,Table7[#All],2,FALSE)</f>
        <v>#N/A</v>
      </c>
      <c r="H295" t="e">
        <f>VLOOKUP(A295,Table1[[#All],[Release Date]:[Actual]],3,FALSE)</f>
        <v>#N/A</v>
      </c>
      <c r="I295" t="e">
        <f>VLOOKUP(A295,Table9[[#All],[Release Date]:[Actual]],2,FALSE)</f>
        <v>#N/A</v>
      </c>
      <c r="J295" t="e">
        <f>VLOOKUP(A295,Table8[#All],2,FALSE)</f>
        <v>#N/A</v>
      </c>
      <c r="K295" t="e">
        <f>VLOOKUP(A295,'US Retail Data'!$E$2:$G$75,3,FALSE)</f>
        <v>#N/A</v>
      </c>
      <c r="L295" t="e">
        <f>VLOOKUP(A295,GDP!$E$2:$G$83,3,FALSE)</f>
        <v>#N/A</v>
      </c>
    </row>
    <row r="296" spans="1:12">
      <c r="A296" s="18">
        <v>43761</v>
      </c>
      <c r="B296" s="19">
        <v>14051</v>
      </c>
      <c r="C296" t="e">
        <f>VLOOKUP(A296,Table2[],2,FALSE)</f>
        <v>#N/A</v>
      </c>
      <c r="D296" t="e">
        <f>VLOOKUP(A296,Table3[#All],2,FALSE)</f>
        <v>#N/A</v>
      </c>
      <c r="E296" t="e">
        <f>VLOOKUP(A296,Table5[#All],2,FALSE)</f>
        <v>#N/A</v>
      </c>
      <c r="F296" t="e">
        <f>VLOOKUP(A296,Table6[#All],2,FALSE)</f>
        <v>#N/A</v>
      </c>
      <c r="G296" t="e">
        <f>VLOOKUP(A296,Table7[#All],2,FALSE)</f>
        <v>#N/A</v>
      </c>
      <c r="H296" t="e">
        <f>VLOOKUP(A296,Table1[[#All],[Release Date]:[Actual]],3,FALSE)</f>
        <v>#N/A</v>
      </c>
      <c r="I296" t="e">
        <f>VLOOKUP(A296,Table9[[#All],[Release Date]:[Actual]],2,FALSE)</f>
        <v>#N/A</v>
      </c>
      <c r="J296" t="e">
        <f>VLOOKUP(A296,Table8[#All],2,FALSE)</f>
        <v>#N/A</v>
      </c>
      <c r="K296" t="e">
        <f>VLOOKUP(A296,'US Retail Data'!$E$2:$G$75,3,FALSE)</f>
        <v>#N/A</v>
      </c>
      <c r="L296" t="e">
        <f>VLOOKUP(A296,GDP!$E$2:$G$83,3,FALSE)</f>
        <v>#N/A</v>
      </c>
    </row>
    <row r="297" spans="1:12">
      <c r="A297" s="18">
        <v>43762</v>
      </c>
      <c r="B297" s="19">
        <v>13996</v>
      </c>
      <c r="C297" t="e">
        <f>VLOOKUP(A297,Table2[],2,FALSE)</f>
        <v>#N/A</v>
      </c>
      <c r="D297" t="e">
        <f>VLOOKUP(A297,Table3[#All],2,FALSE)</f>
        <v>#N/A</v>
      </c>
      <c r="E297" t="e">
        <f>VLOOKUP(A297,Table5[#All],2,FALSE)</f>
        <v>#N/A</v>
      </c>
      <c r="F297" t="e">
        <f>VLOOKUP(A297,Table6[#All],2,FALSE)</f>
        <v>#N/A</v>
      </c>
      <c r="G297" t="e">
        <f>VLOOKUP(A297,Table7[#All],2,FALSE)</f>
        <v>#N/A</v>
      </c>
      <c r="H297">
        <f>VLOOKUP(A297,Table1[[#All],[Release Date]:[Actual]],3,FALSE)</f>
        <v>212000</v>
      </c>
      <c r="I297" t="e">
        <f>VLOOKUP(A297,Table9[[#All],[Release Date]:[Actual]],2,FALSE)</f>
        <v>#N/A</v>
      </c>
      <c r="J297" t="e">
        <f>VLOOKUP(A297,Table8[#All],2,FALSE)</f>
        <v>#N/A</v>
      </c>
      <c r="K297" t="e">
        <f>VLOOKUP(A297,'US Retail Data'!$E$2:$G$75,3,FALSE)</f>
        <v>#N/A</v>
      </c>
      <c r="L297" t="e">
        <f>VLOOKUP(A297,GDP!$E$2:$G$83,3,FALSE)</f>
        <v>#N/A</v>
      </c>
    </row>
    <row r="298" spans="1:12">
      <c r="A298" s="18">
        <v>43763</v>
      </c>
      <c r="B298" s="19">
        <v>14064</v>
      </c>
      <c r="C298" t="e">
        <f>VLOOKUP(A298,Table2[],2,FALSE)</f>
        <v>#N/A</v>
      </c>
      <c r="D298" t="e">
        <f>VLOOKUP(A298,Table3[#All],2,FALSE)</f>
        <v>#N/A</v>
      </c>
      <c r="E298" t="e">
        <f>VLOOKUP(A298,Table5[#All],2,FALSE)</f>
        <v>#N/A</v>
      </c>
      <c r="F298" t="e">
        <f>VLOOKUP(A298,Table6[#All],2,FALSE)</f>
        <v>#N/A</v>
      </c>
      <c r="G298" t="e">
        <f>VLOOKUP(A298,Table7[#All],2,FALSE)</f>
        <v>#N/A</v>
      </c>
      <c r="H298" t="e">
        <f>VLOOKUP(A298,Table1[[#All],[Release Date]:[Actual]],3,FALSE)</f>
        <v>#N/A</v>
      </c>
      <c r="I298" t="e">
        <f>VLOOKUP(A298,Table9[[#All],[Release Date]:[Actual]],2,FALSE)</f>
        <v>#N/A</v>
      </c>
      <c r="J298" t="e">
        <f>VLOOKUP(A298,Table8[#All],2,FALSE)</f>
        <v>#N/A</v>
      </c>
      <c r="K298" t="e">
        <f>VLOOKUP(A298,'US Retail Data'!$E$2:$G$75,3,FALSE)</f>
        <v>#N/A</v>
      </c>
      <c r="L298" t="e">
        <f>VLOOKUP(A298,GDP!$E$2:$G$83,3,FALSE)</f>
        <v>#N/A</v>
      </c>
    </row>
    <row r="299" spans="1:12">
      <c r="A299" s="18">
        <v>43764</v>
      </c>
      <c r="B299" s="19" t="e">
        <v>#N/A</v>
      </c>
      <c r="C299" t="e">
        <f>VLOOKUP(A299,Table2[],2,FALSE)</f>
        <v>#N/A</v>
      </c>
      <c r="D299" t="e">
        <f>VLOOKUP(A299,Table3[#All],2,FALSE)</f>
        <v>#N/A</v>
      </c>
      <c r="E299" t="e">
        <f>VLOOKUP(A299,Table5[#All],2,FALSE)</f>
        <v>#N/A</v>
      </c>
      <c r="F299" t="e">
        <f>VLOOKUP(A299,Table6[#All],2,FALSE)</f>
        <v>#N/A</v>
      </c>
      <c r="G299" t="e">
        <f>VLOOKUP(A299,Table7[#All],2,FALSE)</f>
        <v>#N/A</v>
      </c>
      <c r="H299" t="e">
        <f>VLOOKUP(A299,Table1[[#All],[Release Date]:[Actual]],3,FALSE)</f>
        <v>#N/A</v>
      </c>
      <c r="I299" t="e">
        <f>VLOOKUP(A299,Table9[[#All],[Release Date]:[Actual]],2,FALSE)</f>
        <v>#N/A</v>
      </c>
      <c r="J299" t="e">
        <f>VLOOKUP(A299,Table8[#All],2,FALSE)</f>
        <v>#N/A</v>
      </c>
      <c r="K299" t="e">
        <f>VLOOKUP(A299,'US Retail Data'!$E$2:$G$75,3,FALSE)</f>
        <v>#N/A</v>
      </c>
      <c r="L299" t="e">
        <f>VLOOKUP(A299,GDP!$E$2:$G$83,3,FALSE)</f>
        <v>#N/A</v>
      </c>
    </row>
    <row r="300" spans="1:12">
      <c r="A300" s="18">
        <v>43765</v>
      </c>
      <c r="B300" s="19" t="e">
        <v>#N/A</v>
      </c>
      <c r="C300" t="e">
        <f>VLOOKUP(A300,Table2[],2,FALSE)</f>
        <v>#N/A</v>
      </c>
      <c r="D300" t="e">
        <f>VLOOKUP(A300,Table3[#All],2,FALSE)</f>
        <v>#N/A</v>
      </c>
      <c r="E300" t="e">
        <f>VLOOKUP(A300,Table5[#All],2,FALSE)</f>
        <v>#N/A</v>
      </c>
      <c r="F300" t="e">
        <f>VLOOKUP(A300,Table6[#All],2,FALSE)</f>
        <v>#N/A</v>
      </c>
      <c r="G300" t="e">
        <f>VLOOKUP(A300,Table7[#All],2,FALSE)</f>
        <v>#N/A</v>
      </c>
      <c r="H300" t="e">
        <f>VLOOKUP(A300,Table1[[#All],[Release Date]:[Actual]],3,FALSE)</f>
        <v>#N/A</v>
      </c>
      <c r="I300" t="e">
        <f>VLOOKUP(A300,Table9[[#All],[Release Date]:[Actual]],2,FALSE)</f>
        <v>#N/A</v>
      </c>
      <c r="J300" t="e">
        <f>VLOOKUP(A300,Table8[#All],2,FALSE)</f>
        <v>#N/A</v>
      </c>
      <c r="K300" t="e">
        <f>VLOOKUP(A300,'US Retail Data'!$E$2:$G$75,3,FALSE)</f>
        <v>#N/A</v>
      </c>
      <c r="L300" t="e">
        <f>VLOOKUP(A300,GDP!$E$2:$G$83,3,FALSE)</f>
        <v>#N/A</v>
      </c>
    </row>
    <row r="301" spans="1:12">
      <c r="A301" s="18">
        <v>43766</v>
      </c>
      <c r="B301" s="19">
        <v>14023</v>
      </c>
      <c r="C301" t="e">
        <f>VLOOKUP(A301,Table2[],2,FALSE)</f>
        <v>#N/A</v>
      </c>
      <c r="D301" t="e">
        <f>VLOOKUP(A301,Table3[#All],2,FALSE)</f>
        <v>#N/A</v>
      </c>
      <c r="E301" t="e">
        <f>VLOOKUP(A301,Table5[#All],2,FALSE)</f>
        <v>#N/A</v>
      </c>
      <c r="F301" t="e">
        <f>VLOOKUP(A301,Table6[#All],2,FALSE)</f>
        <v>#N/A</v>
      </c>
      <c r="G301" t="e">
        <f>VLOOKUP(A301,Table7[#All],2,FALSE)</f>
        <v>#N/A</v>
      </c>
      <c r="H301" t="e">
        <f>VLOOKUP(A301,Table1[[#All],[Release Date]:[Actual]],3,FALSE)</f>
        <v>#N/A</v>
      </c>
      <c r="I301" t="e">
        <f>VLOOKUP(A301,Table9[[#All],[Release Date]:[Actual]],2,FALSE)</f>
        <v>#N/A</v>
      </c>
      <c r="J301" t="e">
        <f>VLOOKUP(A301,Table8[#All],2,FALSE)</f>
        <v>#N/A</v>
      </c>
      <c r="K301" t="e">
        <f>VLOOKUP(A301,'US Retail Data'!$E$2:$G$75,3,FALSE)</f>
        <v>#N/A</v>
      </c>
      <c r="L301" t="e">
        <f>VLOOKUP(A301,GDP!$E$2:$G$83,3,FALSE)</f>
        <v>#N/A</v>
      </c>
    </row>
    <row r="302" spans="1:12">
      <c r="A302" s="18">
        <v>43767</v>
      </c>
      <c r="B302" s="19">
        <v>14028</v>
      </c>
      <c r="C302" t="e">
        <f>VLOOKUP(A302,Table2[],2,FALSE)</f>
        <v>#N/A</v>
      </c>
      <c r="D302" t="e">
        <f>VLOOKUP(A302,Table3[#All],2,FALSE)</f>
        <v>#N/A</v>
      </c>
      <c r="E302" t="e">
        <f>VLOOKUP(A302,Table5[#All],2,FALSE)</f>
        <v>#N/A</v>
      </c>
      <c r="F302" t="e">
        <f>VLOOKUP(A302,Table6[#All],2,FALSE)</f>
        <v>#N/A</v>
      </c>
      <c r="G302" t="e">
        <f>VLOOKUP(A302,Table7[#All],2,FALSE)</f>
        <v>#N/A</v>
      </c>
      <c r="H302" t="e">
        <f>VLOOKUP(A302,Table1[[#All],[Release Date]:[Actual]],3,FALSE)</f>
        <v>#N/A</v>
      </c>
      <c r="I302" t="e">
        <f>VLOOKUP(A302,Table9[[#All],[Release Date]:[Actual]],2,FALSE)</f>
        <v>#N/A</v>
      </c>
      <c r="J302" t="e">
        <f>VLOOKUP(A302,Table8[#All],2,FALSE)</f>
        <v>#N/A</v>
      </c>
      <c r="K302" t="e">
        <f>VLOOKUP(A302,'US Retail Data'!$E$2:$G$75,3,FALSE)</f>
        <v>#N/A</v>
      </c>
      <c r="L302" t="e">
        <f>VLOOKUP(A302,GDP!$E$2:$G$83,3,FALSE)</f>
        <v>#N/A</v>
      </c>
    </row>
    <row r="303" spans="1:12">
      <c r="A303" s="18">
        <v>43768</v>
      </c>
      <c r="B303" s="19">
        <v>14044</v>
      </c>
      <c r="C303" t="e">
        <f>VLOOKUP(A303,Table2[],2,FALSE)</f>
        <v>#N/A</v>
      </c>
      <c r="D303" t="e">
        <f>VLOOKUP(A303,Table3[#All],2,FALSE)</f>
        <v>#N/A</v>
      </c>
      <c r="E303" t="e">
        <f>VLOOKUP(A303,Table5[#All],2,FALSE)</f>
        <v>#N/A</v>
      </c>
      <c r="F303" t="e">
        <f>VLOOKUP(A303,Table6[#All],2,FALSE)</f>
        <v>#N/A</v>
      </c>
      <c r="G303" t="e">
        <f>VLOOKUP(A303,Table7[#All],2,FALSE)</f>
        <v>#N/A</v>
      </c>
      <c r="H303" t="e">
        <f>VLOOKUP(A303,Table1[[#All],[Release Date]:[Actual]],3,FALSE)</f>
        <v>#N/A</v>
      </c>
      <c r="I303">
        <f>VLOOKUP(A303,Table9[[#All],[Release Date]:[Actual]],2,FALSE)</f>
        <v>1.7500000000000002E-2</v>
      </c>
      <c r="J303" t="e">
        <f>VLOOKUP(A303,Table8[#All],2,FALSE)</f>
        <v>#N/A</v>
      </c>
      <c r="K303" t="e">
        <f>VLOOKUP(A303,'US Retail Data'!$E$2:$G$75,3,FALSE)</f>
        <v>#N/A</v>
      </c>
      <c r="L303">
        <f>VLOOKUP(A303,GDP!$E$2:$G$83,3,FALSE)</f>
        <v>1.9E-2</v>
      </c>
    </row>
    <row r="304" spans="1:12">
      <c r="A304" s="18">
        <v>43769</v>
      </c>
      <c r="B304" s="19">
        <v>14008</v>
      </c>
      <c r="C304" t="e">
        <f>VLOOKUP(A304,Table2[],2,FALSE)</f>
        <v>#N/A</v>
      </c>
      <c r="D304">
        <f>VLOOKUP(A304,Table3[#All],2,FALSE)</f>
        <v>1.3000000000000001E-2</v>
      </c>
      <c r="E304">
        <f>VLOOKUP(A304,Table5[#All],2,FALSE)</f>
        <v>3.1300000000000001E-2</v>
      </c>
      <c r="F304" t="e">
        <f>VLOOKUP(A304,Table6[#All],2,FALSE)</f>
        <v>#N/A</v>
      </c>
      <c r="G304" t="e">
        <f>VLOOKUP(A304,Table7[#All],2,FALSE)</f>
        <v>#N/A</v>
      </c>
      <c r="H304">
        <f>VLOOKUP(A304,Table1[[#All],[Release Date]:[Actual]],3,FALSE)</f>
        <v>218000</v>
      </c>
      <c r="I304" t="e">
        <f>VLOOKUP(A304,Table9[[#All],[Release Date]:[Actual]],2,FALSE)</f>
        <v>#N/A</v>
      </c>
      <c r="J304" t="e">
        <f>VLOOKUP(A304,Table8[#All],2,FALSE)</f>
        <v>#N/A</v>
      </c>
      <c r="K304" t="e">
        <f>VLOOKUP(A304,'US Retail Data'!$E$2:$G$75,3,FALSE)</f>
        <v>#N/A</v>
      </c>
      <c r="L304" t="e">
        <f>VLOOKUP(A304,GDP!$E$2:$G$83,3,FALSE)</f>
        <v>#N/A</v>
      </c>
    </row>
    <row r="305" spans="1:12">
      <c r="A305" s="18">
        <v>43770</v>
      </c>
      <c r="B305" s="19">
        <v>14066</v>
      </c>
      <c r="C305" t="e">
        <f>VLOOKUP(A305,Table2[],2,FALSE)</f>
        <v>#N/A</v>
      </c>
      <c r="D305" t="e">
        <f>VLOOKUP(A305,Table3[#All],2,FALSE)</f>
        <v>#N/A</v>
      </c>
      <c r="E305" t="e">
        <f>VLOOKUP(A305,Table5[#All],2,FALSE)</f>
        <v>#N/A</v>
      </c>
      <c r="F305">
        <f>VLOOKUP(A305,Table6[#All],2,FALSE)</f>
        <v>128</v>
      </c>
      <c r="G305">
        <f>VLOOKUP(A305,Table7[#All],2,FALSE)</f>
        <v>3.5999999999999997E-2</v>
      </c>
      <c r="H305" t="e">
        <f>VLOOKUP(A305,Table1[[#All],[Release Date]:[Actual]],3,FALSE)</f>
        <v>#N/A</v>
      </c>
      <c r="I305" t="e">
        <f>VLOOKUP(A305,Table9[[#All],[Release Date]:[Actual]],2,FALSE)</f>
        <v>#N/A</v>
      </c>
      <c r="J305" t="e">
        <f>VLOOKUP(A305,Table8[#All],2,FALSE)</f>
        <v>#N/A</v>
      </c>
      <c r="K305" t="e">
        <f>VLOOKUP(A305,'US Retail Data'!$E$2:$G$75,3,FALSE)</f>
        <v>#N/A</v>
      </c>
      <c r="L305" t="e">
        <f>VLOOKUP(A305,GDP!$E$2:$G$83,3,FALSE)</f>
        <v>#N/A</v>
      </c>
    </row>
    <row r="306" spans="1:12">
      <c r="A306" s="18">
        <v>43771</v>
      </c>
      <c r="B306" s="19" t="e">
        <v>#N/A</v>
      </c>
      <c r="C306" t="e">
        <f>VLOOKUP(A306,Table2[],2,FALSE)</f>
        <v>#N/A</v>
      </c>
      <c r="D306" t="e">
        <f>VLOOKUP(A306,Table3[#All],2,FALSE)</f>
        <v>#N/A</v>
      </c>
      <c r="E306" t="e">
        <f>VLOOKUP(A306,Table5[#All],2,FALSE)</f>
        <v>#N/A</v>
      </c>
      <c r="F306" t="e">
        <f>VLOOKUP(A306,Table6[#All],2,FALSE)</f>
        <v>#N/A</v>
      </c>
      <c r="G306" t="e">
        <f>VLOOKUP(A306,Table7[#All],2,FALSE)</f>
        <v>#N/A</v>
      </c>
      <c r="H306" t="e">
        <f>VLOOKUP(A306,Table1[[#All],[Release Date]:[Actual]],3,FALSE)</f>
        <v>#N/A</v>
      </c>
      <c r="I306" t="e">
        <f>VLOOKUP(A306,Table9[[#All],[Release Date]:[Actual]],2,FALSE)</f>
        <v>#N/A</v>
      </c>
      <c r="J306" t="e">
        <f>VLOOKUP(A306,Table8[#All],2,FALSE)</f>
        <v>#N/A</v>
      </c>
      <c r="K306" t="e">
        <f>VLOOKUP(A306,'US Retail Data'!$E$2:$G$75,3,FALSE)</f>
        <v>#N/A</v>
      </c>
      <c r="L306" t="e">
        <f>VLOOKUP(A306,GDP!$E$2:$G$83,3,FALSE)</f>
        <v>#N/A</v>
      </c>
    </row>
    <row r="307" spans="1:12">
      <c r="A307" s="18">
        <v>43772</v>
      </c>
      <c r="B307" s="19" t="e">
        <v>#N/A</v>
      </c>
      <c r="C307" t="e">
        <f>VLOOKUP(A307,Table2[],2,FALSE)</f>
        <v>#N/A</v>
      </c>
      <c r="D307" t="e">
        <f>VLOOKUP(A307,Table3[#All],2,FALSE)</f>
        <v>#N/A</v>
      </c>
      <c r="E307" t="e">
        <f>VLOOKUP(A307,Table5[#All],2,FALSE)</f>
        <v>#N/A</v>
      </c>
      <c r="F307" t="e">
        <f>VLOOKUP(A307,Table6[#All],2,FALSE)</f>
        <v>#N/A</v>
      </c>
      <c r="G307" t="e">
        <f>VLOOKUP(A307,Table7[#All],2,FALSE)</f>
        <v>#N/A</v>
      </c>
      <c r="H307" t="e">
        <f>VLOOKUP(A307,Table1[[#All],[Release Date]:[Actual]],3,FALSE)</f>
        <v>#N/A</v>
      </c>
      <c r="I307" t="e">
        <f>VLOOKUP(A307,Table9[[#All],[Release Date]:[Actual]],2,FALSE)</f>
        <v>#N/A</v>
      </c>
      <c r="J307" t="e">
        <f>VLOOKUP(A307,Table8[#All],2,FALSE)</f>
        <v>#N/A</v>
      </c>
      <c r="K307" t="e">
        <f>VLOOKUP(A307,'US Retail Data'!$E$2:$G$75,3,FALSE)</f>
        <v>#N/A</v>
      </c>
      <c r="L307" t="e">
        <f>VLOOKUP(A307,GDP!$E$2:$G$83,3,FALSE)</f>
        <v>#N/A</v>
      </c>
    </row>
    <row r="308" spans="1:12">
      <c r="A308" s="18">
        <v>43773</v>
      </c>
      <c r="B308" s="19">
        <v>14002</v>
      </c>
      <c r="C308" t="e">
        <f>VLOOKUP(A308,Table2[],2,FALSE)</f>
        <v>#N/A</v>
      </c>
      <c r="D308" t="e">
        <f>VLOOKUP(A308,Table3[#All],2,FALSE)</f>
        <v>#N/A</v>
      </c>
      <c r="E308" t="e">
        <f>VLOOKUP(A308,Table5[#All],2,FALSE)</f>
        <v>#N/A</v>
      </c>
      <c r="F308" t="e">
        <f>VLOOKUP(A308,Table6[#All],2,FALSE)</f>
        <v>#N/A</v>
      </c>
      <c r="G308" t="e">
        <f>VLOOKUP(A308,Table7[#All],2,FALSE)</f>
        <v>#N/A</v>
      </c>
      <c r="H308" t="e">
        <f>VLOOKUP(A308,Table1[[#All],[Release Date]:[Actual]],3,FALSE)</f>
        <v>#N/A</v>
      </c>
      <c r="I308" t="e">
        <f>VLOOKUP(A308,Table9[[#All],[Release Date]:[Actual]],2,FALSE)</f>
        <v>#N/A</v>
      </c>
      <c r="J308" t="e">
        <f>VLOOKUP(A308,Table8[#All],2,FALSE)</f>
        <v>#N/A</v>
      </c>
      <c r="K308" t="e">
        <f>VLOOKUP(A308,'US Retail Data'!$E$2:$G$75,3,FALSE)</f>
        <v>#N/A</v>
      </c>
      <c r="L308" t="e">
        <f>VLOOKUP(A308,GDP!$E$2:$G$83,3,FALSE)</f>
        <v>#N/A</v>
      </c>
    </row>
    <row r="309" spans="1:12">
      <c r="A309" s="18">
        <v>43774</v>
      </c>
      <c r="B309" s="19">
        <v>14031</v>
      </c>
      <c r="C309" t="e">
        <f>VLOOKUP(A309,Table2[],2,FALSE)</f>
        <v>#N/A</v>
      </c>
      <c r="D309" t="e">
        <f>VLOOKUP(A309,Table3[#All],2,FALSE)</f>
        <v>#N/A</v>
      </c>
      <c r="E309" t="e">
        <f>VLOOKUP(A309,Table5[#All],2,FALSE)</f>
        <v>#N/A</v>
      </c>
      <c r="F309" t="e">
        <f>VLOOKUP(A309,Table6[#All],2,FALSE)</f>
        <v>#N/A</v>
      </c>
      <c r="G309" t="e">
        <f>VLOOKUP(A309,Table7[#All],2,FALSE)</f>
        <v>#N/A</v>
      </c>
      <c r="H309" t="e">
        <f>VLOOKUP(A309,Table1[[#All],[Release Date]:[Actual]],3,FALSE)</f>
        <v>#N/A</v>
      </c>
      <c r="I309" t="e">
        <f>VLOOKUP(A309,Table9[[#All],[Release Date]:[Actual]],2,FALSE)</f>
        <v>#N/A</v>
      </c>
      <c r="J309" t="e">
        <f>VLOOKUP(A309,Table8[#All],2,FALSE)</f>
        <v>#N/A</v>
      </c>
      <c r="K309" t="e">
        <f>VLOOKUP(A309,'US Retail Data'!$E$2:$G$75,3,FALSE)</f>
        <v>#N/A</v>
      </c>
      <c r="L309" t="e">
        <f>VLOOKUP(A309,GDP!$E$2:$G$83,3,FALSE)</f>
        <v>#N/A</v>
      </c>
    </row>
    <row r="310" spans="1:12">
      <c r="A310" s="18">
        <v>43775</v>
      </c>
      <c r="B310" s="19">
        <v>13992</v>
      </c>
      <c r="C310" t="e">
        <f>VLOOKUP(A310,Table2[],2,FALSE)</f>
        <v>#N/A</v>
      </c>
      <c r="D310" t="e">
        <f>VLOOKUP(A310,Table3[#All],2,FALSE)</f>
        <v>#N/A</v>
      </c>
      <c r="E310" t="e">
        <f>VLOOKUP(A310,Table5[#All],2,FALSE)</f>
        <v>#N/A</v>
      </c>
      <c r="F310" t="e">
        <f>VLOOKUP(A310,Table6[#All],2,FALSE)</f>
        <v>#N/A</v>
      </c>
      <c r="G310" t="e">
        <f>VLOOKUP(A310,Table7[#All],2,FALSE)</f>
        <v>#N/A</v>
      </c>
      <c r="H310" t="e">
        <f>VLOOKUP(A310,Table1[[#All],[Release Date]:[Actual]],3,FALSE)</f>
        <v>#N/A</v>
      </c>
      <c r="I310" t="e">
        <f>VLOOKUP(A310,Table9[[#All],[Release Date]:[Actual]],2,FALSE)</f>
        <v>#N/A</v>
      </c>
      <c r="J310" t="e">
        <f>VLOOKUP(A310,Table8[#All],2,FALSE)</f>
        <v>#N/A</v>
      </c>
      <c r="K310" t="e">
        <f>VLOOKUP(A310,'US Retail Data'!$E$2:$G$75,3,FALSE)</f>
        <v>#N/A</v>
      </c>
      <c r="L310" t="e">
        <f>VLOOKUP(A310,GDP!$E$2:$G$83,3,FALSE)</f>
        <v>#N/A</v>
      </c>
    </row>
    <row r="311" spans="1:12">
      <c r="A311" s="18">
        <v>43776</v>
      </c>
      <c r="B311" s="19">
        <v>14040</v>
      </c>
      <c r="C311" t="e">
        <f>VLOOKUP(A311,Table2[],2,FALSE)</f>
        <v>#N/A</v>
      </c>
      <c r="D311" t="e">
        <f>VLOOKUP(A311,Table3[#All],2,FALSE)</f>
        <v>#N/A</v>
      </c>
      <c r="E311" t="e">
        <f>VLOOKUP(A311,Table5[#All],2,FALSE)</f>
        <v>#N/A</v>
      </c>
      <c r="F311" t="e">
        <f>VLOOKUP(A311,Table6[#All],2,FALSE)</f>
        <v>#N/A</v>
      </c>
      <c r="G311" t="e">
        <f>VLOOKUP(A311,Table7[#All],2,FALSE)</f>
        <v>#N/A</v>
      </c>
      <c r="H311">
        <f>VLOOKUP(A311,Table1[[#All],[Release Date]:[Actual]],3,FALSE)</f>
        <v>211000</v>
      </c>
      <c r="I311" t="e">
        <f>VLOOKUP(A311,Table9[[#All],[Release Date]:[Actual]],2,FALSE)</f>
        <v>#N/A</v>
      </c>
      <c r="J311" t="e">
        <f>VLOOKUP(A311,Table8[#All],2,FALSE)</f>
        <v>#N/A</v>
      </c>
      <c r="K311" t="e">
        <f>VLOOKUP(A311,'US Retail Data'!$E$2:$G$75,3,FALSE)</f>
        <v>#N/A</v>
      </c>
      <c r="L311" t="e">
        <f>VLOOKUP(A311,GDP!$E$2:$G$83,3,FALSE)</f>
        <v>#N/A</v>
      </c>
    </row>
    <row r="312" spans="1:12">
      <c r="A312" s="18">
        <v>43777</v>
      </c>
      <c r="B312" s="19">
        <v>14020</v>
      </c>
      <c r="C312" t="e">
        <f>VLOOKUP(A312,Table2[],2,FALSE)</f>
        <v>#N/A</v>
      </c>
      <c r="D312" t="e">
        <f>VLOOKUP(A312,Table3[#All],2,FALSE)</f>
        <v>#N/A</v>
      </c>
      <c r="E312" t="e">
        <f>VLOOKUP(A312,Table5[#All],2,FALSE)</f>
        <v>#N/A</v>
      </c>
      <c r="F312" t="e">
        <f>VLOOKUP(A312,Table6[#All],2,FALSE)</f>
        <v>#N/A</v>
      </c>
      <c r="G312" t="e">
        <f>VLOOKUP(A312,Table7[#All],2,FALSE)</f>
        <v>#N/A</v>
      </c>
      <c r="H312" t="e">
        <f>VLOOKUP(A312,Table1[[#All],[Release Date]:[Actual]],3,FALSE)</f>
        <v>#N/A</v>
      </c>
      <c r="I312" t="e">
        <f>VLOOKUP(A312,Table9[[#All],[Release Date]:[Actual]],2,FALSE)</f>
        <v>#N/A</v>
      </c>
      <c r="J312">
        <f>VLOOKUP(A312,Table8[#All],2,FALSE)</f>
        <v>3.7999999999999999E-2</v>
      </c>
      <c r="K312" t="e">
        <f>VLOOKUP(A312,'US Retail Data'!$E$2:$G$75,3,FALSE)</f>
        <v>#N/A</v>
      </c>
      <c r="L312" t="e">
        <f>VLOOKUP(A312,GDP!$E$2:$G$83,3,FALSE)</f>
        <v>#N/A</v>
      </c>
    </row>
    <row r="313" spans="1:12">
      <c r="A313" s="18">
        <v>43778</v>
      </c>
      <c r="B313" s="19" t="e">
        <v>#N/A</v>
      </c>
      <c r="C313" t="e">
        <f>VLOOKUP(A313,Table2[],2,FALSE)</f>
        <v>#N/A</v>
      </c>
      <c r="D313" t="e">
        <f>VLOOKUP(A313,Table3[#All],2,FALSE)</f>
        <v>#N/A</v>
      </c>
      <c r="E313" t="e">
        <f>VLOOKUP(A313,Table5[#All],2,FALSE)</f>
        <v>#N/A</v>
      </c>
      <c r="F313" t="e">
        <f>VLOOKUP(A313,Table6[#All],2,FALSE)</f>
        <v>#N/A</v>
      </c>
      <c r="G313" t="e">
        <f>VLOOKUP(A313,Table7[#All],2,FALSE)</f>
        <v>#N/A</v>
      </c>
      <c r="H313" t="e">
        <f>VLOOKUP(A313,Table1[[#All],[Release Date]:[Actual]],3,FALSE)</f>
        <v>#N/A</v>
      </c>
      <c r="I313" t="e">
        <f>VLOOKUP(A313,Table9[[#All],[Release Date]:[Actual]],2,FALSE)</f>
        <v>#N/A</v>
      </c>
      <c r="J313" t="e">
        <f>VLOOKUP(A313,Table8[#All],2,FALSE)</f>
        <v>#N/A</v>
      </c>
      <c r="K313" t="e">
        <f>VLOOKUP(A313,'US Retail Data'!$E$2:$G$75,3,FALSE)</f>
        <v>#N/A</v>
      </c>
      <c r="L313" t="e">
        <f>VLOOKUP(A313,GDP!$E$2:$G$83,3,FALSE)</f>
        <v>#N/A</v>
      </c>
    </row>
    <row r="314" spans="1:12">
      <c r="A314" s="18">
        <v>43779</v>
      </c>
      <c r="B314" s="19" t="e">
        <v>#N/A</v>
      </c>
      <c r="C314" t="e">
        <f>VLOOKUP(A314,Table2[],2,FALSE)</f>
        <v>#N/A</v>
      </c>
      <c r="D314" t="e">
        <f>VLOOKUP(A314,Table3[#All],2,FALSE)</f>
        <v>#N/A</v>
      </c>
      <c r="E314" t="e">
        <f>VLOOKUP(A314,Table5[#All],2,FALSE)</f>
        <v>#N/A</v>
      </c>
      <c r="F314" t="e">
        <f>VLOOKUP(A314,Table6[#All],2,FALSE)</f>
        <v>#N/A</v>
      </c>
      <c r="G314" t="e">
        <f>VLOOKUP(A314,Table7[#All],2,FALSE)</f>
        <v>#N/A</v>
      </c>
      <c r="H314" t="e">
        <f>VLOOKUP(A314,Table1[[#All],[Release Date]:[Actual]],3,FALSE)</f>
        <v>#N/A</v>
      </c>
      <c r="I314" t="e">
        <f>VLOOKUP(A314,Table9[[#All],[Release Date]:[Actual]],2,FALSE)</f>
        <v>#N/A</v>
      </c>
      <c r="J314" t="e">
        <f>VLOOKUP(A314,Table8[#All],2,FALSE)</f>
        <v>#N/A</v>
      </c>
      <c r="K314" t="e">
        <f>VLOOKUP(A314,'US Retail Data'!$E$2:$G$75,3,FALSE)</f>
        <v>#N/A</v>
      </c>
      <c r="L314" t="e">
        <f>VLOOKUP(A314,GDP!$E$2:$G$83,3,FALSE)</f>
        <v>#N/A</v>
      </c>
    </row>
    <row r="315" spans="1:12">
      <c r="A315" s="18">
        <v>43780</v>
      </c>
      <c r="B315" s="19">
        <v>14040</v>
      </c>
      <c r="C315" t="e">
        <f>VLOOKUP(A315,Table2[],2,FALSE)</f>
        <v>#N/A</v>
      </c>
      <c r="D315" t="e">
        <f>VLOOKUP(A315,Table3[#All],2,FALSE)</f>
        <v>#N/A</v>
      </c>
      <c r="E315" t="e">
        <f>VLOOKUP(A315,Table5[#All],2,FALSE)</f>
        <v>#N/A</v>
      </c>
      <c r="F315" t="e">
        <f>VLOOKUP(A315,Table6[#All],2,FALSE)</f>
        <v>#N/A</v>
      </c>
      <c r="G315" t="e">
        <f>VLOOKUP(A315,Table7[#All],2,FALSE)</f>
        <v>#N/A</v>
      </c>
      <c r="H315" t="e">
        <f>VLOOKUP(A315,Table1[[#All],[Release Date]:[Actual]],3,FALSE)</f>
        <v>#N/A</v>
      </c>
      <c r="I315" t="e">
        <f>VLOOKUP(A315,Table9[[#All],[Release Date]:[Actual]],2,FALSE)</f>
        <v>#N/A</v>
      </c>
      <c r="J315" t="e">
        <f>VLOOKUP(A315,Table8[#All],2,FALSE)</f>
        <v>#N/A</v>
      </c>
      <c r="K315" t="e">
        <f>VLOOKUP(A315,'US Retail Data'!$E$2:$G$75,3,FALSE)</f>
        <v>#N/A</v>
      </c>
      <c r="L315" t="e">
        <f>VLOOKUP(A315,GDP!$E$2:$G$83,3,FALSE)</f>
        <v>#N/A</v>
      </c>
    </row>
    <row r="316" spans="1:12">
      <c r="A316" s="18">
        <v>43781</v>
      </c>
      <c r="B316" s="19">
        <v>14059</v>
      </c>
      <c r="C316" t="e">
        <f>VLOOKUP(A316,Table2[],2,FALSE)</f>
        <v>#N/A</v>
      </c>
      <c r="D316" t="e">
        <f>VLOOKUP(A316,Table3[#All],2,FALSE)</f>
        <v>#N/A</v>
      </c>
      <c r="E316" t="e">
        <f>VLOOKUP(A316,Table5[#All],2,FALSE)</f>
        <v>#N/A</v>
      </c>
      <c r="F316" t="e">
        <f>VLOOKUP(A316,Table6[#All],2,FALSE)</f>
        <v>#N/A</v>
      </c>
      <c r="G316" t="e">
        <f>VLOOKUP(A316,Table7[#All],2,FALSE)</f>
        <v>#N/A</v>
      </c>
      <c r="H316" t="e">
        <f>VLOOKUP(A316,Table1[[#All],[Release Date]:[Actual]],3,FALSE)</f>
        <v>#N/A</v>
      </c>
      <c r="I316" t="e">
        <f>VLOOKUP(A316,Table9[[#All],[Release Date]:[Actual]],2,FALSE)</f>
        <v>#N/A</v>
      </c>
      <c r="J316" t="e">
        <f>VLOOKUP(A316,Table8[#All],2,FALSE)</f>
        <v>#N/A</v>
      </c>
      <c r="K316" t="e">
        <f>VLOOKUP(A316,'US Retail Data'!$E$2:$G$75,3,FALSE)</f>
        <v>#N/A</v>
      </c>
      <c r="L316" t="e">
        <f>VLOOKUP(A316,GDP!$E$2:$G$83,3,FALSE)</f>
        <v>#N/A</v>
      </c>
    </row>
    <row r="317" spans="1:12">
      <c r="A317" s="18">
        <v>43782</v>
      </c>
      <c r="B317" s="19">
        <v>14082</v>
      </c>
      <c r="C317">
        <f>VLOOKUP(A317,Table2[],2,FALSE)</f>
        <v>1.7999999999999999E-2</v>
      </c>
      <c r="D317" t="e">
        <f>VLOOKUP(A317,Table3[#All],2,FALSE)</f>
        <v>#N/A</v>
      </c>
      <c r="E317" t="e">
        <f>VLOOKUP(A317,Table5[#All],2,FALSE)</f>
        <v>#N/A</v>
      </c>
      <c r="F317" t="e">
        <f>VLOOKUP(A317,Table6[#All],2,FALSE)</f>
        <v>#N/A</v>
      </c>
      <c r="G317" t="e">
        <f>VLOOKUP(A317,Table7[#All],2,FALSE)</f>
        <v>#N/A</v>
      </c>
      <c r="H317" t="e">
        <f>VLOOKUP(A317,Table1[[#All],[Release Date]:[Actual]],3,FALSE)</f>
        <v>#N/A</v>
      </c>
      <c r="I317" t="e">
        <f>VLOOKUP(A317,Table9[[#All],[Release Date]:[Actual]],2,FALSE)</f>
        <v>#N/A</v>
      </c>
      <c r="J317" t="e">
        <f>VLOOKUP(A317,Table8[#All],2,FALSE)</f>
        <v>#N/A</v>
      </c>
      <c r="K317" t="e">
        <f>VLOOKUP(A317,'US Retail Data'!$E$2:$G$75,3,FALSE)</f>
        <v>#N/A</v>
      </c>
      <c r="L317" t="e">
        <f>VLOOKUP(A317,GDP!$E$2:$G$83,3,FALSE)</f>
        <v>#N/A</v>
      </c>
    </row>
    <row r="318" spans="1:12">
      <c r="A318" s="18">
        <v>43783</v>
      </c>
      <c r="B318" s="19">
        <v>14098</v>
      </c>
      <c r="C318" t="e">
        <f>VLOOKUP(A318,Table2[],2,FALSE)</f>
        <v>#N/A</v>
      </c>
      <c r="D318" t="e">
        <f>VLOOKUP(A318,Table3[#All],2,FALSE)</f>
        <v>#N/A</v>
      </c>
      <c r="E318" t="e">
        <f>VLOOKUP(A318,Table5[#All],2,FALSE)</f>
        <v>#N/A</v>
      </c>
      <c r="F318" t="e">
        <f>VLOOKUP(A318,Table6[#All],2,FALSE)</f>
        <v>#N/A</v>
      </c>
      <c r="G318" t="e">
        <f>VLOOKUP(A318,Table7[#All],2,FALSE)</f>
        <v>#N/A</v>
      </c>
      <c r="H318">
        <f>VLOOKUP(A318,Table1[[#All],[Release Date]:[Actual]],3,FALSE)</f>
        <v>225000</v>
      </c>
      <c r="I318" t="e">
        <f>VLOOKUP(A318,Table9[[#All],[Release Date]:[Actual]],2,FALSE)</f>
        <v>#N/A</v>
      </c>
      <c r="J318" t="e">
        <f>VLOOKUP(A318,Table8[#All],2,FALSE)</f>
        <v>#N/A</v>
      </c>
      <c r="K318" t="e">
        <f>VLOOKUP(A318,'US Retail Data'!$E$2:$G$75,3,FALSE)</f>
        <v>#N/A</v>
      </c>
      <c r="L318" t="e">
        <f>VLOOKUP(A318,GDP!$E$2:$G$83,3,FALSE)</f>
        <v>#N/A</v>
      </c>
    </row>
    <row r="319" spans="1:12">
      <c r="A319" s="18">
        <v>43784</v>
      </c>
      <c r="B319" s="19">
        <v>14069</v>
      </c>
      <c r="C319" t="e">
        <f>VLOOKUP(A319,Table2[],2,FALSE)</f>
        <v>#N/A</v>
      </c>
      <c r="D319" t="e">
        <f>VLOOKUP(A319,Table3[#All],2,FALSE)</f>
        <v>#N/A</v>
      </c>
      <c r="E319" t="e">
        <f>VLOOKUP(A319,Table5[#All],2,FALSE)</f>
        <v>#N/A</v>
      </c>
      <c r="F319" t="e">
        <f>VLOOKUP(A319,Table6[#All],2,FALSE)</f>
        <v>#N/A</v>
      </c>
      <c r="G319" t="e">
        <f>VLOOKUP(A319,Table7[#All],2,FALSE)</f>
        <v>#N/A</v>
      </c>
      <c r="H319" t="e">
        <f>VLOOKUP(A319,Table1[[#All],[Release Date]:[Actual]],3,FALSE)</f>
        <v>#N/A</v>
      </c>
      <c r="I319" t="e">
        <f>VLOOKUP(A319,Table9[[#All],[Release Date]:[Actual]],2,FALSE)</f>
        <v>#N/A</v>
      </c>
      <c r="J319" t="e">
        <f>VLOOKUP(A319,Table8[#All],2,FALSE)</f>
        <v>#N/A</v>
      </c>
      <c r="K319">
        <f>VLOOKUP(A319,'US Retail Data'!$E$2:$G$75,3,FALSE)</f>
        <v>3.0000000000000001E-3</v>
      </c>
      <c r="L319" t="e">
        <f>VLOOKUP(A319,GDP!$E$2:$G$83,3,FALSE)</f>
        <v>#N/A</v>
      </c>
    </row>
    <row r="320" spans="1:12">
      <c r="A320" s="18">
        <v>43785</v>
      </c>
      <c r="B320" s="19" t="e">
        <v>#N/A</v>
      </c>
      <c r="C320" t="e">
        <f>VLOOKUP(A320,Table2[],2,FALSE)</f>
        <v>#N/A</v>
      </c>
      <c r="D320" t="e">
        <f>VLOOKUP(A320,Table3[#All],2,FALSE)</f>
        <v>#N/A</v>
      </c>
      <c r="E320" t="e">
        <f>VLOOKUP(A320,Table5[#All],2,FALSE)</f>
        <v>#N/A</v>
      </c>
      <c r="F320" t="e">
        <f>VLOOKUP(A320,Table6[#All],2,FALSE)</f>
        <v>#N/A</v>
      </c>
      <c r="G320" t="e">
        <f>VLOOKUP(A320,Table7[#All],2,FALSE)</f>
        <v>#N/A</v>
      </c>
      <c r="H320" t="e">
        <f>VLOOKUP(A320,Table1[[#All],[Release Date]:[Actual]],3,FALSE)</f>
        <v>#N/A</v>
      </c>
      <c r="I320" t="e">
        <f>VLOOKUP(A320,Table9[[#All],[Release Date]:[Actual]],2,FALSE)</f>
        <v>#N/A</v>
      </c>
      <c r="J320" t="e">
        <f>VLOOKUP(A320,Table8[#All],2,FALSE)</f>
        <v>#N/A</v>
      </c>
      <c r="K320" t="e">
        <f>VLOOKUP(A320,'US Retail Data'!$E$2:$G$75,3,FALSE)</f>
        <v>#N/A</v>
      </c>
      <c r="L320" t="e">
        <f>VLOOKUP(A320,GDP!$E$2:$G$83,3,FALSE)</f>
        <v>#N/A</v>
      </c>
    </row>
    <row r="321" spans="1:12">
      <c r="A321" s="18">
        <v>43786</v>
      </c>
      <c r="B321" s="19" t="e">
        <v>#N/A</v>
      </c>
      <c r="C321" t="e">
        <f>VLOOKUP(A321,Table2[],2,FALSE)</f>
        <v>#N/A</v>
      </c>
      <c r="D321" t="e">
        <f>VLOOKUP(A321,Table3[#All],2,FALSE)</f>
        <v>#N/A</v>
      </c>
      <c r="E321" t="e">
        <f>VLOOKUP(A321,Table5[#All],2,FALSE)</f>
        <v>#N/A</v>
      </c>
      <c r="F321" t="e">
        <f>VLOOKUP(A321,Table6[#All],2,FALSE)</f>
        <v>#N/A</v>
      </c>
      <c r="G321" t="e">
        <f>VLOOKUP(A321,Table7[#All],2,FALSE)</f>
        <v>#N/A</v>
      </c>
      <c r="H321" t="e">
        <f>VLOOKUP(A321,Table1[[#All],[Release Date]:[Actual]],3,FALSE)</f>
        <v>#N/A</v>
      </c>
      <c r="I321" t="e">
        <f>VLOOKUP(A321,Table9[[#All],[Release Date]:[Actual]],2,FALSE)</f>
        <v>#N/A</v>
      </c>
      <c r="J321" t="e">
        <f>VLOOKUP(A321,Table8[#All],2,FALSE)</f>
        <v>#N/A</v>
      </c>
      <c r="K321" t="e">
        <f>VLOOKUP(A321,'US Retail Data'!$E$2:$G$75,3,FALSE)</f>
        <v>#N/A</v>
      </c>
      <c r="L321" t="e">
        <f>VLOOKUP(A321,GDP!$E$2:$G$83,3,FALSE)</f>
        <v>#N/A</v>
      </c>
    </row>
    <row r="322" spans="1:12">
      <c r="A322" s="18">
        <v>43787</v>
      </c>
      <c r="B322" s="19">
        <v>14075</v>
      </c>
      <c r="C322" t="e">
        <f>VLOOKUP(A322,Table2[],2,FALSE)</f>
        <v>#N/A</v>
      </c>
      <c r="D322" t="e">
        <f>VLOOKUP(A322,Table3[#All],2,FALSE)</f>
        <v>#N/A</v>
      </c>
      <c r="E322" t="e">
        <f>VLOOKUP(A322,Table5[#All],2,FALSE)</f>
        <v>#N/A</v>
      </c>
      <c r="F322" t="e">
        <f>VLOOKUP(A322,Table6[#All],2,FALSE)</f>
        <v>#N/A</v>
      </c>
      <c r="G322" t="e">
        <f>VLOOKUP(A322,Table7[#All],2,FALSE)</f>
        <v>#N/A</v>
      </c>
      <c r="H322" t="e">
        <f>VLOOKUP(A322,Table1[[#All],[Release Date]:[Actual]],3,FALSE)</f>
        <v>#N/A</v>
      </c>
      <c r="I322" t="e">
        <f>VLOOKUP(A322,Table9[[#All],[Release Date]:[Actual]],2,FALSE)</f>
        <v>#N/A</v>
      </c>
      <c r="J322" t="e">
        <f>VLOOKUP(A322,Table8[#All],2,FALSE)</f>
        <v>#N/A</v>
      </c>
      <c r="K322" t="e">
        <f>VLOOKUP(A322,'US Retail Data'!$E$2:$G$75,3,FALSE)</f>
        <v>#N/A</v>
      </c>
      <c r="L322" t="e">
        <f>VLOOKUP(A322,GDP!$E$2:$G$83,3,FALSE)</f>
        <v>#N/A</v>
      </c>
    </row>
    <row r="323" spans="1:12">
      <c r="A323" s="18">
        <v>43788</v>
      </c>
      <c r="B323" s="19">
        <v>14091</v>
      </c>
      <c r="C323" t="e">
        <f>VLOOKUP(A323,Table2[],2,FALSE)</f>
        <v>#N/A</v>
      </c>
      <c r="D323" t="e">
        <f>VLOOKUP(A323,Table3[#All],2,FALSE)</f>
        <v>#N/A</v>
      </c>
      <c r="E323" t="e">
        <f>VLOOKUP(A323,Table5[#All],2,FALSE)</f>
        <v>#N/A</v>
      </c>
      <c r="F323" t="e">
        <f>VLOOKUP(A323,Table6[#All],2,FALSE)</f>
        <v>#N/A</v>
      </c>
      <c r="G323" t="e">
        <f>VLOOKUP(A323,Table7[#All],2,FALSE)</f>
        <v>#N/A</v>
      </c>
      <c r="H323" t="e">
        <f>VLOOKUP(A323,Table1[[#All],[Release Date]:[Actual]],3,FALSE)</f>
        <v>#N/A</v>
      </c>
      <c r="I323" t="e">
        <f>VLOOKUP(A323,Table9[[#All],[Release Date]:[Actual]],2,FALSE)</f>
        <v>#N/A</v>
      </c>
      <c r="J323" t="e">
        <f>VLOOKUP(A323,Table8[#All],2,FALSE)</f>
        <v>#N/A</v>
      </c>
      <c r="K323" t="e">
        <f>VLOOKUP(A323,'US Retail Data'!$E$2:$G$75,3,FALSE)</f>
        <v>#N/A</v>
      </c>
      <c r="L323" t="e">
        <f>VLOOKUP(A323,GDP!$E$2:$G$83,3,FALSE)</f>
        <v>#N/A</v>
      </c>
    </row>
    <row r="324" spans="1:12">
      <c r="A324" s="18">
        <v>43789</v>
      </c>
      <c r="B324" s="19">
        <v>14097</v>
      </c>
      <c r="C324" t="e">
        <f>VLOOKUP(A324,Table2[],2,FALSE)</f>
        <v>#N/A</v>
      </c>
      <c r="D324" t="e">
        <f>VLOOKUP(A324,Table3[#All],2,FALSE)</f>
        <v>#N/A</v>
      </c>
      <c r="E324" t="e">
        <f>VLOOKUP(A324,Table5[#All],2,FALSE)</f>
        <v>#N/A</v>
      </c>
      <c r="F324" t="e">
        <f>VLOOKUP(A324,Table6[#All],2,FALSE)</f>
        <v>#N/A</v>
      </c>
      <c r="G324" t="e">
        <f>VLOOKUP(A324,Table7[#All],2,FALSE)</f>
        <v>#N/A</v>
      </c>
      <c r="H324" t="e">
        <f>VLOOKUP(A324,Table1[[#All],[Release Date]:[Actual]],3,FALSE)</f>
        <v>#N/A</v>
      </c>
      <c r="I324" t="e">
        <f>VLOOKUP(A324,Table9[[#All],[Release Date]:[Actual]],2,FALSE)</f>
        <v>#N/A</v>
      </c>
      <c r="J324" t="e">
        <f>VLOOKUP(A324,Table8[#All],2,FALSE)</f>
        <v>#N/A</v>
      </c>
      <c r="K324" t="e">
        <f>VLOOKUP(A324,'US Retail Data'!$E$2:$G$75,3,FALSE)</f>
        <v>#N/A</v>
      </c>
      <c r="L324" t="e">
        <f>VLOOKUP(A324,GDP!$E$2:$G$83,3,FALSE)</f>
        <v>#N/A</v>
      </c>
    </row>
    <row r="325" spans="1:12">
      <c r="A325" s="18">
        <v>43790</v>
      </c>
      <c r="B325" s="19">
        <v>14112</v>
      </c>
      <c r="C325" t="e">
        <f>VLOOKUP(A325,Table2[],2,FALSE)</f>
        <v>#N/A</v>
      </c>
      <c r="D325" t="e">
        <f>VLOOKUP(A325,Table3[#All],2,FALSE)</f>
        <v>#N/A</v>
      </c>
      <c r="E325" t="e">
        <f>VLOOKUP(A325,Table5[#All],2,FALSE)</f>
        <v>#N/A</v>
      </c>
      <c r="F325" t="e">
        <f>VLOOKUP(A325,Table6[#All],2,FALSE)</f>
        <v>#N/A</v>
      </c>
      <c r="G325" t="e">
        <f>VLOOKUP(A325,Table7[#All],2,FALSE)</f>
        <v>#N/A</v>
      </c>
      <c r="H325">
        <f>VLOOKUP(A325,Table1[[#All],[Release Date]:[Actual]],3,FALSE)</f>
        <v>227000</v>
      </c>
      <c r="I325" t="e">
        <f>VLOOKUP(A325,Table9[[#All],[Release Date]:[Actual]],2,FALSE)</f>
        <v>#N/A</v>
      </c>
      <c r="J325" t="e">
        <f>VLOOKUP(A325,Table8[#All],2,FALSE)</f>
        <v>#N/A</v>
      </c>
      <c r="K325" t="e">
        <f>VLOOKUP(A325,'US Retail Data'!$E$2:$G$75,3,FALSE)</f>
        <v>#N/A</v>
      </c>
      <c r="L325" t="e">
        <f>VLOOKUP(A325,GDP!$E$2:$G$83,3,FALSE)</f>
        <v>#N/A</v>
      </c>
    </row>
    <row r="326" spans="1:12">
      <c r="A326" s="18">
        <v>43791</v>
      </c>
      <c r="B326" s="19">
        <v>14100</v>
      </c>
      <c r="C326" t="e">
        <f>VLOOKUP(A326,Table2[],2,FALSE)</f>
        <v>#N/A</v>
      </c>
      <c r="D326" t="e">
        <f>VLOOKUP(A326,Table3[#All],2,FALSE)</f>
        <v>#N/A</v>
      </c>
      <c r="E326" t="e">
        <f>VLOOKUP(A326,Table5[#All],2,FALSE)</f>
        <v>#N/A</v>
      </c>
      <c r="F326" t="e">
        <f>VLOOKUP(A326,Table6[#All],2,FALSE)</f>
        <v>#N/A</v>
      </c>
      <c r="G326" t="e">
        <f>VLOOKUP(A326,Table7[#All],2,FALSE)</f>
        <v>#N/A</v>
      </c>
      <c r="H326" t="e">
        <f>VLOOKUP(A326,Table1[[#All],[Release Date]:[Actual]],3,FALSE)</f>
        <v>#N/A</v>
      </c>
      <c r="I326" t="e">
        <f>VLOOKUP(A326,Table9[[#All],[Release Date]:[Actual]],2,FALSE)</f>
        <v>#N/A</v>
      </c>
      <c r="J326" t="e">
        <f>VLOOKUP(A326,Table8[#All],2,FALSE)</f>
        <v>#N/A</v>
      </c>
      <c r="K326" t="e">
        <f>VLOOKUP(A326,'US Retail Data'!$E$2:$G$75,3,FALSE)</f>
        <v>#N/A</v>
      </c>
      <c r="L326" t="e">
        <f>VLOOKUP(A326,GDP!$E$2:$G$83,3,FALSE)</f>
        <v>#N/A</v>
      </c>
    </row>
    <row r="327" spans="1:12">
      <c r="A327" s="18">
        <v>43792</v>
      </c>
      <c r="B327" s="19" t="e">
        <v>#N/A</v>
      </c>
      <c r="C327" t="e">
        <f>VLOOKUP(A327,Table2[],2,FALSE)</f>
        <v>#N/A</v>
      </c>
      <c r="D327" t="e">
        <f>VLOOKUP(A327,Table3[#All],2,FALSE)</f>
        <v>#N/A</v>
      </c>
      <c r="E327" t="e">
        <f>VLOOKUP(A327,Table5[#All],2,FALSE)</f>
        <v>#N/A</v>
      </c>
      <c r="F327" t="e">
        <f>VLOOKUP(A327,Table6[#All],2,FALSE)</f>
        <v>#N/A</v>
      </c>
      <c r="G327" t="e">
        <f>VLOOKUP(A327,Table7[#All],2,FALSE)</f>
        <v>#N/A</v>
      </c>
      <c r="H327" t="e">
        <f>VLOOKUP(A327,Table1[[#All],[Release Date]:[Actual]],3,FALSE)</f>
        <v>#N/A</v>
      </c>
      <c r="I327" t="e">
        <f>VLOOKUP(A327,Table9[[#All],[Release Date]:[Actual]],2,FALSE)</f>
        <v>#N/A</v>
      </c>
      <c r="J327" t="e">
        <f>VLOOKUP(A327,Table8[#All],2,FALSE)</f>
        <v>#N/A</v>
      </c>
      <c r="K327" t="e">
        <f>VLOOKUP(A327,'US Retail Data'!$E$2:$G$75,3,FALSE)</f>
        <v>#N/A</v>
      </c>
      <c r="L327" t="e">
        <f>VLOOKUP(A327,GDP!$E$2:$G$83,3,FALSE)</f>
        <v>#N/A</v>
      </c>
    </row>
    <row r="328" spans="1:12">
      <c r="A328" s="18">
        <v>43793</v>
      </c>
      <c r="B328" s="19" t="e">
        <v>#N/A</v>
      </c>
      <c r="C328" t="e">
        <f>VLOOKUP(A328,Table2[],2,FALSE)</f>
        <v>#N/A</v>
      </c>
      <c r="D328" t="e">
        <f>VLOOKUP(A328,Table3[#All],2,FALSE)</f>
        <v>#N/A</v>
      </c>
      <c r="E328" t="e">
        <f>VLOOKUP(A328,Table5[#All],2,FALSE)</f>
        <v>#N/A</v>
      </c>
      <c r="F328" t="e">
        <f>VLOOKUP(A328,Table6[#All],2,FALSE)</f>
        <v>#N/A</v>
      </c>
      <c r="G328" t="e">
        <f>VLOOKUP(A328,Table7[#All],2,FALSE)</f>
        <v>#N/A</v>
      </c>
      <c r="H328" t="e">
        <f>VLOOKUP(A328,Table1[[#All],[Release Date]:[Actual]],3,FALSE)</f>
        <v>#N/A</v>
      </c>
      <c r="I328" t="e">
        <f>VLOOKUP(A328,Table9[[#All],[Release Date]:[Actual]],2,FALSE)</f>
        <v>#N/A</v>
      </c>
      <c r="J328" t="e">
        <f>VLOOKUP(A328,Table8[#All],2,FALSE)</f>
        <v>#N/A</v>
      </c>
      <c r="K328" t="e">
        <f>VLOOKUP(A328,'US Retail Data'!$E$2:$G$75,3,FALSE)</f>
        <v>#N/A</v>
      </c>
      <c r="L328" t="e">
        <f>VLOOKUP(A328,GDP!$E$2:$G$83,3,FALSE)</f>
        <v>#N/A</v>
      </c>
    </row>
    <row r="329" spans="1:12">
      <c r="A329" s="18">
        <v>43794</v>
      </c>
      <c r="B329" s="19">
        <v>14091</v>
      </c>
      <c r="C329" t="e">
        <f>VLOOKUP(A329,Table2[],2,FALSE)</f>
        <v>#N/A</v>
      </c>
      <c r="D329" t="e">
        <f>VLOOKUP(A329,Table3[#All],2,FALSE)</f>
        <v>#N/A</v>
      </c>
      <c r="E329" t="e">
        <f>VLOOKUP(A329,Table5[#All],2,FALSE)</f>
        <v>#N/A</v>
      </c>
      <c r="F329" t="e">
        <f>VLOOKUP(A329,Table6[#All],2,FALSE)</f>
        <v>#N/A</v>
      </c>
      <c r="G329" t="e">
        <f>VLOOKUP(A329,Table7[#All],2,FALSE)</f>
        <v>#N/A</v>
      </c>
      <c r="H329" t="e">
        <f>VLOOKUP(A329,Table1[[#All],[Release Date]:[Actual]],3,FALSE)</f>
        <v>#N/A</v>
      </c>
      <c r="I329" t="e">
        <f>VLOOKUP(A329,Table9[[#All],[Release Date]:[Actual]],2,FALSE)</f>
        <v>#N/A</v>
      </c>
      <c r="J329" t="e">
        <f>VLOOKUP(A329,Table8[#All],2,FALSE)</f>
        <v>#N/A</v>
      </c>
      <c r="K329" t="e">
        <f>VLOOKUP(A329,'US Retail Data'!$E$2:$G$75,3,FALSE)</f>
        <v>#N/A</v>
      </c>
      <c r="L329" t="e">
        <f>VLOOKUP(A329,GDP!$E$2:$G$83,3,FALSE)</f>
        <v>#N/A</v>
      </c>
    </row>
    <row r="330" spans="1:12">
      <c r="A330" s="18">
        <v>43795</v>
      </c>
      <c r="B330" s="19">
        <v>14081</v>
      </c>
      <c r="C330" t="e">
        <f>VLOOKUP(A330,Table2[],2,FALSE)</f>
        <v>#N/A</v>
      </c>
      <c r="D330" t="e">
        <f>VLOOKUP(A330,Table3[#All],2,FALSE)</f>
        <v>#N/A</v>
      </c>
      <c r="E330" t="e">
        <f>VLOOKUP(A330,Table5[#All],2,FALSE)</f>
        <v>#N/A</v>
      </c>
      <c r="F330" t="e">
        <f>VLOOKUP(A330,Table6[#All],2,FALSE)</f>
        <v>#N/A</v>
      </c>
      <c r="G330" t="e">
        <f>VLOOKUP(A330,Table7[#All],2,FALSE)</f>
        <v>#N/A</v>
      </c>
      <c r="H330" t="e">
        <f>VLOOKUP(A330,Table1[[#All],[Release Date]:[Actual]],3,FALSE)</f>
        <v>#N/A</v>
      </c>
      <c r="I330" t="e">
        <f>VLOOKUP(A330,Table9[[#All],[Release Date]:[Actual]],2,FALSE)</f>
        <v>#N/A</v>
      </c>
      <c r="J330" t="e">
        <f>VLOOKUP(A330,Table8[#All],2,FALSE)</f>
        <v>#N/A</v>
      </c>
      <c r="K330" t="e">
        <f>VLOOKUP(A330,'US Retail Data'!$E$2:$G$75,3,FALSE)</f>
        <v>#N/A</v>
      </c>
      <c r="L330" t="e">
        <f>VLOOKUP(A330,GDP!$E$2:$G$83,3,FALSE)</f>
        <v>#N/A</v>
      </c>
    </row>
    <row r="331" spans="1:12">
      <c r="A331" s="18">
        <v>43796</v>
      </c>
      <c r="B331" s="19">
        <v>14096</v>
      </c>
      <c r="C331" t="e">
        <f>VLOOKUP(A331,Table2[],2,FALSE)</f>
        <v>#N/A</v>
      </c>
      <c r="D331">
        <f>VLOOKUP(A331,Table3[#All],2,FALSE)</f>
        <v>1.3000000000000001E-2</v>
      </c>
      <c r="E331" t="e">
        <f>VLOOKUP(A331,Table5[#All],2,FALSE)</f>
        <v>#N/A</v>
      </c>
      <c r="F331" t="e">
        <f>VLOOKUP(A331,Table6[#All],2,FALSE)</f>
        <v>#N/A</v>
      </c>
      <c r="G331" t="e">
        <f>VLOOKUP(A331,Table7[#All],2,FALSE)</f>
        <v>#N/A</v>
      </c>
      <c r="H331">
        <f>VLOOKUP(A331,Table1[[#All],[Release Date]:[Actual]],3,FALSE)</f>
        <v>213000</v>
      </c>
      <c r="I331" t="e">
        <f>VLOOKUP(A331,Table9[[#All],[Release Date]:[Actual]],2,FALSE)</f>
        <v>#N/A</v>
      </c>
      <c r="J331" t="e">
        <f>VLOOKUP(A331,Table8[#All],2,FALSE)</f>
        <v>#N/A</v>
      </c>
      <c r="K331" t="e">
        <f>VLOOKUP(A331,'US Retail Data'!$E$2:$G$75,3,FALSE)</f>
        <v>#N/A</v>
      </c>
      <c r="L331">
        <f>VLOOKUP(A331,GDP!$E$2:$G$83,3,FALSE)</f>
        <v>2.1000000000000001E-2</v>
      </c>
    </row>
    <row r="332" spans="1:12">
      <c r="A332" s="18">
        <v>43797</v>
      </c>
      <c r="B332" s="19">
        <v>14099</v>
      </c>
      <c r="C332" t="e">
        <f>VLOOKUP(A332,Table2[],2,FALSE)</f>
        <v>#N/A</v>
      </c>
      <c r="D332" t="e">
        <f>VLOOKUP(A332,Table3[#All],2,FALSE)</f>
        <v>#N/A</v>
      </c>
      <c r="E332" t="e">
        <f>VLOOKUP(A332,Table5[#All],2,FALSE)</f>
        <v>#N/A</v>
      </c>
      <c r="F332" t="e">
        <f>VLOOKUP(A332,Table6[#All],2,FALSE)</f>
        <v>#N/A</v>
      </c>
      <c r="G332" t="e">
        <f>VLOOKUP(A332,Table7[#All],2,FALSE)</f>
        <v>#N/A</v>
      </c>
      <c r="H332" t="e">
        <f>VLOOKUP(A332,Table1[[#All],[Release Date]:[Actual]],3,FALSE)</f>
        <v>#N/A</v>
      </c>
      <c r="I332" t="e">
        <f>VLOOKUP(A332,Table9[[#All],[Release Date]:[Actual]],2,FALSE)</f>
        <v>#N/A</v>
      </c>
      <c r="J332" t="e">
        <f>VLOOKUP(A332,Table8[#All],2,FALSE)</f>
        <v>#N/A</v>
      </c>
      <c r="K332" t="e">
        <f>VLOOKUP(A332,'US Retail Data'!$E$2:$G$75,3,FALSE)</f>
        <v>#N/A</v>
      </c>
      <c r="L332" t="e">
        <f>VLOOKUP(A332,GDP!$E$2:$G$83,3,FALSE)</f>
        <v>#N/A</v>
      </c>
    </row>
    <row r="333" spans="1:12">
      <c r="A333" s="18">
        <v>43798</v>
      </c>
      <c r="B333" s="19">
        <v>14102</v>
      </c>
      <c r="C333" t="e">
        <f>VLOOKUP(A333,Table2[],2,FALSE)</f>
        <v>#N/A</v>
      </c>
      <c r="D333" t="e">
        <f>VLOOKUP(A333,Table3[#All],2,FALSE)</f>
        <v>#N/A</v>
      </c>
      <c r="E333" t="e">
        <f>VLOOKUP(A333,Table5[#All],2,FALSE)</f>
        <v>#N/A</v>
      </c>
      <c r="F333" t="e">
        <f>VLOOKUP(A333,Table6[#All],2,FALSE)</f>
        <v>#N/A</v>
      </c>
      <c r="G333" t="e">
        <f>VLOOKUP(A333,Table7[#All],2,FALSE)</f>
        <v>#N/A</v>
      </c>
      <c r="H333" t="e">
        <f>VLOOKUP(A333,Table1[[#All],[Release Date]:[Actual]],3,FALSE)</f>
        <v>#N/A</v>
      </c>
      <c r="I333" t="e">
        <f>VLOOKUP(A333,Table9[[#All],[Release Date]:[Actual]],2,FALSE)</f>
        <v>#N/A</v>
      </c>
      <c r="J333" t="e">
        <f>VLOOKUP(A333,Table8[#All],2,FALSE)</f>
        <v>#N/A</v>
      </c>
      <c r="K333" t="e">
        <f>VLOOKUP(A333,'US Retail Data'!$E$2:$G$75,3,FALSE)</f>
        <v>#N/A</v>
      </c>
      <c r="L333" t="e">
        <f>VLOOKUP(A333,GDP!$E$2:$G$83,3,FALSE)</f>
        <v>#N/A</v>
      </c>
    </row>
    <row r="334" spans="1:12">
      <c r="A334" s="18">
        <v>43799</v>
      </c>
      <c r="B334" s="19" t="e">
        <v>#N/A</v>
      </c>
      <c r="C334" t="e">
        <f>VLOOKUP(A334,Table2[],2,FALSE)</f>
        <v>#N/A</v>
      </c>
      <c r="D334" t="e">
        <f>VLOOKUP(A334,Table3[#All],2,FALSE)</f>
        <v>#N/A</v>
      </c>
      <c r="E334" t="e">
        <f>VLOOKUP(A334,Table5[#All],2,FALSE)</f>
        <v>#N/A</v>
      </c>
      <c r="F334" t="e">
        <f>VLOOKUP(A334,Table6[#All],2,FALSE)</f>
        <v>#N/A</v>
      </c>
      <c r="G334" t="e">
        <f>VLOOKUP(A334,Table7[#All],2,FALSE)</f>
        <v>#N/A</v>
      </c>
      <c r="H334" t="e">
        <f>VLOOKUP(A334,Table1[[#All],[Release Date]:[Actual]],3,FALSE)</f>
        <v>#N/A</v>
      </c>
      <c r="I334" t="e">
        <f>VLOOKUP(A334,Table9[[#All],[Release Date]:[Actual]],2,FALSE)</f>
        <v>#N/A</v>
      </c>
      <c r="J334" t="e">
        <f>VLOOKUP(A334,Table8[#All],2,FALSE)</f>
        <v>#N/A</v>
      </c>
      <c r="K334" t="e">
        <f>VLOOKUP(A334,'US Retail Data'!$E$2:$G$75,3,FALSE)</f>
        <v>#N/A</v>
      </c>
      <c r="L334" t="e">
        <f>VLOOKUP(A334,GDP!$E$2:$G$83,3,FALSE)</f>
        <v>#N/A</v>
      </c>
    </row>
    <row r="335" spans="1:12">
      <c r="A335" s="18">
        <v>43800</v>
      </c>
      <c r="B335" s="19" t="e">
        <v>#N/A</v>
      </c>
      <c r="C335" t="e">
        <f>VLOOKUP(A335,Table2[],2,FALSE)</f>
        <v>#N/A</v>
      </c>
      <c r="D335" t="e">
        <f>VLOOKUP(A335,Table3[#All],2,FALSE)</f>
        <v>#N/A</v>
      </c>
      <c r="E335" t="e">
        <f>VLOOKUP(A335,Table5[#All],2,FALSE)</f>
        <v>#N/A</v>
      </c>
      <c r="F335" t="e">
        <f>VLOOKUP(A335,Table6[#All],2,FALSE)</f>
        <v>#N/A</v>
      </c>
      <c r="G335" t="e">
        <f>VLOOKUP(A335,Table7[#All],2,FALSE)</f>
        <v>#N/A</v>
      </c>
      <c r="H335" t="e">
        <f>VLOOKUP(A335,Table1[[#All],[Release Date]:[Actual]],3,FALSE)</f>
        <v>#N/A</v>
      </c>
      <c r="I335" t="e">
        <f>VLOOKUP(A335,Table9[[#All],[Release Date]:[Actual]],2,FALSE)</f>
        <v>#N/A</v>
      </c>
      <c r="J335" t="e">
        <f>VLOOKUP(A335,Table8[#All],2,FALSE)</f>
        <v>#N/A</v>
      </c>
      <c r="K335" t="e">
        <f>VLOOKUP(A335,'US Retail Data'!$E$2:$G$75,3,FALSE)</f>
        <v>#N/A</v>
      </c>
      <c r="L335" t="e">
        <f>VLOOKUP(A335,GDP!$E$2:$G$83,3,FALSE)</f>
        <v>#N/A</v>
      </c>
    </row>
    <row r="336" spans="1:12">
      <c r="A336" s="18">
        <v>43801</v>
      </c>
      <c r="B336" s="19">
        <v>14122</v>
      </c>
      <c r="C336" t="e">
        <f>VLOOKUP(A336,Table2[],2,FALSE)</f>
        <v>#N/A</v>
      </c>
      <c r="D336" t="e">
        <f>VLOOKUP(A336,Table3[#All],2,FALSE)</f>
        <v>#N/A</v>
      </c>
      <c r="E336">
        <f>VLOOKUP(A336,Table5[#All],2,FALSE)</f>
        <v>0.03</v>
      </c>
      <c r="F336" t="e">
        <f>VLOOKUP(A336,Table6[#All],2,FALSE)</f>
        <v>#N/A</v>
      </c>
      <c r="G336" t="e">
        <f>VLOOKUP(A336,Table7[#All],2,FALSE)</f>
        <v>#N/A</v>
      </c>
      <c r="H336" t="e">
        <f>VLOOKUP(A336,Table1[[#All],[Release Date]:[Actual]],3,FALSE)</f>
        <v>#N/A</v>
      </c>
      <c r="I336" t="e">
        <f>VLOOKUP(A336,Table9[[#All],[Release Date]:[Actual]],2,FALSE)</f>
        <v>#N/A</v>
      </c>
      <c r="J336" t="e">
        <f>VLOOKUP(A336,Table8[#All],2,FALSE)</f>
        <v>#N/A</v>
      </c>
      <c r="K336" t="e">
        <f>VLOOKUP(A336,'US Retail Data'!$E$2:$G$75,3,FALSE)</f>
        <v>#N/A</v>
      </c>
      <c r="L336" t="e">
        <f>VLOOKUP(A336,GDP!$E$2:$G$83,3,FALSE)</f>
        <v>#N/A</v>
      </c>
    </row>
    <row r="337" spans="1:12">
      <c r="A337" s="18">
        <v>43802</v>
      </c>
      <c r="B337" s="19">
        <v>14130</v>
      </c>
      <c r="C337" t="e">
        <f>VLOOKUP(A337,Table2[],2,FALSE)</f>
        <v>#N/A</v>
      </c>
      <c r="D337" t="e">
        <f>VLOOKUP(A337,Table3[#All],2,FALSE)</f>
        <v>#N/A</v>
      </c>
      <c r="E337" t="e">
        <f>VLOOKUP(A337,Table5[#All],2,FALSE)</f>
        <v>#N/A</v>
      </c>
      <c r="F337" t="e">
        <f>VLOOKUP(A337,Table6[#All],2,FALSE)</f>
        <v>#N/A</v>
      </c>
      <c r="G337" t="e">
        <f>VLOOKUP(A337,Table7[#All],2,FALSE)</f>
        <v>#N/A</v>
      </c>
      <c r="H337" t="e">
        <f>VLOOKUP(A337,Table1[[#All],[Release Date]:[Actual]],3,FALSE)</f>
        <v>#N/A</v>
      </c>
      <c r="I337" t="e">
        <f>VLOOKUP(A337,Table9[[#All],[Release Date]:[Actual]],2,FALSE)</f>
        <v>#N/A</v>
      </c>
      <c r="J337" t="e">
        <f>VLOOKUP(A337,Table8[#All],2,FALSE)</f>
        <v>#N/A</v>
      </c>
      <c r="K337" t="e">
        <f>VLOOKUP(A337,'US Retail Data'!$E$2:$G$75,3,FALSE)</f>
        <v>#N/A</v>
      </c>
      <c r="L337" t="e">
        <f>VLOOKUP(A337,GDP!$E$2:$G$83,3,FALSE)</f>
        <v>#N/A</v>
      </c>
    </row>
    <row r="338" spans="1:12">
      <c r="A338" s="18">
        <v>43803</v>
      </c>
      <c r="B338" s="19">
        <v>14125</v>
      </c>
      <c r="C338" t="e">
        <f>VLOOKUP(A338,Table2[],2,FALSE)</f>
        <v>#N/A</v>
      </c>
      <c r="D338" t="e">
        <f>VLOOKUP(A338,Table3[#All],2,FALSE)</f>
        <v>#N/A</v>
      </c>
      <c r="E338" t="e">
        <f>VLOOKUP(A338,Table5[#All],2,FALSE)</f>
        <v>#N/A</v>
      </c>
      <c r="F338" t="e">
        <f>VLOOKUP(A338,Table6[#All],2,FALSE)</f>
        <v>#N/A</v>
      </c>
      <c r="G338" t="e">
        <f>VLOOKUP(A338,Table7[#All],2,FALSE)</f>
        <v>#N/A</v>
      </c>
      <c r="H338" t="e">
        <f>VLOOKUP(A338,Table1[[#All],[Release Date]:[Actual]],3,FALSE)</f>
        <v>#N/A</v>
      </c>
      <c r="I338" t="e">
        <f>VLOOKUP(A338,Table9[[#All],[Release Date]:[Actual]],2,FALSE)</f>
        <v>#N/A</v>
      </c>
      <c r="J338" t="e">
        <f>VLOOKUP(A338,Table8[#All],2,FALSE)</f>
        <v>#N/A</v>
      </c>
      <c r="K338" t="e">
        <f>VLOOKUP(A338,'US Retail Data'!$E$2:$G$75,3,FALSE)</f>
        <v>#N/A</v>
      </c>
      <c r="L338" t="e">
        <f>VLOOKUP(A338,GDP!$E$2:$G$83,3,FALSE)</f>
        <v>#N/A</v>
      </c>
    </row>
    <row r="339" spans="1:12">
      <c r="A339" s="18">
        <v>43804</v>
      </c>
      <c r="B339" s="19">
        <v>14094</v>
      </c>
      <c r="C339" t="e">
        <f>VLOOKUP(A339,Table2[],2,FALSE)</f>
        <v>#N/A</v>
      </c>
      <c r="D339" t="e">
        <f>VLOOKUP(A339,Table3[#All],2,FALSE)</f>
        <v>#N/A</v>
      </c>
      <c r="E339" t="e">
        <f>VLOOKUP(A339,Table5[#All],2,FALSE)</f>
        <v>#N/A</v>
      </c>
      <c r="F339" t="e">
        <f>VLOOKUP(A339,Table6[#All],2,FALSE)</f>
        <v>#N/A</v>
      </c>
      <c r="G339" t="e">
        <f>VLOOKUP(A339,Table7[#All],2,FALSE)</f>
        <v>#N/A</v>
      </c>
      <c r="H339">
        <f>VLOOKUP(A339,Table1[[#All],[Release Date]:[Actual]],3,FALSE)</f>
        <v>203000</v>
      </c>
      <c r="I339" t="e">
        <f>VLOOKUP(A339,Table9[[#All],[Release Date]:[Actual]],2,FALSE)</f>
        <v>#N/A</v>
      </c>
      <c r="J339" t="e">
        <f>VLOOKUP(A339,Table8[#All],2,FALSE)</f>
        <v>#N/A</v>
      </c>
      <c r="K339" t="e">
        <f>VLOOKUP(A339,'US Retail Data'!$E$2:$G$75,3,FALSE)</f>
        <v>#N/A</v>
      </c>
      <c r="L339" t="e">
        <f>VLOOKUP(A339,GDP!$E$2:$G$83,3,FALSE)</f>
        <v>#N/A</v>
      </c>
    </row>
    <row r="340" spans="1:12">
      <c r="A340" s="18">
        <v>43805</v>
      </c>
      <c r="B340" s="19">
        <v>14037</v>
      </c>
      <c r="C340" t="e">
        <f>VLOOKUP(A340,Table2[],2,FALSE)</f>
        <v>#N/A</v>
      </c>
      <c r="D340" t="e">
        <f>VLOOKUP(A340,Table3[#All],2,FALSE)</f>
        <v>#N/A</v>
      </c>
      <c r="E340" t="e">
        <f>VLOOKUP(A340,Table5[#All],2,FALSE)</f>
        <v>#N/A</v>
      </c>
      <c r="F340">
        <f>VLOOKUP(A340,Table6[#All],2,FALSE)</f>
        <v>266</v>
      </c>
      <c r="G340">
        <f>VLOOKUP(A340,Table7[#All],2,FALSE)</f>
        <v>3.5000000000000003E-2</v>
      </c>
      <c r="H340" t="e">
        <f>VLOOKUP(A340,Table1[[#All],[Release Date]:[Actual]],3,FALSE)</f>
        <v>#N/A</v>
      </c>
      <c r="I340" t="e">
        <f>VLOOKUP(A340,Table9[[#All],[Release Date]:[Actual]],2,FALSE)</f>
        <v>#N/A</v>
      </c>
      <c r="J340" t="e">
        <f>VLOOKUP(A340,Table8[#All],2,FALSE)</f>
        <v>#N/A</v>
      </c>
      <c r="K340" t="e">
        <f>VLOOKUP(A340,'US Retail Data'!$E$2:$G$75,3,FALSE)</f>
        <v>#N/A</v>
      </c>
      <c r="L340" t="e">
        <f>VLOOKUP(A340,GDP!$E$2:$G$83,3,FALSE)</f>
        <v>#N/A</v>
      </c>
    </row>
    <row r="341" spans="1:12">
      <c r="A341" s="18">
        <v>43806</v>
      </c>
      <c r="B341" s="19" t="e">
        <v>#N/A</v>
      </c>
      <c r="C341" t="e">
        <f>VLOOKUP(A341,Table2[],2,FALSE)</f>
        <v>#N/A</v>
      </c>
      <c r="D341" t="e">
        <f>VLOOKUP(A341,Table3[#All],2,FALSE)</f>
        <v>#N/A</v>
      </c>
      <c r="E341" t="e">
        <f>VLOOKUP(A341,Table5[#All],2,FALSE)</f>
        <v>#N/A</v>
      </c>
      <c r="F341" t="e">
        <f>VLOOKUP(A341,Table6[#All],2,FALSE)</f>
        <v>#N/A</v>
      </c>
      <c r="G341" t="e">
        <f>VLOOKUP(A341,Table7[#All],2,FALSE)</f>
        <v>#N/A</v>
      </c>
      <c r="H341" t="e">
        <f>VLOOKUP(A341,Table1[[#All],[Release Date]:[Actual]],3,FALSE)</f>
        <v>#N/A</v>
      </c>
      <c r="I341" t="e">
        <f>VLOOKUP(A341,Table9[[#All],[Release Date]:[Actual]],2,FALSE)</f>
        <v>#N/A</v>
      </c>
      <c r="J341" t="e">
        <f>VLOOKUP(A341,Table8[#All],2,FALSE)</f>
        <v>#N/A</v>
      </c>
      <c r="K341" t="e">
        <f>VLOOKUP(A341,'US Retail Data'!$E$2:$G$75,3,FALSE)</f>
        <v>#N/A</v>
      </c>
      <c r="L341" t="e">
        <f>VLOOKUP(A341,GDP!$E$2:$G$83,3,FALSE)</f>
        <v>#N/A</v>
      </c>
    </row>
    <row r="342" spans="1:12">
      <c r="A342" s="18">
        <v>43807</v>
      </c>
      <c r="B342" s="19" t="e">
        <v>#N/A</v>
      </c>
      <c r="C342" t="e">
        <f>VLOOKUP(A342,Table2[],2,FALSE)</f>
        <v>#N/A</v>
      </c>
      <c r="D342" t="e">
        <f>VLOOKUP(A342,Table3[#All],2,FALSE)</f>
        <v>#N/A</v>
      </c>
      <c r="E342" t="e">
        <f>VLOOKUP(A342,Table5[#All],2,FALSE)</f>
        <v>#N/A</v>
      </c>
      <c r="F342" t="e">
        <f>VLOOKUP(A342,Table6[#All],2,FALSE)</f>
        <v>#N/A</v>
      </c>
      <c r="G342" t="e">
        <f>VLOOKUP(A342,Table7[#All],2,FALSE)</f>
        <v>#N/A</v>
      </c>
      <c r="H342" t="e">
        <f>VLOOKUP(A342,Table1[[#All],[Release Date]:[Actual]],3,FALSE)</f>
        <v>#N/A</v>
      </c>
      <c r="I342" t="e">
        <f>VLOOKUP(A342,Table9[[#All],[Release Date]:[Actual]],2,FALSE)</f>
        <v>#N/A</v>
      </c>
      <c r="J342" t="e">
        <f>VLOOKUP(A342,Table8[#All],2,FALSE)</f>
        <v>#N/A</v>
      </c>
      <c r="K342" t="e">
        <f>VLOOKUP(A342,'US Retail Data'!$E$2:$G$75,3,FALSE)</f>
        <v>#N/A</v>
      </c>
      <c r="L342" t="e">
        <f>VLOOKUP(A342,GDP!$E$2:$G$83,3,FALSE)</f>
        <v>#N/A</v>
      </c>
    </row>
    <row r="343" spans="1:12">
      <c r="A343" s="18">
        <v>43808</v>
      </c>
      <c r="B343" s="19">
        <v>14021</v>
      </c>
      <c r="C343" t="e">
        <f>VLOOKUP(A343,Table2[],2,FALSE)</f>
        <v>#N/A</v>
      </c>
      <c r="D343" t="e">
        <f>VLOOKUP(A343,Table3[#All],2,FALSE)</f>
        <v>#N/A</v>
      </c>
      <c r="E343" t="e">
        <f>VLOOKUP(A343,Table5[#All],2,FALSE)</f>
        <v>#N/A</v>
      </c>
      <c r="F343" t="e">
        <f>VLOOKUP(A343,Table6[#All],2,FALSE)</f>
        <v>#N/A</v>
      </c>
      <c r="G343" t="e">
        <f>VLOOKUP(A343,Table7[#All],2,FALSE)</f>
        <v>#N/A</v>
      </c>
      <c r="H343" t="e">
        <f>VLOOKUP(A343,Table1[[#All],[Release Date]:[Actual]],3,FALSE)</f>
        <v>#N/A</v>
      </c>
      <c r="I343" t="e">
        <f>VLOOKUP(A343,Table9[[#All],[Release Date]:[Actual]],2,FALSE)</f>
        <v>#N/A</v>
      </c>
      <c r="J343">
        <f>VLOOKUP(A343,Table8[#All],2,FALSE)</f>
        <v>4.4999999999999998E-2</v>
      </c>
      <c r="K343" t="e">
        <f>VLOOKUP(A343,'US Retail Data'!$E$2:$G$75,3,FALSE)</f>
        <v>#N/A</v>
      </c>
      <c r="L343" t="e">
        <f>VLOOKUP(A343,GDP!$E$2:$G$83,3,FALSE)</f>
        <v>#N/A</v>
      </c>
    </row>
    <row r="344" spans="1:12">
      <c r="A344" s="18">
        <v>43809</v>
      </c>
      <c r="B344" s="19">
        <v>14004</v>
      </c>
      <c r="C344" t="e">
        <f>VLOOKUP(A344,Table2[],2,FALSE)</f>
        <v>#N/A</v>
      </c>
      <c r="D344" t="e">
        <f>VLOOKUP(A344,Table3[#All],2,FALSE)</f>
        <v>#N/A</v>
      </c>
      <c r="E344" t="e">
        <f>VLOOKUP(A344,Table5[#All],2,FALSE)</f>
        <v>#N/A</v>
      </c>
      <c r="F344" t="e">
        <f>VLOOKUP(A344,Table6[#All],2,FALSE)</f>
        <v>#N/A</v>
      </c>
      <c r="G344" t="e">
        <f>VLOOKUP(A344,Table7[#All],2,FALSE)</f>
        <v>#N/A</v>
      </c>
      <c r="H344" t="e">
        <f>VLOOKUP(A344,Table1[[#All],[Release Date]:[Actual]],3,FALSE)</f>
        <v>#N/A</v>
      </c>
      <c r="I344" t="e">
        <f>VLOOKUP(A344,Table9[[#All],[Release Date]:[Actual]],2,FALSE)</f>
        <v>#N/A</v>
      </c>
      <c r="J344" t="e">
        <f>VLOOKUP(A344,Table8[#All],2,FALSE)</f>
        <v>#N/A</v>
      </c>
      <c r="K344" t="e">
        <f>VLOOKUP(A344,'US Retail Data'!$E$2:$G$75,3,FALSE)</f>
        <v>#N/A</v>
      </c>
      <c r="L344" t="e">
        <f>VLOOKUP(A344,GDP!$E$2:$G$83,3,FALSE)</f>
        <v>#N/A</v>
      </c>
    </row>
    <row r="345" spans="1:12">
      <c r="A345" s="18">
        <v>43810</v>
      </c>
      <c r="B345" s="19">
        <v>14025</v>
      </c>
      <c r="C345">
        <f>VLOOKUP(A345,Table2[],2,FALSE)</f>
        <v>2.1000000000000001E-2</v>
      </c>
      <c r="D345" t="e">
        <f>VLOOKUP(A345,Table3[#All],2,FALSE)</f>
        <v>#N/A</v>
      </c>
      <c r="E345" t="e">
        <f>VLOOKUP(A345,Table5[#All],2,FALSE)</f>
        <v>#N/A</v>
      </c>
      <c r="F345" t="e">
        <f>VLOOKUP(A345,Table6[#All],2,FALSE)</f>
        <v>#N/A</v>
      </c>
      <c r="G345" t="e">
        <f>VLOOKUP(A345,Table7[#All],2,FALSE)</f>
        <v>#N/A</v>
      </c>
      <c r="H345" t="e">
        <f>VLOOKUP(A345,Table1[[#All],[Release Date]:[Actual]],3,FALSE)</f>
        <v>#N/A</v>
      </c>
      <c r="I345">
        <f>VLOOKUP(A345,Table9[[#All],[Release Date]:[Actual]],2,FALSE)</f>
        <v>1.7500000000000002E-2</v>
      </c>
      <c r="J345" t="e">
        <f>VLOOKUP(A345,Table8[#All],2,FALSE)</f>
        <v>#N/A</v>
      </c>
      <c r="K345" t="e">
        <f>VLOOKUP(A345,'US Retail Data'!$E$2:$G$75,3,FALSE)</f>
        <v>#N/A</v>
      </c>
      <c r="L345" t="e">
        <f>VLOOKUP(A345,GDP!$E$2:$G$83,3,FALSE)</f>
        <v>#N/A</v>
      </c>
    </row>
    <row r="346" spans="1:12">
      <c r="A346" s="18">
        <v>43811</v>
      </c>
      <c r="B346" s="19">
        <v>14042</v>
      </c>
      <c r="C346" t="e">
        <f>VLOOKUP(A346,Table2[],2,FALSE)</f>
        <v>#N/A</v>
      </c>
      <c r="D346" t="e">
        <f>VLOOKUP(A346,Table3[#All],2,FALSE)</f>
        <v>#N/A</v>
      </c>
      <c r="E346" t="e">
        <f>VLOOKUP(A346,Table5[#All],2,FALSE)</f>
        <v>#N/A</v>
      </c>
      <c r="F346" t="e">
        <f>VLOOKUP(A346,Table6[#All],2,FALSE)</f>
        <v>#N/A</v>
      </c>
      <c r="G346" t="e">
        <f>VLOOKUP(A346,Table7[#All],2,FALSE)</f>
        <v>#N/A</v>
      </c>
      <c r="H346">
        <f>VLOOKUP(A346,Table1[[#All],[Release Date]:[Actual]],3,FALSE)</f>
        <v>252000</v>
      </c>
      <c r="I346" t="e">
        <f>VLOOKUP(A346,Table9[[#All],[Release Date]:[Actual]],2,FALSE)</f>
        <v>#N/A</v>
      </c>
      <c r="J346" t="e">
        <f>VLOOKUP(A346,Table8[#All],2,FALSE)</f>
        <v>#N/A</v>
      </c>
      <c r="K346" t="e">
        <f>VLOOKUP(A346,'US Retail Data'!$E$2:$G$75,3,FALSE)</f>
        <v>#N/A</v>
      </c>
      <c r="L346" t="e">
        <f>VLOOKUP(A346,GDP!$E$2:$G$83,3,FALSE)</f>
        <v>#N/A</v>
      </c>
    </row>
    <row r="347" spans="1:12">
      <c r="A347" s="18">
        <v>43812</v>
      </c>
      <c r="B347" s="19">
        <v>13982</v>
      </c>
      <c r="C347" t="e">
        <f>VLOOKUP(A347,Table2[],2,FALSE)</f>
        <v>#N/A</v>
      </c>
      <c r="D347" t="e">
        <f>VLOOKUP(A347,Table3[#All],2,FALSE)</f>
        <v>#N/A</v>
      </c>
      <c r="E347" t="e">
        <f>VLOOKUP(A347,Table5[#All],2,FALSE)</f>
        <v>#N/A</v>
      </c>
      <c r="F347" t="e">
        <f>VLOOKUP(A347,Table6[#All],2,FALSE)</f>
        <v>#N/A</v>
      </c>
      <c r="G347" t="e">
        <f>VLOOKUP(A347,Table7[#All],2,FALSE)</f>
        <v>#N/A</v>
      </c>
      <c r="H347" t="e">
        <f>VLOOKUP(A347,Table1[[#All],[Release Date]:[Actual]],3,FALSE)</f>
        <v>#N/A</v>
      </c>
      <c r="I347" t="e">
        <f>VLOOKUP(A347,Table9[[#All],[Release Date]:[Actual]],2,FALSE)</f>
        <v>#N/A</v>
      </c>
      <c r="J347" t="e">
        <f>VLOOKUP(A347,Table8[#All],2,FALSE)</f>
        <v>#N/A</v>
      </c>
      <c r="K347">
        <f>VLOOKUP(A347,'US Retail Data'!$E$2:$G$75,3,FALSE)</f>
        <v>2E-3</v>
      </c>
      <c r="L347" t="e">
        <f>VLOOKUP(A347,GDP!$E$2:$G$83,3,FALSE)</f>
        <v>#N/A</v>
      </c>
    </row>
    <row r="348" spans="1:12">
      <c r="A348" s="18">
        <v>43813</v>
      </c>
      <c r="B348" s="19" t="e">
        <v>#N/A</v>
      </c>
      <c r="C348" t="e">
        <f>VLOOKUP(A348,Table2[],2,FALSE)</f>
        <v>#N/A</v>
      </c>
      <c r="D348" t="e">
        <f>VLOOKUP(A348,Table3[#All],2,FALSE)</f>
        <v>#N/A</v>
      </c>
      <c r="E348" t="e">
        <f>VLOOKUP(A348,Table5[#All],2,FALSE)</f>
        <v>#N/A</v>
      </c>
      <c r="F348" t="e">
        <f>VLOOKUP(A348,Table6[#All],2,FALSE)</f>
        <v>#N/A</v>
      </c>
      <c r="G348" t="e">
        <f>VLOOKUP(A348,Table7[#All],2,FALSE)</f>
        <v>#N/A</v>
      </c>
      <c r="H348" t="e">
        <f>VLOOKUP(A348,Table1[[#All],[Release Date]:[Actual]],3,FALSE)</f>
        <v>#N/A</v>
      </c>
      <c r="I348" t="e">
        <f>VLOOKUP(A348,Table9[[#All],[Release Date]:[Actual]],2,FALSE)</f>
        <v>#N/A</v>
      </c>
      <c r="J348" t="e">
        <f>VLOOKUP(A348,Table8[#All],2,FALSE)</f>
        <v>#N/A</v>
      </c>
      <c r="K348" t="e">
        <f>VLOOKUP(A348,'US Retail Data'!$E$2:$G$75,3,FALSE)</f>
        <v>#N/A</v>
      </c>
      <c r="L348" t="e">
        <f>VLOOKUP(A348,GDP!$E$2:$G$83,3,FALSE)</f>
        <v>#N/A</v>
      </c>
    </row>
    <row r="349" spans="1:12">
      <c r="A349" s="18">
        <v>43814</v>
      </c>
      <c r="B349" s="19" t="e">
        <v>#N/A</v>
      </c>
      <c r="C349" t="e">
        <f>VLOOKUP(A349,Table2[],2,FALSE)</f>
        <v>#N/A</v>
      </c>
      <c r="D349" t="e">
        <f>VLOOKUP(A349,Table3[#All],2,FALSE)</f>
        <v>#N/A</v>
      </c>
      <c r="E349" t="e">
        <f>VLOOKUP(A349,Table5[#All],2,FALSE)</f>
        <v>#N/A</v>
      </c>
      <c r="F349" t="e">
        <f>VLOOKUP(A349,Table6[#All],2,FALSE)</f>
        <v>#N/A</v>
      </c>
      <c r="G349" t="e">
        <f>VLOOKUP(A349,Table7[#All],2,FALSE)</f>
        <v>#N/A</v>
      </c>
      <c r="H349" t="e">
        <f>VLOOKUP(A349,Table1[[#All],[Release Date]:[Actual]],3,FALSE)</f>
        <v>#N/A</v>
      </c>
      <c r="I349" t="e">
        <f>VLOOKUP(A349,Table9[[#All],[Release Date]:[Actual]],2,FALSE)</f>
        <v>#N/A</v>
      </c>
      <c r="J349" t="e">
        <f>VLOOKUP(A349,Table8[#All],2,FALSE)</f>
        <v>#N/A</v>
      </c>
      <c r="K349" t="e">
        <f>VLOOKUP(A349,'US Retail Data'!$E$2:$G$75,3,FALSE)</f>
        <v>#N/A</v>
      </c>
      <c r="L349" t="e">
        <f>VLOOKUP(A349,GDP!$E$2:$G$83,3,FALSE)</f>
        <v>#N/A</v>
      </c>
    </row>
    <row r="350" spans="1:12">
      <c r="A350" s="18">
        <v>43815</v>
      </c>
      <c r="B350" s="19">
        <v>14004</v>
      </c>
      <c r="C350" t="e">
        <f>VLOOKUP(A350,Table2[],2,FALSE)</f>
        <v>#N/A</v>
      </c>
      <c r="D350" t="e">
        <f>VLOOKUP(A350,Table3[#All],2,FALSE)</f>
        <v>#N/A</v>
      </c>
      <c r="E350" t="e">
        <f>VLOOKUP(A350,Table5[#All],2,FALSE)</f>
        <v>#N/A</v>
      </c>
      <c r="F350" t="e">
        <f>VLOOKUP(A350,Table6[#All],2,FALSE)</f>
        <v>#N/A</v>
      </c>
      <c r="G350" t="e">
        <f>VLOOKUP(A350,Table7[#All],2,FALSE)</f>
        <v>#N/A</v>
      </c>
      <c r="H350" t="e">
        <f>VLOOKUP(A350,Table1[[#All],[Release Date]:[Actual]],3,FALSE)</f>
        <v>#N/A</v>
      </c>
      <c r="I350" t="e">
        <f>VLOOKUP(A350,Table9[[#All],[Release Date]:[Actual]],2,FALSE)</f>
        <v>#N/A</v>
      </c>
      <c r="J350" t="e">
        <f>VLOOKUP(A350,Table8[#All],2,FALSE)</f>
        <v>#N/A</v>
      </c>
      <c r="K350" t="e">
        <f>VLOOKUP(A350,'US Retail Data'!$E$2:$G$75,3,FALSE)</f>
        <v>#N/A</v>
      </c>
      <c r="L350" t="e">
        <f>VLOOKUP(A350,GDP!$E$2:$G$83,3,FALSE)</f>
        <v>#N/A</v>
      </c>
    </row>
    <row r="351" spans="1:12">
      <c r="A351" s="18">
        <v>43816</v>
      </c>
      <c r="B351" s="19">
        <v>14018</v>
      </c>
      <c r="C351" t="e">
        <f>VLOOKUP(A351,Table2[],2,FALSE)</f>
        <v>#N/A</v>
      </c>
      <c r="D351" t="e">
        <f>VLOOKUP(A351,Table3[#All],2,FALSE)</f>
        <v>#N/A</v>
      </c>
      <c r="E351" t="e">
        <f>VLOOKUP(A351,Table5[#All],2,FALSE)</f>
        <v>#N/A</v>
      </c>
      <c r="F351" t="e">
        <f>VLOOKUP(A351,Table6[#All],2,FALSE)</f>
        <v>#N/A</v>
      </c>
      <c r="G351" t="e">
        <f>VLOOKUP(A351,Table7[#All],2,FALSE)</f>
        <v>#N/A</v>
      </c>
      <c r="H351" t="e">
        <f>VLOOKUP(A351,Table1[[#All],[Release Date]:[Actual]],3,FALSE)</f>
        <v>#N/A</v>
      </c>
      <c r="I351" t="e">
        <f>VLOOKUP(A351,Table9[[#All],[Release Date]:[Actual]],2,FALSE)</f>
        <v>#N/A</v>
      </c>
      <c r="J351" t="e">
        <f>VLOOKUP(A351,Table8[#All],2,FALSE)</f>
        <v>#N/A</v>
      </c>
      <c r="K351" t="e">
        <f>VLOOKUP(A351,'US Retail Data'!$E$2:$G$75,3,FALSE)</f>
        <v>#N/A</v>
      </c>
      <c r="L351" t="e">
        <f>VLOOKUP(A351,GDP!$E$2:$G$83,3,FALSE)</f>
        <v>#N/A</v>
      </c>
    </row>
    <row r="352" spans="1:12">
      <c r="A352" s="18">
        <v>43817</v>
      </c>
      <c r="B352" s="19">
        <v>14007</v>
      </c>
      <c r="C352" t="e">
        <f>VLOOKUP(A352,Table2[],2,FALSE)</f>
        <v>#N/A</v>
      </c>
      <c r="D352" t="e">
        <f>VLOOKUP(A352,Table3[#All],2,FALSE)</f>
        <v>#N/A</v>
      </c>
      <c r="E352" t="e">
        <f>VLOOKUP(A352,Table5[#All],2,FALSE)</f>
        <v>#N/A</v>
      </c>
      <c r="F352" t="e">
        <f>VLOOKUP(A352,Table6[#All],2,FALSE)</f>
        <v>#N/A</v>
      </c>
      <c r="G352" t="e">
        <f>VLOOKUP(A352,Table7[#All],2,FALSE)</f>
        <v>#N/A</v>
      </c>
      <c r="H352" t="e">
        <f>VLOOKUP(A352,Table1[[#All],[Release Date]:[Actual]],3,FALSE)</f>
        <v>#N/A</v>
      </c>
      <c r="I352" t="e">
        <f>VLOOKUP(A352,Table9[[#All],[Release Date]:[Actual]],2,FALSE)</f>
        <v>#N/A</v>
      </c>
      <c r="J352" t="e">
        <f>VLOOKUP(A352,Table8[#All],2,FALSE)</f>
        <v>#N/A</v>
      </c>
      <c r="K352" t="e">
        <f>VLOOKUP(A352,'US Retail Data'!$E$2:$G$75,3,FALSE)</f>
        <v>#N/A</v>
      </c>
      <c r="L352" t="e">
        <f>VLOOKUP(A352,GDP!$E$2:$G$83,3,FALSE)</f>
        <v>#N/A</v>
      </c>
    </row>
    <row r="353" spans="1:12">
      <c r="A353" s="18">
        <v>43818</v>
      </c>
      <c r="B353" s="19">
        <v>13983</v>
      </c>
      <c r="C353" t="e">
        <f>VLOOKUP(A353,Table2[],2,FALSE)</f>
        <v>#N/A</v>
      </c>
      <c r="D353" t="e">
        <f>VLOOKUP(A353,Table3[#All],2,FALSE)</f>
        <v>#N/A</v>
      </c>
      <c r="E353" t="e">
        <f>VLOOKUP(A353,Table5[#All],2,FALSE)</f>
        <v>#N/A</v>
      </c>
      <c r="F353" t="e">
        <f>VLOOKUP(A353,Table6[#All],2,FALSE)</f>
        <v>#N/A</v>
      </c>
      <c r="G353" t="e">
        <f>VLOOKUP(A353,Table7[#All],2,FALSE)</f>
        <v>#N/A</v>
      </c>
      <c r="H353">
        <f>VLOOKUP(A353,Table1[[#All],[Release Date]:[Actual]],3,FALSE)</f>
        <v>234000</v>
      </c>
      <c r="I353" t="e">
        <f>VLOOKUP(A353,Table9[[#All],[Release Date]:[Actual]],2,FALSE)</f>
        <v>#N/A</v>
      </c>
      <c r="J353" t="e">
        <f>VLOOKUP(A353,Table8[#All],2,FALSE)</f>
        <v>#N/A</v>
      </c>
      <c r="K353" t="e">
        <f>VLOOKUP(A353,'US Retail Data'!$E$2:$G$75,3,FALSE)</f>
        <v>#N/A</v>
      </c>
      <c r="L353" t="e">
        <f>VLOOKUP(A353,GDP!$E$2:$G$83,3,FALSE)</f>
        <v>#N/A</v>
      </c>
    </row>
    <row r="354" spans="1:12">
      <c r="A354" s="18">
        <v>43819</v>
      </c>
      <c r="B354" s="19">
        <v>13993</v>
      </c>
      <c r="C354" t="e">
        <f>VLOOKUP(A354,Table2[],2,FALSE)</f>
        <v>#N/A</v>
      </c>
      <c r="D354">
        <f>VLOOKUP(A354,Table3[#All],2,FALSE)</f>
        <v>1.4999999999999999E-2</v>
      </c>
      <c r="E354" t="e">
        <f>VLOOKUP(A354,Table5[#All],2,FALSE)</f>
        <v>#N/A</v>
      </c>
      <c r="F354" t="e">
        <f>VLOOKUP(A354,Table6[#All],2,FALSE)</f>
        <v>#N/A</v>
      </c>
      <c r="G354" t="e">
        <f>VLOOKUP(A354,Table7[#All],2,FALSE)</f>
        <v>#N/A</v>
      </c>
      <c r="H354" t="e">
        <f>VLOOKUP(A354,Table1[[#All],[Release Date]:[Actual]],3,FALSE)</f>
        <v>#N/A</v>
      </c>
      <c r="I354" t="e">
        <f>VLOOKUP(A354,Table9[[#All],[Release Date]:[Actual]],2,FALSE)</f>
        <v>#N/A</v>
      </c>
      <c r="J354" t="e">
        <f>VLOOKUP(A354,Table8[#All],2,FALSE)</f>
        <v>#N/A</v>
      </c>
      <c r="K354" t="e">
        <f>VLOOKUP(A354,'US Retail Data'!$E$2:$G$75,3,FALSE)</f>
        <v>#N/A</v>
      </c>
      <c r="L354">
        <f>VLOOKUP(A354,GDP!$E$2:$G$83,3,FALSE)</f>
        <v>2.1000000000000001E-2</v>
      </c>
    </row>
    <row r="355" spans="1:12">
      <c r="A355" s="18">
        <v>43820</v>
      </c>
      <c r="B355" s="19" t="e">
        <v>#N/A</v>
      </c>
      <c r="C355" t="e">
        <f>VLOOKUP(A355,Table2[],2,FALSE)</f>
        <v>#N/A</v>
      </c>
      <c r="D355" t="e">
        <f>VLOOKUP(A355,Table3[#All],2,FALSE)</f>
        <v>#N/A</v>
      </c>
      <c r="E355" t="e">
        <f>VLOOKUP(A355,Table5[#All],2,FALSE)</f>
        <v>#N/A</v>
      </c>
      <c r="F355" t="e">
        <f>VLOOKUP(A355,Table6[#All],2,FALSE)</f>
        <v>#N/A</v>
      </c>
      <c r="G355" t="e">
        <f>VLOOKUP(A355,Table7[#All],2,FALSE)</f>
        <v>#N/A</v>
      </c>
      <c r="H355" t="e">
        <f>VLOOKUP(A355,Table1[[#All],[Release Date]:[Actual]],3,FALSE)</f>
        <v>#N/A</v>
      </c>
      <c r="I355" t="e">
        <f>VLOOKUP(A355,Table9[[#All],[Release Date]:[Actual]],2,FALSE)</f>
        <v>#N/A</v>
      </c>
      <c r="J355" t="e">
        <f>VLOOKUP(A355,Table8[#All],2,FALSE)</f>
        <v>#N/A</v>
      </c>
      <c r="K355" t="e">
        <f>VLOOKUP(A355,'US Retail Data'!$E$2:$G$75,3,FALSE)</f>
        <v>#N/A</v>
      </c>
      <c r="L355" t="e">
        <f>VLOOKUP(A355,GDP!$E$2:$G$83,3,FALSE)</f>
        <v>#N/A</v>
      </c>
    </row>
    <row r="356" spans="1:12">
      <c r="A356" s="18">
        <v>43821</v>
      </c>
      <c r="B356" s="19" t="e">
        <v>#N/A</v>
      </c>
      <c r="C356" t="e">
        <f>VLOOKUP(A356,Table2[],2,FALSE)</f>
        <v>#N/A</v>
      </c>
      <c r="D356" t="e">
        <f>VLOOKUP(A356,Table3[#All],2,FALSE)</f>
        <v>#N/A</v>
      </c>
      <c r="E356" t="e">
        <f>VLOOKUP(A356,Table5[#All],2,FALSE)</f>
        <v>#N/A</v>
      </c>
      <c r="F356" t="e">
        <f>VLOOKUP(A356,Table6[#All],2,FALSE)</f>
        <v>#N/A</v>
      </c>
      <c r="G356" t="e">
        <f>VLOOKUP(A356,Table7[#All],2,FALSE)</f>
        <v>#N/A</v>
      </c>
      <c r="H356" t="e">
        <f>VLOOKUP(A356,Table1[[#All],[Release Date]:[Actual]],3,FALSE)</f>
        <v>#N/A</v>
      </c>
      <c r="I356" t="e">
        <f>VLOOKUP(A356,Table9[[#All],[Release Date]:[Actual]],2,FALSE)</f>
        <v>#N/A</v>
      </c>
      <c r="J356" t="e">
        <f>VLOOKUP(A356,Table8[#All],2,FALSE)</f>
        <v>#N/A</v>
      </c>
      <c r="K356" t="e">
        <f>VLOOKUP(A356,'US Retail Data'!$E$2:$G$75,3,FALSE)</f>
        <v>#N/A</v>
      </c>
      <c r="L356" t="e">
        <f>VLOOKUP(A356,GDP!$E$2:$G$83,3,FALSE)</f>
        <v>#N/A</v>
      </c>
    </row>
    <row r="357" spans="1:12">
      <c r="A357" s="18">
        <v>43822</v>
      </c>
      <c r="B357" s="19">
        <v>13978</v>
      </c>
      <c r="C357" t="e">
        <f>VLOOKUP(A357,Table2[],2,FALSE)</f>
        <v>#N/A</v>
      </c>
      <c r="D357" t="e">
        <f>VLOOKUP(A357,Table3[#All],2,FALSE)</f>
        <v>#N/A</v>
      </c>
      <c r="E357" t="e">
        <f>VLOOKUP(A357,Table5[#All],2,FALSE)</f>
        <v>#N/A</v>
      </c>
      <c r="F357" t="e">
        <f>VLOOKUP(A357,Table6[#All],2,FALSE)</f>
        <v>#N/A</v>
      </c>
      <c r="G357" t="e">
        <f>VLOOKUP(A357,Table7[#All],2,FALSE)</f>
        <v>#N/A</v>
      </c>
      <c r="H357" t="e">
        <f>VLOOKUP(A357,Table1[[#All],[Release Date]:[Actual]],3,FALSE)</f>
        <v>#N/A</v>
      </c>
      <c r="I357" t="e">
        <f>VLOOKUP(A357,Table9[[#All],[Release Date]:[Actual]],2,FALSE)</f>
        <v>#N/A</v>
      </c>
      <c r="J357" t="e">
        <f>VLOOKUP(A357,Table8[#All],2,FALSE)</f>
        <v>#N/A</v>
      </c>
      <c r="K357" t="e">
        <f>VLOOKUP(A357,'US Retail Data'!$E$2:$G$75,3,FALSE)</f>
        <v>#N/A</v>
      </c>
      <c r="L357" t="e">
        <f>VLOOKUP(A357,GDP!$E$2:$G$83,3,FALSE)</f>
        <v>#N/A</v>
      </c>
    </row>
    <row r="358" spans="1:12">
      <c r="A358" s="18">
        <v>43823</v>
      </c>
      <c r="B358" s="19" t="e">
        <v>#N/A</v>
      </c>
      <c r="C358" t="e">
        <f>VLOOKUP(A358,Table2[],2,FALSE)</f>
        <v>#N/A</v>
      </c>
      <c r="D358" t="e">
        <f>VLOOKUP(A358,Table3[#All],2,FALSE)</f>
        <v>#N/A</v>
      </c>
      <c r="E358" t="e">
        <f>VLOOKUP(A358,Table5[#All],2,FALSE)</f>
        <v>#N/A</v>
      </c>
      <c r="F358" t="e">
        <f>VLOOKUP(A358,Table6[#All],2,FALSE)</f>
        <v>#N/A</v>
      </c>
      <c r="G358" t="e">
        <f>VLOOKUP(A358,Table7[#All],2,FALSE)</f>
        <v>#N/A</v>
      </c>
      <c r="H358" t="e">
        <f>VLOOKUP(A358,Table1[[#All],[Release Date]:[Actual]],3,FALSE)</f>
        <v>#N/A</v>
      </c>
      <c r="I358" t="e">
        <f>VLOOKUP(A358,Table9[[#All],[Release Date]:[Actual]],2,FALSE)</f>
        <v>#N/A</v>
      </c>
      <c r="J358" t="e">
        <f>VLOOKUP(A358,Table8[#All],2,FALSE)</f>
        <v>#N/A</v>
      </c>
      <c r="K358" t="e">
        <f>VLOOKUP(A358,'US Retail Data'!$E$2:$G$75,3,FALSE)</f>
        <v>#N/A</v>
      </c>
      <c r="L358" t="e">
        <f>VLOOKUP(A358,GDP!$E$2:$G$83,3,FALSE)</f>
        <v>#N/A</v>
      </c>
    </row>
    <row r="359" spans="1:12">
      <c r="A359" s="18">
        <v>43824</v>
      </c>
      <c r="B359" s="19" t="e">
        <v>#N/A</v>
      </c>
      <c r="C359" t="e">
        <f>VLOOKUP(A359,Table2[],2,FALSE)</f>
        <v>#N/A</v>
      </c>
      <c r="D359" t="e">
        <f>VLOOKUP(A359,Table3[#All],2,FALSE)</f>
        <v>#N/A</v>
      </c>
      <c r="E359" t="e">
        <f>VLOOKUP(A359,Table5[#All],2,FALSE)</f>
        <v>#N/A</v>
      </c>
      <c r="F359" t="e">
        <f>VLOOKUP(A359,Table6[#All],2,FALSE)</f>
        <v>#N/A</v>
      </c>
      <c r="G359" t="e">
        <f>VLOOKUP(A359,Table7[#All],2,FALSE)</f>
        <v>#N/A</v>
      </c>
      <c r="H359" t="e">
        <f>VLOOKUP(A359,Table1[[#All],[Release Date]:[Actual]],3,FALSE)</f>
        <v>#N/A</v>
      </c>
      <c r="I359" t="e">
        <f>VLOOKUP(A359,Table9[[#All],[Release Date]:[Actual]],2,FALSE)</f>
        <v>#N/A</v>
      </c>
      <c r="J359" t="e">
        <f>VLOOKUP(A359,Table8[#All],2,FALSE)</f>
        <v>#N/A</v>
      </c>
      <c r="K359" t="e">
        <f>VLOOKUP(A359,'US Retail Data'!$E$2:$G$75,3,FALSE)</f>
        <v>#N/A</v>
      </c>
      <c r="L359" t="e">
        <f>VLOOKUP(A359,GDP!$E$2:$G$83,3,FALSE)</f>
        <v>#N/A</v>
      </c>
    </row>
    <row r="360" spans="1:12">
      <c r="A360" s="18">
        <v>43825</v>
      </c>
      <c r="B360" s="19">
        <v>13982</v>
      </c>
      <c r="C360" t="e">
        <f>VLOOKUP(A360,Table2[],2,FALSE)</f>
        <v>#N/A</v>
      </c>
      <c r="D360" t="e">
        <f>VLOOKUP(A360,Table3[#All],2,FALSE)</f>
        <v>#N/A</v>
      </c>
      <c r="E360" t="e">
        <f>VLOOKUP(A360,Table5[#All],2,FALSE)</f>
        <v>#N/A</v>
      </c>
      <c r="F360" t="e">
        <f>VLOOKUP(A360,Table6[#All],2,FALSE)</f>
        <v>#N/A</v>
      </c>
      <c r="G360" t="e">
        <f>VLOOKUP(A360,Table7[#All],2,FALSE)</f>
        <v>#N/A</v>
      </c>
      <c r="H360">
        <f>VLOOKUP(A360,Table1[[#All],[Release Date]:[Actual]],3,FALSE)</f>
        <v>222000</v>
      </c>
      <c r="I360" t="e">
        <f>VLOOKUP(A360,Table9[[#All],[Release Date]:[Actual]],2,FALSE)</f>
        <v>#N/A</v>
      </c>
      <c r="J360" t="e">
        <f>VLOOKUP(A360,Table8[#All],2,FALSE)</f>
        <v>#N/A</v>
      </c>
      <c r="K360" t="e">
        <f>VLOOKUP(A360,'US Retail Data'!$E$2:$G$75,3,FALSE)</f>
        <v>#N/A</v>
      </c>
      <c r="L360" t="e">
        <f>VLOOKUP(A360,GDP!$E$2:$G$83,3,FALSE)</f>
        <v>#N/A</v>
      </c>
    </row>
    <row r="361" spans="1:12">
      <c r="A361" s="18">
        <v>43826</v>
      </c>
      <c r="B361" s="19">
        <v>13956</v>
      </c>
      <c r="C361" t="e">
        <f>VLOOKUP(A361,Table2[],2,FALSE)</f>
        <v>#N/A</v>
      </c>
      <c r="D361" t="e">
        <f>VLOOKUP(A361,Table3[#All],2,FALSE)</f>
        <v>#N/A</v>
      </c>
      <c r="E361" t="e">
        <f>VLOOKUP(A361,Table5[#All],2,FALSE)</f>
        <v>#N/A</v>
      </c>
      <c r="F361" t="e">
        <f>VLOOKUP(A361,Table6[#All],2,FALSE)</f>
        <v>#N/A</v>
      </c>
      <c r="G361" t="e">
        <f>VLOOKUP(A361,Table7[#All],2,FALSE)</f>
        <v>#N/A</v>
      </c>
      <c r="H361" t="e">
        <f>VLOOKUP(A361,Table1[[#All],[Release Date]:[Actual]],3,FALSE)</f>
        <v>#N/A</v>
      </c>
      <c r="I361" t="e">
        <f>VLOOKUP(A361,Table9[[#All],[Release Date]:[Actual]],2,FALSE)</f>
        <v>#N/A</v>
      </c>
      <c r="J361" t="e">
        <f>VLOOKUP(A361,Table8[#All],2,FALSE)</f>
        <v>#N/A</v>
      </c>
      <c r="K361" t="e">
        <f>VLOOKUP(A361,'US Retail Data'!$E$2:$G$75,3,FALSE)</f>
        <v>#N/A</v>
      </c>
      <c r="L361" t="e">
        <f>VLOOKUP(A361,GDP!$E$2:$G$83,3,FALSE)</f>
        <v>#N/A</v>
      </c>
    </row>
    <row r="362" spans="1:12">
      <c r="A362" s="18">
        <v>43827</v>
      </c>
      <c r="B362" s="19" t="e">
        <v>#N/A</v>
      </c>
      <c r="C362" t="e">
        <f>VLOOKUP(A362,Table2[],2,FALSE)</f>
        <v>#N/A</v>
      </c>
      <c r="D362" t="e">
        <f>VLOOKUP(A362,Table3[#All],2,FALSE)</f>
        <v>#N/A</v>
      </c>
      <c r="E362" t="e">
        <f>VLOOKUP(A362,Table5[#All],2,FALSE)</f>
        <v>#N/A</v>
      </c>
      <c r="F362" t="e">
        <f>VLOOKUP(A362,Table6[#All],2,FALSE)</f>
        <v>#N/A</v>
      </c>
      <c r="G362" t="e">
        <f>VLOOKUP(A362,Table7[#All],2,FALSE)</f>
        <v>#N/A</v>
      </c>
      <c r="H362" t="e">
        <f>VLOOKUP(A362,Table1[[#All],[Release Date]:[Actual]],3,FALSE)</f>
        <v>#N/A</v>
      </c>
      <c r="I362" t="e">
        <f>VLOOKUP(A362,Table9[[#All],[Release Date]:[Actual]],2,FALSE)</f>
        <v>#N/A</v>
      </c>
      <c r="J362" t="e">
        <f>VLOOKUP(A362,Table8[#All],2,FALSE)</f>
        <v>#N/A</v>
      </c>
      <c r="K362" t="e">
        <f>VLOOKUP(A362,'US Retail Data'!$E$2:$G$75,3,FALSE)</f>
        <v>#N/A</v>
      </c>
      <c r="L362" t="e">
        <f>VLOOKUP(A362,GDP!$E$2:$G$83,3,FALSE)</f>
        <v>#N/A</v>
      </c>
    </row>
    <row r="363" spans="1:12">
      <c r="A363" s="18">
        <v>43828</v>
      </c>
      <c r="B363" s="19" t="e">
        <v>#N/A</v>
      </c>
      <c r="C363" t="e">
        <f>VLOOKUP(A363,Table2[],2,FALSE)</f>
        <v>#N/A</v>
      </c>
      <c r="D363" t="e">
        <f>VLOOKUP(A363,Table3[#All],2,FALSE)</f>
        <v>#N/A</v>
      </c>
      <c r="E363" t="e">
        <f>VLOOKUP(A363,Table5[#All],2,FALSE)</f>
        <v>#N/A</v>
      </c>
      <c r="F363" t="e">
        <f>VLOOKUP(A363,Table6[#All],2,FALSE)</f>
        <v>#N/A</v>
      </c>
      <c r="G363" t="e">
        <f>VLOOKUP(A363,Table7[#All],2,FALSE)</f>
        <v>#N/A</v>
      </c>
      <c r="H363" t="e">
        <f>VLOOKUP(A363,Table1[[#All],[Release Date]:[Actual]],3,FALSE)</f>
        <v>#N/A</v>
      </c>
      <c r="I363" t="e">
        <f>VLOOKUP(A363,Table9[[#All],[Release Date]:[Actual]],2,FALSE)</f>
        <v>#N/A</v>
      </c>
      <c r="J363" t="e">
        <f>VLOOKUP(A363,Table8[#All],2,FALSE)</f>
        <v>#N/A</v>
      </c>
      <c r="K363" t="e">
        <f>VLOOKUP(A363,'US Retail Data'!$E$2:$G$75,3,FALSE)</f>
        <v>#N/A</v>
      </c>
      <c r="L363" t="e">
        <f>VLOOKUP(A363,GDP!$E$2:$G$83,3,FALSE)</f>
        <v>#N/A</v>
      </c>
    </row>
    <row r="364" spans="1:12">
      <c r="A364" s="18">
        <v>43829</v>
      </c>
      <c r="B364" s="19">
        <v>13945</v>
      </c>
      <c r="C364" t="e">
        <f>VLOOKUP(A364,Table2[],2,FALSE)</f>
        <v>#N/A</v>
      </c>
      <c r="D364" t="e">
        <f>VLOOKUP(A364,Table3[#All],2,FALSE)</f>
        <v>#N/A</v>
      </c>
      <c r="E364" t="e">
        <f>VLOOKUP(A364,Table5[#All],2,FALSE)</f>
        <v>#N/A</v>
      </c>
      <c r="F364" t="e">
        <f>VLOOKUP(A364,Table6[#All],2,FALSE)</f>
        <v>#N/A</v>
      </c>
      <c r="G364" t="e">
        <f>VLOOKUP(A364,Table7[#All],2,FALSE)</f>
        <v>#N/A</v>
      </c>
      <c r="H364" t="e">
        <f>VLOOKUP(A364,Table1[[#All],[Release Date]:[Actual]],3,FALSE)</f>
        <v>#N/A</v>
      </c>
      <c r="I364" t="e">
        <f>VLOOKUP(A364,Table9[[#All],[Release Date]:[Actual]],2,FALSE)</f>
        <v>#N/A</v>
      </c>
      <c r="J364" t="e">
        <f>VLOOKUP(A364,Table8[#All],2,FALSE)</f>
        <v>#N/A</v>
      </c>
      <c r="K364" t="e">
        <f>VLOOKUP(A364,'US Retail Data'!$E$2:$G$75,3,FALSE)</f>
        <v>#N/A</v>
      </c>
      <c r="L364" t="e">
        <f>VLOOKUP(A364,GDP!$E$2:$G$83,3,FALSE)</f>
        <v>#N/A</v>
      </c>
    </row>
    <row r="365" spans="1:12">
      <c r="A365" s="18">
        <v>43830</v>
      </c>
      <c r="B365" s="19">
        <v>13901</v>
      </c>
      <c r="C365" t="e">
        <f>VLOOKUP(A365,Table2[],2,FALSE)</f>
        <v>#N/A</v>
      </c>
      <c r="D365" t="e">
        <f>VLOOKUP(A365,Table3[#All],2,FALSE)</f>
        <v>#N/A</v>
      </c>
      <c r="E365" t="e">
        <f>VLOOKUP(A365,Table5[#All],2,FALSE)</f>
        <v>#N/A</v>
      </c>
      <c r="F365" t="e">
        <f>VLOOKUP(A365,Table6[#All],2,FALSE)</f>
        <v>#N/A</v>
      </c>
      <c r="G365" t="e">
        <f>VLOOKUP(A365,Table7[#All],2,FALSE)</f>
        <v>#N/A</v>
      </c>
      <c r="H365" t="e">
        <f>VLOOKUP(A365,Table1[[#All],[Release Date]:[Actual]],3,FALSE)</f>
        <v>#N/A</v>
      </c>
      <c r="I365" t="e">
        <f>VLOOKUP(A365,Table9[[#All],[Release Date]:[Actual]],2,FALSE)</f>
        <v>#N/A</v>
      </c>
      <c r="J365" t="e">
        <f>VLOOKUP(A365,Table8[#All],2,FALSE)</f>
        <v>#N/A</v>
      </c>
      <c r="K365" t="e">
        <f>VLOOKUP(A365,'US Retail Data'!$E$2:$G$75,3,FALSE)</f>
        <v>#N/A</v>
      </c>
      <c r="L365" t="e">
        <f>VLOOKUP(A365,GDP!$E$2:$G$83,3,FALSE)</f>
        <v>#N/A</v>
      </c>
    </row>
    <row r="366" spans="1:12">
      <c r="A366" s="18">
        <v>43831</v>
      </c>
      <c r="B366" s="19" t="e">
        <v>#N/A</v>
      </c>
      <c r="C366" t="e">
        <f>VLOOKUP(A366,Table2[],2,FALSE)</f>
        <v>#N/A</v>
      </c>
      <c r="D366" t="e">
        <f>VLOOKUP(A366,Table3[#All],2,FALSE)</f>
        <v>#N/A</v>
      </c>
      <c r="E366" t="e">
        <f>VLOOKUP(A366,Table5[#All],2,FALSE)</f>
        <v>#N/A</v>
      </c>
      <c r="F366" t="e">
        <f>VLOOKUP(A366,Table6[#All],2,FALSE)</f>
        <v>#N/A</v>
      </c>
      <c r="G366" t="e">
        <f>VLOOKUP(A366,Table7[#All],2,FALSE)</f>
        <v>#N/A</v>
      </c>
      <c r="H366" t="e">
        <f>VLOOKUP(A366,Table1[[#All],[Release Date]:[Actual]],3,FALSE)</f>
        <v>#N/A</v>
      </c>
      <c r="I366" t="e">
        <f>VLOOKUP(A366,Table9[[#All],[Release Date]:[Actual]],2,FALSE)</f>
        <v>#N/A</v>
      </c>
      <c r="J366" t="e">
        <f>VLOOKUP(A366,Table8[#All],2,FALSE)</f>
        <v>#N/A</v>
      </c>
      <c r="K366" t="e">
        <f>VLOOKUP(A366,'US Retail Data'!$E$2:$G$75,3,FALSE)</f>
        <v>#N/A</v>
      </c>
      <c r="L366" t="e">
        <f>VLOOKUP(A366,GDP!$E$2:$G$83,3,FALSE)</f>
        <v>#N/A</v>
      </c>
    </row>
    <row r="367" spans="1:12">
      <c r="A367" s="18">
        <v>43832</v>
      </c>
      <c r="B367" s="19">
        <v>13895</v>
      </c>
      <c r="C367" t="e">
        <f>VLOOKUP(A367,Table2[],2,FALSE)</f>
        <v>#N/A</v>
      </c>
      <c r="D367" t="e">
        <f>VLOOKUP(A367,Table3[#All],2,FALSE)</f>
        <v>#N/A</v>
      </c>
      <c r="E367" t="e">
        <f>VLOOKUP(A367,Table5[#All],2,FALSE)</f>
        <v>#N/A</v>
      </c>
      <c r="F367" t="e">
        <f>VLOOKUP(A367,Table6[#All],2,FALSE)</f>
        <v>#N/A</v>
      </c>
      <c r="G367" t="e">
        <f>VLOOKUP(A367,Table7[#All],2,FALSE)</f>
        <v>#N/A</v>
      </c>
      <c r="H367">
        <f>VLOOKUP(A367,Table1[[#All],[Release Date]:[Actual]],3,FALSE)</f>
        <v>222000</v>
      </c>
      <c r="I367" t="e">
        <f>VLOOKUP(A367,Table9[[#All],[Release Date]:[Actual]],2,FALSE)</f>
        <v>#N/A</v>
      </c>
      <c r="J367" t="e">
        <f>VLOOKUP(A367,Table8[#All],2,FALSE)</f>
        <v>#N/A</v>
      </c>
      <c r="K367" t="e">
        <f>VLOOKUP(A367,'US Retail Data'!$E$2:$G$75,3,FALSE)</f>
        <v>#N/A</v>
      </c>
      <c r="L367" t="e">
        <f>VLOOKUP(A367,GDP!$E$2:$G$83,3,FALSE)</f>
        <v>#N/A</v>
      </c>
    </row>
    <row r="368" spans="1:12">
      <c r="A368" s="18">
        <v>43833</v>
      </c>
      <c r="B368" s="19">
        <v>13899</v>
      </c>
      <c r="C368" t="e">
        <f>VLOOKUP(A368,Table2[],2,FALSE)</f>
        <v>#N/A</v>
      </c>
      <c r="D368" t="e">
        <f>VLOOKUP(A368,Table3[#All],2,FALSE)</f>
        <v>#N/A</v>
      </c>
      <c r="E368" t="e">
        <f>VLOOKUP(A368,Table5[#All],2,FALSE)</f>
        <v>#N/A</v>
      </c>
      <c r="F368" t="e">
        <f>VLOOKUP(A368,Table6[#All],2,FALSE)</f>
        <v>#N/A</v>
      </c>
      <c r="G368" t="e">
        <f>VLOOKUP(A368,Table7[#All],2,FALSE)</f>
        <v>#N/A</v>
      </c>
      <c r="H368" t="e">
        <f>VLOOKUP(A368,Table1[[#All],[Release Date]:[Actual]],3,FALSE)</f>
        <v>#N/A</v>
      </c>
      <c r="I368" t="e">
        <f>VLOOKUP(A368,Table9[[#All],[Release Date]:[Actual]],2,FALSE)</f>
        <v>#N/A</v>
      </c>
      <c r="J368" t="e">
        <f>VLOOKUP(A368,Table8[#All],2,FALSE)</f>
        <v>#N/A</v>
      </c>
      <c r="K368" t="e">
        <f>VLOOKUP(A368,'US Retail Data'!$E$2:$G$75,3,FALSE)</f>
        <v>#N/A</v>
      </c>
      <c r="L368" t="e">
        <f>VLOOKUP(A368,GDP!$E$2:$G$83,3,FALSE)</f>
        <v>#N/A</v>
      </c>
    </row>
    <row r="369" spans="1:12">
      <c r="A369" s="18">
        <v>43834</v>
      </c>
      <c r="B369" s="19" t="e">
        <v>#N/A</v>
      </c>
      <c r="C369" t="e">
        <f>VLOOKUP(A369,Table2[],2,FALSE)</f>
        <v>#N/A</v>
      </c>
      <c r="D369" t="e">
        <f>VLOOKUP(A369,Table3[#All],2,FALSE)</f>
        <v>#N/A</v>
      </c>
      <c r="E369" t="e">
        <f>VLOOKUP(A369,Table5[#All],2,FALSE)</f>
        <v>#N/A</v>
      </c>
      <c r="F369" t="e">
        <f>VLOOKUP(A369,Table6[#All],2,FALSE)</f>
        <v>#N/A</v>
      </c>
      <c r="G369" t="e">
        <f>VLOOKUP(A369,Table7[#All],2,FALSE)</f>
        <v>#N/A</v>
      </c>
      <c r="H369" t="e">
        <f>VLOOKUP(A369,Table1[[#All],[Release Date]:[Actual]],3,FALSE)</f>
        <v>#N/A</v>
      </c>
      <c r="I369" t="e">
        <f>VLOOKUP(A369,Table9[[#All],[Release Date]:[Actual]],2,FALSE)</f>
        <v>#N/A</v>
      </c>
      <c r="J369" t="e">
        <f>VLOOKUP(A369,Table8[#All],2,FALSE)</f>
        <v>#N/A</v>
      </c>
      <c r="K369" t="e">
        <f>VLOOKUP(A369,'US Retail Data'!$E$2:$G$75,3,FALSE)</f>
        <v>#N/A</v>
      </c>
      <c r="L369" t="e">
        <f>VLOOKUP(A369,GDP!$E$2:$G$83,3,FALSE)</f>
        <v>#N/A</v>
      </c>
    </row>
    <row r="370" spans="1:12">
      <c r="A370" s="18">
        <v>43835</v>
      </c>
      <c r="B370" s="19" t="e">
        <v>#N/A</v>
      </c>
      <c r="C370" t="e">
        <f>VLOOKUP(A370,Table2[],2,FALSE)</f>
        <v>#N/A</v>
      </c>
      <c r="D370" t="e">
        <f>VLOOKUP(A370,Table3[#All],2,FALSE)</f>
        <v>#N/A</v>
      </c>
      <c r="E370" t="e">
        <f>VLOOKUP(A370,Table5[#All],2,FALSE)</f>
        <v>#N/A</v>
      </c>
      <c r="F370" t="e">
        <f>VLOOKUP(A370,Table6[#All],2,FALSE)</f>
        <v>#N/A</v>
      </c>
      <c r="G370" t="e">
        <f>VLOOKUP(A370,Table7[#All],2,FALSE)</f>
        <v>#N/A</v>
      </c>
      <c r="H370" t="e">
        <f>VLOOKUP(A370,Table1[[#All],[Release Date]:[Actual]],3,FALSE)</f>
        <v>#N/A</v>
      </c>
      <c r="I370" t="e">
        <f>VLOOKUP(A370,Table9[[#All],[Release Date]:[Actual]],2,FALSE)</f>
        <v>#N/A</v>
      </c>
      <c r="J370" t="e">
        <f>VLOOKUP(A370,Table8[#All],2,FALSE)</f>
        <v>#N/A</v>
      </c>
      <c r="K370" t="e">
        <f>VLOOKUP(A370,'US Retail Data'!$E$2:$G$75,3,FALSE)</f>
        <v>#N/A</v>
      </c>
      <c r="L370" t="e">
        <f>VLOOKUP(A370,GDP!$E$2:$G$83,3,FALSE)</f>
        <v>#N/A</v>
      </c>
    </row>
    <row r="371" spans="1:12">
      <c r="A371" s="18">
        <v>43836</v>
      </c>
      <c r="B371" s="19">
        <v>13961</v>
      </c>
      <c r="C371" t="e">
        <f>VLOOKUP(A371,Table2[],2,FALSE)</f>
        <v>#N/A</v>
      </c>
      <c r="D371" t="e">
        <f>VLOOKUP(A371,Table3[#All],2,FALSE)</f>
        <v>#N/A</v>
      </c>
      <c r="E371" t="e">
        <f>VLOOKUP(A371,Table5[#All],2,FALSE)</f>
        <v>#N/A</v>
      </c>
      <c r="F371" t="e">
        <f>VLOOKUP(A371,Table6[#All],2,FALSE)</f>
        <v>#N/A</v>
      </c>
      <c r="G371" t="e">
        <f>VLOOKUP(A371,Table7[#All],2,FALSE)</f>
        <v>#N/A</v>
      </c>
      <c r="H371" t="e">
        <f>VLOOKUP(A371,Table1[[#All],[Release Date]:[Actual]],3,FALSE)</f>
        <v>#N/A</v>
      </c>
      <c r="I371" t="e">
        <f>VLOOKUP(A371,Table9[[#All],[Release Date]:[Actual]],2,FALSE)</f>
        <v>#N/A</v>
      </c>
      <c r="J371" t="e">
        <f>VLOOKUP(A371,Table8[#All],2,FALSE)</f>
        <v>#N/A</v>
      </c>
      <c r="K371" t="e">
        <f>VLOOKUP(A371,'US Retail Data'!$E$2:$G$75,3,FALSE)</f>
        <v>#N/A</v>
      </c>
      <c r="L371" t="e">
        <f>VLOOKUP(A371,GDP!$E$2:$G$83,3,FALSE)</f>
        <v>#N/A</v>
      </c>
    </row>
    <row r="372" spans="1:12">
      <c r="A372" s="18">
        <v>43837</v>
      </c>
      <c r="B372" s="19">
        <v>13919</v>
      </c>
      <c r="C372" t="e">
        <f>VLOOKUP(A372,Table2[],2,FALSE)</f>
        <v>#N/A</v>
      </c>
      <c r="D372" t="e">
        <f>VLOOKUP(A372,Table3[#All],2,FALSE)</f>
        <v>#N/A</v>
      </c>
      <c r="E372" t="e">
        <f>VLOOKUP(A372,Table5[#All],2,FALSE)</f>
        <v>#N/A</v>
      </c>
      <c r="F372" t="e">
        <f>VLOOKUP(A372,Table6[#All],2,FALSE)</f>
        <v>#N/A</v>
      </c>
      <c r="G372" t="e">
        <f>VLOOKUP(A372,Table7[#All],2,FALSE)</f>
        <v>#N/A</v>
      </c>
      <c r="H372" t="e">
        <f>VLOOKUP(A372,Table1[[#All],[Release Date]:[Actual]],3,FALSE)</f>
        <v>#N/A</v>
      </c>
      <c r="I372" t="e">
        <f>VLOOKUP(A372,Table9[[#All],[Release Date]:[Actual]],2,FALSE)</f>
        <v>#N/A</v>
      </c>
      <c r="J372" t="e">
        <f>VLOOKUP(A372,Table8[#All],2,FALSE)</f>
        <v>#N/A</v>
      </c>
      <c r="K372" t="e">
        <f>VLOOKUP(A372,'US Retail Data'!$E$2:$G$75,3,FALSE)</f>
        <v>#N/A</v>
      </c>
      <c r="L372" t="e">
        <f>VLOOKUP(A372,GDP!$E$2:$G$83,3,FALSE)</f>
        <v>#N/A</v>
      </c>
    </row>
    <row r="373" spans="1:12">
      <c r="A373" s="18">
        <v>43838</v>
      </c>
      <c r="B373" s="19">
        <v>13934</v>
      </c>
      <c r="C373" t="e">
        <f>VLOOKUP(A373,Table2[],2,FALSE)</f>
        <v>#N/A</v>
      </c>
      <c r="D373" t="e">
        <f>VLOOKUP(A373,Table3[#All],2,FALSE)</f>
        <v>#N/A</v>
      </c>
      <c r="E373" t="e">
        <f>VLOOKUP(A373,Table5[#All],2,FALSE)</f>
        <v>#N/A</v>
      </c>
      <c r="F373" t="e">
        <f>VLOOKUP(A373,Table6[#All],2,FALSE)</f>
        <v>#N/A</v>
      </c>
      <c r="G373" t="e">
        <f>VLOOKUP(A373,Table7[#All],2,FALSE)</f>
        <v>#N/A</v>
      </c>
      <c r="H373" t="e">
        <f>VLOOKUP(A373,Table1[[#All],[Release Date]:[Actual]],3,FALSE)</f>
        <v>#N/A</v>
      </c>
      <c r="I373" t="e">
        <f>VLOOKUP(A373,Table9[[#All],[Release Date]:[Actual]],2,FALSE)</f>
        <v>#N/A</v>
      </c>
      <c r="J373">
        <f>VLOOKUP(A373,Table8[#All],2,FALSE)</f>
        <v>4.4999999999999998E-2</v>
      </c>
      <c r="K373" t="e">
        <f>VLOOKUP(A373,'US Retail Data'!$E$2:$G$75,3,FALSE)</f>
        <v>#N/A</v>
      </c>
      <c r="L373" t="e">
        <f>VLOOKUP(A373,GDP!$E$2:$G$83,3,FALSE)</f>
        <v>#N/A</v>
      </c>
    </row>
    <row r="374" spans="1:12">
      <c r="A374" s="18">
        <v>43839</v>
      </c>
      <c r="B374" s="19">
        <v>13860</v>
      </c>
      <c r="C374" t="e">
        <f>VLOOKUP(A374,Table2[],2,FALSE)</f>
        <v>#N/A</v>
      </c>
      <c r="D374" t="e">
        <f>VLOOKUP(A374,Table3[#All],2,FALSE)</f>
        <v>#N/A</v>
      </c>
      <c r="E374" t="e">
        <f>VLOOKUP(A374,Table5[#All],2,FALSE)</f>
        <v>#N/A</v>
      </c>
      <c r="F374" t="e">
        <f>VLOOKUP(A374,Table6[#All],2,FALSE)</f>
        <v>#N/A</v>
      </c>
      <c r="G374" t="e">
        <f>VLOOKUP(A374,Table7[#All],2,FALSE)</f>
        <v>#N/A</v>
      </c>
      <c r="H374">
        <f>VLOOKUP(A374,Table1[[#All],[Release Date]:[Actual]],3,FALSE)</f>
        <v>214000</v>
      </c>
      <c r="I374" t="e">
        <f>VLOOKUP(A374,Table9[[#All],[Release Date]:[Actual]],2,FALSE)</f>
        <v>#N/A</v>
      </c>
      <c r="J374" t="e">
        <f>VLOOKUP(A374,Table8[#All],2,FALSE)</f>
        <v>#N/A</v>
      </c>
      <c r="K374" t="e">
        <f>VLOOKUP(A374,'US Retail Data'!$E$2:$G$75,3,FALSE)</f>
        <v>#N/A</v>
      </c>
      <c r="L374" t="e">
        <f>VLOOKUP(A374,GDP!$E$2:$G$83,3,FALSE)</f>
        <v>#N/A</v>
      </c>
    </row>
    <row r="375" spans="1:12">
      <c r="A375" s="18">
        <v>43840</v>
      </c>
      <c r="B375" s="19">
        <v>13812</v>
      </c>
      <c r="C375" t="e">
        <f>VLOOKUP(A375,Table2[],2,FALSE)</f>
        <v>#N/A</v>
      </c>
      <c r="D375" t="e">
        <f>VLOOKUP(A375,Table3[#All],2,FALSE)</f>
        <v>#N/A</v>
      </c>
      <c r="E375" t="e">
        <f>VLOOKUP(A375,Table5[#All],2,FALSE)</f>
        <v>#N/A</v>
      </c>
      <c r="F375">
        <f>VLOOKUP(A375,Table6[#All],2,FALSE)</f>
        <v>145</v>
      </c>
      <c r="G375">
        <f>VLOOKUP(A375,Table7[#All],2,FALSE)</f>
        <v>3.5000000000000003E-2</v>
      </c>
      <c r="H375" t="e">
        <f>VLOOKUP(A375,Table1[[#All],[Release Date]:[Actual]],3,FALSE)</f>
        <v>#N/A</v>
      </c>
      <c r="I375" t="e">
        <f>VLOOKUP(A375,Table9[[#All],[Release Date]:[Actual]],2,FALSE)</f>
        <v>#N/A</v>
      </c>
      <c r="J375" t="e">
        <f>VLOOKUP(A375,Table8[#All],2,FALSE)</f>
        <v>#N/A</v>
      </c>
      <c r="K375" t="e">
        <f>VLOOKUP(A375,'US Retail Data'!$E$2:$G$75,3,FALSE)</f>
        <v>#N/A</v>
      </c>
      <c r="L375" t="e">
        <f>VLOOKUP(A375,GDP!$E$2:$G$83,3,FALSE)</f>
        <v>#N/A</v>
      </c>
    </row>
    <row r="376" spans="1:12">
      <c r="A376" s="18">
        <v>43841</v>
      </c>
      <c r="B376" s="19" t="e">
        <v>#N/A</v>
      </c>
      <c r="C376" t="e">
        <f>VLOOKUP(A376,Table2[],2,FALSE)</f>
        <v>#N/A</v>
      </c>
      <c r="D376" t="e">
        <f>VLOOKUP(A376,Table3[#All],2,FALSE)</f>
        <v>#N/A</v>
      </c>
      <c r="E376" t="e">
        <f>VLOOKUP(A376,Table5[#All],2,FALSE)</f>
        <v>#N/A</v>
      </c>
      <c r="F376" t="e">
        <f>VLOOKUP(A376,Table6[#All],2,FALSE)</f>
        <v>#N/A</v>
      </c>
      <c r="G376" t="e">
        <f>VLOOKUP(A376,Table7[#All],2,FALSE)</f>
        <v>#N/A</v>
      </c>
      <c r="H376" t="e">
        <f>VLOOKUP(A376,Table1[[#All],[Release Date]:[Actual]],3,FALSE)</f>
        <v>#N/A</v>
      </c>
      <c r="I376" t="e">
        <f>VLOOKUP(A376,Table9[[#All],[Release Date]:[Actual]],2,FALSE)</f>
        <v>#N/A</v>
      </c>
      <c r="J376" t="e">
        <f>VLOOKUP(A376,Table8[#All],2,FALSE)</f>
        <v>#N/A</v>
      </c>
      <c r="K376" t="e">
        <f>VLOOKUP(A376,'US Retail Data'!$E$2:$G$75,3,FALSE)</f>
        <v>#N/A</v>
      </c>
      <c r="L376" t="e">
        <f>VLOOKUP(A376,GDP!$E$2:$G$83,3,FALSE)</f>
        <v>#N/A</v>
      </c>
    </row>
    <row r="377" spans="1:12">
      <c r="A377" s="18">
        <v>43842</v>
      </c>
      <c r="B377" s="19" t="e">
        <v>#N/A</v>
      </c>
      <c r="C377" t="e">
        <f>VLOOKUP(A377,Table2[],2,FALSE)</f>
        <v>#N/A</v>
      </c>
      <c r="D377" t="e">
        <f>VLOOKUP(A377,Table3[#All],2,FALSE)</f>
        <v>#N/A</v>
      </c>
      <c r="E377" t="e">
        <f>VLOOKUP(A377,Table5[#All],2,FALSE)</f>
        <v>#N/A</v>
      </c>
      <c r="F377" t="e">
        <f>VLOOKUP(A377,Table6[#All],2,FALSE)</f>
        <v>#N/A</v>
      </c>
      <c r="G377" t="e">
        <f>VLOOKUP(A377,Table7[#All],2,FALSE)</f>
        <v>#N/A</v>
      </c>
      <c r="H377" t="e">
        <f>VLOOKUP(A377,Table1[[#All],[Release Date]:[Actual]],3,FALSE)</f>
        <v>#N/A</v>
      </c>
      <c r="I377" t="e">
        <f>VLOOKUP(A377,Table9[[#All],[Release Date]:[Actual]],2,FALSE)</f>
        <v>#N/A</v>
      </c>
      <c r="J377" t="e">
        <f>VLOOKUP(A377,Table8[#All],2,FALSE)</f>
        <v>#N/A</v>
      </c>
      <c r="K377" t="e">
        <f>VLOOKUP(A377,'US Retail Data'!$E$2:$G$75,3,FALSE)</f>
        <v>#N/A</v>
      </c>
      <c r="L377" t="e">
        <f>VLOOKUP(A377,GDP!$E$2:$G$83,3,FALSE)</f>
        <v>#N/A</v>
      </c>
    </row>
    <row r="378" spans="1:12">
      <c r="A378" s="18">
        <v>43843</v>
      </c>
      <c r="B378" s="19">
        <v>13708</v>
      </c>
      <c r="C378" t="e">
        <f>VLOOKUP(A378,Table2[],2,FALSE)</f>
        <v>#N/A</v>
      </c>
      <c r="D378" t="e">
        <f>VLOOKUP(A378,Table3[#All],2,FALSE)</f>
        <v>#N/A</v>
      </c>
      <c r="E378" t="e">
        <f>VLOOKUP(A378,Table5[#All],2,FALSE)</f>
        <v>#N/A</v>
      </c>
      <c r="F378" t="e">
        <f>VLOOKUP(A378,Table6[#All],2,FALSE)</f>
        <v>#N/A</v>
      </c>
      <c r="G378" t="e">
        <f>VLOOKUP(A378,Table7[#All],2,FALSE)</f>
        <v>#N/A</v>
      </c>
      <c r="H378" t="e">
        <f>VLOOKUP(A378,Table1[[#All],[Release Date]:[Actual]],3,FALSE)</f>
        <v>#N/A</v>
      </c>
      <c r="I378" t="e">
        <f>VLOOKUP(A378,Table9[[#All],[Release Date]:[Actual]],2,FALSE)</f>
        <v>#N/A</v>
      </c>
      <c r="J378" t="e">
        <f>VLOOKUP(A378,Table8[#All],2,FALSE)</f>
        <v>#N/A</v>
      </c>
      <c r="K378" t="e">
        <f>VLOOKUP(A378,'US Retail Data'!$E$2:$G$75,3,FALSE)</f>
        <v>#N/A</v>
      </c>
      <c r="L378" t="e">
        <f>VLOOKUP(A378,GDP!$E$2:$G$83,3,FALSE)</f>
        <v>#N/A</v>
      </c>
    </row>
    <row r="379" spans="1:12">
      <c r="A379" s="18">
        <v>43844</v>
      </c>
      <c r="B379" s="19">
        <v>13654</v>
      </c>
      <c r="C379">
        <f>VLOOKUP(A379,Table2[],2,FALSE)</f>
        <v>2.3E-2</v>
      </c>
      <c r="D379" t="e">
        <f>VLOOKUP(A379,Table3[#All],2,FALSE)</f>
        <v>#N/A</v>
      </c>
      <c r="E379" t="e">
        <f>VLOOKUP(A379,Table5[#All],2,FALSE)</f>
        <v>#N/A</v>
      </c>
      <c r="F379" t="e">
        <f>VLOOKUP(A379,Table6[#All],2,FALSE)</f>
        <v>#N/A</v>
      </c>
      <c r="G379" t="e">
        <f>VLOOKUP(A379,Table7[#All],2,FALSE)</f>
        <v>#N/A</v>
      </c>
      <c r="H379" t="e">
        <f>VLOOKUP(A379,Table1[[#All],[Release Date]:[Actual]],3,FALSE)</f>
        <v>#N/A</v>
      </c>
      <c r="I379" t="e">
        <f>VLOOKUP(A379,Table9[[#All],[Release Date]:[Actual]],2,FALSE)</f>
        <v>#N/A</v>
      </c>
      <c r="J379" t="e">
        <f>VLOOKUP(A379,Table8[#All],2,FALSE)</f>
        <v>#N/A</v>
      </c>
      <c r="K379" t="e">
        <f>VLOOKUP(A379,'US Retail Data'!$E$2:$G$75,3,FALSE)</f>
        <v>#N/A</v>
      </c>
      <c r="L379" t="e">
        <f>VLOOKUP(A379,GDP!$E$2:$G$83,3,FALSE)</f>
        <v>#N/A</v>
      </c>
    </row>
    <row r="380" spans="1:12">
      <c r="A380" s="18">
        <v>43845</v>
      </c>
      <c r="B380" s="19">
        <v>13706</v>
      </c>
      <c r="C380" t="e">
        <f>VLOOKUP(A380,Table2[],2,FALSE)</f>
        <v>#N/A</v>
      </c>
      <c r="D380" t="e">
        <f>VLOOKUP(A380,Table3[#All],2,FALSE)</f>
        <v>#N/A</v>
      </c>
      <c r="E380" t="e">
        <f>VLOOKUP(A380,Table5[#All],2,FALSE)</f>
        <v>#N/A</v>
      </c>
      <c r="F380" t="e">
        <f>VLOOKUP(A380,Table6[#All],2,FALSE)</f>
        <v>#N/A</v>
      </c>
      <c r="G380" t="e">
        <f>VLOOKUP(A380,Table7[#All],2,FALSE)</f>
        <v>#N/A</v>
      </c>
      <c r="H380" t="e">
        <f>VLOOKUP(A380,Table1[[#All],[Release Date]:[Actual]],3,FALSE)</f>
        <v>#N/A</v>
      </c>
      <c r="I380" t="e">
        <f>VLOOKUP(A380,Table9[[#All],[Release Date]:[Actual]],2,FALSE)</f>
        <v>#N/A</v>
      </c>
      <c r="J380" t="e">
        <f>VLOOKUP(A380,Table8[#All],2,FALSE)</f>
        <v>#N/A</v>
      </c>
      <c r="K380" t="e">
        <f>VLOOKUP(A380,'US Retail Data'!$E$2:$G$75,3,FALSE)</f>
        <v>#N/A</v>
      </c>
      <c r="L380" t="e">
        <f>VLOOKUP(A380,GDP!$E$2:$G$83,3,FALSE)</f>
        <v>#N/A</v>
      </c>
    </row>
    <row r="381" spans="1:12">
      <c r="A381" s="18">
        <v>43846</v>
      </c>
      <c r="B381" s="19">
        <v>13658</v>
      </c>
      <c r="C381" t="e">
        <f>VLOOKUP(A381,Table2[],2,FALSE)</f>
        <v>#N/A</v>
      </c>
      <c r="D381" t="e">
        <f>VLOOKUP(A381,Table3[#All],2,FALSE)</f>
        <v>#N/A</v>
      </c>
      <c r="E381" t="e">
        <f>VLOOKUP(A381,Table5[#All],2,FALSE)</f>
        <v>#N/A</v>
      </c>
      <c r="F381" t="e">
        <f>VLOOKUP(A381,Table6[#All],2,FALSE)</f>
        <v>#N/A</v>
      </c>
      <c r="G381" t="e">
        <f>VLOOKUP(A381,Table7[#All],2,FALSE)</f>
        <v>#N/A</v>
      </c>
      <c r="H381">
        <f>VLOOKUP(A381,Table1[[#All],[Release Date]:[Actual]],3,FALSE)</f>
        <v>204000</v>
      </c>
      <c r="I381" t="e">
        <f>VLOOKUP(A381,Table9[[#All],[Release Date]:[Actual]],2,FALSE)</f>
        <v>#N/A</v>
      </c>
      <c r="J381" t="e">
        <f>VLOOKUP(A381,Table8[#All],2,FALSE)</f>
        <v>#N/A</v>
      </c>
      <c r="K381">
        <f>VLOOKUP(A381,'US Retail Data'!$E$2:$G$75,3,FALSE)</f>
        <v>3.0000000000000001E-3</v>
      </c>
      <c r="L381" t="e">
        <f>VLOOKUP(A381,GDP!$E$2:$G$83,3,FALSE)</f>
        <v>#N/A</v>
      </c>
    </row>
    <row r="382" spans="1:12">
      <c r="A382" s="18">
        <v>43847</v>
      </c>
      <c r="B382" s="19">
        <v>13648</v>
      </c>
      <c r="C382" t="e">
        <f>VLOOKUP(A382,Table2[],2,FALSE)</f>
        <v>#N/A</v>
      </c>
      <c r="D382" t="e">
        <f>VLOOKUP(A382,Table3[#All],2,FALSE)</f>
        <v>#N/A</v>
      </c>
      <c r="E382" t="e">
        <f>VLOOKUP(A382,Table5[#All],2,FALSE)</f>
        <v>#N/A</v>
      </c>
      <c r="F382" t="e">
        <f>VLOOKUP(A382,Table6[#All],2,FALSE)</f>
        <v>#N/A</v>
      </c>
      <c r="G382" t="e">
        <f>VLOOKUP(A382,Table7[#All],2,FALSE)</f>
        <v>#N/A</v>
      </c>
      <c r="H382" t="e">
        <f>VLOOKUP(A382,Table1[[#All],[Release Date]:[Actual]],3,FALSE)</f>
        <v>#N/A</v>
      </c>
      <c r="I382" t="e">
        <f>VLOOKUP(A382,Table9[[#All],[Release Date]:[Actual]],2,FALSE)</f>
        <v>#N/A</v>
      </c>
      <c r="J382" t="e">
        <f>VLOOKUP(A382,Table8[#All],2,FALSE)</f>
        <v>#N/A</v>
      </c>
      <c r="K382" t="e">
        <f>VLOOKUP(A382,'US Retail Data'!$E$2:$G$75,3,FALSE)</f>
        <v>#N/A</v>
      </c>
      <c r="L382" t="e">
        <f>VLOOKUP(A382,GDP!$E$2:$G$83,3,FALSE)</f>
        <v>#N/A</v>
      </c>
    </row>
    <row r="383" spans="1:12">
      <c r="A383" s="18">
        <v>43848</v>
      </c>
      <c r="B383" s="19" t="e">
        <v>#N/A</v>
      </c>
      <c r="C383" t="e">
        <f>VLOOKUP(A383,Table2[],2,FALSE)</f>
        <v>#N/A</v>
      </c>
      <c r="D383" t="e">
        <f>VLOOKUP(A383,Table3[#All],2,FALSE)</f>
        <v>#N/A</v>
      </c>
      <c r="E383" t="e">
        <f>VLOOKUP(A383,Table5[#All],2,FALSE)</f>
        <v>#N/A</v>
      </c>
      <c r="F383" t="e">
        <f>VLOOKUP(A383,Table6[#All],2,FALSE)</f>
        <v>#N/A</v>
      </c>
      <c r="G383" t="e">
        <f>VLOOKUP(A383,Table7[#All],2,FALSE)</f>
        <v>#N/A</v>
      </c>
      <c r="H383" t="e">
        <f>VLOOKUP(A383,Table1[[#All],[Release Date]:[Actual]],3,FALSE)</f>
        <v>#N/A</v>
      </c>
      <c r="I383" t="e">
        <f>VLOOKUP(A383,Table9[[#All],[Release Date]:[Actual]],2,FALSE)</f>
        <v>#N/A</v>
      </c>
      <c r="J383" t="e">
        <f>VLOOKUP(A383,Table8[#All],2,FALSE)</f>
        <v>#N/A</v>
      </c>
      <c r="K383" t="e">
        <f>VLOOKUP(A383,'US Retail Data'!$E$2:$G$75,3,FALSE)</f>
        <v>#N/A</v>
      </c>
      <c r="L383" t="e">
        <f>VLOOKUP(A383,GDP!$E$2:$G$83,3,FALSE)</f>
        <v>#N/A</v>
      </c>
    </row>
    <row r="384" spans="1:12">
      <c r="A384" s="18">
        <v>43849</v>
      </c>
      <c r="B384" s="19" t="e">
        <v>#N/A</v>
      </c>
      <c r="C384" t="e">
        <f>VLOOKUP(A384,Table2[],2,FALSE)</f>
        <v>#N/A</v>
      </c>
      <c r="D384" t="e">
        <f>VLOOKUP(A384,Table3[#All],2,FALSE)</f>
        <v>#N/A</v>
      </c>
      <c r="E384" t="e">
        <f>VLOOKUP(A384,Table5[#All],2,FALSE)</f>
        <v>#N/A</v>
      </c>
      <c r="F384" t="e">
        <f>VLOOKUP(A384,Table6[#All],2,FALSE)</f>
        <v>#N/A</v>
      </c>
      <c r="G384" t="e">
        <f>VLOOKUP(A384,Table7[#All],2,FALSE)</f>
        <v>#N/A</v>
      </c>
      <c r="H384" t="e">
        <f>VLOOKUP(A384,Table1[[#All],[Release Date]:[Actual]],3,FALSE)</f>
        <v>#N/A</v>
      </c>
      <c r="I384" t="e">
        <f>VLOOKUP(A384,Table9[[#All],[Release Date]:[Actual]],2,FALSE)</f>
        <v>#N/A</v>
      </c>
      <c r="J384" t="e">
        <f>VLOOKUP(A384,Table8[#All],2,FALSE)</f>
        <v>#N/A</v>
      </c>
      <c r="K384" t="e">
        <f>VLOOKUP(A384,'US Retail Data'!$E$2:$G$75,3,FALSE)</f>
        <v>#N/A</v>
      </c>
      <c r="L384" t="e">
        <f>VLOOKUP(A384,GDP!$E$2:$G$83,3,FALSE)</f>
        <v>#N/A</v>
      </c>
    </row>
    <row r="385" spans="1:12">
      <c r="A385" s="18">
        <v>43850</v>
      </c>
      <c r="B385" s="19">
        <v>13654</v>
      </c>
      <c r="C385" t="e">
        <f>VLOOKUP(A385,Table2[],2,FALSE)</f>
        <v>#N/A</v>
      </c>
      <c r="D385" t="e">
        <f>VLOOKUP(A385,Table3[#All],2,FALSE)</f>
        <v>#N/A</v>
      </c>
      <c r="E385" t="e">
        <f>VLOOKUP(A385,Table5[#All],2,FALSE)</f>
        <v>#N/A</v>
      </c>
      <c r="F385" t="e">
        <f>VLOOKUP(A385,Table6[#All],2,FALSE)</f>
        <v>#N/A</v>
      </c>
      <c r="G385" t="e">
        <f>VLOOKUP(A385,Table7[#All],2,FALSE)</f>
        <v>#N/A</v>
      </c>
      <c r="H385" t="e">
        <f>VLOOKUP(A385,Table1[[#All],[Release Date]:[Actual]],3,FALSE)</f>
        <v>#N/A</v>
      </c>
      <c r="I385" t="e">
        <f>VLOOKUP(A385,Table9[[#All],[Release Date]:[Actual]],2,FALSE)</f>
        <v>#N/A</v>
      </c>
      <c r="J385" t="e">
        <f>VLOOKUP(A385,Table8[#All],2,FALSE)</f>
        <v>#N/A</v>
      </c>
      <c r="K385" t="e">
        <f>VLOOKUP(A385,'US Retail Data'!$E$2:$G$75,3,FALSE)</f>
        <v>#N/A</v>
      </c>
      <c r="L385" t="e">
        <f>VLOOKUP(A385,GDP!$E$2:$G$83,3,FALSE)</f>
        <v>#N/A</v>
      </c>
    </row>
    <row r="386" spans="1:12">
      <c r="A386" s="18">
        <v>43851</v>
      </c>
      <c r="B386" s="19">
        <v>13658</v>
      </c>
      <c r="C386" t="e">
        <f>VLOOKUP(A386,Table2[],2,FALSE)</f>
        <v>#N/A</v>
      </c>
      <c r="D386" t="e">
        <f>VLOOKUP(A386,Table3[#All],2,FALSE)</f>
        <v>#N/A</v>
      </c>
      <c r="E386" t="e">
        <f>VLOOKUP(A386,Table5[#All],2,FALSE)</f>
        <v>#N/A</v>
      </c>
      <c r="F386" t="e">
        <f>VLOOKUP(A386,Table6[#All],2,FALSE)</f>
        <v>#N/A</v>
      </c>
      <c r="G386" t="e">
        <f>VLOOKUP(A386,Table7[#All],2,FALSE)</f>
        <v>#N/A</v>
      </c>
      <c r="H386" t="e">
        <f>VLOOKUP(A386,Table1[[#All],[Release Date]:[Actual]],3,FALSE)</f>
        <v>#N/A</v>
      </c>
      <c r="I386" t="e">
        <f>VLOOKUP(A386,Table9[[#All],[Release Date]:[Actual]],2,FALSE)</f>
        <v>#N/A</v>
      </c>
      <c r="J386" t="e">
        <f>VLOOKUP(A386,Table8[#All],2,FALSE)</f>
        <v>#N/A</v>
      </c>
      <c r="K386" t="e">
        <f>VLOOKUP(A386,'US Retail Data'!$E$2:$G$75,3,FALSE)</f>
        <v>#N/A</v>
      </c>
      <c r="L386" t="e">
        <f>VLOOKUP(A386,GDP!$E$2:$G$83,3,FALSE)</f>
        <v>#N/A</v>
      </c>
    </row>
    <row r="387" spans="1:12">
      <c r="A387" s="18">
        <v>43852</v>
      </c>
      <c r="B387" s="19">
        <v>13678</v>
      </c>
      <c r="C387" t="e">
        <f>VLOOKUP(A387,Table2[],2,FALSE)</f>
        <v>#N/A</v>
      </c>
      <c r="D387" t="e">
        <f>VLOOKUP(A387,Table3[#All],2,FALSE)</f>
        <v>#N/A</v>
      </c>
      <c r="E387" t="e">
        <f>VLOOKUP(A387,Table5[#All],2,FALSE)</f>
        <v>#N/A</v>
      </c>
      <c r="F387" t="e">
        <f>VLOOKUP(A387,Table6[#All],2,FALSE)</f>
        <v>#N/A</v>
      </c>
      <c r="G387" t="e">
        <f>VLOOKUP(A387,Table7[#All],2,FALSE)</f>
        <v>#N/A</v>
      </c>
      <c r="H387" t="e">
        <f>VLOOKUP(A387,Table1[[#All],[Release Date]:[Actual]],3,FALSE)</f>
        <v>#N/A</v>
      </c>
      <c r="I387" t="e">
        <f>VLOOKUP(A387,Table9[[#All],[Release Date]:[Actual]],2,FALSE)</f>
        <v>#N/A</v>
      </c>
      <c r="J387" t="e">
        <f>VLOOKUP(A387,Table8[#All],2,FALSE)</f>
        <v>#N/A</v>
      </c>
      <c r="K387" t="e">
        <f>VLOOKUP(A387,'US Retail Data'!$E$2:$G$75,3,FALSE)</f>
        <v>#N/A</v>
      </c>
      <c r="L387" t="e">
        <f>VLOOKUP(A387,GDP!$E$2:$G$83,3,FALSE)</f>
        <v>#N/A</v>
      </c>
    </row>
    <row r="388" spans="1:12">
      <c r="A388" s="18">
        <v>43853</v>
      </c>
      <c r="B388" s="19">
        <v>13626</v>
      </c>
      <c r="C388" t="e">
        <f>VLOOKUP(A388,Table2[],2,FALSE)</f>
        <v>#N/A</v>
      </c>
      <c r="D388" t="e">
        <f>VLOOKUP(A388,Table3[#All],2,FALSE)</f>
        <v>#N/A</v>
      </c>
      <c r="E388" t="e">
        <f>VLOOKUP(A388,Table5[#All],2,FALSE)</f>
        <v>#N/A</v>
      </c>
      <c r="F388" t="e">
        <f>VLOOKUP(A388,Table6[#All],2,FALSE)</f>
        <v>#N/A</v>
      </c>
      <c r="G388" t="e">
        <f>VLOOKUP(A388,Table7[#All],2,FALSE)</f>
        <v>#N/A</v>
      </c>
      <c r="H388">
        <f>VLOOKUP(A388,Table1[[#All],[Release Date]:[Actual]],3,FALSE)</f>
        <v>211000</v>
      </c>
      <c r="I388" t="e">
        <f>VLOOKUP(A388,Table9[[#All],[Release Date]:[Actual]],2,FALSE)</f>
        <v>#N/A</v>
      </c>
      <c r="J388" t="e">
        <f>VLOOKUP(A388,Table8[#All],2,FALSE)</f>
        <v>#N/A</v>
      </c>
      <c r="K388" t="e">
        <f>VLOOKUP(A388,'US Retail Data'!$E$2:$G$75,3,FALSE)</f>
        <v>#N/A</v>
      </c>
      <c r="L388" t="e">
        <f>VLOOKUP(A388,GDP!$E$2:$G$83,3,FALSE)</f>
        <v>#N/A</v>
      </c>
    </row>
    <row r="389" spans="1:12">
      <c r="A389" s="18">
        <v>43854</v>
      </c>
      <c r="B389" s="19">
        <v>13632</v>
      </c>
      <c r="C389" t="e">
        <f>VLOOKUP(A389,Table2[],2,FALSE)</f>
        <v>#N/A</v>
      </c>
      <c r="D389" t="e">
        <f>VLOOKUP(A389,Table3[#All],2,FALSE)</f>
        <v>#N/A</v>
      </c>
      <c r="E389" t="e">
        <f>VLOOKUP(A389,Table5[#All],2,FALSE)</f>
        <v>#N/A</v>
      </c>
      <c r="F389" t="e">
        <f>VLOOKUP(A389,Table6[#All],2,FALSE)</f>
        <v>#N/A</v>
      </c>
      <c r="G389" t="e">
        <f>VLOOKUP(A389,Table7[#All],2,FALSE)</f>
        <v>#N/A</v>
      </c>
      <c r="H389" t="e">
        <f>VLOOKUP(A389,Table1[[#All],[Release Date]:[Actual]],3,FALSE)</f>
        <v>#N/A</v>
      </c>
      <c r="I389" t="e">
        <f>VLOOKUP(A389,Table9[[#All],[Release Date]:[Actual]],2,FALSE)</f>
        <v>#N/A</v>
      </c>
      <c r="J389" t="e">
        <f>VLOOKUP(A389,Table8[#All],2,FALSE)</f>
        <v>#N/A</v>
      </c>
      <c r="K389" t="e">
        <f>VLOOKUP(A389,'US Retail Data'!$E$2:$G$75,3,FALSE)</f>
        <v>#N/A</v>
      </c>
      <c r="L389" t="e">
        <f>VLOOKUP(A389,GDP!$E$2:$G$83,3,FALSE)</f>
        <v>#N/A</v>
      </c>
    </row>
    <row r="390" spans="1:12">
      <c r="A390" s="18">
        <v>43855</v>
      </c>
      <c r="B390" s="19" t="e">
        <v>#N/A</v>
      </c>
      <c r="C390" t="e">
        <f>VLOOKUP(A390,Table2[],2,FALSE)</f>
        <v>#N/A</v>
      </c>
      <c r="D390" t="e">
        <f>VLOOKUP(A390,Table3[#All],2,FALSE)</f>
        <v>#N/A</v>
      </c>
      <c r="E390" t="e">
        <f>VLOOKUP(A390,Table5[#All],2,FALSE)</f>
        <v>#N/A</v>
      </c>
      <c r="F390" t="e">
        <f>VLOOKUP(A390,Table6[#All],2,FALSE)</f>
        <v>#N/A</v>
      </c>
      <c r="G390" t="e">
        <f>VLOOKUP(A390,Table7[#All],2,FALSE)</f>
        <v>#N/A</v>
      </c>
      <c r="H390" t="e">
        <f>VLOOKUP(A390,Table1[[#All],[Release Date]:[Actual]],3,FALSE)</f>
        <v>#N/A</v>
      </c>
      <c r="I390" t="e">
        <f>VLOOKUP(A390,Table9[[#All],[Release Date]:[Actual]],2,FALSE)</f>
        <v>#N/A</v>
      </c>
      <c r="J390" t="e">
        <f>VLOOKUP(A390,Table8[#All],2,FALSE)</f>
        <v>#N/A</v>
      </c>
      <c r="K390" t="e">
        <f>VLOOKUP(A390,'US Retail Data'!$E$2:$G$75,3,FALSE)</f>
        <v>#N/A</v>
      </c>
      <c r="L390" t="e">
        <f>VLOOKUP(A390,GDP!$E$2:$G$83,3,FALSE)</f>
        <v>#N/A</v>
      </c>
    </row>
    <row r="391" spans="1:12">
      <c r="A391" s="18">
        <v>43856</v>
      </c>
      <c r="B391" s="19" t="e">
        <v>#N/A</v>
      </c>
      <c r="C391" t="e">
        <f>VLOOKUP(A391,Table2[],2,FALSE)</f>
        <v>#N/A</v>
      </c>
      <c r="D391" t="e">
        <f>VLOOKUP(A391,Table3[#All],2,FALSE)</f>
        <v>#N/A</v>
      </c>
      <c r="E391" t="e">
        <f>VLOOKUP(A391,Table5[#All],2,FALSE)</f>
        <v>#N/A</v>
      </c>
      <c r="F391" t="e">
        <f>VLOOKUP(A391,Table6[#All],2,FALSE)</f>
        <v>#N/A</v>
      </c>
      <c r="G391" t="e">
        <f>VLOOKUP(A391,Table7[#All],2,FALSE)</f>
        <v>#N/A</v>
      </c>
      <c r="H391" t="e">
        <f>VLOOKUP(A391,Table1[[#All],[Release Date]:[Actual]],3,FALSE)</f>
        <v>#N/A</v>
      </c>
      <c r="I391" t="e">
        <f>VLOOKUP(A391,Table9[[#All],[Release Date]:[Actual]],2,FALSE)</f>
        <v>#N/A</v>
      </c>
      <c r="J391" t="e">
        <f>VLOOKUP(A391,Table8[#All],2,FALSE)</f>
        <v>#N/A</v>
      </c>
      <c r="K391" t="e">
        <f>VLOOKUP(A391,'US Retail Data'!$E$2:$G$75,3,FALSE)</f>
        <v>#N/A</v>
      </c>
      <c r="L391" t="e">
        <f>VLOOKUP(A391,GDP!$E$2:$G$83,3,FALSE)</f>
        <v>#N/A</v>
      </c>
    </row>
    <row r="392" spans="1:12">
      <c r="A392" s="18">
        <v>43857</v>
      </c>
      <c r="B392" s="19">
        <v>13612</v>
      </c>
      <c r="C392" t="e">
        <f>VLOOKUP(A392,Table2[],2,FALSE)</f>
        <v>#N/A</v>
      </c>
      <c r="D392" t="e">
        <f>VLOOKUP(A392,Table3[#All],2,FALSE)</f>
        <v>#N/A</v>
      </c>
      <c r="E392" t="e">
        <f>VLOOKUP(A392,Table5[#All],2,FALSE)</f>
        <v>#N/A</v>
      </c>
      <c r="F392" t="e">
        <f>VLOOKUP(A392,Table6[#All],2,FALSE)</f>
        <v>#N/A</v>
      </c>
      <c r="G392" t="e">
        <f>VLOOKUP(A392,Table7[#All],2,FALSE)</f>
        <v>#N/A</v>
      </c>
      <c r="H392" t="e">
        <f>VLOOKUP(A392,Table1[[#All],[Release Date]:[Actual]],3,FALSE)</f>
        <v>#N/A</v>
      </c>
      <c r="I392" t="e">
        <f>VLOOKUP(A392,Table9[[#All],[Release Date]:[Actual]],2,FALSE)</f>
        <v>#N/A</v>
      </c>
      <c r="J392" t="e">
        <f>VLOOKUP(A392,Table8[#All],2,FALSE)</f>
        <v>#N/A</v>
      </c>
      <c r="K392" t="e">
        <f>VLOOKUP(A392,'US Retail Data'!$E$2:$G$75,3,FALSE)</f>
        <v>#N/A</v>
      </c>
      <c r="L392" t="e">
        <f>VLOOKUP(A392,GDP!$E$2:$G$83,3,FALSE)</f>
        <v>#N/A</v>
      </c>
    </row>
    <row r="393" spans="1:12">
      <c r="A393" s="18">
        <v>43858</v>
      </c>
      <c r="B393" s="19">
        <v>13647</v>
      </c>
      <c r="C393" t="e">
        <f>VLOOKUP(A393,Table2[],2,FALSE)</f>
        <v>#N/A</v>
      </c>
      <c r="D393" t="e">
        <f>VLOOKUP(A393,Table3[#All],2,FALSE)</f>
        <v>#N/A</v>
      </c>
      <c r="E393" t="e">
        <f>VLOOKUP(A393,Table5[#All],2,FALSE)</f>
        <v>#N/A</v>
      </c>
      <c r="F393" t="e">
        <f>VLOOKUP(A393,Table6[#All],2,FALSE)</f>
        <v>#N/A</v>
      </c>
      <c r="G393" t="e">
        <f>VLOOKUP(A393,Table7[#All],2,FALSE)</f>
        <v>#N/A</v>
      </c>
      <c r="H393" t="e">
        <f>VLOOKUP(A393,Table1[[#All],[Release Date]:[Actual]],3,FALSE)</f>
        <v>#N/A</v>
      </c>
      <c r="I393" t="e">
        <f>VLOOKUP(A393,Table9[[#All],[Release Date]:[Actual]],2,FALSE)</f>
        <v>#N/A</v>
      </c>
      <c r="J393" t="e">
        <f>VLOOKUP(A393,Table8[#All],2,FALSE)</f>
        <v>#N/A</v>
      </c>
      <c r="K393" t="e">
        <f>VLOOKUP(A393,'US Retail Data'!$E$2:$G$75,3,FALSE)</f>
        <v>#N/A</v>
      </c>
      <c r="L393" t="e">
        <f>VLOOKUP(A393,GDP!$E$2:$G$83,3,FALSE)</f>
        <v>#N/A</v>
      </c>
    </row>
    <row r="394" spans="1:12">
      <c r="A394" s="18">
        <v>43859</v>
      </c>
      <c r="B394" s="19">
        <v>13634</v>
      </c>
      <c r="C394" t="e">
        <f>VLOOKUP(A394,Table2[],2,FALSE)</f>
        <v>#N/A</v>
      </c>
      <c r="D394" t="e">
        <f>VLOOKUP(A394,Table3[#All],2,FALSE)</f>
        <v>#N/A</v>
      </c>
      <c r="E394" t="e">
        <f>VLOOKUP(A394,Table5[#All],2,FALSE)</f>
        <v>#N/A</v>
      </c>
      <c r="F394" t="e">
        <f>VLOOKUP(A394,Table6[#All],2,FALSE)</f>
        <v>#N/A</v>
      </c>
      <c r="G394" t="e">
        <f>VLOOKUP(A394,Table7[#All],2,FALSE)</f>
        <v>#N/A</v>
      </c>
      <c r="H394" t="e">
        <f>VLOOKUP(A394,Table1[[#All],[Release Date]:[Actual]],3,FALSE)</f>
        <v>#N/A</v>
      </c>
      <c r="I394">
        <f>VLOOKUP(A394,Table9[[#All],[Release Date]:[Actual]],2,FALSE)</f>
        <v>1.7500000000000002E-2</v>
      </c>
      <c r="J394" t="e">
        <f>VLOOKUP(A394,Table8[#All],2,FALSE)</f>
        <v>#N/A</v>
      </c>
      <c r="K394" t="e">
        <f>VLOOKUP(A394,'US Retail Data'!$E$2:$G$75,3,FALSE)</f>
        <v>#N/A</v>
      </c>
      <c r="L394" t="e">
        <f>VLOOKUP(A394,GDP!$E$2:$G$83,3,FALSE)</f>
        <v>#N/A</v>
      </c>
    </row>
    <row r="395" spans="1:12">
      <c r="A395" s="18">
        <v>43860</v>
      </c>
      <c r="B395" s="19">
        <v>13652</v>
      </c>
      <c r="C395" t="e">
        <f>VLOOKUP(A395,Table2[],2,FALSE)</f>
        <v>#N/A</v>
      </c>
      <c r="D395" t="e">
        <f>VLOOKUP(A395,Table3[#All],2,FALSE)</f>
        <v>#N/A</v>
      </c>
      <c r="E395" t="e">
        <f>VLOOKUP(A395,Table5[#All],2,FALSE)</f>
        <v>#N/A</v>
      </c>
      <c r="F395" t="e">
        <f>VLOOKUP(A395,Table6[#All],2,FALSE)</f>
        <v>#N/A</v>
      </c>
      <c r="G395" t="e">
        <f>VLOOKUP(A395,Table7[#All],2,FALSE)</f>
        <v>#N/A</v>
      </c>
      <c r="H395">
        <f>VLOOKUP(A395,Table1[[#All],[Release Date]:[Actual]],3,FALSE)</f>
        <v>216000</v>
      </c>
      <c r="I395" t="e">
        <f>VLOOKUP(A395,Table9[[#All],[Release Date]:[Actual]],2,FALSE)</f>
        <v>#N/A</v>
      </c>
      <c r="J395" t="e">
        <f>VLOOKUP(A395,Table8[#All],2,FALSE)</f>
        <v>#N/A</v>
      </c>
      <c r="K395" t="e">
        <f>VLOOKUP(A395,'US Retail Data'!$E$2:$G$75,3,FALSE)</f>
        <v>#N/A</v>
      </c>
      <c r="L395">
        <f>VLOOKUP(A395,GDP!$E$2:$G$83,3,FALSE)</f>
        <v>2.1000000000000001E-2</v>
      </c>
    </row>
    <row r="396" spans="1:12">
      <c r="A396" s="18">
        <v>43861</v>
      </c>
      <c r="B396" s="19">
        <v>13662</v>
      </c>
      <c r="C396" t="e">
        <f>VLOOKUP(A396,Table2[],2,FALSE)</f>
        <v>#N/A</v>
      </c>
      <c r="D396">
        <f>VLOOKUP(A396,Table3[#All],2,FALSE)</f>
        <v>1.6E-2</v>
      </c>
      <c r="E396" t="e">
        <f>VLOOKUP(A396,Table5[#All],2,FALSE)</f>
        <v>#N/A</v>
      </c>
      <c r="F396" t="e">
        <f>VLOOKUP(A396,Table6[#All],2,FALSE)</f>
        <v>#N/A</v>
      </c>
      <c r="G396" t="e">
        <f>VLOOKUP(A396,Table7[#All],2,FALSE)</f>
        <v>#N/A</v>
      </c>
      <c r="H396" t="e">
        <f>VLOOKUP(A396,Table1[[#All],[Release Date]:[Actual]],3,FALSE)</f>
        <v>#N/A</v>
      </c>
      <c r="I396" t="e">
        <f>VLOOKUP(A396,Table9[[#All],[Release Date]:[Actual]],2,FALSE)</f>
        <v>#N/A</v>
      </c>
      <c r="J396" t="e">
        <f>VLOOKUP(A396,Table8[#All],2,FALSE)</f>
        <v>#N/A</v>
      </c>
      <c r="K396" t="e">
        <f>VLOOKUP(A396,'US Retail Data'!$E$2:$G$75,3,FALSE)</f>
        <v>#N/A</v>
      </c>
      <c r="L396" t="e">
        <f>VLOOKUP(A396,GDP!$E$2:$G$83,3,FALSE)</f>
        <v>#N/A</v>
      </c>
    </row>
    <row r="397" spans="1:12">
      <c r="A397" s="18">
        <v>43862</v>
      </c>
      <c r="B397" s="19" t="e">
        <v>#N/A</v>
      </c>
      <c r="C397" t="e">
        <f>VLOOKUP(A397,Table2[],2,FALSE)</f>
        <v>#N/A</v>
      </c>
      <c r="D397" t="e">
        <f>VLOOKUP(A397,Table3[#All],2,FALSE)</f>
        <v>#N/A</v>
      </c>
      <c r="E397">
        <f>VLOOKUP(A397,Table5[#All],2,FALSE)</f>
        <v>2.7199999999999998E-2</v>
      </c>
      <c r="F397" t="e">
        <f>VLOOKUP(A397,Table6[#All],2,FALSE)</f>
        <v>#N/A</v>
      </c>
      <c r="G397" t="e">
        <f>VLOOKUP(A397,Table7[#All],2,FALSE)</f>
        <v>#N/A</v>
      </c>
      <c r="H397" t="e">
        <f>VLOOKUP(A397,Table1[[#All],[Release Date]:[Actual]],3,FALSE)</f>
        <v>#N/A</v>
      </c>
      <c r="I397" t="e">
        <f>VLOOKUP(A397,Table9[[#All],[Release Date]:[Actual]],2,FALSE)</f>
        <v>#N/A</v>
      </c>
      <c r="J397" t="e">
        <f>VLOOKUP(A397,Table8[#All],2,FALSE)</f>
        <v>#N/A</v>
      </c>
      <c r="K397" t="e">
        <f>VLOOKUP(A397,'US Retail Data'!$E$2:$G$75,3,FALSE)</f>
        <v>#N/A</v>
      </c>
      <c r="L397" t="e">
        <f>VLOOKUP(A397,GDP!$E$2:$G$83,3,FALSE)</f>
        <v>#N/A</v>
      </c>
    </row>
    <row r="398" spans="1:12">
      <c r="A398" s="18">
        <v>43863</v>
      </c>
      <c r="B398" s="19" t="e">
        <v>#N/A</v>
      </c>
      <c r="C398" t="e">
        <f>VLOOKUP(A398,Table2[],2,FALSE)</f>
        <v>#N/A</v>
      </c>
      <c r="D398" t="e">
        <f>VLOOKUP(A398,Table3[#All],2,FALSE)</f>
        <v>#N/A</v>
      </c>
      <c r="E398" t="e">
        <f>VLOOKUP(A398,Table5[#All],2,FALSE)</f>
        <v>#N/A</v>
      </c>
      <c r="F398" t="e">
        <f>VLOOKUP(A398,Table6[#All],2,FALSE)</f>
        <v>#N/A</v>
      </c>
      <c r="G398" t="e">
        <f>VLOOKUP(A398,Table7[#All],2,FALSE)</f>
        <v>#N/A</v>
      </c>
      <c r="H398" t="e">
        <f>VLOOKUP(A398,Table1[[#All],[Release Date]:[Actual]],3,FALSE)</f>
        <v>#N/A</v>
      </c>
      <c r="I398" t="e">
        <f>VLOOKUP(A398,Table9[[#All],[Release Date]:[Actual]],2,FALSE)</f>
        <v>#N/A</v>
      </c>
      <c r="J398" t="e">
        <f>VLOOKUP(A398,Table8[#All],2,FALSE)</f>
        <v>#N/A</v>
      </c>
      <c r="K398" t="e">
        <f>VLOOKUP(A398,'US Retail Data'!$E$2:$G$75,3,FALSE)</f>
        <v>#N/A</v>
      </c>
      <c r="L398" t="e">
        <f>VLOOKUP(A398,GDP!$E$2:$G$83,3,FALSE)</f>
        <v>#N/A</v>
      </c>
    </row>
    <row r="399" spans="1:12">
      <c r="A399" s="18">
        <v>43864</v>
      </c>
      <c r="B399" s="19">
        <v>13726</v>
      </c>
      <c r="C399" t="e">
        <f>VLOOKUP(A399,Table2[],2,FALSE)</f>
        <v>#N/A</v>
      </c>
      <c r="D399" t="e">
        <f>VLOOKUP(A399,Table3[#All],2,FALSE)</f>
        <v>#N/A</v>
      </c>
      <c r="E399" t="e">
        <f>VLOOKUP(A399,Table5[#All],2,FALSE)</f>
        <v>#N/A</v>
      </c>
      <c r="F399" t="e">
        <f>VLOOKUP(A399,Table6[#All],2,FALSE)</f>
        <v>#N/A</v>
      </c>
      <c r="G399" t="e">
        <f>VLOOKUP(A399,Table7[#All],2,FALSE)</f>
        <v>#N/A</v>
      </c>
      <c r="H399" t="e">
        <f>VLOOKUP(A399,Table1[[#All],[Release Date]:[Actual]],3,FALSE)</f>
        <v>#N/A</v>
      </c>
      <c r="I399" t="e">
        <f>VLOOKUP(A399,Table9[[#All],[Release Date]:[Actual]],2,FALSE)</f>
        <v>#N/A</v>
      </c>
      <c r="J399" t="e">
        <f>VLOOKUP(A399,Table8[#All],2,FALSE)</f>
        <v>#N/A</v>
      </c>
      <c r="K399" t="e">
        <f>VLOOKUP(A399,'US Retail Data'!$E$2:$G$75,3,FALSE)</f>
        <v>#N/A</v>
      </c>
      <c r="L399" t="e">
        <f>VLOOKUP(A399,GDP!$E$2:$G$83,3,FALSE)</f>
        <v>#N/A</v>
      </c>
    </row>
    <row r="400" spans="1:12">
      <c r="A400" s="18">
        <v>43865</v>
      </c>
      <c r="B400" s="19">
        <v>13760</v>
      </c>
      <c r="C400" t="e">
        <f>VLOOKUP(A400,Table2[],2,FALSE)</f>
        <v>#N/A</v>
      </c>
      <c r="D400" t="e">
        <f>VLOOKUP(A400,Table3[#All],2,FALSE)</f>
        <v>#N/A</v>
      </c>
      <c r="E400" t="e">
        <f>VLOOKUP(A400,Table5[#All],2,FALSE)</f>
        <v>#N/A</v>
      </c>
      <c r="F400" t="e">
        <f>VLOOKUP(A400,Table6[#All],2,FALSE)</f>
        <v>#N/A</v>
      </c>
      <c r="G400" t="e">
        <f>VLOOKUP(A400,Table7[#All],2,FALSE)</f>
        <v>#N/A</v>
      </c>
      <c r="H400" t="e">
        <f>VLOOKUP(A400,Table1[[#All],[Release Date]:[Actual]],3,FALSE)</f>
        <v>#N/A</v>
      </c>
      <c r="I400" t="e">
        <f>VLOOKUP(A400,Table9[[#All],[Release Date]:[Actual]],2,FALSE)</f>
        <v>#N/A</v>
      </c>
      <c r="J400" t="e">
        <f>VLOOKUP(A400,Table8[#All],2,FALSE)</f>
        <v>#N/A</v>
      </c>
      <c r="K400" t="e">
        <f>VLOOKUP(A400,'US Retail Data'!$E$2:$G$75,3,FALSE)</f>
        <v>#N/A</v>
      </c>
      <c r="L400" t="e">
        <f>VLOOKUP(A400,GDP!$E$2:$G$83,3,FALSE)</f>
        <v>#N/A</v>
      </c>
    </row>
    <row r="401" spans="1:12">
      <c r="A401" s="18">
        <v>43866</v>
      </c>
      <c r="B401" s="19">
        <v>13717</v>
      </c>
      <c r="C401" t="e">
        <f>VLOOKUP(A401,Table2[],2,FALSE)</f>
        <v>#N/A</v>
      </c>
      <c r="D401" t="e">
        <f>VLOOKUP(A401,Table3[#All],2,FALSE)</f>
        <v>#N/A</v>
      </c>
      <c r="E401" t="e">
        <f>VLOOKUP(A401,Table5[#All],2,FALSE)</f>
        <v>#N/A</v>
      </c>
      <c r="F401" t="e">
        <f>VLOOKUP(A401,Table6[#All],2,FALSE)</f>
        <v>#N/A</v>
      </c>
      <c r="G401" t="e">
        <f>VLOOKUP(A401,Table7[#All],2,FALSE)</f>
        <v>#N/A</v>
      </c>
      <c r="H401" t="e">
        <f>VLOOKUP(A401,Table1[[#All],[Release Date]:[Actual]],3,FALSE)</f>
        <v>#N/A</v>
      </c>
      <c r="I401" t="e">
        <f>VLOOKUP(A401,Table9[[#All],[Release Date]:[Actual]],2,FALSE)</f>
        <v>#N/A</v>
      </c>
      <c r="J401" t="e">
        <f>VLOOKUP(A401,Table8[#All],2,FALSE)</f>
        <v>#N/A</v>
      </c>
      <c r="K401" t="e">
        <f>VLOOKUP(A401,'US Retail Data'!$E$2:$G$75,3,FALSE)</f>
        <v>#N/A</v>
      </c>
      <c r="L401" t="e">
        <f>VLOOKUP(A401,GDP!$E$2:$G$83,3,FALSE)</f>
        <v>#N/A</v>
      </c>
    </row>
    <row r="402" spans="1:12">
      <c r="A402" s="18">
        <v>43867</v>
      </c>
      <c r="B402" s="19">
        <v>13662</v>
      </c>
      <c r="C402" t="e">
        <f>VLOOKUP(A402,Table2[],2,FALSE)</f>
        <v>#N/A</v>
      </c>
      <c r="D402" t="e">
        <f>VLOOKUP(A402,Table3[#All],2,FALSE)</f>
        <v>#N/A</v>
      </c>
      <c r="E402" t="e">
        <f>VLOOKUP(A402,Table5[#All],2,FALSE)</f>
        <v>#N/A</v>
      </c>
      <c r="F402" t="e">
        <f>VLOOKUP(A402,Table6[#All],2,FALSE)</f>
        <v>#N/A</v>
      </c>
      <c r="G402" t="e">
        <f>VLOOKUP(A402,Table7[#All],2,FALSE)</f>
        <v>#N/A</v>
      </c>
      <c r="H402">
        <f>VLOOKUP(A402,Table1[[#All],[Release Date]:[Actual]],3,FALSE)</f>
        <v>202000</v>
      </c>
      <c r="I402" t="e">
        <f>VLOOKUP(A402,Table9[[#All],[Release Date]:[Actual]],2,FALSE)</f>
        <v>#N/A</v>
      </c>
      <c r="J402" t="e">
        <f>VLOOKUP(A402,Table8[#All],2,FALSE)</f>
        <v>#N/A</v>
      </c>
      <c r="K402" t="e">
        <f>VLOOKUP(A402,'US Retail Data'!$E$2:$G$75,3,FALSE)</f>
        <v>#N/A</v>
      </c>
      <c r="L402" t="e">
        <f>VLOOKUP(A402,GDP!$E$2:$G$83,3,FALSE)</f>
        <v>#N/A</v>
      </c>
    </row>
    <row r="403" spans="1:12">
      <c r="A403" s="18">
        <v>43868</v>
      </c>
      <c r="B403" s="19">
        <v>13647</v>
      </c>
      <c r="C403" t="e">
        <f>VLOOKUP(A403,Table2[],2,FALSE)</f>
        <v>#N/A</v>
      </c>
      <c r="D403" t="e">
        <f>VLOOKUP(A403,Table3[#All],2,FALSE)</f>
        <v>#N/A</v>
      </c>
      <c r="E403" t="e">
        <f>VLOOKUP(A403,Table5[#All],2,FALSE)</f>
        <v>#N/A</v>
      </c>
      <c r="F403">
        <f>VLOOKUP(A403,Table6[#All],2,FALSE)</f>
        <v>225</v>
      </c>
      <c r="G403">
        <f>VLOOKUP(A403,Table7[#All],2,FALSE)</f>
        <v>3.5999999999999997E-2</v>
      </c>
      <c r="H403" t="e">
        <f>VLOOKUP(A403,Table1[[#All],[Release Date]:[Actual]],3,FALSE)</f>
        <v>#N/A</v>
      </c>
      <c r="I403" t="e">
        <f>VLOOKUP(A403,Table9[[#All],[Release Date]:[Actual]],2,FALSE)</f>
        <v>#N/A</v>
      </c>
      <c r="J403" t="e">
        <f>VLOOKUP(A403,Table8[#All],2,FALSE)</f>
        <v>#N/A</v>
      </c>
      <c r="K403" t="e">
        <f>VLOOKUP(A403,'US Retail Data'!$E$2:$G$75,3,FALSE)</f>
        <v>#N/A</v>
      </c>
      <c r="L403" t="e">
        <f>VLOOKUP(A403,GDP!$E$2:$G$83,3,FALSE)</f>
        <v>#N/A</v>
      </c>
    </row>
    <row r="404" spans="1:12">
      <c r="A404" s="18">
        <v>43869</v>
      </c>
      <c r="B404" s="19" t="e">
        <v>#N/A</v>
      </c>
      <c r="C404" t="e">
        <f>VLOOKUP(A404,Table2[],2,FALSE)</f>
        <v>#N/A</v>
      </c>
      <c r="D404" t="e">
        <f>VLOOKUP(A404,Table3[#All],2,FALSE)</f>
        <v>#N/A</v>
      </c>
      <c r="E404" t="e">
        <f>VLOOKUP(A404,Table5[#All],2,FALSE)</f>
        <v>#N/A</v>
      </c>
      <c r="F404" t="e">
        <f>VLOOKUP(A404,Table6[#All],2,FALSE)</f>
        <v>#N/A</v>
      </c>
      <c r="G404" t="e">
        <f>VLOOKUP(A404,Table7[#All],2,FALSE)</f>
        <v>#N/A</v>
      </c>
      <c r="H404" t="e">
        <f>VLOOKUP(A404,Table1[[#All],[Release Date]:[Actual]],3,FALSE)</f>
        <v>#N/A</v>
      </c>
      <c r="I404" t="e">
        <f>VLOOKUP(A404,Table9[[#All],[Release Date]:[Actual]],2,FALSE)</f>
        <v>#N/A</v>
      </c>
      <c r="J404" t="e">
        <f>VLOOKUP(A404,Table8[#All],2,FALSE)</f>
        <v>#N/A</v>
      </c>
      <c r="K404" t="e">
        <f>VLOOKUP(A404,'US Retail Data'!$E$2:$G$75,3,FALSE)</f>
        <v>#N/A</v>
      </c>
      <c r="L404" t="e">
        <f>VLOOKUP(A404,GDP!$E$2:$G$83,3,FALSE)</f>
        <v>#N/A</v>
      </c>
    </row>
    <row r="405" spans="1:12">
      <c r="A405" s="18">
        <v>43870</v>
      </c>
      <c r="B405" s="19" t="e">
        <v>#N/A</v>
      </c>
      <c r="C405" t="e">
        <f>VLOOKUP(A405,Table2[],2,FALSE)</f>
        <v>#N/A</v>
      </c>
      <c r="D405" t="e">
        <f>VLOOKUP(A405,Table3[#All],2,FALSE)</f>
        <v>#N/A</v>
      </c>
      <c r="E405" t="e">
        <f>VLOOKUP(A405,Table5[#All],2,FALSE)</f>
        <v>#N/A</v>
      </c>
      <c r="F405" t="e">
        <f>VLOOKUP(A405,Table6[#All],2,FALSE)</f>
        <v>#N/A</v>
      </c>
      <c r="G405" t="e">
        <f>VLOOKUP(A405,Table7[#All],2,FALSE)</f>
        <v>#N/A</v>
      </c>
      <c r="H405" t="e">
        <f>VLOOKUP(A405,Table1[[#All],[Release Date]:[Actual]],3,FALSE)</f>
        <v>#N/A</v>
      </c>
      <c r="I405" t="e">
        <f>VLOOKUP(A405,Table9[[#All],[Release Date]:[Actual]],2,FALSE)</f>
        <v>#N/A</v>
      </c>
      <c r="J405">
        <f>VLOOKUP(A405,Table8[#All],2,FALSE)</f>
        <v>5.3999999999999999E-2</v>
      </c>
      <c r="K405" t="e">
        <f>VLOOKUP(A405,'US Retail Data'!$E$2:$G$75,3,FALSE)</f>
        <v>#N/A</v>
      </c>
      <c r="L405" t="e">
        <f>VLOOKUP(A405,GDP!$E$2:$G$83,3,FALSE)</f>
        <v>#N/A</v>
      </c>
    </row>
    <row r="406" spans="1:12">
      <c r="A406" s="18">
        <v>43871</v>
      </c>
      <c r="B406" s="19">
        <v>13708</v>
      </c>
      <c r="C406" t="e">
        <f>VLOOKUP(A406,Table2[],2,FALSE)</f>
        <v>#N/A</v>
      </c>
      <c r="D406" t="e">
        <f>VLOOKUP(A406,Table3[#All],2,FALSE)</f>
        <v>#N/A</v>
      </c>
      <c r="E406" t="e">
        <f>VLOOKUP(A406,Table5[#All],2,FALSE)</f>
        <v>#N/A</v>
      </c>
      <c r="F406" t="e">
        <f>VLOOKUP(A406,Table6[#All],2,FALSE)</f>
        <v>#N/A</v>
      </c>
      <c r="G406" t="e">
        <f>VLOOKUP(A406,Table7[#All],2,FALSE)</f>
        <v>#N/A</v>
      </c>
      <c r="H406" t="e">
        <f>VLOOKUP(A406,Table1[[#All],[Release Date]:[Actual]],3,FALSE)</f>
        <v>#N/A</v>
      </c>
      <c r="I406" t="e">
        <f>VLOOKUP(A406,Table9[[#All],[Release Date]:[Actual]],2,FALSE)</f>
        <v>#N/A</v>
      </c>
      <c r="J406" t="e">
        <f>VLOOKUP(A406,Table8[#All],2,FALSE)</f>
        <v>#N/A</v>
      </c>
      <c r="K406" t="e">
        <f>VLOOKUP(A406,'US Retail Data'!$E$2:$G$75,3,FALSE)</f>
        <v>#N/A</v>
      </c>
      <c r="L406" t="e">
        <f>VLOOKUP(A406,GDP!$E$2:$G$83,3,FALSE)</f>
        <v>#N/A</v>
      </c>
    </row>
    <row r="407" spans="1:12">
      <c r="A407" s="18">
        <v>43872</v>
      </c>
      <c r="B407" s="19">
        <v>13686</v>
      </c>
      <c r="C407" t="e">
        <f>VLOOKUP(A407,Table2[],2,FALSE)</f>
        <v>#N/A</v>
      </c>
      <c r="D407" t="e">
        <f>VLOOKUP(A407,Table3[#All],2,FALSE)</f>
        <v>#N/A</v>
      </c>
      <c r="E407" t="e">
        <f>VLOOKUP(A407,Table5[#All],2,FALSE)</f>
        <v>#N/A</v>
      </c>
      <c r="F407" t="e">
        <f>VLOOKUP(A407,Table6[#All],2,FALSE)</f>
        <v>#N/A</v>
      </c>
      <c r="G407" t="e">
        <f>VLOOKUP(A407,Table7[#All],2,FALSE)</f>
        <v>#N/A</v>
      </c>
      <c r="H407" t="e">
        <f>VLOOKUP(A407,Table1[[#All],[Release Date]:[Actual]],3,FALSE)</f>
        <v>#N/A</v>
      </c>
      <c r="I407" t="e">
        <f>VLOOKUP(A407,Table9[[#All],[Release Date]:[Actual]],2,FALSE)</f>
        <v>#N/A</v>
      </c>
      <c r="J407" t="e">
        <f>VLOOKUP(A407,Table8[#All],2,FALSE)</f>
        <v>#N/A</v>
      </c>
      <c r="K407" t="e">
        <f>VLOOKUP(A407,'US Retail Data'!$E$2:$G$75,3,FALSE)</f>
        <v>#N/A</v>
      </c>
      <c r="L407" t="e">
        <f>VLOOKUP(A407,GDP!$E$2:$G$83,3,FALSE)</f>
        <v>#N/A</v>
      </c>
    </row>
    <row r="408" spans="1:12">
      <c r="A408" s="18">
        <v>43873</v>
      </c>
      <c r="B408" s="19">
        <v>13659</v>
      </c>
      <c r="C408" t="e">
        <f>VLOOKUP(A408,Table2[],2,FALSE)</f>
        <v>#N/A</v>
      </c>
      <c r="D408" t="e">
        <f>VLOOKUP(A408,Table3[#All],2,FALSE)</f>
        <v>#N/A</v>
      </c>
      <c r="E408" t="e">
        <f>VLOOKUP(A408,Table5[#All],2,FALSE)</f>
        <v>#N/A</v>
      </c>
      <c r="F408" t="e">
        <f>VLOOKUP(A408,Table6[#All],2,FALSE)</f>
        <v>#N/A</v>
      </c>
      <c r="G408" t="e">
        <f>VLOOKUP(A408,Table7[#All],2,FALSE)</f>
        <v>#N/A</v>
      </c>
      <c r="H408" t="e">
        <f>VLOOKUP(A408,Table1[[#All],[Release Date]:[Actual]],3,FALSE)</f>
        <v>#N/A</v>
      </c>
      <c r="I408" t="e">
        <f>VLOOKUP(A408,Table9[[#All],[Release Date]:[Actual]],2,FALSE)</f>
        <v>#N/A</v>
      </c>
      <c r="J408" t="e">
        <f>VLOOKUP(A408,Table8[#All],2,FALSE)</f>
        <v>#N/A</v>
      </c>
      <c r="K408" t="e">
        <f>VLOOKUP(A408,'US Retail Data'!$E$2:$G$75,3,FALSE)</f>
        <v>#N/A</v>
      </c>
      <c r="L408" t="e">
        <f>VLOOKUP(A408,GDP!$E$2:$G$83,3,FALSE)</f>
        <v>#N/A</v>
      </c>
    </row>
    <row r="409" spans="1:12">
      <c r="A409" s="18">
        <v>43874</v>
      </c>
      <c r="B409" s="19">
        <v>13679</v>
      </c>
      <c r="C409">
        <f>VLOOKUP(A409,Table2[],2,FALSE)</f>
        <v>2.5000000000000001E-2</v>
      </c>
      <c r="D409" t="e">
        <f>VLOOKUP(A409,Table3[#All],2,FALSE)</f>
        <v>#N/A</v>
      </c>
      <c r="E409" t="e">
        <f>VLOOKUP(A409,Table5[#All],2,FALSE)</f>
        <v>#N/A</v>
      </c>
      <c r="F409" t="e">
        <f>VLOOKUP(A409,Table6[#All],2,FALSE)</f>
        <v>#N/A</v>
      </c>
      <c r="G409" t="e">
        <f>VLOOKUP(A409,Table7[#All],2,FALSE)</f>
        <v>#N/A</v>
      </c>
      <c r="H409">
        <f>VLOOKUP(A409,Table1[[#All],[Release Date]:[Actual]],3,FALSE)</f>
        <v>205000</v>
      </c>
      <c r="I409" t="e">
        <f>VLOOKUP(A409,Table9[[#All],[Release Date]:[Actual]],2,FALSE)</f>
        <v>#N/A</v>
      </c>
      <c r="J409" t="e">
        <f>VLOOKUP(A409,Table8[#All],2,FALSE)</f>
        <v>#N/A</v>
      </c>
      <c r="K409" t="e">
        <f>VLOOKUP(A409,'US Retail Data'!$E$2:$G$75,3,FALSE)</f>
        <v>#N/A</v>
      </c>
      <c r="L409" t="e">
        <f>VLOOKUP(A409,GDP!$E$2:$G$83,3,FALSE)</f>
        <v>#N/A</v>
      </c>
    </row>
    <row r="410" spans="1:12">
      <c r="A410" s="18">
        <v>43875</v>
      </c>
      <c r="B410" s="19">
        <v>13707</v>
      </c>
      <c r="C410" t="e">
        <f>VLOOKUP(A410,Table2[],2,FALSE)</f>
        <v>#N/A</v>
      </c>
      <c r="D410" t="e">
        <f>VLOOKUP(A410,Table3[#All],2,FALSE)</f>
        <v>#N/A</v>
      </c>
      <c r="E410" t="e">
        <f>VLOOKUP(A410,Table5[#All],2,FALSE)</f>
        <v>#N/A</v>
      </c>
      <c r="F410" t="e">
        <f>VLOOKUP(A410,Table6[#All],2,FALSE)</f>
        <v>#N/A</v>
      </c>
      <c r="G410" t="e">
        <f>VLOOKUP(A410,Table7[#All],2,FALSE)</f>
        <v>#N/A</v>
      </c>
      <c r="H410" t="e">
        <f>VLOOKUP(A410,Table1[[#All],[Release Date]:[Actual]],3,FALSE)</f>
        <v>#N/A</v>
      </c>
      <c r="I410" t="e">
        <f>VLOOKUP(A410,Table9[[#All],[Release Date]:[Actual]],2,FALSE)</f>
        <v>#N/A</v>
      </c>
      <c r="J410" t="e">
        <f>VLOOKUP(A410,Table8[#All],2,FALSE)</f>
        <v>#N/A</v>
      </c>
      <c r="K410">
        <f>VLOOKUP(A410,'US Retail Data'!$E$2:$G$75,3,FALSE)</f>
        <v>3.0000000000000001E-3</v>
      </c>
      <c r="L410" t="e">
        <f>VLOOKUP(A410,GDP!$E$2:$G$83,3,FALSE)</f>
        <v>#N/A</v>
      </c>
    </row>
    <row r="411" spans="1:12">
      <c r="A411" s="18">
        <v>43876</v>
      </c>
      <c r="B411" s="19" t="e">
        <v>#N/A</v>
      </c>
      <c r="C411" t="e">
        <f>VLOOKUP(A411,Table2[],2,FALSE)</f>
        <v>#N/A</v>
      </c>
      <c r="D411" t="e">
        <f>VLOOKUP(A411,Table3[#All],2,FALSE)</f>
        <v>#N/A</v>
      </c>
      <c r="E411" t="e">
        <f>VLOOKUP(A411,Table5[#All],2,FALSE)</f>
        <v>#N/A</v>
      </c>
      <c r="F411" t="e">
        <f>VLOOKUP(A411,Table6[#All],2,FALSE)</f>
        <v>#N/A</v>
      </c>
      <c r="G411" t="e">
        <f>VLOOKUP(A411,Table7[#All],2,FALSE)</f>
        <v>#N/A</v>
      </c>
      <c r="H411" t="e">
        <f>VLOOKUP(A411,Table1[[#All],[Release Date]:[Actual]],3,FALSE)</f>
        <v>#N/A</v>
      </c>
      <c r="I411" t="e">
        <f>VLOOKUP(A411,Table9[[#All],[Release Date]:[Actual]],2,FALSE)</f>
        <v>#N/A</v>
      </c>
      <c r="J411" t="e">
        <f>VLOOKUP(A411,Table8[#All],2,FALSE)</f>
        <v>#N/A</v>
      </c>
      <c r="K411" t="e">
        <f>VLOOKUP(A411,'US Retail Data'!$E$2:$G$75,3,FALSE)</f>
        <v>#N/A</v>
      </c>
      <c r="L411" t="e">
        <f>VLOOKUP(A411,GDP!$E$2:$G$83,3,FALSE)</f>
        <v>#N/A</v>
      </c>
    </row>
    <row r="412" spans="1:12">
      <c r="A412" s="18">
        <v>43877</v>
      </c>
      <c r="B412" s="19" t="e">
        <v>#N/A</v>
      </c>
      <c r="C412" t="e">
        <f>VLOOKUP(A412,Table2[],2,FALSE)</f>
        <v>#N/A</v>
      </c>
      <c r="D412" t="e">
        <f>VLOOKUP(A412,Table3[#All],2,FALSE)</f>
        <v>#N/A</v>
      </c>
      <c r="E412" t="e">
        <f>VLOOKUP(A412,Table5[#All],2,FALSE)</f>
        <v>#N/A</v>
      </c>
      <c r="F412" t="e">
        <f>VLOOKUP(A412,Table6[#All],2,FALSE)</f>
        <v>#N/A</v>
      </c>
      <c r="G412" t="e">
        <f>VLOOKUP(A412,Table7[#All],2,FALSE)</f>
        <v>#N/A</v>
      </c>
      <c r="H412" t="e">
        <f>VLOOKUP(A412,Table1[[#All],[Release Date]:[Actual]],3,FALSE)</f>
        <v>#N/A</v>
      </c>
      <c r="I412" t="e">
        <f>VLOOKUP(A412,Table9[[#All],[Release Date]:[Actual]],2,FALSE)</f>
        <v>#N/A</v>
      </c>
      <c r="J412" t="e">
        <f>VLOOKUP(A412,Table8[#All],2,FALSE)</f>
        <v>#N/A</v>
      </c>
      <c r="K412" t="e">
        <f>VLOOKUP(A412,'US Retail Data'!$E$2:$G$75,3,FALSE)</f>
        <v>#N/A</v>
      </c>
      <c r="L412" t="e">
        <f>VLOOKUP(A412,GDP!$E$2:$G$83,3,FALSE)</f>
        <v>#N/A</v>
      </c>
    </row>
    <row r="413" spans="1:12">
      <c r="A413" s="18">
        <v>43878</v>
      </c>
      <c r="B413" s="19">
        <v>13693</v>
      </c>
      <c r="C413" t="e">
        <f>VLOOKUP(A413,Table2[],2,FALSE)</f>
        <v>#N/A</v>
      </c>
      <c r="D413" t="e">
        <f>VLOOKUP(A413,Table3[#All],2,FALSE)</f>
        <v>#N/A</v>
      </c>
      <c r="E413" t="e">
        <f>VLOOKUP(A413,Table5[#All],2,FALSE)</f>
        <v>#N/A</v>
      </c>
      <c r="F413" t="e">
        <f>VLOOKUP(A413,Table6[#All],2,FALSE)</f>
        <v>#N/A</v>
      </c>
      <c r="G413" t="e">
        <f>VLOOKUP(A413,Table7[#All],2,FALSE)</f>
        <v>#N/A</v>
      </c>
      <c r="H413" t="e">
        <f>VLOOKUP(A413,Table1[[#All],[Release Date]:[Actual]],3,FALSE)</f>
        <v>#N/A</v>
      </c>
      <c r="I413" t="e">
        <f>VLOOKUP(A413,Table9[[#All],[Release Date]:[Actual]],2,FALSE)</f>
        <v>#N/A</v>
      </c>
      <c r="J413" t="e">
        <f>VLOOKUP(A413,Table8[#All],2,FALSE)</f>
        <v>#N/A</v>
      </c>
      <c r="K413" t="e">
        <f>VLOOKUP(A413,'US Retail Data'!$E$2:$G$75,3,FALSE)</f>
        <v>#N/A</v>
      </c>
      <c r="L413" t="e">
        <f>VLOOKUP(A413,GDP!$E$2:$G$83,3,FALSE)</f>
        <v>#N/A</v>
      </c>
    </row>
    <row r="414" spans="1:12">
      <c r="A414" s="18">
        <v>43879</v>
      </c>
      <c r="B414" s="19">
        <v>13676</v>
      </c>
      <c r="C414" t="e">
        <f>VLOOKUP(A414,Table2[],2,FALSE)</f>
        <v>#N/A</v>
      </c>
      <c r="D414" t="e">
        <f>VLOOKUP(A414,Table3[#All],2,FALSE)</f>
        <v>#N/A</v>
      </c>
      <c r="E414" t="e">
        <f>VLOOKUP(A414,Table5[#All],2,FALSE)</f>
        <v>#N/A</v>
      </c>
      <c r="F414" t="e">
        <f>VLOOKUP(A414,Table6[#All],2,FALSE)</f>
        <v>#N/A</v>
      </c>
      <c r="G414" t="e">
        <f>VLOOKUP(A414,Table7[#All],2,FALSE)</f>
        <v>#N/A</v>
      </c>
      <c r="H414" t="e">
        <f>VLOOKUP(A414,Table1[[#All],[Release Date]:[Actual]],3,FALSE)</f>
        <v>#N/A</v>
      </c>
      <c r="I414" t="e">
        <f>VLOOKUP(A414,Table9[[#All],[Release Date]:[Actual]],2,FALSE)</f>
        <v>#N/A</v>
      </c>
      <c r="J414" t="e">
        <f>VLOOKUP(A414,Table8[#All],2,FALSE)</f>
        <v>#N/A</v>
      </c>
      <c r="K414" t="e">
        <f>VLOOKUP(A414,'US Retail Data'!$E$2:$G$75,3,FALSE)</f>
        <v>#N/A</v>
      </c>
      <c r="L414" t="e">
        <f>VLOOKUP(A414,GDP!$E$2:$G$83,3,FALSE)</f>
        <v>#N/A</v>
      </c>
    </row>
    <row r="415" spans="1:12">
      <c r="A415" s="18">
        <v>43880</v>
      </c>
      <c r="B415" s="19">
        <v>13717</v>
      </c>
      <c r="C415" t="e">
        <f>VLOOKUP(A415,Table2[],2,FALSE)</f>
        <v>#N/A</v>
      </c>
      <c r="D415" t="e">
        <f>VLOOKUP(A415,Table3[#All],2,FALSE)</f>
        <v>#N/A</v>
      </c>
      <c r="E415" t="e">
        <f>VLOOKUP(A415,Table5[#All],2,FALSE)</f>
        <v>#N/A</v>
      </c>
      <c r="F415" t="e">
        <f>VLOOKUP(A415,Table6[#All],2,FALSE)</f>
        <v>#N/A</v>
      </c>
      <c r="G415" t="e">
        <f>VLOOKUP(A415,Table7[#All],2,FALSE)</f>
        <v>#N/A</v>
      </c>
      <c r="H415" t="e">
        <f>VLOOKUP(A415,Table1[[#All],[Release Date]:[Actual]],3,FALSE)</f>
        <v>#N/A</v>
      </c>
      <c r="I415" t="e">
        <f>VLOOKUP(A415,Table9[[#All],[Release Date]:[Actual]],2,FALSE)</f>
        <v>#N/A</v>
      </c>
      <c r="J415" t="e">
        <f>VLOOKUP(A415,Table8[#All],2,FALSE)</f>
        <v>#N/A</v>
      </c>
      <c r="K415" t="e">
        <f>VLOOKUP(A415,'US Retail Data'!$E$2:$G$75,3,FALSE)</f>
        <v>#N/A</v>
      </c>
      <c r="L415" t="e">
        <f>VLOOKUP(A415,GDP!$E$2:$G$83,3,FALSE)</f>
        <v>#N/A</v>
      </c>
    </row>
    <row r="416" spans="1:12">
      <c r="A416" s="18">
        <v>43881</v>
      </c>
      <c r="B416" s="19">
        <v>13735</v>
      </c>
      <c r="C416" t="e">
        <f>VLOOKUP(A416,Table2[],2,FALSE)</f>
        <v>#N/A</v>
      </c>
      <c r="D416" t="e">
        <f>VLOOKUP(A416,Table3[#All],2,FALSE)</f>
        <v>#N/A</v>
      </c>
      <c r="E416" t="e">
        <f>VLOOKUP(A416,Table5[#All],2,FALSE)</f>
        <v>#N/A</v>
      </c>
      <c r="F416" t="e">
        <f>VLOOKUP(A416,Table6[#All],2,FALSE)</f>
        <v>#N/A</v>
      </c>
      <c r="G416" t="e">
        <f>VLOOKUP(A416,Table7[#All],2,FALSE)</f>
        <v>#N/A</v>
      </c>
      <c r="H416">
        <f>VLOOKUP(A416,Table1[[#All],[Release Date]:[Actual]],3,FALSE)</f>
        <v>210000</v>
      </c>
      <c r="I416" t="e">
        <f>VLOOKUP(A416,Table9[[#All],[Release Date]:[Actual]],2,FALSE)</f>
        <v>#N/A</v>
      </c>
      <c r="J416" t="e">
        <f>VLOOKUP(A416,Table8[#All],2,FALSE)</f>
        <v>#N/A</v>
      </c>
      <c r="K416" t="e">
        <f>VLOOKUP(A416,'US Retail Data'!$E$2:$G$75,3,FALSE)</f>
        <v>#N/A</v>
      </c>
      <c r="L416" t="e">
        <f>VLOOKUP(A416,GDP!$E$2:$G$83,3,FALSE)</f>
        <v>#N/A</v>
      </c>
    </row>
    <row r="417" spans="1:12">
      <c r="A417" s="18">
        <v>43882</v>
      </c>
      <c r="B417" s="19">
        <v>13777</v>
      </c>
      <c r="C417" t="e">
        <f>VLOOKUP(A417,Table2[],2,FALSE)</f>
        <v>#N/A</v>
      </c>
      <c r="D417" t="e">
        <f>VLOOKUP(A417,Table3[#All],2,FALSE)</f>
        <v>#N/A</v>
      </c>
      <c r="E417" t="e">
        <f>VLOOKUP(A417,Table5[#All],2,FALSE)</f>
        <v>#N/A</v>
      </c>
      <c r="F417" t="e">
        <f>VLOOKUP(A417,Table6[#All],2,FALSE)</f>
        <v>#N/A</v>
      </c>
      <c r="G417" t="e">
        <f>VLOOKUP(A417,Table7[#All],2,FALSE)</f>
        <v>#N/A</v>
      </c>
      <c r="H417" t="e">
        <f>VLOOKUP(A417,Table1[[#All],[Release Date]:[Actual]],3,FALSE)</f>
        <v>#N/A</v>
      </c>
      <c r="I417" t="e">
        <f>VLOOKUP(A417,Table9[[#All],[Release Date]:[Actual]],2,FALSE)</f>
        <v>#N/A</v>
      </c>
      <c r="J417" t="e">
        <f>VLOOKUP(A417,Table8[#All],2,FALSE)</f>
        <v>#N/A</v>
      </c>
      <c r="K417" t="e">
        <f>VLOOKUP(A417,'US Retail Data'!$E$2:$G$75,3,FALSE)</f>
        <v>#N/A</v>
      </c>
      <c r="L417" t="e">
        <f>VLOOKUP(A417,GDP!$E$2:$G$83,3,FALSE)</f>
        <v>#N/A</v>
      </c>
    </row>
    <row r="418" spans="1:12">
      <c r="A418" s="18">
        <v>43883</v>
      </c>
      <c r="B418" s="19" t="e">
        <v>#N/A</v>
      </c>
      <c r="C418" t="e">
        <f>VLOOKUP(A418,Table2[],2,FALSE)</f>
        <v>#N/A</v>
      </c>
      <c r="D418" t="e">
        <f>VLOOKUP(A418,Table3[#All],2,FALSE)</f>
        <v>#N/A</v>
      </c>
      <c r="E418" t="e">
        <f>VLOOKUP(A418,Table5[#All],2,FALSE)</f>
        <v>#N/A</v>
      </c>
      <c r="F418" t="e">
        <f>VLOOKUP(A418,Table6[#All],2,FALSE)</f>
        <v>#N/A</v>
      </c>
      <c r="G418" t="e">
        <f>VLOOKUP(A418,Table7[#All],2,FALSE)</f>
        <v>#N/A</v>
      </c>
      <c r="H418" t="e">
        <f>VLOOKUP(A418,Table1[[#All],[Release Date]:[Actual]],3,FALSE)</f>
        <v>#N/A</v>
      </c>
      <c r="I418" t="e">
        <f>VLOOKUP(A418,Table9[[#All],[Release Date]:[Actual]],2,FALSE)</f>
        <v>#N/A</v>
      </c>
      <c r="J418" t="e">
        <f>VLOOKUP(A418,Table8[#All],2,FALSE)</f>
        <v>#N/A</v>
      </c>
      <c r="K418" t="e">
        <f>VLOOKUP(A418,'US Retail Data'!$E$2:$G$75,3,FALSE)</f>
        <v>#N/A</v>
      </c>
      <c r="L418" t="e">
        <f>VLOOKUP(A418,GDP!$E$2:$G$83,3,FALSE)</f>
        <v>#N/A</v>
      </c>
    </row>
    <row r="419" spans="1:12">
      <c r="A419" s="18">
        <v>43884</v>
      </c>
      <c r="B419" s="19" t="e">
        <v>#N/A</v>
      </c>
      <c r="C419" t="e">
        <f>VLOOKUP(A419,Table2[],2,FALSE)</f>
        <v>#N/A</v>
      </c>
      <c r="D419" t="e">
        <f>VLOOKUP(A419,Table3[#All],2,FALSE)</f>
        <v>#N/A</v>
      </c>
      <c r="E419" t="e">
        <f>VLOOKUP(A419,Table5[#All],2,FALSE)</f>
        <v>#N/A</v>
      </c>
      <c r="F419" t="e">
        <f>VLOOKUP(A419,Table6[#All],2,FALSE)</f>
        <v>#N/A</v>
      </c>
      <c r="G419" t="e">
        <f>VLOOKUP(A419,Table7[#All],2,FALSE)</f>
        <v>#N/A</v>
      </c>
      <c r="H419" t="e">
        <f>VLOOKUP(A419,Table1[[#All],[Release Date]:[Actual]],3,FALSE)</f>
        <v>#N/A</v>
      </c>
      <c r="I419" t="e">
        <f>VLOOKUP(A419,Table9[[#All],[Release Date]:[Actual]],2,FALSE)</f>
        <v>#N/A</v>
      </c>
      <c r="J419" t="e">
        <f>VLOOKUP(A419,Table8[#All],2,FALSE)</f>
        <v>#N/A</v>
      </c>
      <c r="K419" t="e">
        <f>VLOOKUP(A419,'US Retail Data'!$E$2:$G$75,3,FALSE)</f>
        <v>#N/A</v>
      </c>
      <c r="L419" t="e">
        <f>VLOOKUP(A419,GDP!$E$2:$G$83,3,FALSE)</f>
        <v>#N/A</v>
      </c>
    </row>
    <row r="420" spans="1:12">
      <c r="A420" s="18">
        <v>43885</v>
      </c>
      <c r="B420" s="19">
        <v>13863</v>
      </c>
      <c r="C420" t="e">
        <f>VLOOKUP(A420,Table2[],2,FALSE)</f>
        <v>#N/A</v>
      </c>
      <c r="D420" t="e">
        <f>VLOOKUP(A420,Table3[#All],2,FALSE)</f>
        <v>#N/A</v>
      </c>
      <c r="E420" t="e">
        <f>VLOOKUP(A420,Table5[#All],2,FALSE)</f>
        <v>#N/A</v>
      </c>
      <c r="F420" t="e">
        <f>VLOOKUP(A420,Table6[#All],2,FALSE)</f>
        <v>#N/A</v>
      </c>
      <c r="G420" t="e">
        <f>VLOOKUP(A420,Table7[#All],2,FALSE)</f>
        <v>#N/A</v>
      </c>
      <c r="H420" t="e">
        <f>VLOOKUP(A420,Table1[[#All],[Release Date]:[Actual]],3,FALSE)</f>
        <v>#N/A</v>
      </c>
      <c r="I420" t="e">
        <f>VLOOKUP(A420,Table9[[#All],[Release Date]:[Actual]],2,FALSE)</f>
        <v>#N/A</v>
      </c>
      <c r="J420" t="e">
        <f>VLOOKUP(A420,Table8[#All],2,FALSE)</f>
        <v>#N/A</v>
      </c>
      <c r="K420" t="e">
        <f>VLOOKUP(A420,'US Retail Data'!$E$2:$G$75,3,FALSE)</f>
        <v>#N/A</v>
      </c>
      <c r="L420" t="e">
        <f>VLOOKUP(A420,GDP!$E$2:$G$83,3,FALSE)</f>
        <v>#N/A</v>
      </c>
    </row>
    <row r="421" spans="1:12">
      <c r="A421" s="18">
        <v>43886</v>
      </c>
      <c r="B421" s="19">
        <v>13893</v>
      </c>
      <c r="C421" t="e">
        <f>VLOOKUP(A421,Table2[],2,FALSE)</f>
        <v>#N/A</v>
      </c>
      <c r="D421" t="e">
        <f>VLOOKUP(A421,Table3[#All],2,FALSE)</f>
        <v>#N/A</v>
      </c>
      <c r="E421" t="e">
        <f>VLOOKUP(A421,Table5[#All],2,FALSE)</f>
        <v>#N/A</v>
      </c>
      <c r="F421" t="e">
        <f>VLOOKUP(A421,Table6[#All],2,FALSE)</f>
        <v>#N/A</v>
      </c>
      <c r="G421" t="e">
        <f>VLOOKUP(A421,Table7[#All],2,FALSE)</f>
        <v>#N/A</v>
      </c>
      <c r="H421" t="e">
        <f>VLOOKUP(A421,Table1[[#All],[Release Date]:[Actual]],3,FALSE)</f>
        <v>#N/A</v>
      </c>
      <c r="I421" t="e">
        <f>VLOOKUP(A421,Table9[[#All],[Release Date]:[Actual]],2,FALSE)</f>
        <v>#N/A</v>
      </c>
      <c r="J421" t="e">
        <f>VLOOKUP(A421,Table8[#All],2,FALSE)</f>
        <v>#N/A</v>
      </c>
      <c r="K421" t="e">
        <f>VLOOKUP(A421,'US Retail Data'!$E$2:$G$75,3,FALSE)</f>
        <v>#N/A</v>
      </c>
      <c r="L421" t="e">
        <f>VLOOKUP(A421,GDP!$E$2:$G$83,3,FALSE)</f>
        <v>#N/A</v>
      </c>
    </row>
    <row r="422" spans="1:12">
      <c r="A422" s="18">
        <v>43887</v>
      </c>
      <c r="B422" s="19">
        <v>13966</v>
      </c>
      <c r="C422" t="e">
        <f>VLOOKUP(A422,Table2[],2,FALSE)</f>
        <v>#N/A</v>
      </c>
      <c r="D422" t="e">
        <f>VLOOKUP(A422,Table3[#All],2,FALSE)</f>
        <v>#N/A</v>
      </c>
      <c r="E422" t="e">
        <f>VLOOKUP(A422,Table5[#All],2,FALSE)</f>
        <v>#N/A</v>
      </c>
      <c r="F422" t="e">
        <f>VLOOKUP(A422,Table6[#All],2,FALSE)</f>
        <v>#N/A</v>
      </c>
      <c r="G422" t="e">
        <f>VLOOKUP(A422,Table7[#All],2,FALSE)</f>
        <v>#N/A</v>
      </c>
      <c r="H422" t="e">
        <f>VLOOKUP(A422,Table1[[#All],[Release Date]:[Actual]],3,FALSE)</f>
        <v>#N/A</v>
      </c>
      <c r="I422" t="e">
        <f>VLOOKUP(A422,Table9[[#All],[Release Date]:[Actual]],2,FALSE)</f>
        <v>#N/A</v>
      </c>
      <c r="J422" t="e">
        <f>VLOOKUP(A422,Table8[#All],2,FALSE)</f>
        <v>#N/A</v>
      </c>
      <c r="K422" t="e">
        <f>VLOOKUP(A422,'US Retail Data'!$E$2:$G$75,3,FALSE)</f>
        <v>#N/A</v>
      </c>
      <c r="L422" t="e">
        <f>VLOOKUP(A422,GDP!$E$2:$G$83,3,FALSE)</f>
        <v>#N/A</v>
      </c>
    </row>
    <row r="423" spans="1:12">
      <c r="A423" s="18">
        <v>43888</v>
      </c>
      <c r="B423" s="19">
        <v>14018</v>
      </c>
      <c r="C423" t="e">
        <f>VLOOKUP(A423,Table2[],2,FALSE)</f>
        <v>#N/A</v>
      </c>
      <c r="D423" t="e">
        <f>VLOOKUP(A423,Table3[#All],2,FALSE)</f>
        <v>#N/A</v>
      </c>
      <c r="E423" t="e">
        <f>VLOOKUP(A423,Table5[#All],2,FALSE)</f>
        <v>#N/A</v>
      </c>
      <c r="F423" t="e">
        <f>VLOOKUP(A423,Table6[#All],2,FALSE)</f>
        <v>#N/A</v>
      </c>
      <c r="G423" t="e">
        <f>VLOOKUP(A423,Table7[#All],2,FALSE)</f>
        <v>#N/A</v>
      </c>
      <c r="H423">
        <f>VLOOKUP(A423,Table1[[#All],[Release Date]:[Actual]],3,FALSE)</f>
        <v>219000</v>
      </c>
      <c r="I423" t="e">
        <f>VLOOKUP(A423,Table9[[#All],[Release Date]:[Actual]],2,FALSE)</f>
        <v>#N/A</v>
      </c>
      <c r="J423" t="e">
        <f>VLOOKUP(A423,Table8[#All],2,FALSE)</f>
        <v>#N/A</v>
      </c>
      <c r="K423" t="e">
        <f>VLOOKUP(A423,'US Retail Data'!$E$2:$G$75,3,FALSE)</f>
        <v>#N/A</v>
      </c>
      <c r="L423">
        <f>VLOOKUP(A423,GDP!$E$2:$G$83,3,FALSE)</f>
        <v>2.1000000000000001E-2</v>
      </c>
    </row>
    <row r="424" spans="1:12">
      <c r="A424" s="18">
        <v>43889</v>
      </c>
      <c r="B424" s="19">
        <v>14234</v>
      </c>
      <c r="C424" t="e">
        <f>VLOOKUP(A424,Table2[],2,FALSE)</f>
        <v>#N/A</v>
      </c>
      <c r="D424">
        <f>VLOOKUP(A424,Table3[#All],2,FALSE)</f>
        <v>1.7000000000000001E-2</v>
      </c>
      <c r="E424" t="e">
        <f>VLOOKUP(A424,Table5[#All],2,FALSE)</f>
        <v>#N/A</v>
      </c>
      <c r="F424" t="e">
        <f>VLOOKUP(A424,Table6[#All],2,FALSE)</f>
        <v>#N/A</v>
      </c>
      <c r="G424" t="e">
        <f>VLOOKUP(A424,Table7[#All],2,FALSE)</f>
        <v>#N/A</v>
      </c>
      <c r="H424" t="e">
        <f>VLOOKUP(A424,Table1[[#All],[Release Date]:[Actual]],3,FALSE)</f>
        <v>#N/A</v>
      </c>
      <c r="I424" t="e">
        <f>VLOOKUP(A424,Table9[[#All],[Release Date]:[Actual]],2,FALSE)</f>
        <v>#N/A</v>
      </c>
      <c r="J424" t="e">
        <f>VLOOKUP(A424,Table8[#All],2,FALSE)</f>
        <v>#N/A</v>
      </c>
      <c r="K424" t="e">
        <f>VLOOKUP(A424,'US Retail Data'!$E$2:$G$75,3,FALSE)</f>
        <v>#N/A</v>
      </c>
      <c r="L424" t="e">
        <f>VLOOKUP(A424,GDP!$E$2:$G$83,3,FALSE)</f>
        <v>#N/A</v>
      </c>
    </row>
    <row r="425" spans="1:12">
      <c r="A425" s="18">
        <v>43890</v>
      </c>
      <c r="B425" s="19" t="e">
        <v>#N/A</v>
      </c>
      <c r="C425" t="e">
        <f>VLOOKUP(A425,Table2[],2,FALSE)</f>
        <v>#N/A</v>
      </c>
      <c r="D425" t="e">
        <f>VLOOKUP(A425,Table3[#All],2,FALSE)</f>
        <v>#N/A</v>
      </c>
      <c r="E425" t="e">
        <f>VLOOKUP(A425,Table5[#All],2,FALSE)</f>
        <v>#N/A</v>
      </c>
      <c r="F425" t="e">
        <f>VLOOKUP(A425,Table6[#All],2,FALSE)</f>
        <v>#N/A</v>
      </c>
      <c r="G425" t="e">
        <f>VLOOKUP(A425,Table7[#All],2,FALSE)</f>
        <v>#N/A</v>
      </c>
      <c r="H425" t="e">
        <f>VLOOKUP(A425,Table1[[#All],[Release Date]:[Actual]],3,FALSE)</f>
        <v>#N/A</v>
      </c>
      <c r="I425" t="e">
        <f>VLOOKUP(A425,Table9[[#All],[Release Date]:[Actual]],2,FALSE)</f>
        <v>#N/A</v>
      </c>
      <c r="J425" t="e">
        <f>VLOOKUP(A425,Table8[#All],2,FALSE)</f>
        <v>#N/A</v>
      </c>
      <c r="K425" t="e">
        <f>VLOOKUP(A425,'US Retail Data'!$E$2:$G$75,3,FALSE)</f>
        <v>#N/A</v>
      </c>
      <c r="L425" t="e">
        <f>VLOOKUP(A425,GDP!$E$2:$G$83,3,FALSE)</f>
        <v>#N/A</v>
      </c>
    </row>
    <row r="426" spans="1:12">
      <c r="A426" s="18">
        <v>43891</v>
      </c>
      <c r="B426" s="19" t="e">
        <v>#N/A</v>
      </c>
      <c r="C426" t="e">
        <f>VLOOKUP(A426,Table2[],2,FALSE)</f>
        <v>#N/A</v>
      </c>
      <c r="D426" t="e">
        <f>VLOOKUP(A426,Table3[#All],2,FALSE)</f>
        <v>#N/A</v>
      </c>
      <c r="E426" t="e">
        <f>VLOOKUP(A426,Table5[#All],2,FALSE)</f>
        <v>#N/A</v>
      </c>
      <c r="F426" t="e">
        <f>VLOOKUP(A426,Table6[#All],2,FALSE)</f>
        <v>#N/A</v>
      </c>
      <c r="G426" t="e">
        <f>VLOOKUP(A426,Table7[#All],2,FALSE)</f>
        <v>#N/A</v>
      </c>
      <c r="H426" t="e">
        <f>VLOOKUP(A426,Table1[[#All],[Release Date]:[Actual]],3,FALSE)</f>
        <v>#N/A</v>
      </c>
      <c r="I426" t="e">
        <f>VLOOKUP(A426,Table9[[#All],[Release Date]:[Actual]],2,FALSE)</f>
        <v>#N/A</v>
      </c>
      <c r="J426" t="e">
        <f>VLOOKUP(A426,Table8[#All],2,FALSE)</f>
        <v>#N/A</v>
      </c>
      <c r="K426" t="e">
        <f>VLOOKUP(A426,'US Retail Data'!$E$2:$G$75,3,FALSE)</f>
        <v>#N/A</v>
      </c>
      <c r="L426" t="e">
        <f>VLOOKUP(A426,GDP!$E$2:$G$83,3,FALSE)</f>
        <v>#N/A</v>
      </c>
    </row>
    <row r="427" spans="1:12">
      <c r="A427" s="18">
        <v>43892</v>
      </c>
      <c r="B427" s="19">
        <v>14413</v>
      </c>
      <c r="C427" t="e">
        <f>VLOOKUP(A427,Table2[],2,FALSE)</f>
        <v>#N/A</v>
      </c>
      <c r="D427" t="e">
        <f>VLOOKUP(A427,Table3[#All],2,FALSE)</f>
        <v>#N/A</v>
      </c>
      <c r="E427">
        <f>VLOOKUP(A427,Table5[#All],2,FALSE)</f>
        <v>2.98E-2</v>
      </c>
      <c r="F427" t="e">
        <f>VLOOKUP(A427,Table6[#All],2,FALSE)</f>
        <v>#N/A</v>
      </c>
      <c r="G427" t="e">
        <f>VLOOKUP(A427,Table7[#All],2,FALSE)</f>
        <v>#N/A</v>
      </c>
      <c r="H427" t="e">
        <f>VLOOKUP(A427,Table1[[#All],[Release Date]:[Actual]],3,FALSE)</f>
        <v>#N/A</v>
      </c>
      <c r="I427" t="e">
        <f>VLOOKUP(A427,Table9[[#All],[Release Date]:[Actual]],2,FALSE)</f>
        <v>#N/A</v>
      </c>
      <c r="J427" t="e">
        <f>VLOOKUP(A427,Table8[#All],2,FALSE)</f>
        <v>#N/A</v>
      </c>
      <c r="K427" t="e">
        <f>VLOOKUP(A427,'US Retail Data'!$E$2:$G$75,3,FALSE)</f>
        <v>#N/A</v>
      </c>
      <c r="L427" t="e">
        <f>VLOOKUP(A427,GDP!$E$2:$G$83,3,FALSE)</f>
        <v>#N/A</v>
      </c>
    </row>
    <row r="428" spans="1:12">
      <c r="A428" s="18">
        <v>43893</v>
      </c>
      <c r="B428" s="19">
        <v>14222</v>
      </c>
      <c r="C428" t="e">
        <f>VLOOKUP(A428,Table2[],2,FALSE)</f>
        <v>#N/A</v>
      </c>
      <c r="D428" t="e">
        <f>VLOOKUP(A428,Table3[#All],2,FALSE)</f>
        <v>#N/A</v>
      </c>
      <c r="E428" t="e">
        <f>VLOOKUP(A428,Table5[#All],2,FALSE)</f>
        <v>#N/A</v>
      </c>
      <c r="F428" t="e">
        <f>VLOOKUP(A428,Table6[#All],2,FALSE)</f>
        <v>#N/A</v>
      </c>
      <c r="G428" t="e">
        <f>VLOOKUP(A428,Table7[#All],2,FALSE)</f>
        <v>#N/A</v>
      </c>
      <c r="H428" t="e">
        <f>VLOOKUP(A428,Table1[[#All],[Release Date]:[Actual]],3,FALSE)</f>
        <v>#N/A</v>
      </c>
      <c r="I428">
        <f>VLOOKUP(A428,Table9[[#All],[Release Date]:[Actual]],2,FALSE)</f>
        <v>1.2500000000000001E-2</v>
      </c>
      <c r="J428" t="e">
        <f>VLOOKUP(A428,Table8[#All],2,FALSE)</f>
        <v>#N/A</v>
      </c>
      <c r="K428" t="e">
        <f>VLOOKUP(A428,'US Retail Data'!$E$2:$G$75,3,FALSE)</f>
        <v>#N/A</v>
      </c>
      <c r="L428" t="e">
        <f>VLOOKUP(A428,GDP!$E$2:$G$83,3,FALSE)</f>
        <v>#N/A</v>
      </c>
    </row>
    <row r="429" spans="1:12">
      <c r="A429" s="18">
        <v>43894</v>
      </c>
      <c r="B429" s="19">
        <v>14171</v>
      </c>
      <c r="C429" t="e">
        <f>VLOOKUP(A429,Table2[],2,FALSE)</f>
        <v>#N/A</v>
      </c>
      <c r="D429" t="e">
        <f>VLOOKUP(A429,Table3[#All],2,FALSE)</f>
        <v>#N/A</v>
      </c>
      <c r="E429" t="e">
        <f>VLOOKUP(A429,Table5[#All],2,FALSE)</f>
        <v>#N/A</v>
      </c>
      <c r="F429" t="e">
        <f>VLOOKUP(A429,Table6[#All],2,FALSE)</f>
        <v>#N/A</v>
      </c>
      <c r="G429" t="e">
        <f>VLOOKUP(A429,Table7[#All],2,FALSE)</f>
        <v>#N/A</v>
      </c>
      <c r="H429" t="e">
        <f>VLOOKUP(A429,Table1[[#All],[Release Date]:[Actual]],3,FALSE)</f>
        <v>#N/A</v>
      </c>
      <c r="I429" t="e">
        <f>VLOOKUP(A429,Table9[[#All],[Release Date]:[Actual]],2,FALSE)</f>
        <v>#N/A</v>
      </c>
      <c r="J429" t="e">
        <f>VLOOKUP(A429,Table8[#All],2,FALSE)</f>
        <v>#N/A</v>
      </c>
      <c r="K429" t="e">
        <f>VLOOKUP(A429,'US Retail Data'!$E$2:$G$75,3,FALSE)</f>
        <v>#N/A</v>
      </c>
      <c r="L429" t="e">
        <f>VLOOKUP(A429,GDP!$E$2:$G$83,3,FALSE)</f>
        <v>#N/A</v>
      </c>
    </row>
    <row r="430" spans="1:12">
      <c r="A430" s="18">
        <v>43895</v>
      </c>
      <c r="B430" s="19">
        <v>14168</v>
      </c>
      <c r="C430" t="e">
        <f>VLOOKUP(A430,Table2[],2,FALSE)</f>
        <v>#N/A</v>
      </c>
      <c r="D430" t="e">
        <f>VLOOKUP(A430,Table3[#All],2,FALSE)</f>
        <v>#N/A</v>
      </c>
      <c r="E430" t="e">
        <f>VLOOKUP(A430,Table5[#All],2,FALSE)</f>
        <v>#N/A</v>
      </c>
      <c r="F430" t="e">
        <f>VLOOKUP(A430,Table6[#All],2,FALSE)</f>
        <v>#N/A</v>
      </c>
      <c r="G430" t="e">
        <f>VLOOKUP(A430,Table7[#All],2,FALSE)</f>
        <v>#N/A</v>
      </c>
      <c r="H430">
        <f>VLOOKUP(A430,Table1[[#All],[Release Date]:[Actual]],3,FALSE)</f>
        <v>216000</v>
      </c>
      <c r="I430" t="e">
        <f>VLOOKUP(A430,Table9[[#All],[Release Date]:[Actual]],2,FALSE)</f>
        <v>#N/A</v>
      </c>
      <c r="J430" t="e">
        <f>VLOOKUP(A430,Table8[#All],2,FALSE)</f>
        <v>#N/A</v>
      </c>
      <c r="K430" t="e">
        <f>VLOOKUP(A430,'US Retail Data'!$E$2:$G$75,3,FALSE)</f>
        <v>#N/A</v>
      </c>
      <c r="L430" t="e">
        <f>VLOOKUP(A430,GDP!$E$2:$G$83,3,FALSE)</f>
        <v>#N/A</v>
      </c>
    </row>
    <row r="431" spans="1:12">
      <c r="A431" s="18">
        <v>43896</v>
      </c>
      <c r="B431" s="19">
        <v>14267</v>
      </c>
      <c r="C431" t="e">
        <f>VLOOKUP(A431,Table2[],2,FALSE)</f>
        <v>#N/A</v>
      </c>
      <c r="D431" t="e">
        <f>VLOOKUP(A431,Table3[#All],2,FALSE)</f>
        <v>#N/A</v>
      </c>
      <c r="E431" t="e">
        <f>VLOOKUP(A431,Table5[#All],2,FALSE)</f>
        <v>#N/A</v>
      </c>
      <c r="F431">
        <f>VLOOKUP(A431,Table6[#All],2,FALSE)</f>
        <v>273</v>
      </c>
      <c r="G431">
        <f>VLOOKUP(A431,Table7[#All],2,FALSE)</f>
        <v>3.5000000000000003E-2</v>
      </c>
      <c r="H431" t="e">
        <f>VLOOKUP(A431,Table1[[#All],[Release Date]:[Actual]],3,FALSE)</f>
        <v>#N/A</v>
      </c>
      <c r="I431" t="e">
        <f>VLOOKUP(A431,Table9[[#All],[Release Date]:[Actual]],2,FALSE)</f>
        <v>#N/A</v>
      </c>
      <c r="J431" t="e">
        <f>VLOOKUP(A431,Table8[#All],2,FALSE)</f>
        <v>#N/A</v>
      </c>
      <c r="K431" t="e">
        <f>VLOOKUP(A431,'US Retail Data'!$E$2:$G$75,3,FALSE)</f>
        <v>#N/A</v>
      </c>
      <c r="L431" t="e">
        <f>VLOOKUP(A431,GDP!$E$2:$G$83,3,FALSE)</f>
        <v>#N/A</v>
      </c>
    </row>
    <row r="432" spans="1:12">
      <c r="A432" s="18">
        <v>43897</v>
      </c>
      <c r="B432" s="19" t="e">
        <v>#N/A</v>
      </c>
      <c r="C432" t="e">
        <f>VLOOKUP(A432,Table2[],2,FALSE)</f>
        <v>#N/A</v>
      </c>
      <c r="D432" t="e">
        <f>VLOOKUP(A432,Table3[#All],2,FALSE)</f>
        <v>#N/A</v>
      </c>
      <c r="E432" t="e">
        <f>VLOOKUP(A432,Table5[#All],2,FALSE)</f>
        <v>#N/A</v>
      </c>
      <c r="F432" t="e">
        <f>VLOOKUP(A432,Table6[#All],2,FALSE)</f>
        <v>#N/A</v>
      </c>
      <c r="G432" t="e">
        <f>VLOOKUP(A432,Table7[#All],2,FALSE)</f>
        <v>#N/A</v>
      </c>
      <c r="H432" t="e">
        <f>VLOOKUP(A432,Table1[[#All],[Release Date]:[Actual]],3,FALSE)</f>
        <v>#N/A</v>
      </c>
      <c r="I432" t="e">
        <f>VLOOKUP(A432,Table9[[#All],[Release Date]:[Actual]],2,FALSE)</f>
        <v>#N/A</v>
      </c>
      <c r="J432" t="e">
        <f>VLOOKUP(A432,Table8[#All],2,FALSE)</f>
        <v>#N/A</v>
      </c>
      <c r="K432" t="e">
        <f>VLOOKUP(A432,'US Retail Data'!$E$2:$G$75,3,FALSE)</f>
        <v>#N/A</v>
      </c>
      <c r="L432" t="e">
        <f>VLOOKUP(A432,GDP!$E$2:$G$83,3,FALSE)</f>
        <v>#N/A</v>
      </c>
    </row>
    <row r="433" spans="1:12">
      <c r="A433" s="18">
        <v>43898</v>
      </c>
      <c r="B433" s="19" t="e">
        <v>#N/A</v>
      </c>
      <c r="C433" t="e">
        <f>VLOOKUP(A433,Table2[],2,FALSE)</f>
        <v>#N/A</v>
      </c>
      <c r="D433" t="e">
        <f>VLOOKUP(A433,Table3[#All],2,FALSE)</f>
        <v>#N/A</v>
      </c>
      <c r="E433" t="e">
        <f>VLOOKUP(A433,Table5[#All],2,FALSE)</f>
        <v>#N/A</v>
      </c>
      <c r="F433" t="e">
        <f>VLOOKUP(A433,Table6[#All],2,FALSE)</f>
        <v>#N/A</v>
      </c>
      <c r="G433" t="e">
        <f>VLOOKUP(A433,Table7[#All],2,FALSE)</f>
        <v>#N/A</v>
      </c>
      <c r="H433" t="e">
        <f>VLOOKUP(A433,Table1[[#All],[Release Date]:[Actual]],3,FALSE)</f>
        <v>#N/A</v>
      </c>
      <c r="I433" t="e">
        <f>VLOOKUP(A433,Table9[[#All],[Release Date]:[Actual]],2,FALSE)</f>
        <v>#N/A</v>
      </c>
      <c r="J433" t="e">
        <f>VLOOKUP(A433,Table8[#All],2,FALSE)</f>
        <v>#N/A</v>
      </c>
      <c r="K433" t="e">
        <f>VLOOKUP(A433,'US Retail Data'!$E$2:$G$75,3,FALSE)</f>
        <v>#N/A</v>
      </c>
      <c r="L433" t="e">
        <f>VLOOKUP(A433,GDP!$E$2:$G$83,3,FALSE)</f>
        <v>#N/A</v>
      </c>
    </row>
    <row r="434" spans="1:12">
      <c r="A434" s="18">
        <v>43899</v>
      </c>
      <c r="B434" s="19">
        <v>14342</v>
      </c>
      <c r="C434" t="e">
        <f>VLOOKUP(A434,Table2[],2,FALSE)</f>
        <v>#N/A</v>
      </c>
      <c r="D434" t="e">
        <f>VLOOKUP(A434,Table3[#All],2,FALSE)</f>
        <v>#N/A</v>
      </c>
      <c r="E434" t="e">
        <f>VLOOKUP(A434,Table5[#All],2,FALSE)</f>
        <v>#N/A</v>
      </c>
      <c r="F434" t="e">
        <f>VLOOKUP(A434,Table6[#All],2,FALSE)</f>
        <v>#N/A</v>
      </c>
      <c r="G434" t="e">
        <f>VLOOKUP(A434,Table7[#All],2,FALSE)</f>
        <v>#N/A</v>
      </c>
      <c r="H434" t="e">
        <f>VLOOKUP(A434,Table1[[#All],[Release Date]:[Actual]],3,FALSE)</f>
        <v>#N/A</v>
      </c>
      <c r="I434" t="e">
        <f>VLOOKUP(A434,Table9[[#All],[Release Date]:[Actual]],2,FALSE)</f>
        <v>#N/A</v>
      </c>
      <c r="J434">
        <f>VLOOKUP(A434,Table8[#All],2,FALSE)</f>
        <v>5.1999999999999998E-2</v>
      </c>
      <c r="K434" t="e">
        <f>VLOOKUP(A434,'US Retail Data'!$E$2:$G$75,3,FALSE)</f>
        <v>#N/A</v>
      </c>
      <c r="L434" t="e">
        <f>VLOOKUP(A434,GDP!$E$2:$G$83,3,FALSE)</f>
        <v>#N/A</v>
      </c>
    </row>
    <row r="435" spans="1:12">
      <c r="A435" s="18">
        <v>43900</v>
      </c>
      <c r="B435" s="19">
        <v>14411</v>
      </c>
      <c r="C435" t="e">
        <f>VLOOKUP(A435,Table2[],2,FALSE)</f>
        <v>#N/A</v>
      </c>
      <c r="D435" t="e">
        <f>VLOOKUP(A435,Table3[#All],2,FALSE)</f>
        <v>#N/A</v>
      </c>
      <c r="E435" t="e">
        <f>VLOOKUP(A435,Table5[#All],2,FALSE)</f>
        <v>#N/A</v>
      </c>
      <c r="F435" t="e">
        <f>VLOOKUP(A435,Table6[#All],2,FALSE)</f>
        <v>#N/A</v>
      </c>
      <c r="G435" t="e">
        <f>VLOOKUP(A435,Table7[#All],2,FALSE)</f>
        <v>#N/A</v>
      </c>
      <c r="H435" t="e">
        <f>VLOOKUP(A435,Table1[[#All],[Release Date]:[Actual]],3,FALSE)</f>
        <v>#N/A</v>
      </c>
      <c r="I435" t="e">
        <f>VLOOKUP(A435,Table9[[#All],[Release Date]:[Actual]],2,FALSE)</f>
        <v>#N/A</v>
      </c>
      <c r="J435" t="e">
        <f>VLOOKUP(A435,Table8[#All],2,FALSE)</f>
        <v>#N/A</v>
      </c>
      <c r="K435" t="e">
        <f>VLOOKUP(A435,'US Retail Data'!$E$2:$G$75,3,FALSE)</f>
        <v>#N/A</v>
      </c>
      <c r="L435" t="e">
        <f>VLOOKUP(A435,GDP!$E$2:$G$83,3,FALSE)</f>
        <v>#N/A</v>
      </c>
    </row>
    <row r="436" spans="1:12">
      <c r="A436" s="18">
        <v>43901</v>
      </c>
      <c r="B436" s="19">
        <v>14323</v>
      </c>
      <c r="C436">
        <f>VLOOKUP(A436,Table2[],2,FALSE)</f>
        <v>2.3E-2</v>
      </c>
      <c r="D436" t="e">
        <f>VLOOKUP(A436,Table3[#All],2,FALSE)</f>
        <v>#N/A</v>
      </c>
      <c r="E436" t="e">
        <f>VLOOKUP(A436,Table5[#All],2,FALSE)</f>
        <v>#N/A</v>
      </c>
      <c r="F436" t="e">
        <f>VLOOKUP(A436,Table6[#All],2,FALSE)</f>
        <v>#N/A</v>
      </c>
      <c r="G436" t="e">
        <f>VLOOKUP(A436,Table7[#All],2,FALSE)</f>
        <v>#N/A</v>
      </c>
      <c r="H436" t="e">
        <f>VLOOKUP(A436,Table1[[#All],[Release Date]:[Actual]],3,FALSE)</f>
        <v>#N/A</v>
      </c>
      <c r="I436" t="e">
        <f>VLOOKUP(A436,Table9[[#All],[Release Date]:[Actual]],2,FALSE)</f>
        <v>#N/A</v>
      </c>
      <c r="J436" t="e">
        <f>VLOOKUP(A436,Table8[#All],2,FALSE)</f>
        <v>#N/A</v>
      </c>
      <c r="K436" t="e">
        <f>VLOOKUP(A436,'US Retail Data'!$E$2:$G$75,3,FALSE)</f>
        <v>#N/A</v>
      </c>
      <c r="L436" t="e">
        <f>VLOOKUP(A436,GDP!$E$2:$G$83,3,FALSE)</f>
        <v>#N/A</v>
      </c>
    </row>
    <row r="437" spans="1:12">
      <c r="A437" s="18">
        <v>43902</v>
      </c>
      <c r="B437" s="19">
        <v>14490</v>
      </c>
      <c r="C437" t="e">
        <f>VLOOKUP(A437,Table2[],2,FALSE)</f>
        <v>#N/A</v>
      </c>
      <c r="D437" t="e">
        <f>VLOOKUP(A437,Table3[#All],2,FALSE)</f>
        <v>#N/A</v>
      </c>
      <c r="E437" t="e">
        <f>VLOOKUP(A437,Table5[#All],2,FALSE)</f>
        <v>#N/A</v>
      </c>
      <c r="F437" t="e">
        <f>VLOOKUP(A437,Table6[#All],2,FALSE)</f>
        <v>#N/A</v>
      </c>
      <c r="G437" t="e">
        <f>VLOOKUP(A437,Table7[#All],2,FALSE)</f>
        <v>#N/A</v>
      </c>
      <c r="H437">
        <f>VLOOKUP(A437,Table1[[#All],[Release Date]:[Actual]],3,FALSE)</f>
        <v>211000</v>
      </c>
      <c r="I437" t="e">
        <f>VLOOKUP(A437,Table9[[#All],[Release Date]:[Actual]],2,FALSE)</f>
        <v>#N/A</v>
      </c>
      <c r="J437" t="e">
        <f>VLOOKUP(A437,Table8[#All],2,FALSE)</f>
        <v>#N/A</v>
      </c>
      <c r="K437" t="e">
        <f>VLOOKUP(A437,'US Retail Data'!$E$2:$G$75,3,FALSE)</f>
        <v>#N/A</v>
      </c>
      <c r="L437" t="e">
        <f>VLOOKUP(A437,GDP!$E$2:$G$83,3,FALSE)</f>
        <v>#N/A</v>
      </c>
    </row>
    <row r="438" spans="1:12">
      <c r="A438" s="18">
        <v>43903</v>
      </c>
      <c r="B438" s="19">
        <v>14815</v>
      </c>
      <c r="C438" t="e">
        <f>VLOOKUP(A438,Table2[],2,FALSE)</f>
        <v>#N/A</v>
      </c>
      <c r="D438" t="e">
        <f>VLOOKUP(A438,Table3[#All],2,FALSE)</f>
        <v>#N/A</v>
      </c>
      <c r="E438" t="e">
        <f>VLOOKUP(A438,Table5[#All],2,FALSE)</f>
        <v>#N/A</v>
      </c>
      <c r="F438" t="e">
        <f>VLOOKUP(A438,Table6[#All],2,FALSE)</f>
        <v>#N/A</v>
      </c>
      <c r="G438" t="e">
        <f>VLOOKUP(A438,Table7[#All],2,FALSE)</f>
        <v>#N/A</v>
      </c>
      <c r="H438" t="e">
        <f>VLOOKUP(A438,Table1[[#All],[Release Date]:[Actual]],3,FALSE)</f>
        <v>#N/A</v>
      </c>
      <c r="I438" t="e">
        <f>VLOOKUP(A438,Table9[[#All],[Release Date]:[Actual]],2,FALSE)</f>
        <v>#N/A</v>
      </c>
      <c r="J438" t="e">
        <f>VLOOKUP(A438,Table8[#All],2,FALSE)</f>
        <v>#N/A</v>
      </c>
      <c r="K438" t="e">
        <f>VLOOKUP(A438,'US Retail Data'!$E$2:$G$75,3,FALSE)</f>
        <v>#N/A</v>
      </c>
      <c r="L438" t="e">
        <f>VLOOKUP(A438,GDP!$E$2:$G$83,3,FALSE)</f>
        <v>#N/A</v>
      </c>
    </row>
    <row r="439" spans="1:12">
      <c r="A439" s="18">
        <v>43904</v>
      </c>
      <c r="B439" s="19" t="e">
        <v>#N/A</v>
      </c>
      <c r="C439" t="e">
        <f>VLOOKUP(A439,Table2[],2,FALSE)</f>
        <v>#N/A</v>
      </c>
      <c r="D439" t="e">
        <f>VLOOKUP(A439,Table3[#All],2,FALSE)</f>
        <v>#N/A</v>
      </c>
      <c r="E439" t="e">
        <f>VLOOKUP(A439,Table5[#All],2,FALSE)</f>
        <v>#N/A</v>
      </c>
      <c r="F439" t="e">
        <f>VLOOKUP(A439,Table6[#All],2,FALSE)</f>
        <v>#N/A</v>
      </c>
      <c r="G439" t="e">
        <f>VLOOKUP(A439,Table7[#All],2,FALSE)</f>
        <v>#N/A</v>
      </c>
      <c r="H439" t="e">
        <f>VLOOKUP(A439,Table1[[#All],[Release Date]:[Actual]],3,FALSE)</f>
        <v>#N/A</v>
      </c>
      <c r="I439" t="e">
        <f>VLOOKUP(A439,Table9[[#All],[Release Date]:[Actual]],2,FALSE)</f>
        <v>#N/A</v>
      </c>
      <c r="J439" t="e">
        <f>VLOOKUP(A439,Table8[#All],2,FALSE)</f>
        <v>#N/A</v>
      </c>
      <c r="K439" t="e">
        <f>VLOOKUP(A439,'US Retail Data'!$E$2:$G$75,3,FALSE)</f>
        <v>#N/A</v>
      </c>
      <c r="L439" t="e">
        <f>VLOOKUP(A439,GDP!$E$2:$G$83,3,FALSE)</f>
        <v>#N/A</v>
      </c>
    </row>
    <row r="440" spans="1:12">
      <c r="A440" s="18">
        <v>43905</v>
      </c>
      <c r="B440" s="19" t="e">
        <v>#N/A</v>
      </c>
      <c r="C440" t="e">
        <f>VLOOKUP(A440,Table2[],2,FALSE)</f>
        <v>#N/A</v>
      </c>
      <c r="D440" t="e">
        <f>VLOOKUP(A440,Table3[#All],2,FALSE)</f>
        <v>#N/A</v>
      </c>
      <c r="E440" t="e">
        <f>VLOOKUP(A440,Table5[#All],2,FALSE)</f>
        <v>#N/A</v>
      </c>
      <c r="F440" t="e">
        <f>VLOOKUP(A440,Table6[#All],2,FALSE)</f>
        <v>#N/A</v>
      </c>
      <c r="G440" t="e">
        <f>VLOOKUP(A440,Table7[#All],2,FALSE)</f>
        <v>#N/A</v>
      </c>
      <c r="H440" t="e">
        <f>VLOOKUP(A440,Table1[[#All],[Release Date]:[Actual]],3,FALSE)</f>
        <v>#N/A</v>
      </c>
      <c r="I440">
        <f>VLOOKUP(A440,Table9[[#All],[Release Date]:[Actual]],2,FALSE)</f>
        <v>2.5000000000000001E-3</v>
      </c>
      <c r="J440" t="e">
        <f>VLOOKUP(A440,Table8[#All],2,FALSE)</f>
        <v>#N/A</v>
      </c>
      <c r="K440" t="e">
        <f>VLOOKUP(A440,'US Retail Data'!$E$2:$G$75,3,FALSE)</f>
        <v>#N/A</v>
      </c>
      <c r="L440" t="e">
        <f>VLOOKUP(A440,GDP!$E$2:$G$83,3,FALSE)</f>
        <v>#N/A</v>
      </c>
    </row>
    <row r="441" spans="1:12">
      <c r="A441" s="18">
        <v>43906</v>
      </c>
      <c r="B441" s="19">
        <v>14818</v>
      </c>
      <c r="C441" t="e">
        <f>VLOOKUP(A441,Table2[],2,FALSE)</f>
        <v>#N/A</v>
      </c>
      <c r="D441" t="e">
        <f>VLOOKUP(A441,Table3[#All],2,FALSE)</f>
        <v>#N/A</v>
      </c>
      <c r="E441" t="e">
        <f>VLOOKUP(A441,Table5[#All],2,FALSE)</f>
        <v>#N/A</v>
      </c>
      <c r="F441" t="e">
        <f>VLOOKUP(A441,Table6[#All],2,FALSE)</f>
        <v>#N/A</v>
      </c>
      <c r="G441" t="e">
        <f>VLOOKUP(A441,Table7[#All],2,FALSE)</f>
        <v>#N/A</v>
      </c>
      <c r="H441" t="e">
        <f>VLOOKUP(A441,Table1[[#All],[Release Date]:[Actual]],3,FALSE)</f>
        <v>#N/A</v>
      </c>
      <c r="I441" t="e">
        <f>VLOOKUP(A441,Table9[[#All],[Release Date]:[Actual]],2,FALSE)</f>
        <v>#N/A</v>
      </c>
      <c r="J441" t="e">
        <f>VLOOKUP(A441,Table8[#All],2,FALSE)</f>
        <v>#N/A</v>
      </c>
      <c r="K441" t="e">
        <f>VLOOKUP(A441,'US Retail Data'!$E$2:$G$75,3,FALSE)</f>
        <v>#N/A</v>
      </c>
      <c r="L441" t="e">
        <f>VLOOKUP(A441,GDP!$E$2:$G$83,3,FALSE)</f>
        <v>#N/A</v>
      </c>
    </row>
    <row r="442" spans="1:12">
      <c r="A442" s="18">
        <v>43907</v>
      </c>
      <c r="B442" s="19">
        <v>15083</v>
      </c>
      <c r="C442" t="e">
        <f>VLOOKUP(A442,Table2[],2,FALSE)</f>
        <v>#N/A</v>
      </c>
      <c r="D442" t="e">
        <f>VLOOKUP(A442,Table3[#All],2,FALSE)</f>
        <v>#N/A</v>
      </c>
      <c r="E442" t="e">
        <f>VLOOKUP(A442,Table5[#All],2,FALSE)</f>
        <v>#N/A</v>
      </c>
      <c r="F442" t="e">
        <f>VLOOKUP(A442,Table6[#All],2,FALSE)</f>
        <v>#N/A</v>
      </c>
      <c r="G442" t="e">
        <f>VLOOKUP(A442,Table7[#All],2,FALSE)</f>
        <v>#N/A</v>
      </c>
      <c r="H442" t="e">
        <f>VLOOKUP(A442,Table1[[#All],[Release Date]:[Actual]],3,FALSE)</f>
        <v>#N/A</v>
      </c>
      <c r="I442" t="e">
        <f>VLOOKUP(A442,Table9[[#All],[Release Date]:[Actual]],2,FALSE)</f>
        <v>#N/A</v>
      </c>
      <c r="J442" t="e">
        <f>VLOOKUP(A442,Table8[#All],2,FALSE)</f>
        <v>#N/A</v>
      </c>
      <c r="K442">
        <f>VLOOKUP(A442,'US Retail Data'!$E$2:$G$75,3,FALSE)</f>
        <v>-5.0000000000000001E-3</v>
      </c>
      <c r="L442" t="e">
        <f>VLOOKUP(A442,GDP!$E$2:$G$83,3,FALSE)</f>
        <v>#N/A</v>
      </c>
    </row>
    <row r="443" spans="1:12">
      <c r="A443" s="18">
        <v>43908</v>
      </c>
      <c r="B443" s="19">
        <v>15223</v>
      </c>
      <c r="C443" t="e">
        <f>VLOOKUP(A443,Table2[],2,FALSE)</f>
        <v>#N/A</v>
      </c>
      <c r="D443" t="e">
        <f>VLOOKUP(A443,Table3[#All],2,FALSE)</f>
        <v>#N/A</v>
      </c>
      <c r="E443" t="e">
        <f>VLOOKUP(A443,Table5[#All],2,FALSE)</f>
        <v>#N/A</v>
      </c>
      <c r="F443" t="e">
        <f>VLOOKUP(A443,Table6[#All],2,FALSE)</f>
        <v>#N/A</v>
      </c>
      <c r="G443" t="e">
        <f>VLOOKUP(A443,Table7[#All],2,FALSE)</f>
        <v>#N/A</v>
      </c>
      <c r="H443" t="e">
        <f>VLOOKUP(A443,Table1[[#All],[Release Date]:[Actual]],3,FALSE)</f>
        <v>#N/A</v>
      </c>
      <c r="I443" t="e">
        <f>VLOOKUP(A443,Table9[[#All],[Release Date]:[Actual]],2,FALSE)</f>
        <v>#N/A</v>
      </c>
      <c r="J443" t="e">
        <f>VLOOKUP(A443,Table8[#All],2,FALSE)</f>
        <v>#N/A</v>
      </c>
      <c r="K443" t="e">
        <f>VLOOKUP(A443,'US Retail Data'!$E$2:$G$75,3,FALSE)</f>
        <v>#N/A</v>
      </c>
      <c r="L443" t="e">
        <f>VLOOKUP(A443,GDP!$E$2:$G$83,3,FALSE)</f>
        <v>#N/A</v>
      </c>
    </row>
    <row r="444" spans="1:12">
      <c r="A444" s="18">
        <v>43909</v>
      </c>
      <c r="B444" s="19">
        <v>15712</v>
      </c>
      <c r="C444" t="e">
        <f>VLOOKUP(A444,Table2[],2,FALSE)</f>
        <v>#N/A</v>
      </c>
      <c r="D444" t="e">
        <f>VLOOKUP(A444,Table3[#All],2,FALSE)</f>
        <v>#N/A</v>
      </c>
      <c r="E444" t="e">
        <f>VLOOKUP(A444,Table5[#All],2,FALSE)</f>
        <v>#N/A</v>
      </c>
      <c r="F444" t="e">
        <f>VLOOKUP(A444,Table6[#All],2,FALSE)</f>
        <v>#N/A</v>
      </c>
      <c r="G444" t="e">
        <f>VLOOKUP(A444,Table7[#All],2,FALSE)</f>
        <v>#N/A</v>
      </c>
      <c r="H444">
        <f>VLOOKUP(A444,Table1[[#All],[Release Date]:[Actual]],3,FALSE)</f>
        <v>281000</v>
      </c>
      <c r="I444" t="e">
        <f>VLOOKUP(A444,Table9[[#All],[Release Date]:[Actual]],2,FALSE)</f>
        <v>#N/A</v>
      </c>
      <c r="J444" t="e">
        <f>VLOOKUP(A444,Table8[#All],2,FALSE)</f>
        <v>#N/A</v>
      </c>
      <c r="K444" t="e">
        <f>VLOOKUP(A444,'US Retail Data'!$E$2:$G$75,3,FALSE)</f>
        <v>#N/A</v>
      </c>
      <c r="L444" t="e">
        <f>VLOOKUP(A444,GDP!$E$2:$G$83,3,FALSE)</f>
        <v>#N/A</v>
      </c>
    </row>
    <row r="445" spans="1:12">
      <c r="A445" s="18">
        <v>43910</v>
      </c>
      <c r="B445" s="19">
        <v>16273</v>
      </c>
      <c r="C445" t="e">
        <f>VLOOKUP(A445,Table2[],2,FALSE)</f>
        <v>#N/A</v>
      </c>
      <c r="D445" t="e">
        <f>VLOOKUP(A445,Table3[#All],2,FALSE)</f>
        <v>#N/A</v>
      </c>
      <c r="E445" t="e">
        <f>VLOOKUP(A445,Table5[#All],2,FALSE)</f>
        <v>#N/A</v>
      </c>
      <c r="F445" t="e">
        <f>VLOOKUP(A445,Table6[#All],2,FALSE)</f>
        <v>#N/A</v>
      </c>
      <c r="G445" t="e">
        <f>VLOOKUP(A445,Table7[#All],2,FALSE)</f>
        <v>#N/A</v>
      </c>
      <c r="H445" t="e">
        <f>VLOOKUP(A445,Table1[[#All],[Release Date]:[Actual]],3,FALSE)</f>
        <v>#N/A</v>
      </c>
      <c r="I445" t="e">
        <f>VLOOKUP(A445,Table9[[#All],[Release Date]:[Actual]],2,FALSE)</f>
        <v>#N/A</v>
      </c>
      <c r="J445" t="e">
        <f>VLOOKUP(A445,Table8[#All],2,FALSE)</f>
        <v>#N/A</v>
      </c>
      <c r="K445" t="e">
        <f>VLOOKUP(A445,'US Retail Data'!$E$2:$G$75,3,FALSE)</f>
        <v>#N/A</v>
      </c>
      <c r="L445" t="e">
        <f>VLOOKUP(A445,GDP!$E$2:$G$83,3,FALSE)</f>
        <v>#N/A</v>
      </c>
    </row>
    <row r="446" spans="1:12">
      <c r="A446" s="18">
        <v>43911</v>
      </c>
      <c r="B446" s="19" t="e">
        <v>#N/A</v>
      </c>
      <c r="C446" t="e">
        <f>VLOOKUP(A446,Table2[],2,FALSE)</f>
        <v>#N/A</v>
      </c>
      <c r="D446" t="e">
        <f>VLOOKUP(A446,Table3[#All],2,FALSE)</f>
        <v>#N/A</v>
      </c>
      <c r="E446" t="e">
        <f>VLOOKUP(A446,Table5[#All],2,FALSE)</f>
        <v>#N/A</v>
      </c>
      <c r="F446" t="e">
        <f>VLOOKUP(A446,Table6[#All],2,FALSE)</f>
        <v>#N/A</v>
      </c>
      <c r="G446" t="e">
        <f>VLOOKUP(A446,Table7[#All],2,FALSE)</f>
        <v>#N/A</v>
      </c>
      <c r="H446" t="e">
        <f>VLOOKUP(A446,Table1[[#All],[Release Date]:[Actual]],3,FALSE)</f>
        <v>#N/A</v>
      </c>
      <c r="I446" t="e">
        <f>VLOOKUP(A446,Table9[[#All],[Release Date]:[Actual]],2,FALSE)</f>
        <v>#N/A</v>
      </c>
      <c r="J446" t="e">
        <f>VLOOKUP(A446,Table8[#All],2,FALSE)</f>
        <v>#N/A</v>
      </c>
      <c r="K446" t="e">
        <f>VLOOKUP(A446,'US Retail Data'!$E$2:$G$75,3,FALSE)</f>
        <v>#N/A</v>
      </c>
      <c r="L446" t="e">
        <f>VLOOKUP(A446,GDP!$E$2:$G$83,3,FALSE)</f>
        <v>#N/A</v>
      </c>
    </row>
    <row r="447" spans="1:12">
      <c r="A447" s="18">
        <v>43912</v>
      </c>
      <c r="B447" s="19" t="e">
        <v>#N/A</v>
      </c>
      <c r="C447" t="e">
        <f>VLOOKUP(A447,Table2[],2,FALSE)</f>
        <v>#N/A</v>
      </c>
      <c r="D447" t="e">
        <f>VLOOKUP(A447,Table3[#All],2,FALSE)</f>
        <v>#N/A</v>
      </c>
      <c r="E447" t="e">
        <f>VLOOKUP(A447,Table5[#All],2,FALSE)</f>
        <v>#N/A</v>
      </c>
      <c r="F447" t="e">
        <f>VLOOKUP(A447,Table6[#All],2,FALSE)</f>
        <v>#N/A</v>
      </c>
      <c r="G447" t="e">
        <f>VLOOKUP(A447,Table7[#All],2,FALSE)</f>
        <v>#N/A</v>
      </c>
      <c r="H447" t="e">
        <f>VLOOKUP(A447,Table1[[#All],[Release Date]:[Actual]],3,FALSE)</f>
        <v>#N/A</v>
      </c>
      <c r="I447" t="e">
        <f>VLOOKUP(A447,Table9[[#All],[Release Date]:[Actual]],2,FALSE)</f>
        <v>#N/A</v>
      </c>
      <c r="J447" t="e">
        <f>VLOOKUP(A447,Table8[#All],2,FALSE)</f>
        <v>#N/A</v>
      </c>
      <c r="K447" t="e">
        <f>VLOOKUP(A447,'US Retail Data'!$E$2:$G$75,3,FALSE)</f>
        <v>#N/A</v>
      </c>
      <c r="L447" t="e">
        <f>VLOOKUP(A447,GDP!$E$2:$G$83,3,FALSE)</f>
        <v>#N/A</v>
      </c>
    </row>
    <row r="448" spans="1:12">
      <c r="A448" s="18">
        <v>43913</v>
      </c>
      <c r="B448" s="19">
        <v>16608</v>
      </c>
      <c r="C448" t="e">
        <f>VLOOKUP(A448,Table2[],2,FALSE)</f>
        <v>#N/A</v>
      </c>
      <c r="D448" t="e">
        <f>VLOOKUP(A448,Table3[#All],2,FALSE)</f>
        <v>#N/A</v>
      </c>
      <c r="E448" t="e">
        <f>VLOOKUP(A448,Table5[#All],2,FALSE)</f>
        <v>#N/A</v>
      </c>
      <c r="F448" t="e">
        <f>VLOOKUP(A448,Table6[#All],2,FALSE)</f>
        <v>#N/A</v>
      </c>
      <c r="G448" t="e">
        <f>VLOOKUP(A448,Table7[#All],2,FALSE)</f>
        <v>#N/A</v>
      </c>
      <c r="H448" t="e">
        <f>VLOOKUP(A448,Table1[[#All],[Release Date]:[Actual]],3,FALSE)</f>
        <v>#N/A</v>
      </c>
      <c r="I448" t="e">
        <f>VLOOKUP(A448,Table9[[#All],[Release Date]:[Actual]],2,FALSE)</f>
        <v>#N/A</v>
      </c>
      <c r="J448" t="e">
        <f>VLOOKUP(A448,Table8[#All],2,FALSE)</f>
        <v>#N/A</v>
      </c>
      <c r="K448" t="e">
        <f>VLOOKUP(A448,'US Retail Data'!$E$2:$G$75,3,FALSE)</f>
        <v>#N/A</v>
      </c>
      <c r="L448" t="e">
        <f>VLOOKUP(A448,GDP!$E$2:$G$83,3,FALSE)</f>
        <v>#N/A</v>
      </c>
    </row>
    <row r="449" spans="1:12">
      <c r="A449" s="18">
        <v>43914</v>
      </c>
      <c r="B449" s="19">
        <v>16486</v>
      </c>
      <c r="C449" t="e">
        <f>VLOOKUP(A449,Table2[],2,FALSE)</f>
        <v>#N/A</v>
      </c>
      <c r="D449" t="e">
        <f>VLOOKUP(A449,Table3[#All],2,FALSE)</f>
        <v>#N/A</v>
      </c>
      <c r="E449" t="e">
        <f>VLOOKUP(A449,Table5[#All],2,FALSE)</f>
        <v>#N/A</v>
      </c>
      <c r="F449" t="e">
        <f>VLOOKUP(A449,Table6[#All],2,FALSE)</f>
        <v>#N/A</v>
      </c>
      <c r="G449" t="e">
        <f>VLOOKUP(A449,Table7[#All],2,FALSE)</f>
        <v>#N/A</v>
      </c>
      <c r="H449" t="e">
        <f>VLOOKUP(A449,Table1[[#All],[Release Date]:[Actual]],3,FALSE)</f>
        <v>#N/A</v>
      </c>
      <c r="I449" t="e">
        <f>VLOOKUP(A449,Table9[[#All],[Release Date]:[Actual]],2,FALSE)</f>
        <v>#N/A</v>
      </c>
      <c r="J449" t="e">
        <f>VLOOKUP(A449,Table8[#All],2,FALSE)</f>
        <v>#N/A</v>
      </c>
      <c r="K449" t="e">
        <f>VLOOKUP(A449,'US Retail Data'!$E$2:$G$75,3,FALSE)</f>
        <v>#N/A</v>
      </c>
      <c r="L449" t="e">
        <f>VLOOKUP(A449,GDP!$E$2:$G$83,3,FALSE)</f>
        <v>#N/A</v>
      </c>
    </row>
    <row r="450" spans="1:12">
      <c r="A450" s="18">
        <v>43915</v>
      </c>
      <c r="B450" s="19" t="e">
        <v>#N/A</v>
      </c>
      <c r="C450" t="e">
        <f>VLOOKUP(A450,Table2[],2,FALSE)</f>
        <v>#N/A</v>
      </c>
      <c r="D450" t="e">
        <f>VLOOKUP(A450,Table3[#All],2,FALSE)</f>
        <v>#N/A</v>
      </c>
      <c r="E450" t="e">
        <f>VLOOKUP(A450,Table5[#All],2,FALSE)</f>
        <v>#N/A</v>
      </c>
      <c r="F450" t="e">
        <f>VLOOKUP(A450,Table6[#All],2,FALSE)</f>
        <v>#N/A</v>
      </c>
      <c r="G450" t="e">
        <f>VLOOKUP(A450,Table7[#All],2,FALSE)</f>
        <v>#N/A</v>
      </c>
      <c r="H450" t="e">
        <f>VLOOKUP(A450,Table1[[#All],[Release Date]:[Actual]],3,FALSE)</f>
        <v>#N/A</v>
      </c>
      <c r="I450" t="e">
        <f>VLOOKUP(A450,Table9[[#All],[Release Date]:[Actual]],2,FALSE)</f>
        <v>#N/A</v>
      </c>
      <c r="J450" t="e">
        <f>VLOOKUP(A450,Table8[#All],2,FALSE)</f>
        <v>#N/A</v>
      </c>
      <c r="K450" t="e">
        <f>VLOOKUP(A450,'US Retail Data'!$E$2:$G$75,3,FALSE)</f>
        <v>#N/A</v>
      </c>
      <c r="L450" t="e">
        <f>VLOOKUP(A450,GDP!$E$2:$G$83,3,FALSE)</f>
        <v>#N/A</v>
      </c>
    </row>
    <row r="451" spans="1:12">
      <c r="A451" s="18">
        <v>43916</v>
      </c>
      <c r="B451" s="19">
        <v>16328</v>
      </c>
      <c r="C451" t="e">
        <f>VLOOKUP(A451,Table2[],2,FALSE)</f>
        <v>#N/A</v>
      </c>
      <c r="D451" t="e">
        <f>VLOOKUP(A451,Table3[#All],2,FALSE)</f>
        <v>#N/A</v>
      </c>
      <c r="E451" t="e">
        <f>VLOOKUP(A451,Table5[#All],2,FALSE)</f>
        <v>#N/A</v>
      </c>
      <c r="F451" t="e">
        <f>VLOOKUP(A451,Table6[#All],2,FALSE)</f>
        <v>#N/A</v>
      </c>
      <c r="G451" t="e">
        <f>VLOOKUP(A451,Table7[#All],2,FALSE)</f>
        <v>#N/A</v>
      </c>
      <c r="H451">
        <f>VLOOKUP(A451,Table1[[#All],[Release Date]:[Actual]],3,FALSE)</f>
        <v>3283000</v>
      </c>
      <c r="I451" t="e">
        <f>VLOOKUP(A451,Table9[[#All],[Release Date]:[Actual]],2,FALSE)</f>
        <v>#N/A</v>
      </c>
      <c r="J451" t="e">
        <f>VLOOKUP(A451,Table8[#All],2,FALSE)</f>
        <v>#N/A</v>
      </c>
      <c r="K451" t="e">
        <f>VLOOKUP(A451,'US Retail Data'!$E$2:$G$75,3,FALSE)</f>
        <v>#N/A</v>
      </c>
      <c r="L451">
        <f>VLOOKUP(A451,GDP!$E$2:$G$83,3,FALSE)</f>
        <v>2.1000000000000001E-2</v>
      </c>
    </row>
    <row r="452" spans="1:12">
      <c r="A452" s="18">
        <v>43917</v>
      </c>
      <c r="B452" s="19">
        <v>16230</v>
      </c>
      <c r="C452" t="e">
        <f>VLOOKUP(A452,Table2[],2,FALSE)</f>
        <v>#N/A</v>
      </c>
      <c r="D452">
        <f>VLOOKUP(A452,Table3[#All],2,FALSE)</f>
        <v>1.8000000000000002E-2</v>
      </c>
      <c r="E452" t="e">
        <f>VLOOKUP(A452,Table5[#All],2,FALSE)</f>
        <v>#N/A</v>
      </c>
      <c r="F452" t="e">
        <f>VLOOKUP(A452,Table6[#All],2,FALSE)</f>
        <v>#N/A</v>
      </c>
      <c r="G452" t="e">
        <f>VLOOKUP(A452,Table7[#All],2,FALSE)</f>
        <v>#N/A</v>
      </c>
      <c r="H452" t="e">
        <f>VLOOKUP(A452,Table1[[#All],[Release Date]:[Actual]],3,FALSE)</f>
        <v>#N/A</v>
      </c>
      <c r="I452" t="e">
        <f>VLOOKUP(A452,Table9[[#All],[Release Date]:[Actual]],2,FALSE)</f>
        <v>#N/A</v>
      </c>
      <c r="J452" t="e">
        <f>VLOOKUP(A452,Table8[#All],2,FALSE)</f>
        <v>#N/A</v>
      </c>
      <c r="K452" t="e">
        <f>VLOOKUP(A452,'US Retail Data'!$E$2:$G$75,3,FALSE)</f>
        <v>#N/A</v>
      </c>
      <c r="L452" t="e">
        <f>VLOOKUP(A452,GDP!$E$2:$G$83,3,FALSE)</f>
        <v>#N/A</v>
      </c>
    </row>
    <row r="453" spans="1:12">
      <c r="A453" s="18">
        <v>43918</v>
      </c>
      <c r="B453" s="19" t="e">
        <v>#N/A</v>
      </c>
      <c r="C453" t="e">
        <f>VLOOKUP(A453,Table2[],2,FALSE)</f>
        <v>#N/A</v>
      </c>
      <c r="D453" t="e">
        <f>VLOOKUP(A453,Table3[#All],2,FALSE)</f>
        <v>#N/A</v>
      </c>
      <c r="E453" t="e">
        <f>VLOOKUP(A453,Table5[#All],2,FALSE)</f>
        <v>#N/A</v>
      </c>
      <c r="F453" t="e">
        <f>VLOOKUP(A453,Table6[#All],2,FALSE)</f>
        <v>#N/A</v>
      </c>
      <c r="G453" t="e">
        <f>VLOOKUP(A453,Table7[#All],2,FALSE)</f>
        <v>#N/A</v>
      </c>
      <c r="H453" t="e">
        <f>VLOOKUP(A453,Table1[[#All],[Release Date]:[Actual]],3,FALSE)</f>
        <v>#N/A</v>
      </c>
      <c r="I453" t="e">
        <f>VLOOKUP(A453,Table9[[#All],[Release Date]:[Actual]],2,FALSE)</f>
        <v>#N/A</v>
      </c>
      <c r="J453" t="e">
        <f>VLOOKUP(A453,Table8[#All],2,FALSE)</f>
        <v>#N/A</v>
      </c>
      <c r="K453" t="e">
        <f>VLOOKUP(A453,'US Retail Data'!$E$2:$G$75,3,FALSE)</f>
        <v>#N/A</v>
      </c>
      <c r="L453" t="e">
        <f>VLOOKUP(A453,GDP!$E$2:$G$83,3,FALSE)</f>
        <v>#N/A</v>
      </c>
    </row>
    <row r="454" spans="1:12">
      <c r="A454" s="18">
        <v>43919</v>
      </c>
      <c r="B454" s="19" t="e">
        <v>#N/A</v>
      </c>
      <c r="C454" t="e">
        <f>VLOOKUP(A454,Table2[],2,FALSE)</f>
        <v>#N/A</v>
      </c>
      <c r="D454" t="e">
        <f>VLOOKUP(A454,Table3[#All],2,FALSE)</f>
        <v>#N/A</v>
      </c>
      <c r="E454" t="e">
        <f>VLOOKUP(A454,Table5[#All],2,FALSE)</f>
        <v>#N/A</v>
      </c>
      <c r="F454" t="e">
        <f>VLOOKUP(A454,Table6[#All],2,FALSE)</f>
        <v>#N/A</v>
      </c>
      <c r="G454" t="e">
        <f>VLOOKUP(A454,Table7[#All],2,FALSE)</f>
        <v>#N/A</v>
      </c>
      <c r="H454" t="e">
        <f>VLOOKUP(A454,Table1[[#All],[Release Date]:[Actual]],3,FALSE)</f>
        <v>#N/A</v>
      </c>
      <c r="I454" t="e">
        <f>VLOOKUP(A454,Table9[[#All],[Release Date]:[Actual]],2,FALSE)</f>
        <v>#N/A</v>
      </c>
      <c r="J454" t="e">
        <f>VLOOKUP(A454,Table8[#All],2,FALSE)</f>
        <v>#N/A</v>
      </c>
      <c r="K454" t="e">
        <f>VLOOKUP(A454,'US Retail Data'!$E$2:$G$75,3,FALSE)</f>
        <v>#N/A</v>
      </c>
      <c r="L454" t="e">
        <f>VLOOKUP(A454,GDP!$E$2:$G$83,3,FALSE)</f>
        <v>#N/A</v>
      </c>
    </row>
    <row r="455" spans="1:12">
      <c r="A455" s="18">
        <v>43920</v>
      </c>
      <c r="B455" s="19">
        <v>16336</v>
      </c>
      <c r="C455" t="e">
        <f>VLOOKUP(A455,Table2[],2,FALSE)</f>
        <v>#N/A</v>
      </c>
      <c r="D455" t="e">
        <f>VLOOKUP(A455,Table3[#All],2,FALSE)</f>
        <v>#N/A</v>
      </c>
      <c r="E455" t="e">
        <f>VLOOKUP(A455,Table5[#All],2,FALSE)</f>
        <v>#N/A</v>
      </c>
      <c r="F455" t="e">
        <f>VLOOKUP(A455,Table6[#All],2,FALSE)</f>
        <v>#N/A</v>
      </c>
      <c r="G455" t="e">
        <f>VLOOKUP(A455,Table7[#All],2,FALSE)</f>
        <v>#N/A</v>
      </c>
      <c r="H455" t="e">
        <f>VLOOKUP(A455,Table1[[#All],[Release Date]:[Actual]],3,FALSE)</f>
        <v>#N/A</v>
      </c>
      <c r="I455" t="e">
        <f>VLOOKUP(A455,Table9[[#All],[Release Date]:[Actual]],2,FALSE)</f>
        <v>#N/A</v>
      </c>
      <c r="J455" t="e">
        <f>VLOOKUP(A455,Table8[#All],2,FALSE)</f>
        <v>#N/A</v>
      </c>
      <c r="K455" t="e">
        <f>VLOOKUP(A455,'US Retail Data'!$E$2:$G$75,3,FALSE)</f>
        <v>#N/A</v>
      </c>
      <c r="L455" t="e">
        <f>VLOOKUP(A455,GDP!$E$2:$G$83,3,FALSE)</f>
        <v>#N/A</v>
      </c>
    </row>
    <row r="456" spans="1:12">
      <c r="A456" s="18">
        <v>43921</v>
      </c>
      <c r="B456" s="19">
        <v>16367</v>
      </c>
      <c r="C456" t="e">
        <f>VLOOKUP(A456,Table2[],2,FALSE)</f>
        <v>#N/A</v>
      </c>
      <c r="D456" t="e">
        <f>VLOOKUP(A456,Table3[#All],2,FALSE)</f>
        <v>#N/A</v>
      </c>
      <c r="E456" t="e">
        <f>VLOOKUP(A456,Table5[#All],2,FALSE)</f>
        <v>#N/A</v>
      </c>
      <c r="F456" t="e">
        <f>VLOOKUP(A456,Table6[#All],2,FALSE)</f>
        <v>#N/A</v>
      </c>
      <c r="G456" t="e">
        <f>VLOOKUP(A456,Table7[#All],2,FALSE)</f>
        <v>#N/A</v>
      </c>
      <c r="H456" t="e">
        <f>VLOOKUP(A456,Table1[[#All],[Release Date]:[Actual]],3,FALSE)</f>
        <v>#N/A</v>
      </c>
      <c r="I456" t="e">
        <f>VLOOKUP(A456,Table9[[#All],[Release Date]:[Actual]],2,FALSE)</f>
        <v>#N/A</v>
      </c>
      <c r="J456" t="e">
        <f>VLOOKUP(A456,Table8[#All],2,FALSE)</f>
        <v>#N/A</v>
      </c>
      <c r="K456" t="e">
        <f>VLOOKUP(A456,'US Retail Data'!$E$2:$G$75,3,FALSE)</f>
        <v>#N/A</v>
      </c>
      <c r="L456" t="e">
        <f>VLOOKUP(A456,GDP!$E$2:$G$83,3,FALSE)</f>
        <v>#N/A</v>
      </c>
    </row>
    <row r="457" spans="1:12">
      <c r="A457" s="18">
        <v>43922</v>
      </c>
      <c r="B457" s="19">
        <v>16413</v>
      </c>
      <c r="C457" t="e">
        <f>VLOOKUP(A457,Table2[],2,FALSE)</f>
        <v>#N/A</v>
      </c>
      <c r="D457" t="e">
        <f>VLOOKUP(A457,Table3[#All],2,FALSE)</f>
        <v>#N/A</v>
      </c>
      <c r="E457">
        <f>VLOOKUP(A457,Table5[#All],2,FALSE)</f>
        <v>2.9600000000000001E-2</v>
      </c>
      <c r="F457" t="e">
        <f>VLOOKUP(A457,Table6[#All],2,FALSE)</f>
        <v>#N/A</v>
      </c>
      <c r="G457" t="e">
        <f>VLOOKUP(A457,Table7[#All],2,FALSE)</f>
        <v>#N/A</v>
      </c>
      <c r="H457" t="e">
        <f>VLOOKUP(A457,Table1[[#All],[Release Date]:[Actual]],3,FALSE)</f>
        <v>#N/A</v>
      </c>
      <c r="I457" t="e">
        <f>VLOOKUP(A457,Table9[[#All],[Release Date]:[Actual]],2,FALSE)</f>
        <v>#N/A</v>
      </c>
      <c r="J457" t="e">
        <f>VLOOKUP(A457,Table8[#All],2,FALSE)</f>
        <v>#N/A</v>
      </c>
      <c r="K457" t="e">
        <f>VLOOKUP(A457,'US Retail Data'!$E$2:$G$75,3,FALSE)</f>
        <v>#N/A</v>
      </c>
      <c r="L457" t="e">
        <f>VLOOKUP(A457,GDP!$E$2:$G$83,3,FALSE)</f>
        <v>#N/A</v>
      </c>
    </row>
    <row r="458" spans="1:12">
      <c r="A458" s="18">
        <v>43923</v>
      </c>
      <c r="B458" s="19">
        <v>16741</v>
      </c>
      <c r="C458" t="e">
        <f>VLOOKUP(A458,Table2[],2,FALSE)</f>
        <v>#N/A</v>
      </c>
      <c r="D458" t="e">
        <f>VLOOKUP(A458,Table3[#All],2,FALSE)</f>
        <v>#N/A</v>
      </c>
      <c r="E458" t="e">
        <f>VLOOKUP(A458,Table5[#All],2,FALSE)</f>
        <v>#N/A</v>
      </c>
      <c r="F458" t="e">
        <f>VLOOKUP(A458,Table6[#All],2,FALSE)</f>
        <v>#N/A</v>
      </c>
      <c r="G458" t="e">
        <f>VLOOKUP(A458,Table7[#All],2,FALSE)</f>
        <v>#N/A</v>
      </c>
      <c r="H458">
        <f>VLOOKUP(A458,Table1[[#All],[Release Date]:[Actual]],3,FALSE)</f>
        <v>6648000</v>
      </c>
      <c r="I458" t="e">
        <f>VLOOKUP(A458,Table9[[#All],[Release Date]:[Actual]],2,FALSE)</f>
        <v>#N/A</v>
      </c>
      <c r="J458" t="e">
        <f>VLOOKUP(A458,Table8[#All],2,FALSE)</f>
        <v>#N/A</v>
      </c>
      <c r="K458" t="e">
        <f>VLOOKUP(A458,'US Retail Data'!$E$2:$G$75,3,FALSE)</f>
        <v>#N/A</v>
      </c>
      <c r="L458" t="e">
        <f>VLOOKUP(A458,GDP!$E$2:$G$83,3,FALSE)</f>
        <v>#N/A</v>
      </c>
    </row>
    <row r="459" spans="1:12">
      <c r="A459" s="18">
        <v>43924</v>
      </c>
      <c r="B459" s="19">
        <v>16464</v>
      </c>
      <c r="C459" t="e">
        <f>VLOOKUP(A459,Table2[],2,FALSE)</f>
        <v>#N/A</v>
      </c>
      <c r="D459" t="e">
        <f>VLOOKUP(A459,Table3[#All],2,FALSE)</f>
        <v>#N/A</v>
      </c>
      <c r="E459" t="e">
        <f>VLOOKUP(A459,Table5[#All],2,FALSE)</f>
        <v>#N/A</v>
      </c>
      <c r="F459">
        <f>VLOOKUP(A459,Table6[#All],2,FALSE)</f>
        <v>-701</v>
      </c>
      <c r="G459">
        <f>VLOOKUP(A459,Table7[#All],2,FALSE)</f>
        <v>4.3999999999999997E-2</v>
      </c>
      <c r="H459" t="e">
        <f>VLOOKUP(A459,Table1[[#All],[Release Date]:[Actual]],3,FALSE)</f>
        <v>#N/A</v>
      </c>
      <c r="I459" t="e">
        <f>VLOOKUP(A459,Table9[[#All],[Release Date]:[Actual]],2,FALSE)</f>
        <v>#N/A</v>
      </c>
      <c r="J459" t="e">
        <f>VLOOKUP(A459,Table8[#All],2,FALSE)</f>
        <v>#N/A</v>
      </c>
      <c r="K459" t="e">
        <f>VLOOKUP(A459,'US Retail Data'!$E$2:$G$75,3,FALSE)</f>
        <v>#N/A</v>
      </c>
      <c r="L459" t="e">
        <f>VLOOKUP(A459,GDP!$E$2:$G$83,3,FALSE)</f>
        <v>#N/A</v>
      </c>
    </row>
    <row r="460" spans="1:12">
      <c r="A460" s="18">
        <v>43925</v>
      </c>
      <c r="B460" s="19" t="e">
        <v>#N/A</v>
      </c>
      <c r="C460" t="e">
        <f>VLOOKUP(A460,Table2[],2,FALSE)</f>
        <v>#N/A</v>
      </c>
      <c r="D460" t="e">
        <f>VLOOKUP(A460,Table3[#All],2,FALSE)</f>
        <v>#N/A</v>
      </c>
      <c r="E460">
        <f>VLOOKUP(A460,Table5[#All],2,FALSE)</f>
        <v>2.6800000000000001E-2</v>
      </c>
      <c r="F460" t="e">
        <f>VLOOKUP(A460,Table6[#All],2,FALSE)</f>
        <v>#N/A</v>
      </c>
      <c r="G460" t="e">
        <f>VLOOKUP(A460,Table7[#All],2,FALSE)</f>
        <v>#N/A</v>
      </c>
      <c r="H460" t="e">
        <f>VLOOKUP(A460,Table1[[#All],[Release Date]:[Actual]],3,FALSE)</f>
        <v>#N/A</v>
      </c>
      <c r="I460" t="e">
        <f>VLOOKUP(A460,Table9[[#All],[Release Date]:[Actual]],2,FALSE)</f>
        <v>#N/A</v>
      </c>
      <c r="J460" t="e">
        <f>VLOOKUP(A460,Table8[#All],2,FALSE)</f>
        <v>#N/A</v>
      </c>
      <c r="K460" t="e">
        <f>VLOOKUP(A460,'US Retail Data'!$E$2:$G$75,3,FALSE)</f>
        <v>#N/A</v>
      </c>
      <c r="L460" t="e">
        <f>VLOOKUP(A460,GDP!$E$2:$G$83,3,FALSE)</f>
        <v>#N/A</v>
      </c>
    </row>
    <row r="461" spans="1:12">
      <c r="A461" s="18">
        <v>43926</v>
      </c>
      <c r="B461" s="19" t="e">
        <v>#N/A</v>
      </c>
      <c r="C461" t="e">
        <f>VLOOKUP(A461,Table2[],2,FALSE)</f>
        <v>#N/A</v>
      </c>
      <c r="D461" t="e">
        <f>VLOOKUP(A461,Table3[#All],2,FALSE)</f>
        <v>#N/A</v>
      </c>
      <c r="E461" t="e">
        <f>VLOOKUP(A461,Table5[#All],2,FALSE)</f>
        <v>#N/A</v>
      </c>
      <c r="F461" t="e">
        <f>VLOOKUP(A461,Table6[#All],2,FALSE)</f>
        <v>#N/A</v>
      </c>
      <c r="G461" t="e">
        <f>VLOOKUP(A461,Table7[#All],2,FALSE)</f>
        <v>#N/A</v>
      </c>
      <c r="H461" t="e">
        <f>VLOOKUP(A461,Table1[[#All],[Release Date]:[Actual]],3,FALSE)</f>
        <v>#N/A</v>
      </c>
      <c r="I461" t="e">
        <f>VLOOKUP(A461,Table9[[#All],[Release Date]:[Actual]],2,FALSE)</f>
        <v>#N/A</v>
      </c>
      <c r="J461" t="e">
        <f>VLOOKUP(A461,Table8[#All],2,FALSE)</f>
        <v>#N/A</v>
      </c>
      <c r="K461" t="e">
        <f>VLOOKUP(A461,'US Retail Data'!$E$2:$G$75,3,FALSE)</f>
        <v>#N/A</v>
      </c>
      <c r="L461" t="e">
        <f>VLOOKUP(A461,GDP!$E$2:$G$83,3,FALSE)</f>
        <v>#N/A</v>
      </c>
    </row>
    <row r="462" spans="1:12">
      <c r="A462" s="18">
        <v>43927</v>
      </c>
      <c r="B462" s="19">
        <v>16556</v>
      </c>
      <c r="C462" t="e">
        <f>VLOOKUP(A462,Table2[],2,FALSE)</f>
        <v>#N/A</v>
      </c>
      <c r="D462" t="e">
        <f>VLOOKUP(A462,Table3[#All],2,FALSE)</f>
        <v>#N/A</v>
      </c>
      <c r="E462" t="e">
        <f>VLOOKUP(A462,Table5[#All],2,FALSE)</f>
        <v>#N/A</v>
      </c>
      <c r="F462" t="e">
        <f>VLOOKUP(A462,Table6[#All],2,FALSE)</f>
        <v>#N/A</v>
      </c>
      <c r="G462" t="e">
        <f>VLOOKUP(A462,Table7[#All],2,FALSE)</f>
        <v>#N/A</v>
      </c>
      <c r="H462" t="e">
        <f>VLOOKUP(A462,Table1[[#All],[Release Date]:[Actual]],3,FALSE)</f>
        <v>#N/A</v>
      </c>
      <c r="I462" t="e">
        <f>VLOOKUP(A462,Table9[[#All],[Release Date]:[Actual]],2,FALSE)</f>
        <v>#N/A</v>
      </c>
      <c r="J462" t="e">
        <f>VLOOKUP(A462,Table8[#All],2,FALSE)</f>
        <v>#N/A</v>
      </c>
      <c r="K462" t="e">
        <f>VLOOKUP(A462,'US Retail Data'!$E$2:$G$75,3,FALSE)</f>
        <v>#N/A</v>
      </c>
      <c r="L462" t="e">
        <f>VLOOKUP(A462,GDP!$E$2:$G$83,3,FALSE)</f>
        <v>#N/A</v>
      </c>
    </row>
    <row r="463" spans="1:12">
      <c r="A463" s="18">
        <v>43928</v>
      </c>
      <c r="B463" s="19">
        <v>16410</v>
      </c>
      <c r="C463" t="e">
        <f>VLOOKUP(A463,Table2[],2,FALSE)</f>
        <v>#N/A</v>
      </c>
      <c r="D463" t="e">
        <f>VLOOKUP(A463,Table3[#All],2,FALSE)</f>
        <v>#N/A</v>
      </c>
      <c r="E463" t="e">
        <f>VLOOKUP(A463,Table5[#All],2,FALSE)</f>
        <v>#N/A</v>
      </c>
      <c r="F463" t="e">
        <f>VLOOKUP(A463,Table6[#All],2,FALSE)</f>
        <v>#N/A</v>
      </c>
      <c r="G463" t="e">
        <f>VLOOKUP(A463,Table7[#All],2,FALSE)</f>
        <v>#N/A</v>
      </c>
      <c r="H463" t="e">
        <f>VLOOKUP(A463,Table1[[#All],[Release Date]:[Actual]],3,FALSE)</f>
        <v>#N/A</v>
      </c>
      <c r="I463" t="e">
        <f>VLOOKUP(A463,Table9[[#All],[Release Date]:[Actual]],2,FALSE)</f>
        <v>#N/A</v>
      </c>
      <c r="J463" t="e">
        <f>VLOOKUP(A463,Table8[#All],2,FALSE)</f>
        <v>#N/A</v>
      </c>
      <c r="K463" t="e">
        <f>VLOOKUP(A463,'US Retail Data'!$E$2:$G$75,3,FALSE)</f>
        <v>#N/A</v>
      </c>
      <c r="L463" t="e">
        <f>VLOOKUP(A463,GDP!$E$2:$G$83,3,FALSE)</f>
        <v>#N/A</v>
      </c>
    </row>
    <row r="464" spans="1:12">
      <c r="A464" s="18">
        <v>43929</v>
      </c>
      <c r="B464" s="19">
        <v>16245</v>
      </c>
      <c r="C464" t="e">
        <f>VLOOKUP(A464,Table2[],2,FALSE)</f>
        <v>#N/A</v>
      </c>
      <c r="D464" t="e">
        <f>VLOOKUP(A464,Table3[#All],2,FALSE)</f>
        <v>#N/A</v>
      </c>
      <c r="E464" t="e">
        <f>VLOOKUP(A464,Table5[#All],2,FALSE)</f>
        <v>#N/A</v>
      </c>
      <c r="F464" t="e">
        <f>VLOOKUP(A464,Table6[#All],2,FALSE)</f>
        <v>#N/A</v>
      </c>
      <c r="G464" t="e">
        <f>VLOOKUP(A464,Table7[#All],2,FALSE)</f>
        <v>#N/A</v>
      </c>
      <c r="H464" t="e">
        <f>VLOOKUP(A464,Table1[[#All],[Release Date]:[Actual]],3,FALSE)</f>
        <v>#N/A</v>
      </c>
      <c r="I464" t="e">
        <f>VLOOKUP(A464,Table9[[#All],[Release Date]:[Actual]],2,FALSE)</f>
        <v>#N/A</v>
      </c>
      <c r="J464" t="e">
        <f>VLOOKUP(A464,Table8[#All],2,FALSE)</f>
        <v>#N/A</v>
      </c>
      <c r="K464" t="e">
        <f>VLOOKUP(A464,'US Retail Data'!$E$2:$G$75,3,FALSE)</f>
        <v>#N/A</v>
      </c>
      <c r="L464" t="e">
        <f>VLOOKUP(A464,GDP!$E$2:$G$83,3,FALSE)</f>
        <v>#N/A</v>
      </c>
    </row>
    <row r="465" spans="1:12">
      <c r="A465" s="18">
        <v>43930</v>
      </c>
      <c r="B465" s="19">
        <v>16241</v>
      </c>
      <c r="C465" t="e">
        <f>VLOOKUP(A465,Table2[],2,FALSE)</f>
        <v>#N/A</v>
      </c>
      <c r="D465" t="e">
        <f>VLOOKUP(A465,Table3[#All],2,FALSE)</f>
        <v>#N/A</v>
      </c>
      <c r="E465" t="e">
        <f>VLOOKUP(A465,Table5[#All],2,FALSE)</f>
        <v>#N/A</v>
      </c>
      <c r="F465" t="e">
        <f>VLOOKUP(A465,Table6[#All],2,FALSE)</f>
        <v>#N/A</v>
      </c>
      <c r="G465" t="e">
        <f>VLOOKUP(A465,Table7[#All],2,FALSE)</f>
        <v>#N/A</v>
      </c>
      <c r="H465">
        <f>VLOOKUP(A465,Table1[[#All],[Release Date]:[Actual]],3,FALSE)</f>
        <v>6606000</v>
      </c>
      <c r="I465" t="e">
        <f>VLOOKUP(A465,Table9[[#All],[Release Date]:[Actual]],2,FALSE)</f>
        <v>#N/A</v>
      </c>
      <c r="J465">
        <f>VLOOKUP(A465,Table8[#All],2,FALSE)</f>
        <v>4.2999999999999997E-2</v>
      </c>
      <c r="K465" t="e">
        <f>VLOOKUP(A465,'US Retail Data'!$E$2:$G$75,3,FALSE)</f>
        <v>#N/A</v>
      </c>
      <c r="L465" t="e">
        <f>VLOOKUP(A465,GDP!$E$2:$G$83,3,FALSE)</f>
        <v>#N/A</v>
      </c>
    </row>
    <row r="466" spans="1:12">
      <c r="A466" s="18">
        <v>43931</v>
      </c>
      <c r="B466" s="19" t="e">
        <v>#N/A</v>
      </c>
      <c r="C466">
        <f>VLOOKUP(A466,Table2[],2,FALSE)</f>
        <v>1.4999999999999999E-2</v>
      </c>
      <c r="D466" t="e">
        <f>VLOOKUP(A466,Table3[#All],2,FALSE)</f>
        <v>#N/A</v>
      </c>
      <c r="E466" t="e">
        <f>VLOOKUP(A466,Table5[#All],2,FALSE)</f>
        <v>#N/A</v>
      </c>
      <c r="F466" t="e">
        <f>VLOOKUP(A466,Table6[#All],2,FALSE)</f>
        <v>#N/A</v>
      </c>
      <c r="G466" t="e">
        <f>VLOOKUP(A466,Table7[#All],2,FALSE)</f>
        <v>#N/A</v>
      </c>
      <c r="H466" t="e">
        <f>VLOOKUP(A466,Table1[[#All],[Release Date]:[Actual]],3,FALSE)</f>
        <v>#N/A</v>
      </c>
      <c r="I466" t="e">
        <f>VLOOKUP(A466,Table9[[#All],[Release Date]:[Actual]],2,FALSE)</f>
        <v>#N/A</v>
      </c>
      <c r="J466" t="e">
        <f>VLOOKUP(A466,Table8[#All],2,FALSE)</f>
        <v>#N/A</v>
      </c>
      <c r="K466" t="e">
        <f>VLOOKUP(A466,'US Retail Data'!$E$2:$G$75,3,FALSE)</f>
        <v>#N/A</v>
      </c>
      <c r="L466" t="e">
        <f>VLOOKUP(A466,GDP!$E$2:$G$83,3,FALSE)</f>
        <v>#N/A</v>
      </c>
    </row>
    <row r="467" spans="1:12">
      <c r="A467" s="18">
        <v>43932</v>
      </c>
      <c r="B467" s="19" t="e">
        <v>#N/A</v>
      </c>
      <c r="C467" t="e">
        <f>VLOOKUP(A467,Table2[],2,FALSE)</f>
        <v>#N/A</v>
      </c>
      <c r="D467" t="e">
        <f>VLOOKUP(A467,Table3[#All],2,FALSE)</f>
        <v>#N/A</v>
      </c>
      <c r="E467" t="e">
        <f>VLOOKUP(A467,Table5[#All],2,FALSE)</f>
        <v>#N/A</v>
      </c>
      <c r="F467" t="e">
        <f>VLOOKUP(A467,Table6[#All],2,FALSE)</f>
        <v>#N/A</v>
      </c>
      <c r="G467" t="e">
        <f>VLOOKUP(A467,Table7[#All],2,FALSE)</f>
        <v>#N/A</v>
      </c>
      <c r="H467" t="e">
        <f>VLOOKUP(A467,Table1[[#All],[Release Date]:[Actual]],3,FALSE)</f>
        <v>#N/A</v>
      </c>
      <c r="I467" t="e">
        <f>VLOOKUP(A467,Table9[[#All],[Release Date]:[Actual]],2,FALSE)</f>
        <v>#N/A</v>
      </c>
      <c r="J467" t="e">
        <f>VLOOKUP(A467,Table8[#All],2,FALSE)</f>
        <v>#N/A</v>
      </c>
      <c r="K467" t="e">
        <f>VLOOKUP(A467,'US Retail Data'!$E$2:$G$75,3,FALSE)</f>
        <v>#N/A</v>
      </c>
      <c r="L467" t="e">
        <f>VLOOKUP(A467,GDP!$E$2:$G$83,3,FALSE)</f>
        <v>#N/A</v>
      </c>
    </row>
    <row r="468" spans="1:12">
      <c r="A468" s="18">
        <v>43933</v>
      </c>
      <c r="B468" s="19" t="e">
        <v>#N/A</v>
      </c>
      <c r="C468" t="e">
        <f>VLOOKUP(A468,Table2[],2,FALSE)</f>
        <v>#N/A</v>
      </c>
      <c r="D468" t="e">
        <f>VLOOKUP(A468,Table3[#All],2,FALSE)</f>
        <v>#N/A</v>
      </c>
      <c r="E468" t="e">
        <f>VLOOKUP(A468,Table5[#All],2,FALSE)</f>
        <v>#N/A</v>
      </c>
      <c r="F468" t="e">
        <f>VLOOKUP(A468,Table6[#All],2,FALSE)</f>
        <v>#N/A</v>
      </c>
      <c r="G468" t="e">
        <f>VLOOKUP(A468,Table7[#All],2,FALSE)</f>
        <v>#N/A</v>
      </c>
      <c r="H468" t="e">
        <f>VLOOKUP(A468,Table1[[#All],[Release Date]:[Actual]],3,FALSE)</f>
        <v>#N/A</v>
      </c>
      <c r="I468" t="e">
        <f>VLOOKUP(A468,Table9[[#All],[Release Date]:[Actual]],2,FALSE)</f>
        <v>#N/A</v>
      </c>
      <c r="J468" t="e">
        <f>VLOOKUP(A468,Table8[#All],2,FALSE)</f>
        <v>#N/A</v>
      </c>
      <c r="K468" t="e">
        <f>VLOOKUP(A468,'US Retail Data'!$E$2:$G$75,3,FALSE)</f>
        <v>#N/A</v>
      </c>
      <c r="L468" t="e">
        <f>VLOOKUP(A468,GDP!$E$2:$G$83,3,FALSE)</f>
        <v>#N/A</v>
      </c>
    </row>
    <row r="469" spans="1:12">
      <c r="A469" s="18">
        <v>43934</v>
      </c>
      <c r="B469" s="19">
        <v>15840</v>
      </c>
      <c r="C469" t="e">
        <f>VLOOKUP(A469,Table2[],2,FALSE)</f>
        <v>#N/A</v>
      </c>
      <c r="D469" t="e">
        <f>VLOOKUP(A469,Table3[#All],2,FALSE)</f>
        <v>#N/A</v>
      </c>
      <c r="E469" t="e">
        <f>VLOOKUP(A469,Table5[#All],2,FALSE)</f>
        <v>#N/A</v>
      </c>
      <c r="F469" t="e">
        <f>VLOOKUP(A469,Table6[#All],2,FALSE)</f>
        <v>#N/A</v>
      </c>
      <c r="G469" t="e">
        <f>VLOOKUP(A469,Table7[#All],2,FALSE)</f>
        <v>#N/A</v>
      </c>
      <c r="H469" t="e">
        <f>VLOOKUP(A469,Table1[[#All],[Release Date]:[Actual]],3,FALSE)</f>
        <v>#N/A</v>
      </c>
      <c r="I469" t="e">
        <f>VLOOKUP(A469,Table9[[#All],[Release Date]:[Actual]],2,FALSE)</f>
        <v>#N/A</v>
      </c>
      <c r="J469" t="e">
        <f>VLOOKUP(A469,Table8[#All],2,FALSE)</f>
        <v>#N/A</v>
      </c>
      <c r="K469" t="e">
        <f>VLOOKUP(A469,'US Retail Data'!$E$2:$G$75,3,FALSE)</f>
        <v>#N/A</v>
      </c>
      <c r="L469" t="e">
        <f>VLOOKUP(A469,GDP!$E$2:$G$83,3,FALSE)</f>
        <v>#N/A</v>
      </c>
    </row>
    <row r="470" spans="1:12">
      <c r="A470" s="18">
        <v>43935</v>
      </c>
      <c r="B470" s="19">
        <v>15722</v>
      </c>
      <c r="C470" t="e">
        <f>VLOOKUP(A470,Table2[],2,FALSE)</f>
        <v>#N/A</v>
      </c>
      <c r="D470" t="e">
        <f>VLOOKUP(A470,Table3[#All],2,FALSE)</f>
        <v>#N/A</v>
      </c>
      <c r="E470" t="e">
        <f>VLOOKUP(A470,Table5[#All],2,FALSE)</f>
        <v>#N/A</v>
      </c>
      <c r="F470" t="e">
        <f>VLOOKUP(A470,Table6[#All],2,FALSE)</f>
        <v>#N/A</v>
      </c>
      <c r="G470" t="e">
        <f>VLOOKUP(A470,Table7[#All],2,FALSE)</f>
        <v>#N/A</v>
      </c>
      <c r="H470" t="e">
        <f>VLOOKUP(A470,Table1[[#All],[Release Date]:[Actual]],3,FALSE)</f>
        <v>#N/A</v>
      </c>
      <c r="I470" t="e">
        <f>VLOOKUP(A470,Table9[[#All],[Release Date]:[Actual]],2,FALSE)</f>
        <v>#N/A</v>
      </c>
      <c r="J470" t="e">
        <f>VLOOKUP(A470,Table8[#All],2,FALSE)</f>
        <v>#N/A</v>
      </c>
      <c r="K470" t="e">
        <f>VLOOKUP(A470,'US Retail Data'!$E$2:$G$75,3,FALSE)</f>
        <v>#N/A</v>
      </c>
      <c r="L470" t="e">
        <f>VLOOKUP(A470,GDP!$E$2:$G$83,3,FALSE)</f>
        <v>#N/A</v>
      </c>
    </row>
    <row r="471" spans="1:12">
      <c r="A471" s="18">
        <v>43936</v>
      </c>
      <c r="B471" s="19">
        <v>15707</v>
      </c>
      <c r="C471" t="e">
        <f>VLOOKUP(A471,Table2[],2,FALSE)</f>
        <v>#N/A</v>
      </c>
      <c r="D471" t="e">
        <f>VLOOKUP(A471,Table3[#All],2,FALSE)</f>
        <v>#N/A</v>
      </c>
      <c r="E471" t="e">
        <f>VLOOKUP(A471,Table5[#All],2,FALSE)</f>
        <v>#N/A</v>
      </c>
      <c r="F471" t="e">
        <f>VLOOKUP(A471,Table6[#All],2,FALSE)</f>
        <v>#N/A</v>
      </c>
      <c r="G471" t="e">
        <f>VLOOKUP(A471,Table7[#All],2,FALSE)</f>
        <v>#N/A</v>
      </c>
      <c r="H471" t="e">
        <f>VLOOKUP(A471,Table1[[#All],[Release Date]:[Actual]],3,FALSE)</f>
        <v>#N/A</v>
      </c>
      <c r="I471" t="e">
        <f>VLOOKUP(A471,Table9[[#All],[Release Date]:[Actual]],2,FALSE)</f>
        <v>#N/A</v>
      </c>
      <c r="J471" t="e">
        <f>VLOOKUP(A471,Table8[#All],2,FALSE)</f>
        <v>#N/A</v>
      </c>
      <c r="K471">
        <f>VLOOKUP(A471,'US Retail Data'!$E$2:$G$75,3,FALSE)</f>
        <v>-8.6999999999999994E-2</v>
      </c>
      <c r="L471" t="e">
        <f>VLOOKUP(A471,GDP!$E$2:$G$83,3,FALSE)</f>
        <v>#N/A</v>
      </c>
    </row>
    <row r="472" spans="1:12">
      <c r="A472" s="18">
        <v>43937</v>
      </c>
      <c r="B472" s="19">
        <v>15787</v>
      </c>
      <c r="C472" t="e">
        <f>VLOOKUP(A472,Table2[],2,FALSE)</f>
        <v>#N/A</v>
      </c>
      <c r="D472" t="e">
        <f>VLOOKUP(A472,Table3[#All],2,FALSE)</f>
        <v>#N/A</v>
      </c>
      <c r="E472" t="e">
        <f>VLOOKUP(A472,Table5[#All],2,FALSE)</f>
        <v>#N/A</v>
      </c>
      <c r="F472" t="e">
        <f>VLOOKUP(A472,Table6[#All],2,FALSE)</f>
        <v>#N/A</v>
      </c>
      <c r="G472" t="e">
        <f>VLOOKUP(A472,Table7[#All],2,FALSE)</f>
        <v>#N/A</v>
      </c>
      <c r="H472">
        <f>VLOOKUP(A472,Table1[[#All],[Release Date]:[Actual]],3,FALSE)</f>
        <v>5245000</v>
      </c>
      <c r="I472" t="e">
        <f>VLOOKUP(A472,Table9[[#All],[Release Date]:[Actual]],2,FALSE)</f>
        <v>#N/A</v>
      </c>
      <c r="J472" t="e">
        <f>VLOOKUP(A472,Table8[#All],2,FALSE)</f>
        <v>#N/A</v>
      </c>
      <c r="K472" t="e">
        <f>VLOOKUP(A472,'US Retail Data'!$E$2:$G$75,3,FALSE)</f>
        <v>#N/A</v>
      </c>
      <c r="L472" t="e">
        <f>VLOOKUP(A472,GDP!$E$2:$G$83,3,FALSE)</f>
        <v>#N/A</v>
      </c>
    </row>
    <row r="473" spans="1:12">
      <c r="A473" s="18">
        <v>43938</v>
      </c>
      <c r="B473" s="19">
        <v>15503</v>
      </c>
      <c r="C473" t="e">
        <f>VLOOKUP(A473,Table2[],2,FALSE)</f>
        <v>#N/A</v>
      </c>
      <c r="D473" t="e">
        <f>VLOOKUP(A473,Table3[#All],2,FALSE)</f>
        <v>#N/A</v>
      </c>
      <c r="E473" t="e">
        <f>VLOOKUP(A473,Table5[#All],2,FALSE)</f>
        <v>#N/A</v>
      </c>
      <c r="F473" t="e">
        <f>VLOOKUP(A473,Table6[#All],2,FALSE)</f>
        <v>#N/A</v>
      </c>
      <c r="G473" t="e">
        <f>VLOOKUP(A473,Table7[#All],2,FALSE)</f>
        <v>#N/A</v>
      </c>
      <c r="H473" t="e">
        <f>VLOOKUP(A473,Table1[[#All],[Release Date]:[Actual]],3,FALSE)</f>
        <v>#N/A</v>
      </c>
      <c r="I473" t="e">
        <f>VLOOKUP(A473,Table9[[#All],[Release Date]:[Actual]],2,FALSE)</f>
        <v>#N/A</v>
      </c>
      <c r="J473" t="e">
        <f>VLOOKUP(A473,Table8[#All],2,FALSE)</f>
        <v>#N/A</v>
      </c>
      <c r="K473" t="e">
        <f>VLOOKUP(A473,'US Retail Data'!$E$2:$G$75,3,FALSE)</f>
        <v>#N/A</v>
      </c>
      <c r="L473" t="e">
        <f>VLOOKUP(A473,GDP!$E$2:$G$83,3,FALSE)</f>
        <v>#N/A</v>
      </c>
    </row>
    <row r="474" spans="1:12">
      <c r="A474" s="18">
        <v>43939</v>
      </c>
      <c r="B474" s="19" t="e">
        <v>#N/A</v>
      </c>
      <c r="C474" t="e">
        <f>VLOOKUP(A474,Table2[],2,FALSE)</f>
        <v>#N/A</v>
      </c>
      <c r="D474" t="e">
        <f>VLOOKUP(A474,Table3[#All],2,FALSE)</f>
        <v>#N/A</v>
      </c>
      <c r="E474" t="e">
        <f>VLOOKUP(A474,Table5[#All],2,FALSE)</f>
        <v>#N/A</v>
      </c>
      <c r="F474" t="e">
        <f>VLOOKUP(A474,Table6[#All],2,FALSE)</f>
        <v>#N/A</v>
      </c>
      <c r="G474" t="e">
        <f>VLOOKUP(A474,Table7[#All],2,FALSE)</f>
        <v>#N/A</v>
      </c>
      <c r="H474" t="e">
        <f>VLOOKUP(A474,Table1[[#All],[Release Date]:[Actual]],3,FALSE)</f>
        <v>#N/A</v>
      </c>
      <c r="I474" t="e">
        <f>VLOOKUP(A474,Table9[[#All],[Release Date]:[Actual]],2,FALSE)</f>
        <v>#N/A</v>
      </c>
      <c r="J474" t="e">
        <f>VLOOKUP(A474,Table8[#All],2,FALSE)</f>
        <v>#N/A</v>
      </c>
      <c r="K474" t="e">
        <f>VLOOKUP(A474,'US Retail Data'!$E$2:$G$75,3,FALSE)</f>
        <v>#N/A</v>
      </c>
      <c r="L474" t="e">
        <f>VLOOKUP(A474,GDP!$E$2:$G$83,3,FALSE)</f>
        <v>#N/A</v>
      </c>
    </row>
    <row r="475" spans="1:12">
      <c r="A475" s="18">
        <v>43940</v>
      </c>
      <c r="B475" s="19" t="e">
        <v>#N/A</v>
      </c>
      <c r="C475" t="e">
        <f>VLOOKUP(A475,Table2[],2,FALSE)</f>
        <v>#N/A</v>
      </c>
      <c r="D475" t="e">
        <f>VLOOKUP(A475,Table3[#All],2,FALSE)</f>
        <v>#N/A</v>
      </c>
      <c r="E475" t="e">
        <f>VLOOKUP(A475,Table5[#All],2,FALSE)</f>
        <v>#N/A</v>
      </c>
      <c r="F475" t="e">
        <f>VLOOKUP(A475,Table6[#All],2,FALSE)</f>
        <v>#N/A</v>
      </c>
      <c r="G475" t="e">
        <f>VLOOKUP(A475,Table7[#All],2,FALSE)</f>
        <v>#N/A</v>
      </c>
      <c r="H475" t="e">
        <f>VLOOKUP(A475,Table1[[#All],[Release Date]:[Actual]],3,FALSE)</f>
        <v>#N/A</v>
      </c>
      <c r="I475" t="e">
        <f>VLOOKUP(A475,Table9[[#All],[Release Date]:[Actual]],2,FALSE)</f>
        <v>#N/A</v>
      </c>
      <c r="J475" t="e">
        <f>VLOOKUP(A475,Table8[#All],2,FALSE)</f>
        <v>#N/A</v>
      </c>
      <c r="K475" t="e">
        <f>VLOOKUP(A475,'US Retail Data'!$E$2:$G$75,3,FALSE)</f>
        <v>#N/A</v>
      </c>
      <c r="L475" t="e">
        <f>VLOOKUP(A475,GDP!$E$2:$G$83,3,FALSE)</f>
        <v>#N/A</v>
      </c>
    </row>
    <row r="476" spans="1:12">
      <c r="A476" s="18">
        <v>43941</v>
      </c>
      <c r="B476" s="19">
        <v>15543</v>
      </c>
      <c r="C476" t="e">
        <f>VLOOKUP(A476,Table2[],2,FALSE)</f>
        <v>#N/A</v>
      </c>
      <c r="D476" t="e">
        <f>VLOOKUP(A476,Table3[#All],2,FALSE)</f>
        <v>#N/A</v>
      </c>
      <c r="E476" t="e">
        <f>VLOOKUP(A476,Table5[#All],2,FALSE)</f>
        <v>#N/A</v>
      </c>
      <c r="F476" t="e">
        <f>VLOOKUP(A476,Table6[#All],2,FALSE)</f>
        <v>#N/A</v>
      </c>
      <c r="G476" t="e">
        <f>VLOOKUP(A476,Table7[#All],2,FALSE)</f>
        <v>#N/A</v>
      </c>
      <c r="H476" t="e">
        <f>VLOOKUP(A476,Table1[[#All],[Release Date]:[Actual]],3,FALSE)</f>
        <v>#N/A</v>
      </c>
      <c r="I476" t="e">
        <f>VLOOKUP(A476,Table9[[#All],[Release Date]:[Actual]],2,FALSE)</f>
        <v>#N/A</v>
      </c>
      <c r="J476" t="e">
        <f>VLOOKUP(A476,Table8[#All],2,FALSE)</f>
        <v>#N/A</v>
      </c>
      <c r="K476" t="e">
        <f>VLOOKUP(A476,'US Retail Data'!$E$2:$G$75,3,FALSE)</f>
        <v>#N/A</v>
      </c>
      <c r="L476" t="e">
        <f>VLOOKUP(A476,GDP!$E$2:$G$83,3,FALSE)</f>
        <v>#N/A</v>
      </c>
    </row>
    <row r="477" spans="1:12">
      <c r="A477" s="18">
        <v>43942</v>
      </c>
      <c r="B477" s="19">
        <v>15643</v>
      </c>
      <c r="C477" t="e">
        <f>VLOOKUP(A477,Table2[],2,FALSE)</f>
        <v>#N/A</v>
      </c>
      <c r="D477" t="e">
        <f>VLOOKUP(A477,Table3[#All],2,FALSE)</f>
        <v>#N/A</v>
      </c>
      <c r="E477" t="e">
        <f>VLOOKUP(A477,Table5[#All],2,FALSE)</f>
        <v>#N/A</v>
      </c>
      <c r="F477" t="e">
        <f>VLOOKUP(A477,Table6[#All],2,FALSE)</f>
        <v>#N/A</v>
      </c>
      <c r="G477" t="e">
        <f>VLOOKUP(A477,Table7[#All],2,FALSE)</f>
        <v>#N/A</v>
      </c>
      <c r="H477" t="e">
        <f>VLOOKUP(A477,Table1[[#All],[Release Date]:[Actual]],3,FALSE)</f>
        <v>#N/A</v>
      </c>
      <c r="I477" t="e">
        <f>VLOOKUP(A477,Table9[[#All],[Release Date]:[Actual]],2,FALSE)</f>
        <v>#N/A</v>
      </c>
      <c r="J477" t="e">
        <f>VLOOKUP(A477,Table8[#All],2,FALSE)</f>
        <v>#N/A</v>
      </c>
      <c r="K477" t="e">
        <f>VLOOKUP(A477,'US Retail Data'!$E$2:$G$75,3,FALSE)</f>
        <v>#N/A</v>
      </c>
      <c r="L477" t="e">
        <f>VLOOKUP(A477,GDP!$E$2:$G$83,3,FALSE)</f>
        <v>#N/A</v>
      </c>
    </row>
    <row r="478" spans="1:12">
      <c r="A478" s="18">
        <v>43943</v>
      </c>
      <c r="B478" s="19">
        <v>15567</v>
      </c>
      <c r="C478" t="e">
        <f>VLOOKUP(A478,Table2[],2,FALSE)</f>
        <v>#N/A</v>
      </c>
      <c r="D478" t="e">
        <f>VLOOKUP(A478,Table3[#All],2,FALSE)</f>
        <v>#N/A</v>
      </c>
      <c r="E478" t="e">
        <f>VLOOKUP(A478,Table5[#All],2,FALSE)</f>
        <v>#N/A</v>
      </c>
      <c r="F478" t="e">
        <f>VLOOKUP(A478,Table6[#All],2,FALSE)</f>
        <v>#N/A</v>
      </c>
      <c r="G478" t="e">
        <f>VLOOKUP(A478,Table7[#All],2,FALSE)</f>
        <v>#N/A</v>
      </c>
      <c r="H478" t="e">
        <f>VLOOKUP(A478,Table1[[#All],[Release Date]:[Actual]],3,FALSE)</f>
        <v>#N/A</v>
      </c>
      <c r="I478" t="e">
        <f>VLOOKUP(A478,Table9[[#All],[Release Date]:[Actual]],2,FALSE)</f>
        <v>#N/A</v>
      </c>
      <c r="J478" t="e">
        <f>VLOOKUP(A478,Table8[#All],2,FALSE)</f>
        <v>#N/A</v>
      </c>
      <c r="K478" t="e">
        <f>VLOOKUP(A478,'US Retail Data'!$E$2:$G$75,3,FALSE)</f>
        <v>#N/A</v>
      </c>
      <c r="L478" t="e">
        <f>VLOOKUP(A478,GDP!$E$2:$G$83,3,FALSE)</f>
        <v>#N/A</v>
      </c>
    </row>
    <row r="479" spans="1:12">
      <c r="A479" s="18">
        <v>43944</v>
      </c>
      <c r="B479" s="19">
        <v>15630</v>
      </c>
      <c r="C479" t="e">
        <f>VLOOKUP(A479,Table2[],2,FALSE)</f>
        <v>#N/A</v>
      </c>
      <c r="D479" t="e">
        <f>VLOOKUP(A479,Table3[#All],2,FALSE)</f>
        <v>#N/A</v>
      </c>
      <c r="E479" t="e">
        <f>VLOOKUP(A479,Table5[#All],2,FALSE)</f>
        <v>#N/A</v>
      </c>
      <c r="F479" t="e">
        <f>VLOOKUP(A479,Table6[#All],2,FALSE)</f>
        <v>#N/A</v>
      </c>
      <c r="G479" t="e">
        <f>VLOOKUP(A479,Table7[#All],2,FALSE)</f>
        <v>#N/A</v>
      </c>
      <c r="H479">
        <f>VLOOKUP(A479,Table1[[#All],[Release Date]:[Actual]],3,FALSE)</f>
        <v>4427000</v>
      </c>
      <c r="I479" t="e">
        <f>VLOOKUP(A479,Table9[[#All],[Release Date]:[Actual]],2,FALSE)</f>
        <v>#N/A</v>
      </c>
      <c r="J479" t="e">
        <f>VLOOKUP(A479,Table8[#All],2,FALSE)</f>
        <v>#N/A</v>
      </c>
      <c r="K479" t="e">
        <f>VLOOKUP(A479,'US Retail Data'!$E$2:$G$75,3,FALSE)</f>
        <v>#N/A</v>
      </c>
      <c r="L479" t="e">
        <f>VLOOKUP(A479,GDP!$E$2:$G$83,3,FALSE)</f>
        <v>#N/A</v>
      </c>
    </row>
    <row r="480" spans="1:12">
      <c r="A480" s="18">
        <v>43945</v>
      </c>
      <c r="B480" s="19">
        <v>15553</v>
      </c>
      <c r="C480" t="e">
        <f>VLOOKUP(A480,Table2[],2,FALSE)</f>
        <v>#N/A</v>
      </c>
      <c r="D480" t="e">
        <f>VLOOKUP(A480,Table3[#All],2,FALSE)</f>
        <v>#N/A</v>
      </c>
      <c r="E480" t="e">
        <f>VLOOKUP(A480,Table5[#All],2,FALSE)</f>
        <v>#N/A</v>
      </c>
      <c r="F480" t="e">
        <f>VLOOKUP(A480,Table6[#All],2,FALSE)</f>
        <v>#N/A</v>
      </c>
      <c r="G480" t="e">
        <f>VLOOKUP(A480,Table7[#All],2,FALSE)</f>
        <v>#N/A</v>
      </c>
      <c r="H480" t="e">
        <f>VLOOKUP(A480,Table1[[#All],[Release Date]:[Actual]],3,FALSE)</f>
        <v>#N/A</v>
      </c>
      <c r="I480" t="e">
        <f>VLOOKUP(A480,Table9[[#All],[Release Date]:[Actual]],2,FALSE)</f>
        <v>#N/A</v>
      </c>
      <c r="J480" t="e">
        <f>VLOOKUP(A480,Table8[#All],2,FALSE)</f>
        <v>#N/A</v>
      </c>
      <c r="K480" t="e">
        <f>VLOOKUP(A480,'US Retail Data'!$E$2:$G$75,3,FALSE)</f>
        <v>#N/A</v>
      </c>
      <c r="L480" t="e">
        <f>VLOOKUP(A480,GDP!$E$2:$G$83,3,FALSE)</f>
        <v>#N/A</v>
      </c>
    </row>
    <row r="481" spans="1:12">
      <c r="A481" s="18">
        <v>43946</v>
      </c>
      <c r="B481" s="19" t="e">
        <v>#N/A</v>
      </c>
      <c r="C481" t="e">
        <f>VLOOKUP(A481,Table2[],2,FALSE)</f>
        <v>#N/A</v>
      </c>
      <c r="D481" t="e">
        <f>VLOOKUP(A481,Table3[#All],2,FALSE)</f>
        <v>#N/A</v>
      </c>
      <c r="E481" t="e">
        <f>VLOOKUP(A481,Table5[#All],2,FALSE)</f>
        <v>#N/A</v>
      </c>
      <c r="F481" t="e">
        <f>VLOOKUP(A481,Table6[#All],2,FALSE)</f>
        <v>#N/A</v>
      </c>
      <c r="G481" t="e">
        <f>VLOOKUP(A481,Table7[#All],2,FALSE)</f>
        <v>#N/A</v>
      </c>
      <c r="H481" t="e">
        <f>VLOOKUP(A481,Table1[[#All],[Release Date]:[Actual]],3,FALSE)</f>
        <v>#N/A</v>
      </c>
      <c r="I481" t="e">
        <f>VLOOKUP(A481,Table9[[#All],[Release Date]:[Actual]],2,FALSE)</f>
        <v>#N/A</v>
      </c>
      <c r="J481" t="e">
        <f>VLOOKUP(A481,Table8[#All],2,FALSE)</f>
        <v>#N/A</v>
      </c>
      <c r="K481" t="e">
        <f>VLOOKUP(A481,'US Retail Data'!$E$2:$G$75,3,FALSE)</f>
        <v>#N/A</v>
      </c>
      <c r="L481" t="e">
        <f>VLOOKUP(A481,GDP!$E$2:$G$83,3,FALSE)</f>
        <v>#N/A</v>
      </c>
    </row>
    <row r="482" spans="1:12">
      <c r="A482" s="18">
        <v>43947</v>
      </c>
      <c r="B482" s="19" t="e">
        <v>#N/A</v>
      </c>
      <c r="C482" t="e">
        <f>VLOOKUP(A482,Table2[],2,FALSE)</f>
        <v>#N/A</v>
      </c>
      <c r="D482" t="e">
        <f>VLOOKUP(A482,Table3[#All],2,FALSE)</f>
        <v>#N/A</v>
      </c>
      <c r="E482" t="e">
        <f>VLOOKUP(A482,Table5[#All],2,FALSE)</f>
        <v>#N/A</v>
      </c>
      <c r="F482" t="e">
        <f>VLOOKUP(A482,Table6[#All],2,FALSE)</f>
        <v>#N/A</v>
      </c>
      <c r="G482" t="e">
        <f>VLOOKUP(A482,Table7[#All],2,FALSE)</f>
        <v>#N/A</v>
      </c>
      <c r="H482" t="e">
        <f>VLOOKUP(A482,Table1[[#All],[Release Date]:[Actual]],3,FALSE)</f>
        <v>#N/A</v>
      </c>
      <c r="I482" t="e">
        <f>VLOOKUP(A482,Table9[[#All],[Release Date]:[Actual]],2,FALSE)</f>
        <v>#N/A</v>
      </c>
      <c r="J482" t="e">
        <f>VLOOKUP(A482,Table8[#All],2,FALSE)</f>
        <v>#N/A</v>
      </c>
      <c r="K482" t="e">
        <f>VLOOKUP(A482,'US Retail Data'!$E$2:$G$75,3,FALSE)</f>
        <v>#N/A</v>
      </c>
      <c r="L482" t="e">
        <f>VLOOKUP(A482,GDP!$E$2:$G$83,3,FALSE)</f>
        <v>#N/A</v>
      </c>
    </row>
    <row r="483" spans="1:12">
      <c r="A483" s="18">
        <v>43948</v>
      </c>
      <c r="B483" s="19">
        <v>15591</v>
      </c>
      <c r="C483" t="e">
        <f>VLOOKUP(A483,Table2[],2,FALSE)</f>
        <v>#N/A</v>
      </c>
      <c r="D483" t="e">
        <f>VLOOKUP(A483,Table3[#All],2,FALSE)</f>
        <v>#N/A</v>
      </c>
      <c r="E483" t="e">
        <f>VLOOKUP(A483,Table5[#All],2,FALSE)</f>
        <v>#N/A</v>
      </c>
      <c r="F483" t="e">
        <f>VLOOKUP(A483,Table6[#All],2,FALSE)</f>
        <v>#N/A</v>
      </c>
      <c r="G483" t="e">
        <f>VLOOKUP(A483,Table7[#All],2,FALSE)</f>
        <v>#N/A</v>
      </c>
      <c r="H483" t="e">
        <f>VLOOKUP(A483,Table1[[#All],[Release Date]:[Actual]],3,FALSE)</f>
        <v>#N/A</v>
      </c>
      <c r="I483" t="e">
        <f>VLOOKUP(A483,Table9[[#All],[Release Date]:[Actual]],2,FALSE)</f>
        <v>#N/A</v>
      </c>
      <c r="J483" t="e">
        <f>VLOOKUP(A483,Table8[#All],2,FALSE)</f>
        <v>#N/A</v>
      </c>
      <c r="K483" t="e">
        <f>VLOOKUP(A483,'US Retail Data'!$E$2:$G$75,3,FALSE)</f>
        <v>#N/A</v>
      </c>
      <c r="L483" t="e">
        <f>VLOOKUP(A483,GDP!$E$2:$G$83,3,FALSE)</f>
        <v>#N/A</v>
      </c>
    </row>
    <row r="484" spans="1:12">
      <c r="A484" s="18">
        <v>43949</v>
      </c>
      <c r="B484" s="19">
        <v>15488</v>
      </c>
      <c r="C484" t="e">
        <f>VLOOKUP(A484,Table2[],2,FALSE)</f>
        <v>#N/A</v>
      </c>
      <c r="D484" t="e">
        <f>VLOOKUP(A484,Table3[#All],2,FALSE)</f>
        <v>#N/A</v>
      </c>
      <c r="E484" t="e">
        <f>VLOOKUP(A484,Table5[#All],2,FALSE)</f>
        <v>#N/A</v>
      </c>
      <c r="F484" t="e">
        <f>VLOOKUP(A484,Table6[#All],2,FALSE)</f>
        <v>#N/A</v>
      </c>
      <c r="G484" t="e">
        <f>VLOOKUP(A484,Table7[#All],2,FALSE)</f>
        <v>#N/A</v>
      </c>
      <c r="H484" t="e">
        <f>VLOOKUP(A484,Table1[[#All],[Release Date]:[Actual]],3,FALSE)</f>
        <v>#N/A</v>
      </c>
      <c r="I484" t="e">
        <f>VLOOKUP(A484,Table9[[#All],[Release Date]:[Actual]],2,FALSE)</f>
        <v>#N/A</v>
      </c>
      <c r="J484" t="e">
        <f>VLOOKUP(A484,Table8[#All],2,FALSE)</f>
        <v>#N/A</v>
      </c>
      <c r="K484" t="e">
        <f>VLOOKUP(A484,'US Retail Data'!$E$2:$G$75,3,FALSE)</f>
        <v>#N/A</v>
      </c>
      <c r="L484" t="e">
        <f>VLOOKUP(A484,GDP!$E$2:$G$83,3,FALSE)</f>
        <v>#N/A</v>
      </c>
    </row>
    <row r="485" spans="1:12">
      <c r="A485" s="18">
        <v>43950</v>
      </c>
      <c r="B485" s="19">
        <v>15415</v>
      </c>
      <c r="C485" t="e">
        <f>VLOOKUP(A485,Table2[],2,FALSE)</f>
        <v>#N/A</v>
      </c>
      <c r="D485" t="e">
        <f>VLOOKUP(A485,Table3[#All],2,FALSE)</f>
        <v>#N/A</v>
      </c>
      <c r="E485" t="e">
        <f>VLOOKUP(A485,Table5[#All],2,FALSE)</f>
        <v>#N/A</v>
      </c>
      <c r="F485" t="e">
        <f>VLOOKUP(A485,Table6[#All],2,FALSE)</f>
        <v>#N/A</v>
      </c>
      <c r="G485" t="e">
        <f>VLOOKUP(A485,Table7[#All],2,FALSE)</f>
        <v>#N/A</v>
      </c>
      <c r="H485" t="e">
        <f>VLOOKUP(A485,Table1[[#All],[Release Date]:[Actual]],3,FALSE)</f>
        <v>#N/A</v>
      </c>
      <c r="I485">
        <f>VLOOKUP(A485,Table9[[#All],[Release Date]:[Actual]],2,FALSE)</f>
        <v>2.5000000000000001E-3</v>
      </c>
      <c r="J485" t="e">
        <f>VLOOKUP(A485,Table8[#All],2,FALSE)</f>
        <v>#N/A</v>
      </c>
      <c r="K485" t="e">
        <f>VLOOKUP(A485,'US Retail Data'!$E$2:$G$75,3,FALSE)</f>
        <v>#N/A</v>
      </c>
      <c r="L485">
        <f>VLOOKUP(A485,GDP!$E$2:$G$83,3,FALSE)</f>
        <v>-4.8000000000000001E-2</v>
      </c>
    </row>
    <row r="486" spans="1:12">
      <c r="A486" s="18">
        <v>43951</v>
      </c>
      <c r="B486" s="19">
        <v>15157</v>
      </c>
      <c r="C486" t="e">
        <f>VLOOKUP(A486,Table2[],2,FALSE)</f>
        <v>#N/A</v>
      </c>
      <c r="D486">
        <f>VLOOKUP(A486,Table3[#All],2,FALSE)</f>
        <v>1.3000000000000001E-2</v>
      </c>
      <c r="E486" t="e">
        <f>VLOOKUP(A486,Table5[#All],2,FALSE)</f>
        <v>#N/A</v>
      </c>
      <c r="F486" t="e">
        <f>VLOOKUP(A486,Table6[#All],2,FALSE)</f>
        <v>#N/A</v>
      </c>
      <c r="G486" t="e">
        <f>VLOOKUP(A486,Table7[#All],2,FALSE)</f>
        <v>#N/A</v>
      </c>
      <c r="H486">
        <f>VLOOKUP(A486,Table1[[#All],[Release Date]:[Actual]],3,FALSE)</f>
        <v>3839000</v>
      </c>
      <c r="I486" t="e">
        <f>VLOOKUP(A486,Table9[[#All],[Release Date]:[Actual]],2,FALSE)</f>
        <v>#N/A</v>
      </c>
      <c r="J486" t="e">
        <f>VLOOKUP(A486,Table8[#All],2,FALSE)</f>
        <v>#N/A</v>
      </c>
      <c r="K486" t="e">
        <f>VLOOKUP(A486,'US Retail Data'!$E$2:$G$75,3,FALSE)</f>
        <v>#N/A</v>
      </c>
      <c r="L486" t="e">
        <f>VLOOKUP(A486,GDP!$E$2:$G$83,3,FALSE)</f>
        <v>#N/A</v>
      </c>
    </row>
    <row r="487" spans="1:12">
      <c r="A487" s="18">
        <v>43952</v>
      </c>
      <c r="B487" s="19" t="e">
        <v>#N/A</v>
      </c>
      <c r="C487" t="e">
        <f>VLOOKUP(A487,Table2[],2,FALSE)</f>
        <v>#N/A</v>
      </c>
      <c r="D487" t="e">
        <f>VLOOKUP(A487,Table3[#All],2,FALSE)</f>
        <v>#N/A</v>
      </c>
      <c r="E487" t="e">
        <f>VLOOKUP(A487,Table5[#All],2,FALSE)</f>
        <v>#N/A</v>
      </c>
      <c r="F487" t="e">
        <f>VLOOKUP(A487,Table6[#All],2,FALSE)</f>
        <v>#N/A</v>
      </c>
      <c r="G487" t="e">
        <f>VLOOKUP(A487,Table7[#All],2,FALSE)</f>
        <v>#N/A</v>
      </c>
      <c r="H487" t="e">
        <f>VLOOKUP(A487,Table1[[#All],[Release Date]:[Actual]],3,FALSE)</f>
        <v>#N/A</v>
      </c>
      <c r="I487" t="e">
        <f>VLOOKUP(A487,Table9[[#All],[Release Date]:[Actual]],2,FALSE)</f>
        <v>#N/A</v>
      </c>
      <c r="J487" t="e">
        <f>VLOOKUP(A487,Table8[#All],2,FALSE)</f>
        <v>#N/A</v>
      </c>
      <c r="K487" t="e">
        <f>VLOOKUP(A487,'US Retail Data'!$E$2:$G$75,3,FALSE)</f>
        <v>#N/A</v>
      </c>
      <c r="L487" t="e">
        <f>VLOOKUP(A487,GDP!$E$2:$G$83,3,FALSE)</f>
        <v>#N/A</v>
      </c>
    </row>
    <row r="488" spans="1:12">
      <c r="A488" s="18">
        <v>43953</v>
      </c>
      <c r="B488" s="19" t="e">
        <v>#N/A</v>
      </c>
      <c r="C488" t="e">
        <f>VLOOKUP(A488,Table2[],2,FALSE)</f>
        <v>#N/A</v>
      </c>
      <c r="D488" t="e">
        <f>VLOOKUP(A488,Table3[#All],2,FALSE)</f>
        <v>#N/A</v>
      </c>
      <c r="E488" t="e">
        <f>VLOOKUP(A488,Table5[#All],2,FALSE)</f>
        <v>#N/A</v>
      </c>
      <c r="F488" t="e">
        <f>VLOOKUP(A488,Table6[#All],2,FALSE)</f>
        <v>#N/A</v>
      </c>
      <c r="G488" t="e">
        <f>VLOOKUP(A488,Table7[#All],2,FALSE)</f>
        <v>#N/A</v>
      </c>
      <c r="H488" t="e">
        <f>VLOOKUP(A488,Table1[[#All],[Release Date]:[Actual]],3,FALSE)</f>
        <v>#N/A</v>
      </c>
      <c r="I488" t="e">
        <f>VLOOKUP(A488,Table9[[#All],[Release Date]:[Actual]],2,FALSE)</f>
        <v>#N/A</v>
      </c>
      <c r="J488" t="e">
        <f>VLOOKUP(A488,Table8[#All],2,FALSE)</f>
        <v>#N/A</v>
      </c>
      <c r="K488" t="e">
        <f>VLOOKUP(A488,'US Retail Data'!$E$2:$G$75,3,FALSE)</f>
        <v>#N/A</v>
      </c>
      <c r="L488" t="e">
        <f>VLOOKUP(A488,GDP!$E$2:$G$83,3,FALSE)</f>
        <v>#N/A</v>
      </c>
    </row>
    <row r="489" spans="1:12">
      <c r="A489" s="18">
        <v>43954</v>
      </c>
      <c r="B489" s="19" t="e">
        <v>#N/A</v>
      </c>
      <c r="C489" t="e">
        <f>VLOOKUP(A489,Table2[],2,FALSE)</f>
        <v>#N/A</v>
      </c>
      <c r="D489" t="e">
        <f>VLOOKUP(A489,Table3[#All],2,FALSE)</f>
        <v>#N/A</v>
      </c>
      <c r="E489" t="e">
        <f>VLOOKUP(A489,Table5[#All],2,FALSE)</f>
        <v>#N/A</v>
      </c>
      <c r="F489" t="e">
        <f>VLOOKUP(A489,Table6[#All],2,FALSE)</f>
        <v>#N/A</v>
      </c>
      <c r="G489" t="e">
        <f>VLOOKUP(A489,Table7[#All],2,FALSE)</f>
        <v>#N/A</v>
      </c>
      <c r="H489" t="e">
        <f>VLOOKUP(A489,Table1[[#All],[Release Date]:[Actual]],3,FALSE)</f>
        <v>#N/A</v>
      </c>
      <c r="I489" t="e">
        <f>VLOOKUP(A489,Table9[[#All],[Release Date]:[Actual]],2,FALSE)</f>
        <v>#N/A</v>
      </c>
      <c r="J489" t="e">
        <f>VLOOKUP(A489,Table8[#All],2,FALSE)</f>
        <v>#N/A</v>
      </c>
      <c r="K489" t="e">
        <f>VLOOKUP(A489,'US Retail Data'!$E$2:$G$75,3,FALSE)</f>
        <v>#N/A</v>
      </c>
      <c r="L489" t="e">
        <f>VLOOKUP(A489,GDP!$E$2:$G$83,3,FALSE)</f>
        <v>#N/A</v>
      </c>
    </row>
    <row r="490" spans="1:12">
      <c r="A490" s="18">
        <v>43955</v>
      </c>
      <c r="B490" s="19">
        <v>15073</v>
      </c>
      <c r="C490" t="e">
        <f>VLOOKUP(A490,Table2[],2,FALSE)</f>
        <v>#N/A</v>
      </c>
      <c r="D490" t="e">
        <f>VLOOKUP(A490,Table3[#All],2,FALSE)</f>
        <v>#N/A</v>
      </c>
      <c r="E490">
        <f>VLOOKUP(A490,Table5[#All],2,FALSE)</f>
        <v>2.6700000000000002E-2</v>
      </c>
      <c r="F490" t="e">
        <f>VLOOKUP(A490,Table6[#All],2,FALSE)</f>
        <v>#N/A</v>
      </c>
      <c r="G490" t="e">
        <f>VLOOKUP(A490,Table7[#All],2,FALSE)</f>
        <v>#N/A</v>
      </c>
      <c r="H490" t="e">
        <f>VLOOKUP(A490,Table1[[#All],[Release Date]:[Actual]],3,FALSE)</f>
        <v>#N/A</v>
      </c>
      <c r="I490" t="e">
        <f>VLOOKUP(A490,Table9[[#All],[Release Date]:[Actual]],2,FALSE)</f>
        <v>#N/A</v>
      </c>
      <c r="J490" t="e">
        <f>VLOOKUP(A490,Table8[#All],2,FALSE)</f>
        <v>#N/A</v>
      </c>
      <c r="K490" t="e">
        <f>VLOOKUP(A490,'US Retail Data'!$E$2:$G$75,3,FALSE)</f>
        <v>#N/A</v>
      </c>
      <c r="L490" t="e">
        <f>VLOOKUP(A490,GDP!$E$2:$G$83,3,FALSE)</f>
        <v>#N/A</v>
      </c>
    </row>
    <row r="491" spans="1:12">
      <c r="A491" s="18">
        <v>43956</v>
      </c>
      <c r="B491" s="19">
        <v>15104</v>
      </c>
      <c r="C491" t="e">
        <f>VLOOKUP(A491,Table2[],2,FALSE)</f>
        <v>#N/A</v>
      </c>
      <c r="D491" t="e">
        <f>VLOOKUP(A491,Table3[#All],2,FALSE)</f>
        <v>#N/A</v>
      </c>
      <c r="E491" t="e">
        <f>VLOOKUP(A491,Table5[#All],2,FALSE)</f>
        <v>#N/A</v>
      </c>
      <c r="F491" t="e">
        <f>VLOOKUP(A491,Table6[#All],2,FALSE)</f>
        <v>#N/A</v>
      </c>
      <c r="G491" t="e">
        <f>VLOOKUP(A491,Table7[#All],2,FALSE)</f>
        <v>#N/A</v>
      </c>
      <c r="H491" t="e">
        <f>VLOOKUP(A491,Table1[[#All],[Release Date]:[Actual]],3,FALSE)</f>
        <v>#N/A</v>
      </c>
      <c r="I491" t="e">
        <f>VLOOKUP(A491,Table9[[#All],[Release Date]:[Actual]],2,FALSE)</f>
        <v>#N/A</v>
      </c>
      <c r="J491" t="e">
        <f>VLOOKUP(A491,Table8[#All],2,FALSE)</f>
        <v>#N/A</v>
      </c>
      <c r="K491" t="e">
        <f>VLOOKUP(A491,'US Retail Data'!$E$2:$G$75,3,FALSE)</f>
        <v>#N/A</v>
      </c>
      <c r="L491" t="e">
        <f>VLOOKUP(A491,GDP!$E$2:$G$83,3,FALSE)</f>
        <v>#N/A</v>
      </c>
    </row>
    <row r="492" spans="1:12">
      <c r="A492" s="18">
        <v>43957</v>
      </c>
      <c r="B492" s="19">
        <v>15127</v>
      </c>
      <c r="C492" t="e">
        <f>VLOOKUP(A492,Table2[],2,FALSE)</f>
        <v>#N/A</v>
      </c>
      <c r="D492" t="e">
        <f>VLOOKUP(A492,Table3[#All],2,FALSE)</f>
        <v>#N/A</v>
      </c>
      <c r="E492" t="e">
        <f>VLOOKUP(A492,Table5[#All],2,FALSE)</f>
        <v>#N/A</v>
      </c>
      <c r="F492" t="e">
        <f>VLOOKUP(A492,Table6[#All],2,FALSE)</f>
        <v>#N/A</v>
      </c>
      <c r="G492" t="e">
        <f>VLOOKUP(A492,Table7[#All],2,FALSE)</f>
        <v>#N/A</v>
      </c>
      <c r="H492" t="e">
        <f>VLOOKUP(A492,Table1[[#All],[Release Date]:[Actual]],3,FALSE)</f>
        <v>#N/A</v>
      </c>
      <c r="I492" t="e">
        <f>VLOOKUP(A492,Table9[[#All],[Release Date]:[Actual]],2,FALSE)</f>
        <v>#N/A</v>
      </c>
      <c r="J492" t="e">
        <f>VLOOKUP(A492,Table8[#All],2,FALSE)</f>
        <v>#N/A</v>
      </c>
      <c r="K492" t="e">
        <f>VLOOKUP(A492,'US Retail Data'!$E$2:$G$75,3,FALSE)</f>
        <v>#N/A</v>
      </c>
      <c r="L492" t="e">
        <f>VLOOKUP(A492,GDP!$E$2:$G$83,3,FALSE)</f>
        <v>#N/A</v>
      </c>
    </row>
    <row r="493" spans="1:12">
      <c r="A493" s="18">
        <v>43958</v>
      </c>
      <c r="B493" s="19" t="e">
        <v>#N/A</v>
      </c>
      <c r="C493" t="e">
        <f>VLOOKUP(A493,Table2[],2,FALSE)</f>
        <v>#N/A</v>
      </c>
      <c r="D493" t="e">
        <f>VLOOKUP(A493,Table3[#All],2,FALSE)</f>
        <v>#N/A</v>
      </c>
      <c r="E493" t="e">
        <f>VLOOKUP(A493,Table5[#All],2,FALSE)</f>
        <v>#N/A</v>
      </c>
      <c r="F493" t="e">
        <f>VLOOKUP(A493,Table6[#All],2,FALSE)</f>
        <v>#N/A</v>
      </c>
      <c r="G493" t="e">
        <f>VLOOKUP(A493,Table7[#All],2,FALSE)</f>
        <v>#N/A</v>
      </c>
      <c r="H493">
        <f>VLOOKUP(A493,Table1[[#All],[Release Date]:[Actual]],3,FALSE)</f>
        <v>3169000</v>
      </c>
      <c r="I493" t="e">
        <f>VLOOKUP(A493,Table9[[#All],[Release Date]:[Actual]],2,FALSE)</f>
        <v>#N/A</v>
      </c>
      <c r="J493" t="e">
        <f>VLOOKUP(A493,Table8[#All],2,FALSE)</f>
        <v>#N/A</v>
      </c>
      <c r="K493" t="e">
        <f>VLOOKUP(A493,'US Retail Data'!$E$2:$G$75,3,FALSE)</f>
        <v>#N/A</v>
      </c>
      <c r="L493" t="e">
        <f>VLOOKUP(A493,GDP!$E$2:$G$83,3,FALSE)</f>
        <v>#N/A</v>
      </c>
    </row>
    <row r="494" spans="1:12">
      <c r="A494" s="18">
        <v>43959</v>
      </c>
      <c r="B494" s="19">
        <v>15009</v>
      </c>
      <c r="C494" t="e">
        <f>VLOOKUP(A494,Table2[],2,FALSE)</f>
        <v>#N/A</v>
      </c>
      <c r="D494" t="e">
        <f>VLOOKUP(A494,Table3[#All],2,FALSE)</f>
        <v>#N/A</v>
      </c>
      <c r="E494" t="e">
        <f>VLOOKUP(A494,Table5[#All],2,FALSE)</f>
        <v>#N/A</v>
      </c>
      <c r="F494">
        <f>VLOOKUP(A494,Table6[#All],2,FALSE)</f>
        <v>-20537</v>
      </c>
      <c r="G494">
        <f>VLOOKUP(A494,Table7[#All],2,FALSE)</f>
        <v>0.14699999999999999</v>
      </c>
      <c r="H494" t="e">
        <f>VLOOKUP(A494,Table1[[#All],[Release Date]:[Actual]],3,FALSE)</f>
        <v>#N/A</v>
      </c>
      <c r="I494" t="e">
        <f>VLOOKUP(A494,Table9[[#All],[Release Date]:[Actual]],2,FALSE)</f>
        <v>#N/A</v>
      </c>
      <c r="J494" t="e">
        <f>VLOOKUP(A494,Table8[#All],2,FALSE)</f>
        <v>#N/A</v>
      </c>
      <c r="K494" t="e">
        <f>VLOOKUP(A494,'US Retail Data'!$E$2:$G$75,3,FALSE)</f>
        <v>#N/A</v>
      </c>
      <c r="L494" t="e">
        <f>VLOOKUP(A494,GDP!$E$2:$G$83,3,FALSE)</f>
        <v>#N/A</v>
      </c>
    </row>
    <row r="495" spans="1:12">
      <c r="A495" s="18">
        <v>43960</v>
      </c>
      <c r="B495" s="19" t="e">
        <v>#N/A</v>
      </c>
      <c r="C495" t="e">
        <f>VLOOKUP(A495,Table2[],2,FALSE)</f>
        <v>#N/A</v>
      </c>
      <c r="D495" t="e">
        <f>VLOOKUP(A495,Table3[#All],2,FALSE)</f>
        <v>#N/A</v>
      </c>
      <c r="E495" t="e">
        <f>VLOOKUP(A495,Table5[#All],2,FALSE)</f>
        <v>#N/A</v>
      </c>
      <c r="F495" t="e">
        <f>VLOOKUP(A495,Table6[#All],2,FALSE)</f>
        <v>#N/A</v>
      </c>
      <c r="G495" t="e">
        <f>VLOOKUP(A495,Table7[#All],2,FALSE)</f>
        <v>#N/A</v>
      </c>
      <c r="H495" t="e">
        <f>VLOOKUP(A495,Table1[[#All],[Release Date]:[Actual]],3,FALSE)</f>
        <v>#N/A</v>
      </c>
      <c r="I495" t="e">
        <f>VLOOKUP(A495,Table9[[#All],[Release Date]:[Actual]],2,FALSE)</f>
        <v>#N/A</v>
      </c>
      <c r="J495" t="e">
        <f>VLOOKUP(A495,Table8[#All],2,FALSE)</f>
        <v>#N/A</v>
      </c>
      <c r="K495" t="e">
        <f>VLOOKUP(A495,'US Retail Data'!$E$2:$G$75,3,FALSE)</f>
        <v>#N/A</v>
      </c>
      <c r="L495" t="e">
        <f>VLOOKUP(A495,GDP!$E$2:$G$83,3,FALSE)</f>
        <v>#N/A</v>
      </c>
    </row>
    <row r="496" spans="1:12">
      <c r="A496" s="18">
        <v>43961</v>
      </c>
      <c r="B496" s="19" t="e">
        <v>#N/A</v>
      </c>
      <c r="C496" t="e">
        <f>VLOOKUP(A496,Table2[],2,FALSE)</f>
        <v>#N/A</v>
      </c>
      <c r="D496" t="e">
        <f>VLOOKUP(A496,Table3[#All],2,FALSE)</f>
        <v>#N/A</v>
      </c>
      <c r="E496" t="e">
        <f>VLOOKUP(A496,Table5[#All],2,FALSE)</f>
        <v>#N/A</v>
      </c>
      <c r="F496" t="e">
        <f>VLOOKUP(A496,Table6[#All],2,FALSE)</f>
        <v>#N/A</v>
      </c>
      <c r="G496" t="e">
        <f>VLOOKUP(A496,Table7[#All],2,FALSE)</f>
        <v>#N/A</v>
      </c>
      <c r="H496" t="e">
        <f>VLOOKUP(A496,Table1[[#All],[Release Date]:[Actual]],3,FALSE)</f>
        <v>#N/A</v>
      </c>
      <c r="I496" t="e">
        <f>VLOOKUP(A496,Table9[[#All],[Release Date]:[Actual]],2,FALSE)</f>
        <v>#N/A</v>
      </c>
      <c r="J496" t="e">
        <f>VLOOKUP(A496,Table8[#All],2,FALSE)</f>
        <v>#N/A</v>
      </c>
      <c r="K496" t="e">
        <f>VLOOKUP(A496,'US Retail Data'!$E$2:$G$75,3,FALSE)</f>
        <v>#N/A</v>
      </c>
      <c r="L496" t="e">
        <f>VLOOKUP(A496,GDP!$E$2:$G$83,3,FALSE)</f>
        <v>#N/A</v>
      </c>
    </row>
    <row r="497" spans="1:12">
      <c r="A497" s="18">
        <v>43962</v>
      </c>
      <c r="B497" s="19">
        <v>14936</v>
      </c>
      <c r="C497" t="e">
        <f>VLOOKUP(A497,Table2[],2,FALSE)</f>
        <v>#N/A</v>
      </c>
      <c r="D497" t="e">
        <f>VLOOKUP(A497,Table3[#All],2,FALSE)</f>
        <v>#N/A</v>
      </c>
      <c r="E497" t="e">
        <f>VLOOKUP(A497,Table5[#All],2,FALSE)</f>
        <v>#N/A</v>
      </c>
      <c r="F497" t="e">
        <f>VLOOKUP(A497,Table6[#All],2,FALSE)</f>
        <v>#N/A</v>
      </c>
      <c r="G497" t="e">
        <f>VLOOKUP(A497,Table7[#All],2,FALSE)</f>
        <v>#N/A</v>
      </c>
      <c r="H497" t="e">
        <f>VLOOKUP(A497,Table1[[#All],[Release Date]:[Actual]],3,FALSE)</f>
        <v>#N/A</v>
      </c>
      <c r="I497" t="e">
        <f>VLOOKUP(A497,Table9[[#All],[Release Date]:[Actual]],2,FALSE)</f>
        <v>#N/A</v>
      </c>
      <c r="J497">
        <f>VLOOKUP(A497,Table8[#All],2,FALSE)</f>
        <v>3.3000000000000002E-2</v>
      </c>
      <c r="K497" t="e">
        <f>VLOOKUP(A497,'US Retail Data'!$E$2:$G$75,3,FALSE)</f>
        <v>#N/A</v>
      </c>
      <c r="L497" t="e">
        <f>VLOOKUP(A497,GDP!$E$2:$G$83,3,FALSE)</f>
        <v>#N/A</v>
      </c>
    </row>
    <row r="498" spans="1:12">
      <c r="A498" s="18">
        <v>43963</v>
      </c>
      <c r="B498" s="19">
        <v>14978</v>
      </c>
      <c r="C498">
        <f>VLOOKUP(A498,Table2[],2,FALSE)</f>
        <v>3.0000000000000001E-3</v>
      </c>
      <c r="D498" t="e">
        <f>VLOOKUP(A498,Table3[#All],2,FALSE)</f>
        <v>#N/A</v>
      </c>
      <c r="E498" t="e">
        <f>VLOOKUP(A498,Table5[#All],2,FALSE)</f>
        <v>#N/A</v>
      </c>
      <c r="F498" t="e">
        <f>VLOOKUP(A498,Table6[#All],2,FALSE)</f>
        <v>#N/A</v>
      </c>
      <c r="G498" t="e">
        <f>VLOOKUP(A498,Table7[#All],2,FALSE)</f>
        <v>#N/A</v>
      </c>
      <c r="H498" t="e">
        <f>VLOOKUP(A498,Table1[[#All],[Release Date]:[Actual]],3,FALSE)</f>
        <v>#N/A</v>
      </c>
      <c r="I498" t="e">
        <f>VLOOKUP(A498,Table9[[#All],[Release Date]:[Actual]],2,FALSE)</f>
        <v>#N/A</v>
      </c>
      <c r="J498" t="e">
        <f>VLOOKUP(A498,Table8[#All],2,FALSE)</f>
        <v>#N/A</v>
      </c>
      <c r="K498" t="e">
        <f>VLOOKUP(A498,'US Retail Data'!$E$2:$G$75,3,FALSE)</f>
        <v>#N/A</v>
      </c>
      <c r="L498" t="e">
        <f>VLOOKUP(A498,GDP!$E$2:$G$83,3,FALSE)</f>
        <v>#N/A</v>
      </c>
    </row>
    <row r="499" spans="1:12">
      <c r="A499" s="18">
        <v>43964</v>
      </c>
      <c r="B499" s="19">
        <v>14887</v>
      </c>
      <c r="C499" t="e">
        <f>VLOOKUP(A499,Table2[],2,FALSE)</f>
        <v>#N/A</v>
      </c>
      <c r="D499" t="e">
        <f>VLOOKUP(A499,Table3[#All],2,FALSE)</f>
        <v>#N/A</v>
      </c>
      <c r="E499" t="e">
        <f>VLOOKUP(A499,Table5[#All],2,FALSE)</f>
        <v>#N/A</v>
      </c>
      <c r="F499" t="e">
        <f>VLOOKUP(A499,Table6[#All],2,FALSE)</f>
        <v>#N/A</v>
      </c>
      <c r="G499" t="e">
        <f>VLOOKUP(A499,Table7[#All],2,FALSE)</f>
        <v>#N/A</v>
      </c>
      <c r="H499" t="e">
        <f>VLOOKUP(A499,Table1[[#All],[Release Date]:[Actual]],3,FALSE)</f>
        <v>#N/A</v>
      </c>
      <c r="I499" t="e">
        <f>VLOOKUP(A499,Table9[[#All],[Release Date]:[Actual]],2,FALSE)</f>
        <v>#N/A</v>
      </c>
      <c r="J499" t="e">
        <f>VLOOKUP(A499,Table8[#All],2,FALSE)</f>
        <v>#N/A</v>
      </c>
      <c r="K499" t="e">
        <f>VLOOKUP(A499,'US Retail Data'!$E$2:$G$75,3,FALSE)</f>
        <v>#N/A</v>
      </c>
      <c r="L499" t="e">
        <f>VLOOKUP(A499,GDP!$E$2:$G$83,3,FALSE)</f>
        <v>#N/A</v>
      </c>
    </row>
    <row r="500" spans="1:12">
      <c r="A500" s="18">
        <v>43965</v>
      </c>
      <c r="B500" s="19">
        <v>14946</v>
      </c>
      <c r="C500" t="e">
        <f>VLOOKUP(A500,Table2[],2,FALSE)</f>
        <v>#N/A</v>
      </c>
      <c r="D500" t="e">
        <f>VLOOKUP(A500,Table3[#All],2,FALSE)</f>
        <v>#N/A</v>
      </c>
      <c r="E500" t="e">
        <f>VLOOKUP(A500,Table5[#All],2,FALSE)</f>
        <v>#N/A</v>
      </c>
      <c r="F500" t="e">
        <f>VLOOKUP(A500,Table6[#All],2,FALSE)</f>
        <v>#N/A</v>
      </c>
      <c r="G500" t="e">
        <f>VLOOKUP(A500,Table7[#All],2,FALSE)</f>
        <v>#N/A</v>
      </c>
      <c r="H500">
        <f>VLOOKUP(A500,Table1[[#All],[Release Date]:[Actual]],3,FALSE)</f>
        <v>2981000</v>
      </c>
      <c r="I500" t="e">
        <f>VLOOKUP(A500,Table9[[#All],[Release Date]:[Actual]],2,FALSE)</f>
        <v>#N/A</v>
      </c>
      <c r="J500" t="e">
        <f>VLOOKUP(A500,Table8[#All],2,FALSE)</f>
        <v>#N/A</v>
      </c>
      <c r="K500" t="e">
        <f>VLOOKUP(A500,'US Retail Data'!$E$2:$G$75,3,FALSE)</f>
        <v>#N/A</v>
      </c>
      <c r="L500" t="e">
        <f>VLOOKUP(A500,GDP!$E$2:$G$83,3,FALSE)</f>
        <v>#N/A</v>
      </c>
    </row>
    <row r="501" spans="1:12">
      <c r="A501" s="18">
        <v>43966</v>
      </c>
      <c r="B501" s="19">
        <v>14909</v>
      </c>
      <c r="C501" t="e">
        <f>VLOOKUP(A501,Table2[],2,FALSE)</f>
        <v>#N/A</v>
      </c>
      <c r="D501" t="e">
        <f>VLOOKUP(A501,Table3[#All],2,FALSE)</f>
        <v>#N/A</v>
      </c>
      <c r="E501" t="e">
        <f>VLOOKUP(A501,Table5[#All],2,FALSE)</f>
        <v>#N/A</v>
      </c>
      <c r="F501" t="e">
        <f>VLOOKUP(A501,Table6[#All],2,FALSE)</f>
        <v>#N/A</v>
      </c>
      <c r="G501" t="e">
        <f>VLOOKUP(A501,Table7[#All],2,FALSE)</f>
        <v>#N/A</v>
      </c>
      <c r="H501" t="e">
        <f>VLOOKUP(A501,Table1[[#All],[Release Date]:[Actual]],3,FALSE)</f>
        <v>#N/A</v>
      </c>
      <c r="I501" t="e">
        <f>VLOOKUP(A501,Table9[[#All],[Release Date]:[Actual]],2,FALSE)</f>
        <v>#N/A</v>
      </c>
      <c r="J501" t="e">
        <f>VLOOKUP(A501,Table8[#All],2,FALSE)</f>
        <v>#N/A</v>
      </c>
      <c r="K501">
        <f>VLOOKUP(A501,'US Retail Data'!$E$2:$G$75,3,FALSE)</f>
        <v>-0.16400000000000001</v>
      </c>
      <c r="L501" t="e">
        <f>VLOOKUP(A501,GDP!$E$2:$G$83,3,FALSE)</f>
        <v>#N/A</v>
      </c>
    </row>
    <row r="502" spans="1:12">
      <c r="A502" s="18">
        <v>43967</v>
      </c>
      <c r="B502" s="19" t="e">
        <v>#N/A</v>
      </c>
      <c r="C502" t="e">
        <f>VLOOKUP(A502,Table2[],2,FALSE)</f>
        <v>#N/A</v>
      </c>
      <c r="D502" t="e">
        <f>VLOOKUP(A502,Table3[#All],2,FALSE)</f>
        <v>#N/A</v>
      </c>
      <c r="E502" t="e">
        <f>VLOOKUP(A502,Table5[#All],2,FALSE)</f>
        <v>#N/A</v>
      </c>
      <c r="F502" t="e">
        <f>VLOOKUP(A502,Table6[#All],2,FALSE)</f>
        <v>#N/A</v>
      </c>
      <c r="G502" t="e">
        <f>VLOOKUP(A502,Table7[#All],2,FALSE)</f>
        <v>#N/A</v>
      </c>
      <c r="H502" t="e">
        <f>VLOOKUP(A502,Table1[[#All],[Release Date]:[Actual]],3,FALSE)</f>
        <v>#N/A</v>
      </c>
      <c r="I502" t="e">
        <f>VLOOKUP(A502,Table9[[#All],[Release Date]:[Actual]],2,FALSE)</f>
        <v>#N/A</v>
      </c>
      <c r="J502" t="e">
        <f>VLOOKUP(A502,Table8[#All],2,FALSE)</f>
        <v>#N/A</v>
      </c>
      <c r="K502" t="e">
        <f>VLOOKUP(A502,'US Retail Data'!$E$2:$G$75,3,FALSE)</f>
        <v>#N/A</v>
      </c>
      <c r="L502" t="e">
        <f>VLOOKUP(A502,GDP!$E$2:$G$83,3,FALSE)</f>
        <v>#N/A</v>
      </c>
    </row>
    <row r="503" spans="1:12">
      <c r="A503" s="18">
        <v>43968</v>
      </c>
      <c r="B503" s="19" t="e">
        <v>#N/A</v>
      </c>
      <c r="C503" t="e">
        <f>VLOOKUP(A503,Table2[],2,FALSE)</f>
        <v>#N/A</v>
      </c>
      <c r="D503" t="e">
        <f>VLOOKUP(A503,Table3[#All],2,FALSE)</f>
        <v>#N/A</v>
      </c>
      <c r="E503" t="e">
        <f>VLOOKUP(A503,Table5[#All],2,FALSE)</f>
        <v>#N/A</v>
      </c>
      <c r="F503" t="e">
        <f>VLOOKUP(A503,Table6[#All],2,FALSE)</f>
        <v>#N/A</v>
      </c>
      <c r="G503" t="e">
        <f>VLOOKUP(A503,Table7[#All],2,FALSE)</f>
        <v>#N/A</v>
      </c>
      <c r="H503" t="e">
        <f>VLOOKUP(A503,Table1[[#All],[Release Date]:[Actual]],3,FALSE)</f>
        <v>#N/A</v>
      </c>
      <c r="I503" t="e">
        <f>VLOOKUP(A503,Table9[[#All],[Release Date]:[Actual]],2,FALSE)</f>
        <v>#N/A</v>
      </c>
      <c r="J503" t="e">
        <f>VLOOKUP(A503,Table8[#All],2,FALSE)</f>
        <v>#N/A</v>
      </c>
      <c r="K503" t="e">
        <f>VLOOKUP(A503,'US Retail Data'!$E$2:$G$75,3,FALSE)</f>
        <v>#N/A</v>
      </c>
      <c r="L503" t="e">
        <f>VLOOKUP(A503,GDP!$E$2:$G$83,3,FALSE)</f>
        <v>#N/A</v>
      </c>
    </row>
    <row r="504" spans="1:12">
      <c r="A504" s="18">
        <v>43969</v>
      </c>
      <c r="B504" s="19">
        <v>14885</v>
      </c>
      <c r="C504" t="e">
        <f>VLOOKUP(A504,Table2[],2,FALSE)</f>
        <v>#N/A</v>
      </c>
      <c r="D504" t="e">
        <f>VLOOKUP(A504,Table3[#All],2,FALSE)</f>
        <v>#N/A</v>
      </c>
      <c r="E504" t="e">
        <f>VLOOKUP(A504,Table5[#All],2,FALSE)</f>
        <v>#N/A</v>
      </c>
      <c r="F504" t="e">
        <f>VLOOKUP(A504,Table6[#All],2,FALSE)</f>
        <v>#N/A</v>
      </c>
      <c r="G504" t="e">
        <f>VLOOKUP(A504,Table7[#All],2,FALSE)</f>
        <v>#N/A</v>
      </c>
      <c r="H504" t="e">
        <f>VLOOKUP(A504,Table1[[#All],[Release Date]:[Actual]],3,FALSE)</f>
        <v>#N/A</v>
      </c>
      <c r="I504" t="e">
        <f>VLOOKUP(A504,Table9[[#All],[Release Date]:[Actual]],2,FALSE)</f>
        <v>#N/A</v>
      </c>
      <c r="J504" t="e">
        <f>VLOOKUP(A504,Table8[#All],2,FALSE)</f>
        <v>#N/A</v>
      </c>
      <c r="K504" t="e">
        <f>VLOOKUP(A504,'US Retail Data'!$E$2:$G$75,3,FALSE)</f>
        <v>#N/A</v>
      </c>
      <c r="L504" t="e">
        <f>VLOOKUP(A504,GDP!$E$2:$G$83,3,FALSE)</f>
        <v>#N/A</v>
      </c>
    </row>
    <row r="505" spans="1:12">
      <c r="A505" s="18">
        <v>43970</v>
      </c>
      <c r="B505" s="19">
        <v>14823</v>
      </c>
      <c r="C505" t="e">
        <f>VLOOKUP(A505,Table2[],2,FALSE)</f>
        <v>#N/A</v>
      </c>
      <c r="D505" t="e">
        <f>VLOOKUP(A505,Table3[#All],2,FALSE)</f>
        <v>#N/A</v>
      </c>
      <c r="E505" t="e">
        <f>VLOOKUP(A505,Table5[#All],2,FALSE)</f>
        <v>#N/A</v>
      </c>
      <c r="F505" t="e">
        <f>VLOOKUP(A505,Table6[#All],2,FALSE)</f>
        <v>#N/A</v>
      </c>
      <c r="G505" t="e">
        <f>VLOOKUP(A505,Table7[#All],2,FALSE)</f>
        <v>#N/A</v>
      </c>
      <c r="H505" t="e">
        <f>VLOOKUP(A505,Table1[[#All],[Release Date]:[Actual]],3,FALSE)</f>
        <v>#N/A</v>
      </c>
      <c r="I505" t="e">
        <f>VLOOKUP(A505,Table9[[#All],[Release Date]:[Actual]],2,FALSE)</f>
        <v>#N/A</v>
      </c>
      <c r="J505" t="e">
        <f>VLOOKUP(A505,Table8[#All],2,FALSE)</f>
        <v>#N/A</v>
      </c>
      <c r="K505" t="e">
        <f>VLOOKUP(A505,'US Retail Data'!$E$2:$G$75,3,FALSE)</f>
        <v>#N/A</v>
      </c>
      <c r="L505" t="e">
        <f>VLOOKUP(A505,GDP!$E$2:$G$83,3,FALSE)</f>
        <v>#N/A</v>
      </c>
    </row>
    <row r="506" spans="1:12">
      <c r="A506" s="18">
        <v>43971</v>
      </c>
      <c r="B506" s="19">
        <v>14785</v>
      </c>
      <c r="C506" t="e">
        <f>VLOOKUP(A506,Table2[],2,FALSE)</f>
        <v>#N/A</v>
      </c>
      <c r="D506" t="e">
        <f>VLOOKUP(A506,Table3[#All],2,FALSE)</f>
        <v>#N/A</v>
      </c>
      <c r="E506" t="e">
        <f>VLOOKUP(A506,Table5[#All],2,FALSE)</f>
        <v>#N/A</v>
      </c>
      <c r="F506" t="e">
        <f>VLOOKUP(A506,Table6[#All],2,FALSE)</f>
        <v>#N/A</v>
      </c>
      <c r="G506" t="e">
        <f>VLOOKUP(A506,Table7[#All],2,FALSE)</f>
        <v>#N/A</v>
      </c>
      <c r="H506" t="e">
        <f>VLOOKUP(A506,Table1[[#All],[Release Date]:[Actual]],3,FALSE)</f>
        <v>#N/A</v>
      </c>
      <c r="I506" t="e">
        <f>VLOOKUP(A506,Table9[[#All],[Release Date]:[Actual]],2,FALSE)</f>
        <v>#N/A</v>
      </c>
      <c r="J506" t="e">
        <f>VLOOKUP(A506,Table8[#All],2,FALSE)</f>
        <v>#N/A</v>
      </c>
      <c r="K506" t="e">
        <f>VLOOKUP(A506,'US Retail Data'!$E$2:$G$75,3,FALSE)</f>
        <v>#N/A</v>
      </c>
      <c r="L506" t="e">
        <f>VLOOKUP(A506,GDP!$E$2:$G$83,3,FALSE)</f>
        <v>#N/A</v>
      </c>
    </row>
    <row r="507" spans="1:12">
      <c r="A507" s="18">
        <v>43972</v>
      </c>
      <c r="B507" s="19" t="e">
        <v>#N/A</v>
      </c>
      <c r="C507" t="e">
        <f>VLOOKUP(A507,Table2[],2,FALSE)</f>
        <v>#N/A</v>
      </c>
      <c r="D507" t="e">
        <f>VLOOKUP(A507,Table3[#All],2,FALSE)</f>
        <v>#N/A</v>
      </c>
      <c r="E507" t="e">
        <f>VLOOKUP(A507,Table5[#All],2,FALSE)</f>
        <v>#N/A</v>
      </c>
      <c r="F507" t="e">
        <f>VLOOKUP(A507,Table6[#All],2,FALSE)</f>
        <v>#N/A</v>
      </c>
      <c r="G507" t="e">
        <f>VLOOKUP(A507,Table7[#All],2,FALSE)</f>
        <v>#N/A</v>
      </c>
      <c r="H507">
        <f>VLOOKUP(A507,Table1[[#All],[Release Date]:[Actual]],3,FALSE)</f>
        <v>2438000</v>
      </c>
      <c r="I507" t="e">
        <f>VLOOKUP(A507,Table9[[#All],[Release Date]:[Actual]],2,FALSE)</f>
        <v>#N/A</v>
      </c>
      <c r="J507" t="e">
        <f>VLOOKUP(A507,Table8[#All],2,FALSE)</f>
        <v>#N/A</v>
      </c>
      <c r="K507" t="e">
        <f>VLOOKUP(A507,'US Retail Data'!$E$2:$G$75,3,FALSE)</f>
        <v>#N/A</v>
      </c>
      <c r="L507" t="e">
        <f>VLOOKUP(A507,GDP!$E$2:$G$83,3,FALSE)</f>
        <v>#N/A</v>
      </c>
    </row>
    <row r="508" spans="1:12">
      <c r="A508" s="18">
        <v>43973</v>
      </c>
      <c r="B508" s="19" t="e">
        <v>#N/A</v>
      </c>
      <c r="C508" t="e">
        <f>VLOOKUP(A508,Table2[],2,FALSE)</f>
        <v>#N/A</v>
      </c>
      <c r="D508" t="e">
        <f>VLOOKUP(A508,Table3[#All],2,FALSE)</f>
        <v>#N/A</v>
      </c>
      <c r="E508" t="e">
        <f>VLOOKUP(A508,Table5[#All],2,FALSE)</f>
        <v>#N/A</v>
      </c>
      <c r="F508" t="e">
        <f>VLOOKUP(A508,Table6[#All],2,FALSE)</f>
        <v>#N/A</v>
      </c>
      <c r="G508" t="e">
        <f>VLOOKUP(A508,Table7[#All],2,FALSE)</f>
        <v>#N/A</v>
      </c>
      <c r="H508" t="e">
        <f>VLOOKUP(A508,Table1[[#All],[Release Date]:[Actual]],3,FALSE)</f>
        <v>#N/A</v>
      </c>
      <c r="I508" t="e">
        <f>VLOOKUP(A508,Table9[[#All],[Release Date]:[Actual]],2,FALSE)</f>
        <v>#N/A</v>
      </c>
      <c r="J508" t="e">
        <f>VLOOKUP(A508,Table8[#All],2,FALSE)</f>
        <v>#N/A</v>
      </c>
      <c r="K508" t="e">
        <f>VLOOKUP(A508,'US Retail Data'!$E$2:$G$75,3,FALSE)</f>
        <v>#N/A</v>
      </c>
      <c r="L508" t="e">
        <f>VLOOKUP(A508,GDP!$E$2:$G$83,3,FALSE)</f>
        <v>#N/A</v>
      </c>
    </row>
    <row r="509" spans="1:12">
      <c r="A509" s="18">
        <v>43974</v>
      </c>
      <c r="B509" s="19" t="e">
        <v>#N/A</v>
      </c>
      <c r="C509" t="e">
        <f>VLOOKUP(A509,Table2[],2,FALSE)</f>
        <v>#N/A</v>
      </c>
      <c r="D509" t="e">
        <f>VLOOKUP(A509,Table3[#All],2,FALSE)</f>
        <v>#N/A</v>
      </c>
      <c r="E509" t="e">
        <f>VLOOKUP(A509,Table5[#All],2,FALSE)</f>
        <v>#N/A</v>
      </c>
      <c r="F509" t="e">
        <f>VLOOKUP(A509,Table6[#All],2,FALSE)</f>
        <v>#N/A</v>
      </c>
      <c r="G509" t="e">
        <f>VLOOKUP(A509,Table7[#All],2,FALSE)</f>
        <v>#N/A</v>
      </c>
      <c r="H509" t="e">
        <f>VLOOKUP(A509,Table1[[#All],[Release Date]:[Actual]],3,FALSE)</f>
        <v>#N/A</v>
      </c>
      <c r="I509" t="e">
        <f>VLOOKUP(A509,Table9[[#All],[Release Date]:[Actual]],2,FALSE)</f>
        <v>#N/A</v>
      </c>
      <c r="J509" t="e">
        <f>VLOOKUP(A509,Table8[#All],2,FALSE)</f>
        <v>#N/A</v>
      </c>
      <c r="K509" t="e">
        <f>VLOOKUP(A509,'US Retail Data'!$E$2:$G$75,3,FALSE)</f>
        <v>#N/A</v>
      </c>
      <c r="L509" t="e">
        <f>VLOOKUP(A509,GDP!$E$2:$G$83,3,FALSE)</f>
        <v>#N/A</v>
      </c>
    </row>
    <row r="510" spans="1:12">
      <c r="A510" s="18">
        <v>43975</v>
      </c>
      <c r="B510" s="19" t="e">
        <v>#N/A</v>
      </c>
      <c r="C510" t="e">
        <f>VLOOKUP(A510,Table2[],2,FALSE)</f>
        <v>#N/A</v>
      </c>
      <c r="D510" t="e">
        <f>VLOOKUP(A510,Table3[#All],2,FALSE)</f>
        <v>#N/A</v>
      </c>
      <c r="E510" t="e">
        <f>VLOOKUP(A510,Table5[#All],2,FALSE)</f>
        <v>#N/A</v>
      </c>
      <c r="F510" t="e">
        <f>VLOOKUP(A510,Table6[#All],2,FALSE)</f>
        <v>#N/A</v>
      </c>
      <c r="G510" t="e">
        <f>VLOOKUP(A510,Table7[#All],2,FALSE)</f>
        <v>#N/A</v>
      </c>
      <c r="H510" t="e">
        <f>VLOOKUP(A510,Table1[[#All],[Release Date]:[Actual]],3,FALSE)</f>
        <v>#N/A</v>
      </c>
      <c r="I510" t="e">
        <f>VLOOKUP(A510,Table9[[#All],[Release Date]:[Actual]],2,FALSE)</f>
        <v>#N/A</v>
      </c>
      <c r="J510" t="e">
        <f>VLOOKUP(A510,Table8[#All],2,FALSE)</f>
        <v>#N/A</v>
      </c>
      <c r="K510" t="e">
        <f>VLOOKUP(A510,'US Retail Data'!$E$2:$G$75,3,FALSE)</f>
        <v>#N/A</v>
      </c>
      <c r="L510" t="e">
        <f>VLOOKUP(A510,GDP!$E$2:$G$83,3,FALSE)</f>
        <v>#N/A</v>
      </c>
    </row>
    <row r="511" spans="1:12">
      <c r="A511" s="18">
        <v>43976</v>
      </c>
      <c r="B511" s="19" t="e">
        <v>#N/A</v>
      </c>
      <c r="C511" t="e">
        <f>VLOOKUP(A511,Table2[],2,FALSE)</f>
        <v>#N/A</v>
      </c>
      <c r="D511" t="e">
        <f>VLOOKUP(A511,Table3[#All],2,FALSE)</f>
        <v>#N/A</v>
      </c>
      <c r="E511" t="e">
        <f>VLOOKUP(A511,Table5[#All],2,FALSE)</f>
        <v>#N/A</v>
      </c>
      <c r="F511" t="e">
        <f>VLOOKUP(A511,Table6[#All],2,FALSE)</f>
        <v>#N/A</v>
      </c>
      <c r="G511" t="e">
        <f>VLOOKUP(A511,Table7[#All],2,FALSE)</f>
        <v>#N/A</v>
      </c>
      <c r="H511" t="e">
        <f>VLOOKUP(A511,Table1[[#All],[Release Date]:[Actual]],3,FALSE)</f>
        <v>#N/A</v>
      </c>
      <c r="I511" t="e">
        <f>VLOOKUP(A511,Table9[[#All],[Release Date]:[Actual]],2,FALSE)</f>
        <v>#N/A</v>
      </c>
      <c r="J511" t="e">
        <f>VLOOKUP(A511,Table8[#All],2,FALSE)</f>
        <v>#N/A</v>
      </c>
      <c r="K511" t="e">
        <f>VLOOKUP(A511,'US Retail Data'!$E$2:$G$75,3,FALSE)</f>
        <v>#N/A</v>
      </c>
      <c r="L511" t="e">
        <f>VLOOKUP(A511,GDP!$E$2:$G$83,3,FALSE)</f>
        <v>#N/A</v>
      </c>
    </row>
    <row r="512" spans="1:12">
      <c r="A512" s="18">
        <v>43977</v>
      </c>
      <c r="B512" s="19">
        <v>14774</v>
      </c>
      <c r="C512" t="e">
        <f>VLOOKUP(A512,Table2[],2,FALSE)</f>
        <v>#N/A</v>
      </c>
      <c r="D512" t="e">
        <f>VLOOKUP(A512,Table3[#All],2,FALSE)</f>
        <v>#N/A</v>
      </c>
      <c r="E512" t="e">
        <f>VLOOKUP(A512,Table5[#All],2,FALSE)</f>
        <v>#N/A</v>
      </c>
      <c r="F512" t="e">
        <f>VLOOKUP(A512,Table6[#All],2,FALSE)</f>
        <v>#N/A</v>
      </c>
      <c r="G512" t="e">
        <f>VLOOKUP(A512,Table7[#All],2,FALSE)</f>
        <v>#N/A</v>
      </c>
      <c r="H512" t="e">
        <f>VLOOKUP(A512,Table1[[#All],[Release Date]:[Actual]],3,FALSE)</f>
        <v>#N/A</v>
      </c>
      <c r="I512" t="e">
        <f>VLOOKUP(A512,Table9[[#All],[Release Date]:[Actual]],2,FALSE)</f>
        <v>#N/A</v>
      </c>
      <c r="J512" t="e">
        <f>VLOOKUP(A512,Table8[#All],2,FALSE)</f>
        <v>#N/A</v>
      </c>
      <c r="K512" t="e">
        <f>VLOOKUP(A512,'US Retail Data'!$E$2:$G$75,3,FALSE)</f>
        <v>#N/A</v>
      </c>
      <c r="L512" t="e">
        <f>VLOOKUP(A512,GDP!$E$2:$G$83,3,FALSE)</f>
        <v>#N/A</v>
      </c>
    </row>
    <row r="513" spans="1:12">
      <c r="A513" s="18">
        <v>43978</v>
      </c>
      <c r="B513" s="19">
        <v>14761</v>
      </c>
      <c r="C513" t="e">
        <f>VLOOKUP(A513,Table2[],2,FALSE)</f>
        <v>#N/A</v>
      </c>
      <c r="D513" t="e">
        <f>VLOOKUP(A513,Table3[#All],2,FALSE)</f>
        <v>#N/A</v>
      </c>
      <c r="E513" t="e">
        <f>VLOOKUP(A513,Table5[#All],2,FALSE)</f>
        <v>#N/A</v>
      </c>
      <c r="F513" t="e">
        <f>VLOOKUP(A513,Table6[#All],2,FALSE)</f>
        <v>#N/A</v>
      </c>
      <c r="G513" t="e">
        <f>VLOOKUP(A513,Table7[#All],2,FALSE)</f>
        <v>#N/A</v>
      </c>
      <c r="H513" t="e">
        <f>VLOOKUP(A513,Table1[[#All],[Release Date]:[Actual]],3,FALSE)</f>
        <v>#N/A</v>
      </c>
      <c r="I513" t="e">
        <f>VLOOKUP(A513,Table9[[#All],[Release Date]:[Actual]],2,FALSE)</f>
        <v>#N/A</v>
      </c>
      <c r="J513" t="e">
        <f>VLOOKUP(A513,Table8[#All],2,FALSE)</f>
        <v>#N/A</v>
      </c>
      <c r="K513" t="e">
        <f>VLOOKUP(A513,'US Retail Data'!$E$2:$G$75,3,FALSE)</f>
        <v>#N/A</v>
      </c>
      <c r="L513" t="e">
        <f>VLOOKUP(A513,GDP!$E$2:$G$83,3,FALSE)</f>
        <v>#N/A</v>
      </c>
    </row>
    <row r="514" spans="1:12">
      <c r="A514" s="18">
        <v>43979</v>
      </c>
      <c r="B514" s="19">
        <v>14769</v>
      </c>
      <c r="C514" t="e">
        <f>VLOOKUP(A514,Table2[],2,FALSE)</f>
        <v>#N/A</v>
      </c>
      <c r="D514" t="e">
        <f>VLOOKUP(A514,Table3[#All],2,FALSE)</f>
        <v>#N/A</v>
      </c>
      <c r="E514" t="e">
        <f>VLOOKUP(A514,Table5[#All],2,FALSE)</f>
        <v>#N/A</v>
      </c>
      <c r="F514" t="e">
        <f>VLOOKUP(A514,Table6[#All],2,FALSE)</f>
        <v>#N/A</v>
      </c>
      <c r="G514" t="e">
        <f>VLOOKUP(A514,Table7[#All],2,FALSE)</f>
        <v>#N/A</v>
      </c>
      <c r="H514">
        <f>VLOOKUP(A514,Table1[[#All],[Release Date]:[Actual]],3,FALSE)</f>
        <v>2123000</v>
      </c>
      <c r="I514" t="e">
        <f>VLOOKUP(A514,Table9[[#All],[Release Date]:[Actual]],2,FALSE)</f>
        <v>#N/A</v>
      </c>
      <c r="J514" t="e">
        <f>VLOOKUP(A514,Table8[#All],2,FALSE)</f>
        <v>#N/A</v>
      </c>
      <c r="K514" t="e">
        <f>VLOOKUP(A514,'US Retail Data'!$E$2:$G$75,3,FALSE)</f>
        <v>#N/A</v>
      </c>
      <c r="L514">
        <f>VLOOKUP(A514,GDP!$E$2:$G$83,3,FALSE)</f>
        <v>-0.05</v>
      </c>
    </row>
    <row r="515" spans="1:12">
      <c r="A515" s="18">
        <v>43980</v>
      </c>
      <c r="B515" s="19">
        <v>14733</v>
      </c>
      <c r="C515" t="e">
        <f>VLOOKUP(A515,Table2[],2,FALSE)</f>
        <v>#N/A</v>
      </c>
      <c r="D515">
        <f>VLOOKUP(A515,Table3[#All],2,FALSE)</f>
        <v>5.0000000000000001E-3</v>
      </c>
      <c r="E515" t="e">
        <f>VLOOKUP(A515,Table5[#All],2,FALSE)</f>
        <v>#N/A</v>
      </c>
      <c r="F515" t="e">
        <f>VLOOKUP(A515,Table6[#All],2,FALSE)</f>
        <v>#N/A</v>
      </c>
      <c r="G515" t="e">
        <f>VLOOKUP(A515,Table7[#All],2,FALSE)</f>
        <v>#N/A</v>
      </c>
      <c r="H515" t="e">
        <f>VLOOKUP(A515,Table1[[#All],[Release Date]:[Actual]],3,FALSE)</f>
        <v>#N/A</v>
      </c>
      <c r="I515" t="e">
        <f>VLOOKUP(A515,Table9[[#All],[Release Date]:[Actual]],2,FALSE)</f>
        <v>#N/A</v>
      </c>
      <c r="J515" t="e">
        <f>VLOOKUP(A515,Table8[#All],2,FALSE)</f>
        <v>#N/A</v>
      </c>
      <c r="K515" t="e">
        <f>VLOOKUP(A515,'US Retail Data'!$E$2:$G$75,3,FALSE)</f>
        <v>#N/A</v>
      </c>
      <c r="L515" t="e">
        <f>VLOOKUP(A515,GDP!$E$2:$G$83,3,FALSE)</f>
        <v>#N/A</v>
      </c>
    </row>
    <row r="516" spans="1:12">
      <c r="A516" s="18">
        <v>43981</v>
      </c>
      <c r="B516" s="19" t="e">
        <v>#N/A</v>
      </c>
      <c r="C516" t="e">
        <f>VLOOKUP(A516,Table2[],2,FALSE)</f>
        <v>#N/A</v>
      </c>
      <c r="D516" t="e">
        <f>VLOOKUP(A516,Table3[#All],2,FALSE)</f>
        <v>#N/A</v>
      </c>
      <c r="E516" t="e">
        <f>VLOOKUP(A516,Table5[#All],2,FALSE)</f>
        <v>#N/A</v>
      </c>
      <c r="F516" t="e">
        <f>VLOOKUP(A516,Table6[#All],2,FALSE)</f>
        <v>#N/A</v>
      </c>
      <c r="G516" t="e">
        <f>VLOOKUP(A516,Table7[#All],2,FALSE)</f>
        <v>#N/A</v>
      </c>
      <c r="H516" t="e">
        <f>VLOOKUP(A516,Table1[[#All],[Release Date]:[Actual]],3,FALSE)</f>
        <v>#N/A</v>
      </c>
      <c r="I516" t="e">
        <f>VLOOKUP(A516,Table9[[#All],[Release Date]:[Actual]],2,FALSE)</f>
        <v>#N/A</v>
      </c>
      <c r="J516" t="e">
        <f>VLOOKUP(A516,Table8[#All],2,FALSE)</f>
        <v>#N/A</v>
      </c>
      <c r="K516" t="e">
        <f>VLOOKUP(A516,'US Retail Data'!$E$2:$G$75,3,FALSE)</f>
        <v>#N/A</v>
      </c>
      <c r="L516" t="e">
        <f>VLOOKUP(A516,GDP!$E$2:$G$83,3,FALSE)</f>
        <v>#N/A</v>
      </c>
    </row>
    <row r="517" spans="1:12">
      <c r="A517" s="18">
        <v>43982</v>
      </c>
      <c r="B517" s="19" t="e">
        <v>#N/A</v>
      </c>
      <c r="C517" t="e">
        <f>VLOOKUP(A517,Table2[],2,FALSE)</f>
        <v>#N/A</v>
      </c>
      <c r="D517" t="e">
        <f>VLOOKUP(A517,Table3[#All],2,FALSE)</f>
        <v>#N/A</v>
      </c>
      <c r="E517" t="e">
        <f>VLOOKUP(A517,Table5[#All],2,FALSE)</f>
        <v>#N/A</v>
      </c>
      <c r="F517" t="e">
        <f>VLOOKUP(A517,Table6[#All],2,FALSE)</f>
        <v>#N/A</v>
      </c>
      <c r="G517" t="e">
        <f>VLOOKUP(A517,Table7[#All],2,FALSE)</f>
        <v>#N/A</v>
      </c>
      <c r="H517" t="e">
        <f>VLOOKUP(A517,Table1[[#All],[Release Date]:[Actual]],3,FALSE)</f>
        <v>#N/A</v>
      </c>
      <c r="I517" t="e">
        <f>VLOOKUP(A517,Table9[[#All],[Release Date]:[Actual]],2,FALSE)</f>
        <v>#N/A</v>
      </c>
      <c r="J517" t="e">
        <f>VLOOKUP(A517,Table8[#All],2,FALSE)</f>
        <v>#N/A</v>
      </c>
      <c r="K517" t="e">
        <f>VLOOKUP(A517,'US Retail Data'!$E$2:$G$75,3,FALSE)</f>
        <v>#N/A</v>
      </c>
      <c r="L517" t="e">
        <f>VLOOKUP(A517,GDP!$E$2:$G$83,3,FALSE)</f>
        <v>#N/A</v>
      </c>
    </row>
    <row r="518" spans="1:12">
      <c r="A518" s="18">
        <v>43983</v>
      </c>
      <c r="B518" s="19" t="e">
        <v>#N/A</v>
      </c>
      <c r="C518" t="e">
        <f>VLOOKUP(A518,Table2[],2,FALSE)</f>
        <v>#N/A</v>
      </c>
      <c r="D518" t="e">
        <f>VLOOKUP(A518,Table3[#All],2,FALSE)</f>
        <v>#N/A</v>
      </c>
      <c r="E518" t="e">
        <f>VLOOKUP(A518,Table5[#All],2,FALSE)</f>
        <v>#N/A</v>
      </c>
      <c r="F518" t="e">
        <f>VLOOKUP(A518,Table6[#All],2,FALSE)</f>
        <v>#N/A</v>
      </c>
      <c r="G518" t="e">
        <f>VLOOKUP(A518,Table7[#All],2,FALSE)</f>
        <v>#N/A</v>
      </c>
      <c r="H518" t="e">
        <f>VLOOKUP(A518,Table1[[#All],[Release Date]:[Actual]],3,FALSE)</f>
        <v>#N/A</v>
      </c>
      <c r="I518" t="e">
        <f>VLOOKUP(A518,Table9[[#All],[Release Date]:[Actual]],2,FALSE)</f>
        <v>#N/A</v>
      </c>
      <c r="J518" t="e">
        <f>VLOOKUP(A518,Table8[#All],2,FALSE)</f>
        <v>#N/A</v>
      </c>
      <c r="K518" t="e">
        <f>VLOOKUP(A518,'US Retail Data'!$E$2:$G$75,3,FALSE)</f>
        <v>#N/A</v>
      </c>
      <c r="L518" t="e">
        <f>VLOOKUP(A518,GDP!$E$2:$G$83,3,FALSE)</f>
        <v>#N/A</v>
      </c>
    </row>
    <row r="519" spans="1:12">
      <c r="A519" s="18">
        <v>43984</v>
      </c>
      <c r="B519" s="19">
        <v>14502</v>
      </c>
      <c r="C519" t="e">
        <f>VLOOKUP(A519,Table2[],2,FALSE)</f>
        <v>#N/A</v>
      </c>
      <c r="D519" t="e">
        <f>VLOOKUP(A519,Table3[#All],2,FALSE)</f>
        <v>#N/A</v>
      </c>
      <c r="E519">
        <f>VLOOKUP(A519,Table5[#All],2,FALSE)</f>
        <v>2.1899999999999999E-2</v>
      </c>
      <c r="F519" t="e">
        <f>VLOOKUP(A519,Table6[#All],2,FALSE)</f>
        <v>#N/A</v>
      </c>
      <c r="G519" t="e">
        <f>VLOOKUP(A519,Table7[#All],2,FALSE)</f>
        <v>#N/A</v>
      </c>
      <c r="H519" t="e">
        <f>VLOOKUP(A519,Table1[[#All],[Release Date]:[Actual]],3,FALSE)</f>
        <v>#N/A</v>
      </c>
      <c r="I519" t="e">
        <f>VLOOKUP(A519,Table9[[#All],[Release Date]:[Actual]],2,FALSE)</f>
        <v>#N/A</v>
      </c>
      <c r="J519" t="e">
        <f>VLOOKUP(A519,Table8[#All],2,FALSE)</f>
        <v>#N/A</v>
      </c>
      <c r="K519" t="e">
        <f>VLOOKUP(A519,'US Retail Data'!$E$2:$G$75,3,FALSE)</f>
        <v>#N/A</v>
      </c>
      <c r="L519" t="e">
        <f>VLOOKUP(A519,GDP!$E$2:$G$83,3,FALSE)</f>
        <v>#N/A</v>
      </c>
    </row>
    <row r="520" spans="1:12">
      <c r="A520" s="18">
        <v>43985</v>
      </c>
      <c r="B520" s="19">
        <v>14245</v>
      </c>
      <c r="C520" t="e">
        <f>VLOOKUP(A520,Table2[],2,FALSE)</f>
        <v>#N/A</v>
      </c>
      <c r="D520" t="e">
        <f>VLOOKUP(A520,Table3[#All],2,FALSE)</f>
        <v>#N/A</v>
      </c>
      <c r="E520" t="e">
        <f>VLOOKUP(A520,Table5[#All],2,FALSE)</f>
        <v>#N/A</v>
      </c>
      <c r="F520" t="e">
        <f>VLOOKUP(A520,Table6[#All],2,FALSE)</f>
        <v>#N/A</v>
      </c>
      <c r="G520" t="e">
        <f>VLOOKUP(A520,Table7[#All],2,FALSE)</f>
        <v>#N/A</v>
      </c>
      <c r="H520" t="e">
        <f>VLOOKUP(A520,Table1[[#All],[Release Date]:[Actual]],3,FALSE)</f>
        <v>#N/A</v>
      </c>
      <c r="I520" t="e">
        <f>VLOOKUP(A520,Table9[[#All],[Release Date]:[Actual]],2,FALSE)</f>
        <v>#N/A</v>
      </c>
      <c r="J520" t="e">
        <f>VLOOKUP(A520,Table8[#All],2,FALSE)</f>
        <v>#N/A</v>
      </c>
      <c r="K520" t="e">
        <f>VLOOKUP(A520,'US Retail Data'!$E$2:$G$75,3,FALSE)</f>
        <v>#N/A</v>
      </c>
      <c r="L520" t="e">
        <f>VLOOKUP(A520,GDP!$E$2:$G$83,3,FALSE)</f>
        <v>#N/A</v>
      </c>
    </row>
    <row r="521" spans="1:12">
      <c r="A521" s="18">
        <v>43986</v>
      </c>
      <c r="B521" s="19">
        <v>14165</v>
      </c>
      <c r="C521" t="e">
        <f>VLOOKUP(A521,Table2[],2,FALSE)</f>
        <v>#N/A</v>
      </c>
      <c r="D521" t="e">
        <f>VLOOKUP(A521,Table3[#All],2,FALSE)</f>
        <v>#N/A</v>
      </c>
      <c r="E521" t="e">
        <f>VLOOKUP(A521,Table5[#All],2,FALSE)</f>
        <v>#N/A</v>
      </c>
      <c r="F521" t="e">
        <f>VLOOKUP(A521,Table6[#All],2,FALSE)</f>
        <v>#N/A</v>
      </c>
      <c r="G521" t="e">
        <f>VLOOKUP(A521,Table7[#All],2,FALSE)</f>
        <v>#N/A</v>
      </c>
      <c r="H521">
        <f>VLOOKUP(A521,Table1[[#All],[Release Date]:[Actual]],3,FALSE)</f>
        <v>1877000</v>
      </c>
      <c r="I521" t="e">
        <f>VLOOKUP(A521,Table9[[#All],[Release Date]:[Actual]],2,FALSE)</f>
        <v>#N/A</v>
      </c>
      <c r="J521" t="e">
        <f>VLOOKUP(A521,Table8[#All],2,FALSE)</f>
        <v>#N/A</v>
      </c>
      <c r="K521" t="e">
        <f>VLOOKUP(A521,'US Retail Data'!$E$2:$G$75,3,FALSE)</f>
        <v>#N/A</v>
      </c>
      <c r="L521" t="e">
        <f>VLOOKUP(A521,GDP!$E$2:$G$83,3,FALSE)</f>
        <v>#N/A</v>
      </c>
    </row>
    <row r="522" spans="1:12">
      <c r="A522" s="18">
        <v>43987</v>
      </c>
      <c r="B522" s="19">
        <v>14100</v>
      </c>
      <c r="C522" t="e">
        <f>VLOOKUP(A522,Table2[],2,FALSE)</f>
        <v>#N/A</v>
      </c>
      <c r="D522" t="e">
        <f>VLOOKUP(A522,Table3[#All],2,FALSE)</f>
        <v>#N/A</v>
      </c>
      <c r="E522" t="e">
        <f>VLOOKUP(A522,Table5[#All],2,FALSE)</f>
        <v>#N/A</v>
      </c>
      <c r="F522">
        <f>VLOOKUP(A522,Table6[#All],2,FALSE)</f>
        <v>2509</v>
      </c>
      <c r="G522">
        <f>VLOOKUP(A522,Table7[#All],2,FALSE)</f>
        <v>0.13300000000000001</v>
      </c>
      <c r="H522" t="e">
        <f>VLOOKUP(A522,Table1[[#All],[Release Date]:[Actual]],3,FALSE)</f>
        <v>#N/A</v>
      </c>
      <c r="I522" t="e">
        <f>VLOOKUP(A522,Table9[[#All],[Release Date]:[Actual]],2,FALSE)</f>
        <v>#N/A</v>
      </c>
      <c r="J522" t="e">
        <f>VLOOKUP(A522,Table8[#All],2,FALSE)</f>
        <v>#N/A</v>
      </c>
      <c r="K522" t="e">
        <f>VLOOKUP(A522,'US Retail Data'!$E$2:$G$75,3,FALSE)</f>
        <v>#N/A</v>
      </c>
      <c r="L522" t="e">
        <f>VLOOKUP(A522,GDP!$E$2:$G$83,3,FALSE)</f>
        <v>#N/A</v>
      </c>
    </row>
    <row r="523" spans="1:12">
      <c r="A523" s="18">
        <v>43988</v>
      </c>
      <c r="B523" s="19" t="e">
        <v>#N/A</v>
      </c>
      <c r="C523" t="e">
        <f>VLOOKUP(A523,Table2[],2,FALSE)</f>
        <v>#N/A</v>
      </c>
      <c r="D523" t="e">
        <f>VLOOKUP(A523,Table3[#All],2,FALSE)</f>
        <v>#N/A</v>
      </c>
      <c r="E523" t="e">
        <f>VLOOKUP(A523,Table5[#All],2,FALSE)</f>
        <v>#N/A</v>
      </c>
      <c r="F523" t="e">
        <f>VLOOKUP(A523,Table6[#All],2,FALSE)</f>
        <v>#N/A</v>
      </c>
      <c r="G523" t="e">
        <f>VLOOKUP(A523,Table7[#All],2,FALSE)</f>
        <v>#N/A</v>
      </c>
      <c r="H523" t="e">
        <f>VLOOKUP(A523,Table1[[#All],[Release Date]:[Actual]],3,FALSE)</f>
        <v>#N/A</v>
      </c>
      <c r="I523" t="e">
        <f>VLOOKUP(A523,Table9[[#All],[Release Date]:[Actual]],2,FALSE)</f>
        <v>#N/A</v>
      </c>
      <c r="J523" t="e">
        <f>VLOOKUP(A523,Table8[#All],2,FALSE)</f>
        <v>#N/A</v>
      </c>
      <c r="K523" t="e">
        <f>VLOOKUP(A523,'US Retail Data'!$E$2:$G$75,3,FALSE)</f>
        <v>#N/A</v>
      </c>
      <c r="L523" t="e">
        <f>VLOOKUP(A523,GDP!$E$2:$G$83,3,FALSE)</f>
        <v>#N/A</v>
      </c>
    </row>
    <row r="524" spans="1:12">
      <c r="A524" s="18">
        <v>43989</v>
      </c>
      <c r="B524" s="19" t="e">
        <v>#N/A</v>
      </c>
      <c r="C524" t="e">
        <f>VLOOKUP(A524,Table2[],2,FALSE)</f>
        <v>#N/A</v>
      </c>
      <c r="D524" t="e">
        <f>VLOOKUP(A524,Table3[#All],2,FALSE)</f>
        <v>#N/A</v>
      </c>
      <c r="E524" t="e">
        <f>VLOOKUP(A524,Table5[#All],2,FALSE)</f>
        <v>#N/A</v>
      </c>
      <c r="F524" t="e">
        <f>VLOOKUP(A524,Table6[#All],2,FALSE)</f>
        <v>#N/A</v>
      </c>
      <c r="G524" t="e">
        <f>VLOOKUP(A524,Table7[#All],2,FALSE)</f>
        <v>#N/A</v>
      </c>
      <c r="H524" t="e">
        <f>VLOOKUP(A524,Table1[[#All],[Release Date]:[Actual]],3,FALSE)</f>
        <v>#N/A</v>
      </c>
      <c r="I524" t="e">
        <f>VLOOKUP(A524,Table9[[#All],[Release Date]:[Actual]],2,FALSE)</f>
        <v>#N/A</v>
      </c>
      <c r="J524" t="e">
        <f>VLOOKUP(A524,Table8[#All],2,FALSE)</f>
        <v>#N/A</v>
      </c>
      <c r="K524" t="e">
        <f>VLOOKUP(A524,'US Retail Data'!$E$2:$G$75,3,FALSE)</f>
        <v>#N/A</v>
      </c>
      <c r="L524" t="e">
        <f>VLOOKUP(A524,GDP!$E$2:$G$83,3,FALSE)</f>
        <v>#N/A</v>
      </c>
    </row>
    <row r="525" spans="1:12">
      <c r="A525" s="18">
        <v>43990</v>
      </c>
      <c r="B525" s="19">
        <v>13956</v>
      </c>
      <c r="C525" t="e">
        <f>VLOOKUP(A525,Table2[],2,FALSE)</f>
        <v>#N/A</v>
      </c>
      <c r="D525" t="e">
        <f>VLOOKUP(A525,Table3[#All],2,FALSE)</f>
        <v>#N/A</v>
      </c>
      <c r="E525" t="e">
        <f>VLOOKUP(A525,Table5[#All],2,FALSE)</f>
        <v>#N/A</v>
      </c>
      <c r="F525" t="e">
        <f>VLOOKUP(A525,Table6[#All],2,FALSE)</f>
        <v>#N/A</v>
      </c>
      <c r="G525" t="e">
        <f>VLOOKUP(A525,Table7[#All],2,FALSE)</f>
        <v>#N/A</v>
      </c>
      <c r="H525" t="e">
        <f>VLOOKUP(A525,Table1[[#All],[Release Date]:[Actual]],3,FALSE)</f>
        <v>#N/A</v>
      </c>
      <c r="I525" t="e">
        <f>VLOOKUP(A525,Table9[[#All],[Release Date]:[Actual]],2,FALSE)</f>
        <v>#N/A</v>
      </c>
      <c r="J525" t="e">
        <f>VLOOKUP(A525,Table8[#All],2,FALSE)</f>
        <v>#N/A</v>
      </c>
      <c r="K525" t="e">
        <f>VLOOKUP(A525,'US Retail Data'!$E$2:$G$75,3,FALSE)</f>
        <v>#N/A</v>
      </c>
      <c r="L525" t="e">
        <f>VLOOKUP(A525,GDP!$E$2:$G$83,3,FALSE)</f>
        <v>#N/A</v>
      </c>
    </row>
    <row r="526" spans="1:12">
      <c r="A526" s="18">
        <v>43991</v>
      </c>
      <c r="B526" s="19">
        <v>13973</v>
      </c>
      <c r="C526" t="e">
        <f>VLOOKUP(A526,Table2[],2,FALSE)</f>
        <v>#N/A</v>
      </c>
      <c r="D526" t="e">
        <f>VLOOKUP(A526,Table3[#All],2,FALSE)</f>
        <v>#N/A</v>
      </c>
      <c r="E526" t="e">
        <f>VLOOKUP(A526,Table5[#All],2,FALSE)</f>
        <v>#N/A</v>
      </c>
      <c r="F526" t="e">
        <f>VLOOKUP(A526,Table6[#All],2,FALSE)</f>
        <v>#N/A</v>
      </c>
      <c r="G526" t="e">
        <f>VLOOKUP(A526,Table7[#All],2,FALSE)</f>
        <v>#N/A</v>
      </c>
      <c r="H526" t="e">
        <f>VLOOKUP(A526,Table1[[#All],[Release Date]:[Actual]],3,FALSE)</f>
        <v>#N/A</v>
      </c>
      <c r="I526" t="e">
        <f>VLOOKUP(A526,Table9[[#All],[Release Date]:[Actual]],2,FALSE)</f>
        <v>#N/A</v>
      </c>
      <c r="J526">
        <f>VLOOKUP(A526,Table8[#All],2,FALSE)</f>
        <v>2.4E-2</v>
      </c>
      <c r="K526" t="e">
        <f>VLOOKUP(A526,'US Retail Data'!$E$2:$G$75,3,FALSE)</f>
        <v>#N/A</v>
      </c>
      <c r="L526" t="e">
        <f>VLOOKUP(A526,GDP!$E$2:$G$83,3,FALSE)</f>
        <v>#N/A</v>
      </c>
    </row>
    <row r="527" spans="1:12">
      <c r="A527" s="18">
        <v>43992</v>
      </c>
      <c r="B527" s="19">
        <v>14083</v>
      </c>
      <c r="C527">
        <f>VLOOKUP(A527,Table2[],2,FALSE)</f>
        <v>1E-3</v>
      </c>
      <c r="D527" t="e">
        <f>VLOOKUP(A527,Table3[#All],2,FALSE)</f>
        <v>#N/A</v>
      </c>
      <c r="E527" t="e">
        <f>VLOOKUP(A527,Table5[#All],2,FALSE)</f>
        <v>#N/A</v>
      </c>
      <c r="F527" t="e">
        <f>VLOOKUP(A527,Table6[#All],2,FALSE)</f>
        <v>#N/A</v>
      </c>
      <c r="G527" t="e">
        <f>VLOOKUP(A527,Table7[#All],2,FALSE)</f>
        <v>#N/A</v>
      </c>
      <c r="H527" t="e">
        <f>VLOOKUP(A527,Table1[[#All],[Release Date]:[Actual]],3,FALSE)</f>
        <v>#N/A</v>
      </c>
      <c r="I527">
        <f>VLOOKUP(A527,Table9[[#All],[Release Date]:[Actual]],2,FALSE)</f>
        <v>2.5000000000000001E-3</v>
      </c>
      <c r="J527" t="e">
        <f>VLOOKUP(A527,Table8[#All],2,FALSE)</f>
        <v>#N/A</v>
      </c>
      <c r="K527" t="e">
        <f>VLOOKUP(A527,'US Retail Data'!$E$2:$G$75,3,FALSE)</f>
        <v>#N/A</v>
      </c>
      <c r="L527" t="e">
        <f>VLOOKUP(A527,GDP!$E$2:$G$83,3,FALSE)</f>
        <v>#N/A</v>
      </c>
    </row>
    <row r="528" spans="1:12">
      <c r="A528" s="18">
        <v>43993</v>
      </c>
      <c r="B528" s="19">
        <v>14014</v>
      </c>
      <c r="C528" t="e">
        <f>VLOOKUP(A528,Table2[],2,FALSE)</f>
        <v>#N/A</v>
      </c>
      <c r="D528" t="e">
        <f>VLOOKUP(A528,Table3[#All],2,FALSE)</f>
        <v>#N/A</v>
      </c>
      <c r="E528" t="e">
        <f>VLOOKUP(A528,Table5[#All],2,FALSE)</f>
        <v>#N/A</v>
      </c>
      <c r="F528" t="e">
        <f>VLOOKUP(A528,Table6[#All],2,FALSE)</f>
        <v>#N/A</v>
      </c>
      <c r="G528" t="e">
        <f>VLOOKUP(A528,Table7[#All],2,FALSE)</f>
        <v>#N/A</v>
      </c>
      <c r="H528">
        <f>VLOOKUP(A528,Table1[[#All],[Release Date]:[Actual]],3,FALSE)</f>
        <v>1542000</v>
      </c>
      <c r="I528" t="e">
        <f>VLOOKUP(A528,Table9[[#All],[Release Date]:[Actual]],2,FALSE)</f>
        <v>#N/A</v>
      </c>
      <c r="J528" t="e">
        <f>VLOOKUP(A528,Table8[#All],2,FALSE)</f>
        <v>#N/A</v>
      </c>
      <c r="K528" t="e">
        <f>VLOOKUP(A528,'US Retail Data'!$E$2:$G$75,3,FALSE)</f>
        <v>#N/A</v>
      </c>
      <c r="L528" t="e">
        <f>VLOOKUP(A528,GDP!$E$2:$G$83,3,FALSE)</f>
        <v>#N/A</v>
      </c>
    </row>
    <row r="529" spans="1:12">
      <c r="A529" s="18">
        <v>43994</v>
      </c>
      <c r="B529" s="19">
        <v>14257</v>
      </c>
      <c r="C529" t="e">
        <f>VLOOKUP(A529,Table2[],2,FALSE)</f>
        <v>#N/A</v>
      </c>
      <c r="D529" t="e">
        <f>VLOOKUP(A529,Table3[#All],2,FALSE)</f>
        <v>#N/A</v>
      </c>
      <c r="E529" t="e">
        <f>VLOOKUP(A529,Table5[#All],2,FALSE)</f>
        <v>#N/A</v>
      </c>
      <c r="F529" t="e">
        <f>VLOOKUP(A529,Table6[#All],2,FALSE)</f>
        <v>#N/A</v>
      </c>
      <c r="G529" t="e">
        <f>VLOOKUP(A529,Table7[#All],2,FALSE)</f>
        <v>#N/A</v>
      </c>
      <c r="H529" t="e">
        <f>VLOOKUP(A529,Table1[[#All],[Release Date]:[Actual]],3,FALSE)</f>
        <v>#N/A</v>
      </c>
      <c r="I529" t="e">
        <f>VLOOKUP(A529,Table9[[#All],[Release Date]:[Actual]],2,FALSE)</f>
        <v>#N/A</v>
      </c>
      <c r="J529" t="e">
        <f>VLOOKUP(A529,Table8[#All],2,FALSE)</f>
        <v>#N/A</v>
      </c>
      <c r="K529" t="e">
        <f>VLOOKUP(A529,'US Retail Data'!$E$2:$G$75,3,FALSE)</f>
        <v>#N/A</v>
      </c>
      <c r="L529" t="e">
        <f>VLOOKUP(A529,GDP!$E$2:$G$83,3,FALSE)</f>
        <v>#N/A</v>
      </c>
    </row>
    <row r="530" spans="1:12">
      <c r="A530" s="18">
        <v>43995</v>
      </c>
      <c r="B530" s="19" t="e">
        <v>#N/A</v>
      </c>
      <c r="C530" t="e">
        <f>VLOOKUP(A530,Table2[],2,FALSE)</f>
        <v>#N/A</v>
      </c>
      <c r="D530" t="e">
        <f>VLOOKUP(A530,Table3[#All],2,FALSE)</f>
        <v>#N/A</v>
      </c>
      <c r="E530" t="e">
        <f>VLOOKUP(A530,Table5[#All],2,FALSE)</f>
        <v>#N/A</v>
      </c>
      <c r="F530" t="e">
        <f>VLOOKUP(A530,Table6[#All],2,FALSE)</f>
        <v>#N/A</v>
      </c>
      <c r="G530" t="e">
        <f>VLOOKUP(A530,Table7[#All],2,FALSE)</f>
        <v>#N/A</v>
      </c>
      <c r="H530" t="e">
        <f>VLOOKUP(A530,Table1[[#All],[Release Date]:[Actual]],3,FALSE)</f>
        <v>#N/A</v>
      </c>
      <c r="I530" t="e">
        <f>VLOOKUP(A530,Table9[[#All],[Release Date]:[Actual]],2,FALSE)</f>
        <v>#N/A</v>
      </c>
      <c r="J530" t="e">
        <f>VLOOKUP(A530,Table8[#All],2,FALSE)</f>
        <v>#N/A</v>
      </c>
      <c r="K530" t="e">
        <f>VLOOKUP(A530,'US Retail Data'!$E$2:$G$75,3,FALSE)</f>
        <v>#N/A</v>
      </c>
      <c r="L530" t="e">
        <f>VLOOKUP(A530,GDP!$E$2:$G$83,3,FALSE)</f>
        <v>#N/A</v>
      </c>
    </row>
    <row r="531" spans="1:12">
      <c r="A531" s="18">
        <v>43996</v>
      </c>
      <c r="B531" s="19" t="e">
        <v>#N/A</v>
      </c>
      <c r="C531" t="e">
        <f>VLOOKUP(A531,Table2[],2,FALSE)</f>
        <v>#N/A</v>
      </c>
      <c r="D531" t="e">
        <f>VLOOKUP(A531,Table3[#All],2,FALSE)</f>
        <v>#N/A</v>
      </c>
      <c r="E531" t="e">
        <f>VLOOKUP(A531,Table5[#All],2,FALSE)</f>
        <v>#N/A</v>
      </c>
      <c r="F531" t="e">
        <f>VLOOKUP(A531,Table6[#All],2,FALSE)</f>
        <v>#N/A</v>
      </c>
      <c r="G531" t="e">
        <f>VLOOKUP(A531,Table7[#All],2,FALSE)</f>
        <v>#N/A</v>
      </c>
      <c r="H531" t="e">
        <f>VLOOKUP(A531,Table1[[#All],[Release Date]:[Actual]],3,FALSE)</f>
        <v>#N/A</v>
      </c>
      <c r="I531" t="e">
        <f>VLOOKUP(A531,Table9[[#All],[Release Date]:[Actual]],2,FALSE)</f>
        <v>#N/A</v>
      </c>
      <c r="J531" t="e">
        <f>VLOOKUP(A531,Table8[#All],2,FALSE)</f>
        <v>#N/A</v>
      </c>
      <c r="K531" t="e">
        <f>VLOOKUP(A531,'US Retail Data'!$E$2:$G$75,3,FALSE)</f>
        <v>#N/A</v>
      </c>
      <c r="L531" t="e">
        <f>VLOOKUP(A531,GDP!$E$2:$G$83,3,FALSE)</f>
        <v>#N/A</v>
      </c>
    </row>
    <row r="532" spans="1:12">
      <c r="A532" s="18">
        <v>43997</v>
      </c>
      <c r="B532" s="19">
        <v>14228</v>
      </c>
      <c r="C532" t="e">
        <f>VLOOKUP(A532,Table2[],2,FALSE)</f>
        <v>#N/A</v>
      </c>
      <c r="D532" t="e">
        <f>VLOOKUP(A532,Table3[#All],2,FALSE)</f>
        <v>#N/A</v>
      </c>
      <c r="E532" t="e">
        <f>VLOOKUP(A532,Table5[#All],2,FALSE)</f>
        <v>#N/A</v>
      </c>
      <c r="F532" t="e">
        <f>VLOOKUP(A532,Table6[#All],2,FALSE)</f>
        <v>#N/A</v>
      </c>
      <c r="G532" t="e">
        <f>VLOOKUP(A532,Table7[#All],2,FALSE)</f>
        <v>#N/A</v>
      </c>
      <c r="H532" t="e">
        <f>VLOOKUP(A532,Table1[[#All],[Release Date]:[Actual]],3,FALSE)</f>
        <v>#N/A</v>
      </c>
      <c r="I532" t="e">
        <f>VLOOKUP(A532,Table9[[#All],[Release Date]:[Actual]],2,FALSE)</f>
        <v>#N/A</v>
      </c>
      <c r="J532" t="e">
        <f>VLOOKUP(A532,Table8[#All],2,FALSE)</f>
        <v>#N/A</v>
      </c>
      <c r="K532" t="e">
        <f>VLOOKUP(A532,'US Retail Data'!$E$2:$G$75,3,FALSE)</f>
        <v>#N/A</v>
      </c>
      <c r="L532" t="e">
        <f>VLOOKUP(A532,GDP!$E$2:$G$83,3,FALSE)</f>
        <v>#N/A</v>
      </c>
    </row>
    <row r="533" spans="1:12">
      <c r="A533" s="18">
        <v>43998</v>
      </c>
      <c r="B533" s="19">
        <v>14155</v>
      </c>
      <c r="C533" t="e">
        <f>VLOOKUP(A533,Table2[],2,FALSE)</f>
        <v>#N/A</v>
      </c>
      <c r="D533" t="e">
        <f>VLOOKUP(A533,Table3[#All],2,FALSE)</f>
        <v>#N/A</v>
      </c>
      <c r="E533" t="e">
        <f>VLOOKUP(A533,Table5[#All],2,FALSE)</f>
        <v>#N/A</v>
      </c>
      <c r="F533" t="e">
        <f>VLOOKUP(A533,Table6[#All],2,FALSE)</f>
        <v>#N/A</v>
      </c>
      <c r="G533" t="e">
        <f>VLOOKUP(A533,Table7[#All],2,FALSE)</f>
        <v>#N/A</v>
      </c>
      <c r="H533" t="e">
        <f>VLOOKUP(A533,Table1[[#All],[Release Date]:[Actual]],3,FALSE)</f>
        <v>#N/A</v>
      </c>
      <c r="I533" t="e">
        <f>VLOOKUP(A533,Table9[[#All],[Release Date]:[Actual]],2,FALSE)</f>
        <v>#N/A</v>
      </c>
      <c r="J533" t="e">
        <f>VLOOKUP(A533,Table8[#All],2,FALSE)</f>
        <v>#N/A</v>
      </c>
      <c r="K533">
        <f>VLOOKUP(A533,'US Retail Data'!$E$2:$G$75,3,FALSE)</f>
        <v>0.17699999999999999</v>
      </c>
      <c r="L533" t="e">
        <f>VLOOKUP(A533,GDP!$E$2:$G$83,3,FALSE)</f>
        <v>#N/A</v>
      </c>
    </row>
    <row r="534" spans="1:12">
      <c r="A534" s="18">
        <v>43999</v>
      </c>
      <c r="B534" s="19">
        <v>14234</v>
      </c>
      <c r="C534" t="e">
        <f>VLOOKUP(A534,Table2[],2,FALSE)</f>
        <v>#N/A</v>
      </c>
      <c r="D534" t="e">
        <f>VLOOKUP(A534,Table3[#All],2,FALSE)</f>
        <v>#N/A</v>
      </c>
      <c r="E534" t="e">
        <f>VLOOKUP(A534,Table5[#All],2,FALSE)</f>
        <v>#N/A</v>
      </c>
      <c r="F534" t="e">
        <f>VLOOKUP(A534,Table6[#All],2,FALSE)</f>
        <v>#N/A</v>
      </c>
      <c r="G534" t="e">
        <f>VLOOKUP(A534,Table7[#All],2,FALSE)</f>
        <v>#N/A</v>
      </c>
      <c r="H534" t="e">
        <f>VLOOKUP(A534,Table1[[#All],[Release Date]:[Actual]],3,FALSE)</f>
        <v>#N/A</v>
      </c>
      <c r="I534" t="e">
        <f>VLOOKUP(A534,Table9[[#All],[Release Date]:[Actual]],2,FALSE)</f>
        <v>#N/A</v>
      </c>
      <c r="J534" t="e">
        <f>VLOOKUP(A534,Table8[#All],2,FALSE)</f>
        <v>#N/A</v>
      </c>
      <c r="K534" t="e">
        <f>VLOOKUP(A534,'US Retail Data'!$E$2:$G$75,3,FALSE)</f>
        <v>#N/A</v>
      </c>
      <c r="L534" t="e">
        <f>VLOOKUP(A534,GDP!$E$2:$G$83,3,FALSE)</f>
        <v>#N/A</v>
      </c>
    </row>
    <row r="535" spans="1:12">
      <c r="A535" s="18">
        <v>44000</v>
      </c>
      <c r="B535" s="19">
        <v>14186</v>
      </c>
      <c r="C535" t="e">
        <f>VLOOKUP(A535,Table2[],2,FALSE)</f>
        <v>#N/A</v>
      </c>
      <c r="D535" t="e">
        <f>VLOOKUP(A535,Table3[#All],2,FALSE)</f>
        <v>#N/A</v>
      </c>
      <c r="E535" t="e">
        <f>VLOOKUP(A535,Table5[#All],2,FALSE)</f>
        <v>#N/A</v>
      </c>
      <c r="F535" t="e">
        <f>VLOOKUP(A535,Table6[#All],2,FALSE)</f>
        <v>#N/A</v>
      </c>
      <c r="G535" t="e">
        <f>VLOOKUP(A535,Table7[#All],2,FALSE)</f>
        <v>#N/A</v>
      </c>
      <c r="H535">
        <f>VLOOKUP(A535,Table1[[#All],[Release Date]:[Actual]],3,FALSE)</f>
        <v>1508000</v>
      </c>
      <c r="I535" t="e">
        <f>VLOOKUP(A535,Table9[[#All],[Release Date]:[Actual]],2,FALSE)</f>
        <v>#N/A</v>
      </c>
      <c r="J535" t="e">
        <f>VLOOKUP(A535,Table8[#All],2,FALSE)</f>
        <v>#N/A</v>
      </c>
      <c r="K535" t="e">
        <f>VLOOKUP(A535,'US Retail Data'!$E$2:$G$75,3,FALSE)</f>
        <v>#N/A</v>
      </c>
      <c r="L535" t="e">
        <f>VLOOKUP(A535,GDP!$E$2:$G$83,3,FALSE)</f>
        <v>#N/A</v>
      </c>
    </row>
    <row r="536" spans="1:12">
      <c r="A536" s="18">
        <v>44001</v>
      </c>
      <c r="B536" s="19">
        <v>14242</v>
      </c>
      <c r="C536" t="e">
        <f>VLOOKUP(A536,Table2[],2,FALSE)</f>
        <v>#N/A</v>
      </c>
      <c r="D536" t="e">
        <f>VLOOKUP(A536,Table3[#All],2,FALSE)</f>
        <v>#N/A</v>
      </c>
      <c r="E536" t="e">
        <f>VLOOKUP(A536,Table5[#All],2,FALSE)</f>
        <v>#N/A</v>
      </c>
      <c r="F536" t="e">
        <f>VLOOKUP(A536,Table6[#All],2,FALSE)</f>
        <v>#N/A</v>
      </c>
      <c r="G536" t="e">
        <f>VLOOKUP(A536,Table7[#All],2,FALSE)</f>
        <v>#N/A</v>
      </c>
      <c r="H536" t="e">
        <f>VLOOKUP(A536,Table1[[#All],[Release Date]:[Actual]],3,FALSE)</f>
        <v>#N/A</v>
      </c>
      <c r="I536" t="e">
        <f>VLOOKUP(A536,Table9[[#All],[Release Date]:[Actual]],2,FALSE)</f>
        <v>#N/A</v>
      </c>
      <c r="J536" t="e">
        <f>VLOOKUP(A536,Table8[#All],2,FALSE)</f>
        <v>#N/A</v>
      </c>
      <c r="K536" t="e">
        <f>VLOOKUP(A536,'US Retail Data'!$E$2:$G$75,3,FALSE)</f>
        <v>#N/A</v>
      </c>
      <c r="L536" t="e">
        <f>VLOOKUP(A536,GDP!$E$2:$G$83,3,FALSE)</f>
        <v>#N/A</v>
      </c>
    </row>
    <row r="537" spans="1:12">
      <c r="A537" s="18">
        <v>44002</v>
      </c>
      <c r="B537" s="19" t="e">
        <v>#N/A</v>
      </c>
      <c r="C537" t="e">
        <f>VLOOKUP(A537,Table2[],2,FALSE)</f>
        <v>#N/A</v>
      </c>
      <c r="D537" t="e">
        <f>VLOOKUP(A537,Table3[#All],2,FALSE)</f>
        <v>#N/A</v>
      </c>
      <c r="E537" t="e">
        <f>VLOOKUP(A537,Table5[#All],2,FALSE)</f>
        <v>#N/A</v>
      </c>
      <c r="F537" t="e">
        <f>VLOOKUP(A537,Table6[#All],2,FALSE)</f>
        <v>#N/A</v>
      </c>
      <c r="G537" t="e">
        <f>VLOOKUP(A537,Table7[#All],2,FALSE)</f>
        <v>#N/A</v>
      </c>
      <c r="H537" t="e">
        <f>VLOOKUP(A537,Table1[[#All],[Release Date]:[Actual]],3,FALSE)</f>
        <v>#N/A</v>
      </c>
      <c r="I537" t="e">
        <f>VLOOKUP(A537,Table9[[#All],[Release Date]:[Actual]],2,FALSE)</f>
        <v>#N/A</v>
      </c>
      <c r="J537" t="e">
        <f>VLOOKUP(A537,Table8[#All],2,FALSE)</f>
        <v>#N/A</v>
      </c>
      <c r="K537" t="e">
        <f>VLOOKUP(A537,'US Retail Data'!$E$2:$G$75,3,FALSE)</f>
        <v>#N/A</v>
      </c>
      <c r="L537" t="e">
        <f>VLOOKUP(A537,GDP!$E$2:$G$83,3,FALSE)</f>
        <v>#N/A</v>
      </c>
    </row>
    <row r="538" spans="1:12">
      <c r="A538" s="18">
        <v>44003</v>
      </c>
      <c r="B538" s="19" t="e">
        <v>#N/A</v>
      </c>
      <c r="C538" t="e">
        <f>VLOOKUP(A538,Table2[],2,FALSE)</f>
        <v>#N/A</v>
      </c>
      <c r="D538" t="e">
        <f>VLOOKUP(A538,Table3[#All],2,FALSE)</f>
        <v>#N/A</v>
      </c>
      <c r="E538" t="e">
        <f>VLOOKUP(A538,Table5[#All],2,FALSE)</f>
        <v>#N/A</v>
      </c>
      <c r="F538" t="e">
        <f>VLOOKUP(A538,Table6[#All],2,FALSE)</f>
        <v>#N/A</v>
      </c>
      <c r="G538" t="e">
        <f>VLOOKUP(A538,Table7[#All],2,FALSE)</f>
        <v>#N/A</v>
      </c>
      <c r="H538" t="e">
        <f>VLOOKUP(A538,Table1[[#All],[Release Date]:[Actual]],3,FALSE)</f>
        <v>#N/A</v>
      </c>
      <c r="I538" t="e">
        <f>VLOOKUP(A538,Table9[[#All],[Release Date]:[Actual]],2,FALSE)</f>
        <v>#N/A</v>
      </c>
      <c r="J538" t="e">
        <f>VLOOKUP(A538,Table8[#All],2,FALSE)</f>
        <v>#N/A</v>
      </c>
      <c r="K538" t="e">
        <f>VLOOKUP(A538,'US Retail Data'!$E$2:$G$75,3,FALSE)</f>
        <v>#N/A</v>
      </c>
      <c r="L538" t="e">
        <f>VLOOKUP(A538,GDP!$E$2:$G$83,3,FALSE)</f>
        <v>#N/A</v>
      </c>
    </row>
    <row r="539" spans="1:12">
      <c r="A539" s="18">
        <v>44004</v>
      </c>
      <c r="B539" s="19">
        <v>14209</v>
      </c>
      <c r="C539" t="e">
        <f>VLOOKUP(A539,Table2[],2,FALSE)</f>
        <v>#N/A</v>
      </c>
      <c r="D539" t="e">
        <f>VLOOKUP(A539,Table3[#All],2,FALSE)</f>
        <v>#N/A</v>
      </c>
      <c r="E539" t="e">
        <f>VLOOKUP(A539,Table5[#All],2,FALSE)</f>
        <v>#N/A</v>
      </c>
      <c r="F539" t="e">
        <f>VLOOKUP(A539,Table6[#All],2,FALSE)</f>
        <v>#N/A</v>
      </c>
      <c r="G539" t="e">
        <f>VLOOKUP(A539,Table7[#All],2,FALSE)</f>
        <v>#N/A</v>
      </c>
      <c r="H539" t="e">
        <f>VLOOKUP(A539,Table1[[#All],[Release Date]:[Actual]],3,FALSE)</f>
        <v>#N/A</v>
      </c>
      <c r="I539" t="e">
        <f>VLOOKUP(A539,Table9[[#All],[Release Date]:[Actual]],2,FALSE)</f>
        <v>#N/A</v>
      </c>
      <c r="J539" t="e">
        <f>VLOOKUP(A539,Table8[#All],2,FALSE)</f>
        <v>#N/A</v>
      </c>
      <c r="K539" t="e">
        <f>VLOOKUP(A539,'US Retail Data'!$E$2:$G$75,3,FALSE)</f>
        <v>#N/A</v>
      </c>
      <c r="L539" t="e">
        <f>VLOOKUP(A539,GDP!$E$2:$G$83,3,FALSE)</f>
        <v>#N/A</v>
      </c>
    </row>
    <row r="540" spans="1:12">
      <c r="A540" s="18">
        <v>44005</v>
      </c>
      <c r="B540" s="19">
        <v>14265</v>
      </c>
      <c r="C540" t="e">
        <f>VLOOKUP(A540,Table2[],2,FALSE)</f>
        <v>#N/A</v>
      </c>
      <c r="D540" t="e">
        <f>VLOOKUP(A540,Table3[#All],2,FALSE)</f>
        <v>#N/A</v>
      </c>
      <c r="E540" t="e">
        <f>VLOOKUP(A540,Table5[#All],2,FALSE)</f>
        <v>#N/A</v>
      </c>
      <c r="F540" t="e">
        <f>VLOOKUP(A540,Table6[#All],2,FALSE)</f>
        <v>#N/A</v>
      </c>
      <c r="G540" t="e">
        <f>VLOOKUP(A540,Table7[#All],2,FALSE)</f>
        <v>#N/A</v>
      </c>
      <c r="H540" t="e">
        <f>VLOOKUP(A540,Table1[[#All],[Release Date]:[Actual]],3,FALSE)</f>
        <v>#N/A</v>
      </c>
      <c r="I540" t="e">
        <f>VLOOKUP(A540,Table9[[#All],[Release Date]:[Actual]],2,FALSE)</f>
        <v>#N/A</v>
      </c>
      <c r="J540" t="e">
        <f>VLOOKUP(A540,Table8[#All],2,FALSE)</f>
        <v>#N/A</v>
      </c>
      <c r="K540" t="e">
        <f>VLOOKUP(A540,'US Retail Data'!$E$2:$G$75,3,FALSE)</f>
        <v>#N/A</v>
      </c>
      <c r="L540" t="e">
        <f>VLOOKUP(A540,GDP!$E$2:$G$83,3,FALSE)</f>
        <v>#N/A</v>
      </c>
    </row>
    <row r="541" spans="1:12">
      <c r="A541" s="18">
        <v>44006</v>
      </c>
      <c r="B541" s="19">
        <v>14160</v>
      </c>
      <c r="C541" t="e">
        <f>VLOOKUP(A541,Table2[],2,FALSE)</f>
        <v>#N/A</v>
      </c>
      <c r="D541" t="e">
        <f>VLOOKUP(A541,Table3[#All],2,FALSE)</f>
        <v>#N/A</v>
      </c>
      <c r="E541" t="e">
        <f>VLOOKUP(A541,Table5[#All],2,FALSE)</f>
        <v>#N/A</v>
      </c>
      <c r="F541" t="e">
        <f>VLOOKUP(A541,Table6[#All],2,FALSE)</f>
        <v>#N/A</v>
      </c>
      <c r="G541" t="e">
        <f>VLOOKUP(A541,Table7[#All],2,FALSE)</f>
        <v>#N/A</v>
      </c>
      <c r="H541" t="e">
        <f>VLOOKUP(A541,Table1[[#All],[Release Date]:[Actual]],3,FALSE)</f>
        <v>#N/A</v>
      </c>
      <c r="I541" t="e">
        <f>VLOOKUP(A541,Table9[[#All],[Release Date]:[Actual]],2,FALSE)</f>
        <v>#N/A</v>
      </c>
      <c r="J541" t="e">
        <f>VLOOKUP(A541,Table8[#All],2,FALSE)</f>
        <v>#N/A</v>
      </c>
      <c r="K541" t="e">
        <f>VLOOKUP(A541,'US Retail Data'!$E$2:$G$75,3,FALSE)</f>
        <v>#N/A</v>
      </c>
      <c r="L541" t="e">
        <f>VLOOKUP(A541,GDP!$E$2:$G$83,3,FALSE)</f>
        <v>#N/A</v>
      </c>
    </row>
    <row r="542" spans="1:12">
      <c r="A542" s="18">
        <v>44007</v>
      </c>
      <c r="B542" s="19">
        <v>14231</v>
      </c>
      <c r="C542" t="e">
        <f>VLOOKUP(A542,Table2[],2,FALSE)</f>
        <v>#N/A</v>
      </c>
      <c r="D542" t="e">
        <f>VLOOKUP(A542,Table3[#All],2,FALSE)</f>
        <v>#N/A</v>
      </c>
      <c r="E542" t="e">
        <f>VLOOKUP(A542,Table5[#All],2,FALSE)</f>
        <v>#N/A</v>
      </c>
      <c r="F542" t="e">
        <f>VLOOKUP(A542,Table6[#All],2,FALSE)</f>
        <v>#N/A</v>
      </c>
      <c r="G542" t="e">
        <f>VLOOKUP(A542,Table7[#All],2,FALSE)</f>
        <v>#N/A</v>
      </c>
      <c r="H542">
        <f>VLOOKUP(A542,Table1[[#All],[Release Date]:[Actual]],3,FALSE)</f>
        <v>1480000</v>
      </c>
      <c r="I542" t="e">
        <f>VLOOKUP(A542,Table9[[#All],[Release Date]:[Actual]],2,FALSE)</f>
        <v>#N/A</v>
      </c>
      <c r="J542" t="e">
        <f>VLOOKUP(A542,Table8[#All],2,FALSE)</f>
        <v>#N/A</v>
      </c>
      <c r="K542" t="e">
        <f>VLOOKUP(A542,'US Retail Data'!$E$2:$G$75,3,FALSE)</f>
        <v>#N/A</v>
      </c>
      <c r="L542">
        <f>VLOOKUP(A542,GDP!$E$2:$G$83,3,FALSE)</f>
        <v>-0.05</v>
      </c>
    </row>
    <row r="543" spans="1:12">
      <c r="A543" s="18">
        <v>44008</v>
      </c>
      <c r="B543" s="19">
        <v>14239</v>
      </c>
      <c r="C543" t="e">
        <f>VLOOKUP(A543,Table2[],2,FALSE)</f>
        <v>#N/A</v>
      </c>
      <c r="D543">
        <f>VLOOKUP(A543,Table3[#All],2,FALSE)</f>
        <v>5.0000000000000001E-3</v>
      </c>
      <c r="E543" t="e">
        <f>VLOOKUP(A543,Table5[#All],2,FALSE)</f>
        <v>#N/A</v>
      </c>
      <c r="F543" t="e">
        <f>VLOOKUP(A543,Table6[#All],2,FALSE)</f>
        <v>#N/A</v>
      </c>
      <c r="G543" t="e">
        <f>VLOOKUP(A543,Table7[#All],2,FALSE)</f>
        <v>#N/A</v>
      </c>
      <c r="H543" t="e">
        <f>VLOOKUP(A543,Table1[[#All],[Release Date]:[Actual]],3,FALSE)</f>
        <v>#N/A</v>
      </c>
      <c r="I543" t="e">
        <f>VLOOKUP(A543,Table9[[#All],[Release Date]:[Actual]],2,FALSE)</f>
        <v>#N/A</v>
      </c>
      <c r="J543" t="e">
        <f>VLOOKUP(A543,Table8[#All],2,FALSE)</f>
        <v>#N/A</v>
      </c>
      <c r="K543" t="e">
        <f>VLOOKUP(A543,'US Retail Data'!$E$2:$G$75,3,FALSE)</f>
        <v>#N/A</v>
      </c>
      <c r="L543" t="e">
        <f>VLOOKUP(A543,GDP!$E$2:$G$83,3,FALSE)</f>
        <v>#N/A</v>
      </c>
    </row>
    <row r="544" spans="1:12">
      <c r="A544" s="18">
        <v>44009</v>
      </c>
      <c r="B544" s="19" t="e">
        <v>#N/A</v>
      </c>
      <c r="C544" t="e">
        <f>VLOOKUP(A544,Table2[],2,FALSE)</f>
        <v>#N/A</v>
      </c>
      <c r="D544" t="e">
        <f>VLOOKUP(A544,Table3[#All],2,FALSE)</f>
        <v>#N/A</v>
      </c>
      <c r="E544" t="e">
        <f>VLOOKUP(A544,Table5[#All],2,FALSE)</f>
        <v>#N/A</v>
      </c>
      <c r="F544" t="e">
        <f>VLOOKUP(A544,Table6[#All],2,FALSE)</f>
        <v>#N/A</v>
      </c>
      <c r="G544" t="e">
        <f>VLOOKUP(A544,Table7[#All],2,FALSE)</f>
        <v>#N/A</v>
      </c>
      <c r="H544" t="e">
        <f>VLOOKUP(A544,Table1[[#All],[Release Date]:[Actual]],3,FALSE)</f>
        <v>#N/A</v>
      </c>
      <c r="I544" t="e">
        <f>VLOOKUP(A544,Table9[[#All],[Release Date]:[Actual]],2,FALSE)</f>
        <v>#N/A</v>
      </c>
      <c r="J544" t="e">
        <f>VLOOKUP(A544,Table8[#All],2,FALSE)</f>
        <v>#N/A</v>
      </c>
      <c r="K544" t="e">
        <f>VLOOKUP(A544,'US Retail Data'!$E$2:$G$75,3,FALSE)</f>
        <v>#N/A</v>
      </c>
      <c r="L544" t="e">
        <f>VLOOKUP(A544,GDP!$E$2:$G$83,3,FALSE)</f>
        <v>#N/A</v>
      </c>
    </row>
    <row r="545" spans="1:12">
      <c r="A545" s="18">
        <v>44010</v>
      </c>
      <c r="B545" s="19" t="e">
        <v>#N/A</v>
      </c>
      <c r="C545" t="e">
        <f>VLOOKUP(A545,Table2[],2,FALSE)</f>
        <v>#N/A</v>
      </c>
      <c r="D545" t="e">
        <f>VLOOKUP(A545,Table3[#All],2,FALSE)</f>
        <v>#N/A</v>
      </c>
      <c r="E545" t="e">
        <f>VLOOKUP(A545,Table5[#All],2,FALSE)</f>
        <v>#N/A</v>
      </c>
      <c r="F545" t="e">
        <f>VLOOKUP(A545,Table6[#All],2,FALSE)</f>
        <v>#N/A</v>
      </c>
      <c r="G545" t="e">
        <f>VLOOKUP(A545,Table7[#All],2,FALSE)</f>
        <v>#N/A</v>
      </c>
      <c r="H545" t="e">
        <f>VLOOKUP(A545,Table1[[#All],[Release Date]:[Actual]],3,FALSE)</f>
        <v>#N/A</v>
      </c>
      <c r="I545" t="e">
        <f>VLOOKUP(A545,Table9[[#All],[Release Date]:[Actual]],2,FALSE)</f>
        <v>#N/A</v>
      </c>
      <c r="J545" t="e">
        <f>VLOOKUP(A545,Table8[#All],2,FALSE)</f>
        <v>#N/A</v>
      </c>
      <c r="K545" t="e">
        <f>VLOOKUP(A545,'US Retail Data'!$E$2:$G$75,3,FALSE)</f>
        <v>#N/A</v>
      </c>
      <c r="L545" t="e">
        <f>VLOOKUP(A545,GDP!$E$2:$G$83,3,FALSE)</f>
        <v>#N/A</v>
      </c>
    </row>
    <row r="546" spans="1:12">
      <c r="A546" s="18">
        <v>44011</v>
      </c>
      <c r="B546" s="19">
        <v>14369</v>
      </c>
      <c r="C546" t="e">
        <f>VLOOKUP(A546,Table2[],2,FALSE)</f>
        <v>#N/A</v>
      </c>
      <c r="D546" t="e">
        <f>VLOOKUP(A546,Table3[#All],2,FALSE)</f>
        <v>#N/A</v>
      </c>
      <c r="E546" t="e">
        <f>VLOOKUP(A546,Table5[#All],2,FALSE)</f>
        <v>#N/A</v>
      </c>
      <c r="F546" t="e">
        <f>VLOOKUP(A546,Table6[#All],2,FALSE)</f>
        <v>#N/A</v>
      </c>
      <c r="G546" t="e">
        <f>VLOOKUP(A546,Table7[#All],2,FALSE)</f>
        <v>#N/A</v>
      </c>
      <c r="H546" t="e">
        <f>VLOOKUP(A546,Table1[[#All],[Release Date]:[Actual]],3,FALSE)</f>
        <v>#N/A</v>
      </c>
      <c r="I546" t="e">
        <f>VLOOKUP(A546,Table9[[#All],[Release Date]:[Actual]],2,FALSE)</f>
        <v>#N/A</v>
      </c>
      <c r="J546" t="e">
        <f>VLOOKUP(A546,Table8[#All],2,FALSE)</f>
        <v>#N/A</v>
      </c>
      <c r="K546" t="e">
        <f>VLOOKUP(A546,'US Retail Data'!$E$2:$G$75,3,FALSE)</f>
        <v>#N/A</v>
      </c>
      <c r="L546" t="e">
        <f>VLOOKUP(A546,GDP!$E$2:$G$83,3,FALSE)</f>
        <v>#N/A</v>
      </c>
    </row>
    <row r="547" spans="1:12">
      <c r="A547" s="18">
        <v>44012</v>
      </c>
      <c r="B547" s="19">
        <v>14302</v>
      </c>
      <c r="C547" t="e">
        <f>VLOOKUP(A547,Table2[],2,FALSE)</f>
        <v>#N/A</v>
      </c>
      <c r="D547" t="e">
        <f>VLOOKUP(A547,Table3[#All],2,FALSE)</f>
        <v>#N/A</v>
      </c>
      <c r="E547" t="e">
        <f>VLOOKUP(A547,Table5[#All],2,FALSE)</f>
        <v>#N/A</v>
      </c>
      <c r="F547" t="e">
        <f>VLOOKUP(A547,Table6[#All],2,FALSE)</f>
        <v>#N/A</v>
      </c>
      <c r="G547" t="e">
        <f>VLOOKUP(A547,Table7[#All],2,FALSE)</f>
        <v>#N/A</v>
      </c>
      <c r="H547" t="e">
        <f>VLOOKUP(A547,Table1[[#All],[Release Date]:[Actual]],3,FALSE)</f>
        <v>#N/A</v>
      </c>
      <c r="I547" t="e">
        <f>VLOOKUP(A547,Table9[[#All],[Release Date]:[Actual]],2,FALSE)</f>
        <v>#N/A</v>
      </c>
      <c r="J547" t="e">
        <f>VLOOKUP(A547,Table8[#All],2,FALSE)</f>
        <v>#N/A</v>
      </c>
      <c r="K547" t="e">
        <f>VLOOKUP(A547,'US Retail Data'!$E$2:$G$75,3,FALSE)</f>
        <v>#N/A</v>
      </c>
      <c r="L547" t="e">
        <f>VLOOKUP(A547,GDP!$E$2:$G$83,3,FALSE)</f>
        <v>#N/A</v>
      </c>
    </row>
    <row r="548" spans="1:12">
      <c r="A548" s="18">
        <v>44013</v>
      </c>
      <c r="B548" s="19">
        <v>14341</v>
      </c>
      <c r="C548" t="e">
        <f>VLOOKUP(A548,Table2[],2,FALSE)</f>
        <v>#N/A</v>
      </c>
      <c r="D548" t="e">
        <f>VLOOKUP(A548,Table3[#All],2,FALSE)</f>
        <v>#N/A</v>
      </c>
      <c r="E548">
        <f>VLOOKUP(A548,Table5[#All],2,FALSE)</f>
        <v>1.9599999999999999E-2</v>
      </c>
      <c r="F548" t="e">
        <f>VLOOKUP(A548,Table6[#All],2,FALSE)</f>
        <v>#N/A</v>
      </c>
      <c r="G548" t="e">
        <f>VLOOKUP(A548,Table7[#All],2,FALSE)</f>
        <v>#N/A</v>
      </c>
      <c r="H548" t="e">
        <f>VLOOKUP(A548,Table1[[#All],[Release Date]:[Actual]],3,FALSE)</f>
        <v>#N/A</v>
      </c>
      <c r="I548" t="e">
        <f>VLOOKUP(A548,Table9[[#All],[Release Date]:[Actual]],2,FALSE)</f>
        <v>#N/A</v>
      </c>
      <c r="J548" t="e">
        <f>VLOOKUP(A548,Table8[#All],2,FALSE)</f>
        <v>#N/A</v>
      </c>
      <c r="K548" t="e">
        <f>VLOOKUP(A548,'US Retail Data'!$E$2:$G$75,3,FALSE)</f>
        <v>#N/A</v>
      </c>
      <c r="L548" t="e">
        <f>VLOOKUP(A548,GDP!$E$2:$G$83,3,FALSE)</f>
        <v>#N/A</v>
      </c>
    </row>
    <row r="549" spans="1:12">
      <c r="A549" s="18">
        <v>44014</v>
      </c>
      <c r="B549" s="19">
        <v>14516</v>
      </c>
      <c r="C549" t="e">
        <f>VLOOKUP(A549,Table2[],2,FALSE)</f>
        <v>#N/A</v>
      </c>
      <c r="D549" t="e">
        <f>VLOOKUP(A549,Table3[#All],2,FALSE)</f>
        <v>#N/A</v>
      </c>
      <c r="E549" t="e">
        <f>VLOOKUP(A549,Table5[#All],2,FALSE)</f>
        <v>#N/A</v>
      </c>
      <c r="F549">
        <f>VLOOKUP(A549,Table6[#All],2,FALSE)</f>
        <v>4800</v>
      </c>
      <c r="G549">
        <f>VLOOKUP(A549,Table7[#All],2,FALSE)</f>
        <v>0.111</v>
      </c>
      <c r="H549">
        <f>VLOOKUP(A549,Table1[[#All],[Release Date]:[Actual]],3,FALSE)</f>
        <v>1427000</v>
      </c>
      <c r="I549" t="e">
        <f>VLOOKUP(A549,Table9[[#All],[Release Date]:[Actual]],2,FALSE)</f>
        <v>#N/A</v>
      </c>
      <c r="J549" t="e">
        <f>VLOOKUP(A549,Table8[#All],2,FALSE)</f>
        <v>#N/A</v>
      </c>
      <c r="K549" t="e">
        <f>VLOOKUP(A549,'US Retail Data'!$E$2:$G$75,3,FALSE)</f>
        <v>#N/A</v>
      </c>
      <c r="L549" t="e">
        <f>VLOOKUP(A549,GDP!$E$2:$G$83,3,FALSE)</f>
        <v>#N/A</v>
      </c>
    </row>
    <row r="550" spans="1:12">
      <c r="A550" s="18">
        <v>44015</v>
      </c>
      <c r="B550" s="19">
        <v>14566</v>
      </c>
      <c r="C550" t="e">
        <f>VLOOKUP(A550,Table2[],2,FALSE)</f>
        <v>#N/A</v>
      </c>
      <c r="D550" t="e">
        <f>VLOOKUP(A550,Table3[#All],2,FALSE)</f>
        <v>#N/A</v>
      </c>
      <c r="E550" t="e">
        <f>VLOOKUP(A550,Table5[#All],2,FALSE)</f>
        <v>#N/A</v>
      </c>
      <c r="F550" t="e">
        <f>VLOOKUP(A550,Table6[#All],2,FALSE)</f>
        <v>#N/A</v>
      </c>
      <c r="G550" t="e">
        <f>VLOOKUP(A550,Table7[#All],2,FALSE)</f>
        <v>#N/A</v>
      </c>
      <c r="H550" t="e">
        <f>VLOOKUP(A550,Table1[[#All],[Release Date]:[Actual]],3,FALSE)</f>
        <v>#N/A</v>
      </c>
      <c r="I550" t="e">
        <f>VLOOKUP(A550,Table9[[#All],[Release Date]:[Actual]],2,FALSE)</f>
        <v>#N/A</v>
      </c>
      <c r="J550" t="e">
        <f>VLOOKUP(A550,Table8[#All],2,FALSE)</f>
        <v>#N/A</v>
      </c>
      <c r="K550" t="e">
        <f>VLOOKUP(A550,'US Retail Data'!$E$2:$G$75,3,FALSE)</f>
        <v>#N/A</v>
      </c>
      <c r="L550" t="e">
        <f>VLOOKUP(A550,GDP!$E$2:$G$83,3,FALSE)</f>
        <v>#N/A</v>
      </c>
    </row>
    <row r="551" spans="1:12">
      <c r="A551" s="18">
        <v>44016</v>
      </c>
      <c r="B551" s="19" t="e">
        <v>#N/A</v>
      </c>
      <c r="C551" t="e">
        <f>VLOOKUP(A551,Table2[],2,FALSE)</f>
        <v>#N/A</v>
      </c>
      <c r="D551" t="e">
        <f>VLOOKUP(A551,Table3[#All],2,FALSE)</f>
        <v>#N/A</v>
      </c>
      <c r="E551" t="e">
        <f>VLOOKUP(A551,Table5[#All],2,FALSE)</f>
        <v>#N/A</v>
      </c>
      <c r="F551" t="e">
        <f>VLOOKUP(A551,Table6[#All],2,FALSE)</f>
        <v>#N/A</v>
      </c>
      <c r="G551" t="e">
        <f>VLOOKUP(A551,Table7[#All],2,FALSE)</f>
        <v>#N/A</v>
      </c>
      <c r="H551" t="e">
        <f>VLOOKUP(A551,Table1[[#All],[Release Date]:[Actual]],3,FALSE)</f>
        <v>#N/A</v>
      </c>
      <c r="I551" t="e">
        <f>VLOOKUP(A551,Table9[[#All],[Release Date]:[Actual]],2,FALSE)</f>
        <v>#N/A</v>
      </c>
      <c r="J551" t="e">
        <f>VLOOKUP(A551,Table8[#All],2,FALSE)</f>
        <v>#N/A</v>
      </c>
      <c r="K551" t="e">
        <f>VLOOKUP(A551,'US Retail Data'!$E$2:$G$75,3,FALSE)</f>
        <v>#N/A</v>
      </c>
      <c r="L551" t="e">
        <f>VLOOKUP(A551,GDP!$E$2:$G$83,3,FALSE)</f>
        <v>#N/A</v>
      </c>
    </row>
    <row r="552" spans="1:12">
      <c r="A552" s="18">
        <v>44017</v>
      </c>
      <c r="B552" s="19" t="e">
        <v>#N/A</v>
      </c>
      <c r="C552" t="e">
        <f>VLOOKUP(A552,Table2[],2,FALSE)</f>
        <v>#N/A</v>
      </c>
      <c r="D552" t="e">
        <f>VLOOKUP(A552,Table3[#All],2,FALSE)</f>
        <v>#N/A</v>
      </c>
      <c r="E552" t="e">
        <f>VLOOKUP(A552,Table5[#All],2,FALSE)</f>
        <v>#N/A</v>
      </c>
      <c r="F552" t="e">
        <f>VLOOKUP(A552,Table6[#All],2,FALSE)</f>
        <v>#N/A</v>
      </c>
      <c r="G552" t="e">
        <f>VLOOKUP(A552,Table7[#All],2,FALSE)</f>
        <v>#N/A</v>
      </c>
      <c r="H552" t="e">
        <f>VLOOKUP(A552,Table1[[#All],[Release Date]:[Actual]],3,FALSE)</f>
        <v>#N/A</v>
      </c>
      <c r="I552" t="e">
        <f>VLOOKUP(A552,Table9[[#All],[Release Date]:[Actual]],2,FALSE)</f>
        <v>#N/A</v>
      </c>
      <c r="J552" t="e">
        <f>VLOOKUP(A552,Table8[#All],2,FALSE)</f>
        <v>#N/A</v>
      </c>
      <c r="K552" t="e">
        <f>VLOOKUP(A552,'US Retail Data'!$E$2:$G$75,3,FALSE)</f>
        <v>#N/A</v>
      </c>
      <c r="L552" t="e">
        <f>VLOOKUP(A552,GDP!$E$2:$G$83,3,FALSE)</f>
        <v>#N/A</v>
      </c>
    </row>
    <row r="553" spans="1:12">
      <c r="A553" s="18">
        <v>44018</v>
      </c>
      <c r="B553" s="19">
        <v>14547</v>
      </c>
      <c r="C553" t="e">
        <f>VLOOKUP(A553,Table2[],2,FALSE)</f>
        <v>#N/A</v>
      </c>
      <c r="D553" t="e">
        <f>VLOOKUP(A553,Table3[#All],2,FALSE)</f>
        <v>#N/A</v>
      </c>
      <c r="E553" t="e">
        <f>VLOOKUP(A553,Table5[#All],2,FALSE)</f>
        <v>#N/A</v>
      </c>
      <c r="F553" t="e">
        <f>VLOOKUP(A553,Table6[#All],2,FALSE)</f>
        <v>#N/A</v>
      </c>
      <c r="G553" t="e">
        <f>VLOOKUP(A553,Table7[#All],2,FALSE)</f>
        <v>#N/A</v>
      </c>
      <c r="H553" t="e">
        <f>VLOOKUP(A553,Table1[[#All],[Release Date]:[Actual]],3,FALSE)</f>
        <v>#N/A</v>
      </c>
      <c r="I553" t="e">
        <f>VLOOKUP(A553,Table9[[#All],[Release Date]:[Actual]],2,FALSE)</f>
        <v>#N/A</v>
      </c>
      <c r="J553" t="e">
        <f>VLOOKUP(A553,Table8[#All],2,FALSE)</f>
        <v>#N/A</v>
      </c>
      <c r="K553" t="e">
        <f>VLOOKUP(A553,'US Retail Data'!$E$2:$G$75,3,FALSE)</f>
        <v>#N/A</v>
      </c>
      <c r="L553" t="e">
        <f>VLOOKUP(A553,GDP!$E$2:$G$83,3,FALSE)</f>
        <v>#N/A</v>
      </c>
    </row>
    <row r="554" spans="1:12">
      <c r="A554" s="18">
        <v>44019</v>
      </c>
      <c r="B554" s="19">
        <v>14456</v>
      </c>
      <c r="C554" t="e">
        <f>VLOOKUP(A554,Table2[],2,FALSE)</f>
        <v>#N/A</v>
      </c>
      <c r="D554" t="e">
        <f>VLOOKUP(A554,Table3[#All],2,FALSE)</f>
        <v>#N/A</v>
      </c>
      <c r="E554" t="e">
        <f>VLOOKUP(A554,Table5[#All],2,FALSE)</f>
        <v>#N/A</v>
      </c>
      <c r="F554" t="e">
        <f>VLOOKUP(A554,Table6[#All],2,FALSE)</f>
        <v>#N/A</v>
      </c>
      <c r="G554" t="e">
        <f>VLOOKUP(A554,Table7[#All],2,FALSE)</f>
        <v>#N/A</v>
      </c>
      <c r="H554" t="e">
        <f>VLOOKUP(A554,Table1[[#All],[Release Date]:[Actual]],3,FALSE)</f>
        <v>#N/A</v>
      </c>
      <c r="I554" t="e">
        <f>VLOOKUP(A554,Table9[[#All],[Release Date]:[Actual]],2,FALSE)</f>
        <v>#N/A</v>
      </c>
      <c r="J554" t="e">
        <f>VLOOKUP(A554,Table8[#All],2,FALSE)</f>
        <v>#N/A</v>
      </c>
      <c r="K554" t="e">
        <f>VLOOKUP(A554,'US Retail Data'!$E$2:$G$75,3,FALSE)</f>
        <v>#N/A</v>
      </c>
      <c r="L554" t="e">
        <f>VLOOKUP(A554,GDP!$E$2:$G$83,3,FALSE)</f>
        <v>#N/A</v>
      </c>
    </row>
    <row r="555" spans="1:12">
      <c r="A555" s="18">
        <v>44020</v>
      </c>
      <c r="B555" s="19">
        <v>14460</v>
      </c>
      <c r="C555" t="e">
        <f>VLOOKUP(A555,Table2[],2,FALSE)</f>
        <v>#N/A</v>
      </c>
      <c r="D555" t="e">
        <f>VLOOKUP(A555,Table3[#All],2,FALSE)</f>
        <v>#N/A</v>
      </c>
      <c r="E555" t="e">
        <f>VLOOKUP(A555,Table5[#All],2,FALSE)</f>
        <v>#N/A</v>
      </c>
      <c r="F555" t="e">
        <f>VLOOKUP(A555,Table6[#All],2,FALSE)</f>
        <v>#N/A</v>
      </c>
      <c r="G555" t="e">
        <f>VLOOKUP(A555,Table7[#All],2,FALSE)</f>
        <v>#N/A</v>
      </c>
      <c r="H555" t="e">
        <f>VLOOKUP(A555,Table1[[#All],[Release Date]:[Actual]],3,FALSE)</f>
        <v>#N/A</v>
      </c>
      <c r="I555" t="e">
        <f>VLOOKUP(A555,Table9[[#All],[Release Date]:[Actual]],2,FALSE)</f>
        <v>#N/A</v>
      </c>
      <c r="J555">
        <f>VLOOKUP(A555,Table8[#All],2,FALSE)</f>
        <v>2.5000000000000001E-2</v>
      </c>
      <c r="K555" t="e">
        <f>VLOOKUP(A555,'US Retail Data'!$E$2:$G$75,3,FALSE)</f>
        <v>#N/A</v>
      </c>
      <c r="L555" t="e">
        <f>VLOOKUP(A555,GDP!$E$2:$G$83,3,FALSE)</f>
        <v>#N/A</v>
      </c>
    </row>
    <row r="556" spans="1:12">
      <c r="A556" s="18">
        <v>44021</v>
      </c>
      <c r="B556" s="19">
        <v>14446</v>
      </c>
      <c r="C556" t="e">
        <f>VLOOKUP(A556,Table2[],2,FALSE)</f>
        <v>#N/A</v>
      </c>
      <c r="D556" t="e">
        <f>VLOOKUP(A556,Table3[#All],2,FALSE)</f>
        <v>#N/A</v>
      </c>
      <c r="E556" t="e">
        <f>VLOOKUP(A556,Table5[#All],2,FALSE)</f>
        <v>#N/A</v>
      </c>
      <c r="F556" t="e">
        <f>VLOOKUP(A556,Table6[#All],2,FALSE)</f>
        <v>#N/A</v>
      </c>
      <c r="G556" t="e">
        <f>VLOOKUP(A556,Table7[#All],2,FALSE)</f>
        <v>#N/A</v>
      </c>
      <c r="H556">
        <f>VLOOKUP(A556,Table1[[#All],[Release Date]:[Actual]],3,FALSE)</f>
        <v>1314000</v>
      </c>
      <c r="I556" t="e">
        <f>VLOOKUP(A556,Table9[[#All],[Release Date]:[Actual]],2,FALSE)</f>
        <v>#N/A</v>
      </c>
      <c r="J556" t="e">
        <f>VLOOKUP(A556,Table8[#All],2,FALSE)</f>
        <v>#N/A</v>
      </c>
      <c r="K556" t="e">
        <f>VLOOKUP(A556,'US Retail Data'!$E$2:$G$75,3,FALSE)</f>
        <v>#N/A</v>
      </c>
      <c r="L556" t="e">
        <f>VLOOKUP(A556,GDP!$E$2:$G$83,3,FALSE)</f>
        <v>#N/A</v>
      </c>
    </row>
    <row r="557" spans="1:12">
      <c r="A557" s="18">
        <v>44022</v>
      </c>
      <c r="B557" s="19">
        <v>14501</v>
      </c>
      <c r="C557" t="e">
        <f>VLOOKUP(A557,Table2[],2,FALSE)</f>
        <v>#N/A</v>
      </c>
      <c r="D557" t="e">
        <f>VLOOKUP(A557,Table3[#All],2,FALSE)</f>
        <v>#N/A</v>
      </c>
      <c r="E557" t="e">
        <f>VLOOKUP(A557,Table5[#All],2,FALSE)</f>
        <v>#N/A</v>
      </c>
      <c r="F557" t="e">
        <f>VLOOKUP(A557,Table6[#All],2,FALSE)</f>
        <v>#N/A</v>
      </c>
      <c r="G557" t="e">
        <f>VLOOKUP(A557,Table7[#All],2,FALSE)</f>
        <v>#N/A</v>
      </c>
      <c r="H557" t="e">
        <f>VLOOKUP(A557,Table1[[#All],[Release Date]:[Actual]],3,FALSE)</f>
        <v>#N/A</v>
      </c>
      <c r="I557" t="e">
        <f>VLOOKUP(A557,Table9[[#All],[Release Date]:[Actual]],2,FALSE)</f>
        <v>#N/A</v>
      </c>
      <c r="J557" t="e">
        <f>VLOOKUP(A557,Table8[#All],2,FALSE)</f>
        <v>#N/A</v>
      </c>
      <c r="K557" t="e">
        <f>VLOOKUP(A557,'US Retail Data'!$E$2:$G$75,3,FALSE)</f>
        <v>#N/A</v>
      </c>
      <c r="L557" t="e">
        <f>VLOOKUP(A557,GDP!$E$2:$G$83,3,FALSE)</f>
        <v>#N/A</v>
      </c>
    </row>
    <row r="558" spans="1:12">
      <c r="A558" s="18">
        <v>44023</v>
      </c>
      <c r="B558" s="19" t="e">
        <v>#N/A</v>
      </c>
      <c r="C558" t="e">
        <f>VLOOKUP(A558,Table2[],2,FALSE)</f>
        <v>#N/A</v>
      </c>
      <c r="D558" t="e">
        <f>VLOOKUP(A558,Table3[#All],2,FALSE)</f>
        <v>#N/A</v>
      </c>
      <c r="E558" t="e">
        <f>VLOOKUP(A558,Table5[#All],2,FALSE)</f>
        <v>#N/A</v>
      </c>
      <c r="F558" t="e">
        <f>VLOOKUP(A558,Table6[#All],2,FALSE)</f>
        <v>#N/A</v>
      </c>
      <c r="G558" t="e">
        <f>VLOOKUP(A558,Table7[#All],2,FALSE)</f>
        <v>#N/A</v>
      </c>
      <c r="H558" t="e">
        <f>VLOOKUP(A558,Table1[[#All],[Release Date]:[Actual]],3,FALSE)</f>
        <v>#N/A</v>
      </c>
      <c r="I558" t="e">
        <f>VLOOKUP(A558,Table9[[#All],[Release Date]:[Actual]],2,FALSE)</f>
        <v>#N/A</v>
      </c>
      <c r="J558" t="e">
        <f>VLOOKUP(A558,Table8[#All],2,FALSE)</f>
        <v>#N/A</v>
      </c>
      <c r="K558" t="e">
        <f>VLOOKUP(A558,'US Retail Data'!$E$2:$G$75,3,FALSE)</f>
        <v>#N/A</v>
      </c>
      <c r="L558" t="e">
        <f>VLOOKUP(A558,GDP!$E$2:$G$83,3,FALSE)</f>
        <v>#N/A</v>
      </c>
    </row>
    <row r="559" spans="1:12">
      <c r="A559" s="18">
        <v>44024</v>
      </c>
      <c r="B559" s="19" t="e">
        <v>#N/A</v>
      </c>
      <c r="C559" t="e">
        <f>VLOOKUP(A559,Table2[],2,FALSE)</f>
        <v>#N/A</v>
      </c>
      <c r="D559" t="e">
        <f>VLOOKUP(A559,Table3[#All],2,FALSE)</f>
        <v>#N/A</v>
      </c>
      <c r="E559" t="e">
        <f>VLOOKUP(A559,Table5[#All],2,FALSE)</f>
        <v>#N/A</v>
      </c>
      <c r="F559" t="e">
        <f>VLOOKUP(A559,Table6[#All],2,FALSE)</f>
        <v>#N/A</v>
      </c>
      <c r="G559" t="e">
        <f>VLOOKUP(A559,Table7[#All],2,FALSE)</f>
        <v>#N/A</v>
      </c>
      <c r="H559" t="e">
        <f>VLOOKUP(A559,Table1[[#All],[Release Date]:[Actual]],3,FALSE)</f>
        <v>#N/A</v>
      </c>
      <c r="I559" t="e">
        <f>VLOOKUP(A559,Table9[[#All],[Release Date]:[Actual]],2,FALSE)</f>
        <v>#N/A</v>
      </c>
      <c r="J559" t="e">
        <f>VLOOKUP(A559,Table8[#All],2,FALSE)</f>
        <v>#N/A</v>
      </c>
      <c r="K559" t="e">
        <f>VLOOKUP(A559,'US Retail Data'!$E$2:$G$75,3,FALSE)</f>
        <v>#N/A</v>
      </c>
      <c r="L559" t="e">
        <f>VLOOKUP(A559,GDP!$E$2:$G$83,3,FALSE)</f>
        <v>#N/A</v>
      </c>
    </row>
    <row r="560" spans="1:12">
      <c r="A560" s="18">
        <v>44025</v>
      </c>
      <c r="B560" s="19">
        <v>14486</v>
      </c>
      <c r="C560" t="e">
        <f>VLOOKUP(A560,Table2[],2,FALSE)</f>
        <v>#N/A</v>
      </c>
      <c r="D560" t="e">
        <f>VLOOKUP(A560,Table3[#All],2,FALSE)</f>
        <v>#N/A</v>
      </c>
      <c r="E560" t="e">
        <f>VLOOKUP(A560,Table5[#All],2,FALSE)</f>
        <v>#N/A</v>
      </c>
      <c r="F560" t="e">
        <f>VLOOKUP(A560,Table6[#All],2,FALSE)</f>
        <v>#N/A</v>
      </c>
      <c r="G560" t="e">
        <f>VLOOKUP(A560,Table7[#All],2,FALSE)</f>
        <v>#N/A</v>
      </c>
      <c r="H560" t="e">
        <f>VLOOKUP(A560,Table1[[#All],[Release Date]:[Actual]],3,FALSE)</f>
        <v>#N/A</v>
      </c>
      <c r="I560" t="e">
        <f>VLOOKUP(A560,Table9[[#All],[Release Date]:[Actual]],2,FALSE)</f>
        <v>#N/A</v>
      </c>
      <c r="J560" t="e">
        <f>VLOOKUP(A560,Table8[#All],2,FALSE)</f>
        <v>#N/A</v>
      </c>
      <c r="K560" t="e">
        <f>VLOOKUP(A560,'US Retail Data'!$E$2:$G$75,3,FALSE)</f>
        <v>#N/A</v>
      </c>
      <c r="L560" t="e">
        <f>VLOOKUP(A560,GDP!$E$2:$G$83,3,FALSE)</f>
        <v>#N/A</v>
      </c>
    </row>
    <row r="561" spans="1:12">
      <c r="A561" s="18">
        <v>44026</v>
      </c>
      <c r="B561" s="19">
        <v>14512</v>
      </c>
      <c r="C561">
        <f>VLOOKUP(A561,Table2[],2,FALSE)</f>
        <v>6.0000000000000001E-3</v>
      </c>
      <c r="D561" t="e">
        <f>VLOOKUP(A561,Table3[#All],2,FALSE)</f>
        <v>#N/A</v>
      </c>
      <c r="E561" t="e">
        <f>VLOOKUP(A561,Table5[#All],2,FALSE)</f>
        <v>#N/A</v>
      </c>
      <c r="F561" t="e">
        <f>VLOOKUP(A561,Table6[#All],2,FALSE)</f>
        <v>#N/A</v>
      </c>
      <c r="G561" t="e">
        <f>VLOOKUP(A561,Table7[#All],2,FALSE)</f>
        <v>#N/A</v>
      </c>
      <c r="H561" t="e">
        <f>VLOOKUP(A561,Table1[[#All],[Release Date]:[Actual]],3,FALSE)</f>
        <v>#N/A</v>
      </c>
      <c r="I561" t="e">
        <f>VLOOKUP(A561,Table9[[#All],[Release Date]:[Actual]],2,FALSE)</f>
        <v>#N/A</v>
      </c>
      <c r="J561" t="e">
        <f>VLOOKUP(A561,Table8[#All],2,FALSE)</f>
        <v>#N/A</v>
      </c>
      <c r="K561" t="e">
        <f>VLOOKUP(A561,'US Retail Data'!$E$2:$G$75,3,FALSE)</f>
        <v>#N/A</v>
      </c>
      <c r="L561" t="e">
        <f>VLOOKUP(A561,GDP!$E$2:$G$83,3,FALSE)</f>
        <v>#N/A</v>
      </c>
    </row>
    <row r="562" spans="1:12">
      <c r="A562" s="18">
        <v>44027</v>
      </c>
      <c r="B562" s="19">
        <v>14616</v>
      </c>
      <c r="C562" t="e">
        <f>VLOOKUP(A562,Table2[],2,FALSE)</f>
        <v>#N/A</v>
      </c>
      <c r="D562" t="e">
        <f>VLOOKUP(A562,Table3[#All],2,FALSE)</f>
        <v>#N/A</v>
      </c>
      <c r="E562" t="e">
        <f>VLOOKUP(A562,Table5[#All],2,FALSE)</f>
        <v>#N/A</v>
      </c>
      <c r="F562" t="e">
        <f>VLOOKUP(A562,Table6[#All],2,FALSE)</f>
        <v>#N/A</v>
      </c>
      <c r="G562" t="e">
        <f>VLOOKUP(A562,Table7[#All],2,FALSE)</f>
        <v>#N/A</v>
      </c>
      <c r="H562" t="e">
        <f>VLOOKUP(A562,Table1[[#All],[Release Date]:[Actual]],3,FALSE)</f>
        <v>#N/A</v>
      </c>
      <c r="I562" t="e">
        <f>VLOOKUP(A562,Table9[[#All],[Release Date]:[Actual]],2,FALSE)</f>
        <v>#N/A</v>
      </c>
      <c r="J562" t="e">
        <f>VLOOKUP(A562,Table8[#All],2,FALSE)</f>
        <v>#N/A</v>
      </c>
      <c r="K562" t="e">
        <f>VLOOKUP(A562,'US Retail Data'!$E$2:$G$75,3,FALSE)</f>
        <v>#N/A</v>
      </c>
      <c r="L562" t="e">
        <f>VLOOKUP(A562,GDP!$E$2:$G$83,3,FALSE)</f>
        <v>#N/A</v>
      </c>
    </row>
    <row r="563" spans="1:12">
      <c r="A563" s="18">
        <v>44028</v>
      </c>
      <c r="B563" s="19">
        <v>14632</v>
      </c>
      <c r="C563" t="e">
        <f>VLOOKUP(A563,Table2[],2,FALSE)</f>
        <v>#N/A</v>
      </c>
      <c r="D563" t="e">
        <f>VLOOKUP(A563,Table3[#All],2,FALSE)</f>
        <v>#N/A</v>
      </c>
      <c r="E563" t="e">
        <f>VLOOKUP(A563,Table5[#All],2,FALSE)</f>
        <v>#N/A</v>
      </c>
      <c r="F563" t="e">
        <f>VLOOKUP(A563,Table6[#All],2,FALSE)</f>
        <v>#N/A</v>
      </c>
      <c r="G563" t="e">
        <f>VLOOKUP(A563,Table7[#All],2,FALSE)</f>
        <v>#N/A</v>
      </c>
      <c r="H563">
        <f>VLOOKUP(A563,Table1[[#All],[Release Date]:[Actual]],3,FALSE)</f>
        <v>1300000</v>
      </c>
      <c r="I563" t="e">
        <f>VLOOKUP(A563,Table9[[#All],[Release Date]:[Actual]],2,FALSE)</f>
        <v>#N/A</v>
      </c>
      <c r="J563" t="e">
        <f>VLOOKUP(A563,Table8[#All],2,FALSE)</f>
        <v>#N/A</v>
      </c>
      <c r="K563">
        <f>VLOOKUP(A563,'US Retail Data'!$E$2:$G$75,3,FALSE)</f>
        <v>7.4999999999999997E-2</v>
      </c>
      <c r="L563" t="e">
        <f>VLOOKUP(A563,GDP!$E$2:$G$83,3,FALSE)</f>
        <v>#N/A</v>
      </c>
    </row>
    <row r="564" spans="1:12">
      <c r="A564" s="18">
        <v>44029</v>
      </c>
      <c r="B564" s="19">
        <v>14780</v>
      </c>
      <c r="C564" t="e">
        <f>VLOOKUP(A564,Table2[],2,FALSE)</f>
        <v>#N/A</v>
      </c>
      <c r="D564" t="e">
        <f>VLOOKUP(A564,Table3[#All],2,FALSE)</f>
        <v>#N/A</v>
      </c>
      <c r="E564" t="e">
        <f>VLOOKUP(A564,Table5[#All],2,FALSE)</f>
        <v>#N/A</v>
      </c>
      <c r="F564" t="e">
        <f>VLOOKUP(A564,Table6[#All],2,FALSE)</f>
        <v>#N/A</v>
      </c>
      <c r="G564" t="e">
        <f>VLOOKUP(A564,Table7[#All],2,FALSE)</f>
        <v>#N/A</v>
      </c>
      <c r="H564" t="e">
        <f>VLOOKUP(A564,Table1[[#All],[Release Date]:[Actual]],3,FALSE)</f>
        <v>#N/A</v>
      </c>
      <c r="I564" t="e">
        <f>VLOOKUP(A564,Table9[[#All],[Release Date]:[Actual]],2,FALSE)</f>
        <v>#N/A</v>
      </c>
      <c r="J564" t="e">
        <f>VLOOKUP(A564,Table8[#All],2,FALSE)</f>
        <v>#N/A</v>
      </c>
      <c r="K564" t="e">
        <f>VLOOKUP(A564,'US Retail Data'!$E$2:$G$75,3,FALSE)</f>
        <v>#N/A</v>
      </c>
      <c r="L564" t="e">
        <f>VLOOKUP(A564,GDP!$E$2:$G$83,3,FALSE)</f>
        <v>#N/A</v>
      </c>
    </row>
    <row r="565" spans="1:12">
      <c r="A565" s="18">
        <v>44030</v>
      </c>
      <c r="B565" s="19" t="e">
        <v>#N/A</v>
      </c>
      <c r="C565" t="e">
        <f>VLOOKUP(A565,Table2[],2,FALSE)</f>
        <v>#N/A</v>
      </c>
      <c r="D565" t="e">
        <f>VLOOKUP(A565,Table3[#All],2,FALSE)</f>
        <v>#N/A</v>
      </c>
      <c r="E565" t="e">
        <f>VLOOKUP(A565,Table5[#All],2,FALSE)</f>
        <v>#N/A</v>
      </c>
      <c r="F565" t="e">
        <f>VLOOKUP(A565,Table6[#All],2,FALSE)</f>
        <v>#N/A</v>
      </c>
      <c r="G565" t="e">
        <f>VLOOKUP(A565,Table7[#All],2,FALSE)</f>
        <v>#N/A</v>
      </c>
      <c r="H565" t="e">
        <f>VLOOKUP(A565,Table1[[#All],[Release Date]:[Actual]],3,FALSE)</f>
        <v>#N/A</v>
      </c>
      <c r="I565" t="e">
        <f>VLOOKUP(A565,Table9[[#All],[Release Date]:[Actual]],2,FALSE)</f>
        <v>#N/A</v>
      </c>
      <c r="J565" t="e">
        <f>VLOOKUP(A565,Table8[#All],2,FALSE)</f>
        <v>#N/A</v>
      </c>
      <c r="K565" t="e">
        <f>VLOOKUP(A565,'US Retail Data'!$E$2:$G$75,3,FALSE)</f>
        <v>#N/A</v>
      </c>
      <c r="L565" t="e">
        <f>VLOOKUP(A565,GDP!$E$2:$G$83,3,FALSE)</f>
        <v>#N/A</v>
      </c>
    </row>
    <row r="566" spans="1:12">
      <c r="A566" s="18">
        <v>44031</v>
      </c>
      <c r="B566" s="19" t="e">
        <v>#N/A</v>
      </c>
      <c r="C566" t="e">
        <f>VLOOKUP(A566,Table2[],2,FALSE)</f>
        <v>#N/A</v>
      </c>
      <c r="D566" t="e">
        <f>VLOOKUP(A566,Table3[#All],2,FALSE)</f>
        <v>#N/A</v>
      </c>
      <c r="E566" t="e">
        <f>VLOOKUP(A566,Table5[#All],2,FALSE)</f>
        <v>#N/A</v>
      </c>
      <c r="F566" t="e">
        <f>VLOOKUP(A566,Table6[#All],2,FALSE)</f>
        <v>#N/A</v>
      </c>
      <c r="G566" t="e">
        <f>VLOOKUP(A566,Table7[#All],2,FALSE)</f>
        <v>#N/A</v>
      </c>
      <c r="H566" t="e">
        <f>VLOOKUP(A566,Table1[[#All],[Release Date]:[Actual]],3,FALSE)</f>
        <v>#N/A</v>
      </c>
      <c r="I566" t="e">
        <f>VLOOKUP(A566,Table9[[#All],[Release Date]:[Actual]],2,FALSE)</f>
        <v>#N/A</v>
      </c>
      <c r="J566" t="e">
        <f>VLOOKUP(A566,Table8[#All],2,FALSE)</f>
        <v>#N/A</v>
      </c>
      <c r="K566" t="e">
        <f>VLOOKUP(A566,'US Retail Data'!$E$2:$G$75,3,FALSE)</f>
        <v>#N/A</v>
      </c>
      <c r="L566" t="e">
        <f>VLOOKUP(A566,GDP!$E$2:$G$83,3,FALSE)</f>
        <v>#N/A</v>
      </c>
    </row>
    <row r="567" spans="1:12">
      <c r="A567" s="18">
        <v>44032</v>
      </c>
      <c r="B567" s="19">
        <v>14832</v>
      </c>
      <c r="C567" t="e">
        <f>VLOOKUP(A567,Table2[],2,FALSE)</f>
        <v>#N/A</v>
      </c>
      <c r="D567" t="e">
        <f>VLOOKUP(A567,Table3[#All],2,FALSE)</f>
        <v>#N/A</v>
      </c>
      <c r="E567" t="e">
        <f>VLOOKUP(A567,Table5[#All],2,FALSE)</f>
        <v>#N/A</v>
      </c>
      <c r="F567" t="e">
        <f>VLOOKUP(A567,Table6[#All],2,FALSE)</f>
        <v>#N/A</v>
      </c>
      <c r="G567" t="e">
        <f>VLOOKUP(A567,Table7[#All],2,FALSE)</f>
        <v>#N/A</v>
      </c>
      <c r="H567" t="e">
        <f>VLOOKUP(A567,Table1[[#All],[Release Date]:[Actual]],3,FALSE)</f>
        <v>#N/A</v>
      </c>
      <c r="I567" t="e">
        <f>VLOOKUP(A567,Table9[[#All],[Release Date]:[Actual]],2,FALSE)</f>
        <v>#N/A</v>
      </c>
      <c r="J567" t="e">
        <f>VLOOKUP(A567,Table8[#All],2,FALSE)</f>
        <v>#N/A</v>
      </c>
      <c r="K567" t="e">
        <f>VLOOKUP(A567,'US Retail Data'!$E$2:$G$75,3,FALSE)</f>
        <v>#N/A</v>
      </c>
      <c r="L567" t="e">
        <f>VLOOKUP(A567,GDP!$E$2:$G$83,3,FALSE)</f>
        <v>#N/A</v>
      </c>
    </row>
    <row r="568" spans="1:12">
      <c r="A568" s="18">
        <v>44033</v>
      </c>
      <c r="B568" s="19">
        <v>14813</v>
      </c>
      <c r="C568" t="e">
        <f>VLOOKUP(A568,Table2[],2,FALSE)</f>
        <v>#N/A</v>
      </c>
      <c r="D568" t="e">
        <f>VLOOKUP(A568,Table3[#All],2,FALSE)</f>
        <v>#N/A</v>
      </c>
      <c r="E568" t="e">
        <f>VLOOKUP(A568,Table5[#All],2,FALSE)</f>
        <v>#N/A</v>
      </c>
      <c r="F568" t="e">
        <f>VLOOKUP(A568,Table6[#All],2,FALSE)</f>
        <v>#N/A</v>
      </c>
      <c r="G568" t="e">
        <f>VLOOKUP(A568,Table7[#All],2,FALSE)</f>
        <v>#N/A</v>
      </c>
      <c r="H568" t="e">
        <f>VLOOKUP(A568,Table1[[#All],[Release Date]:[Actual]],3,FALSE)</f>
        <v>#N/A</v>
      </c>
      <c r="I568" t="e">
        <f>VLOOKUP(A568,Table9[[#All],[Release Date]:[Actual]],2,FALSE)</f>
        <v>#N/A</v>
      </c>
      <c r="J568" t="e">
        <f>VLOOKUP(A568,Table8[#All],2,FALSE)</f>
        <v>#N/A</v>
      </c>
      <c r="K568" t="e">
        <f>VLOOKUP(A568,'US Retail Data'!$E$2:$G$75,3,FALSE)</f>
        <v>#N/A</v>
      </c>
      <c r="L568" t="e">
        <f>VLOOKUP(A568,GDP!$E$2:$G$83,3,FALSE)</f>
        <v>#N/A</v>
      </c>
    </row>
    <row r="569" spans="1:12">
      <c r="A569" s="18">
        <v>44034</v>
      </c>
      <c r="B569" s="19">
        <v>14655</v>
      </c>
      <c r="C569" t="e">
        <f>VLOOKUP(A569,Table2[],2,FALSE)</f>
        <v>#N/A</v>
      </c>
      <c r="D569" t="e">
        <f>VLOOKUP(A569,Table3[#All],2,FALSE)</f>
        <v>#N/A</v>
      </c>
      <c r="E569" t="e">
        <f>VLOOKUP(A569,Table5[#All],2,FALSE)</f>
        <v>#N/A</v>
      </c>
      <c r="F569" t="e">
        <f>VLOOKUP(A569,Table6[#All],2,FALSE)</f>
        <v>#N/A</v>
      </c>
      <c r="G569" t="e">
        <f>VLOOKUP(A569,Table7[#All],2,FALSE)</f>
        <v>#N/A</v>
      </c>
      <c r="H569" t="e">
        <f>VLOOKUP(A569,Table1[[#All],[Release Date]:[Actual]],3,FALSE)</f>
        <v>#N/A</v>
      </c>
      <c r="I569" t="e">
        <f>VLOOKUP(A569,Table9[[#All],[Release Date]:[Actual]],2,FALSE)</f>
        <v>#N/A</v>
      </c>
      <c r="J569" t="e">
        <f>VLOOKUP(A569,Table8[#All],2,FALSE)</f>
        <v>#N/A</v>
      </c>
      <c r="K569" t="e">
        <f>VLOOKUP(A569,'US Retail Data'!$E$2:$G$75,3,FALSE)</f>
        <v>#N/A</v>
      </c>
      <c r="L569" t="e">
        <f>VLOOKUP(A569,GDP!$E$2:$G$83,3,FALSE)</f>
        <v>#N/A</v>
      </c>
    </row>
    <row r="570" spans="1:12">
      <c r="A570" s="18">
        <v>44035</v>
      </c>
      <c r="B570" s="19">
        <v>14669</v>
      </c>
      <c r="C570" t="e">
        <f>VLOOKUP(A570,Table2[],2,FALSE)</f>
        <v>#N/A</v>
      </c>
      <c r="D570" t="e">
        <f>VLOOKUP(A570,Table3[#All],2,FALSE)</f>
        <v>#N/A</v>
      </c>
      <c r="E570" t="e">
        <f>VLOOKUP(A570,Table5[#All],2,FALSE)</f>
        <v>#N/A</v>
      </c>
      <c r="F570" t="e">
        <f>VLOOKUP(A570,Table6[#All],2,FALSE)</f>
        <v>#N/A</v>
      </c>
      <c r="G570" t="e">
        <f>VLOOKUP(A570,Table7[#All],2,FALSE)</f>
        <v>#N/A</v>
      </c>
      <c r="H570">
        <f>VLOOKUP(A570,Table1[[#All],[Release Date]:[Actual]],3,FALSE)</f>
        <v>1416000</v>
      </c>
      <c r="I570" t="e">
        <f>VLOOKUP(A570,Table9[[#All],[Release Date]:[Actual]],2,FALSE)</f>
        <v>#N/A</v>
      </c>
      <c r="J570" t="e">
        <f>VLOOKUP(A570,Table8[#All],2,FALSE)</f>
        <v>#N/A</v>
      </c>
      <c r="K570" t="e">
        <f>VLOOKUP(A570,'US Retail Data'!$E$2:$G$75,3,FALSE)</f>
        <v>#N/A</v>
      </c>
      <c r="L570" t="e">
        <f>VLOOKUP(A570,GDP!$E$2:$G$83,3,FALSE)</f>
        <v>#N/A</v>
      </c>
    </row>
    <row r="571" spans="1:12">
      <c r="A571" s="18">
        <v>44036</v>
      </c>
      <c r="B571" s="19">
        <v>14614</v>
      </c>
      <c r="C571" t="e">
        <f>VLOOKUP(A571,Table2[],2,FALSE)</f>
        <v>#N/A</v>
      </c>
      <c r="D571" t="e">
        <f>VLOOKUP(A571,Table3[#All],2,FALSE)</f>
        <v>#N/A</v>
      </c>
      <c r="E571" t="e">
        <f>VLOOKUP(A571,Table5[#All],2,FALSE)</f>
        <v>#N/A</v>
      </c>
      <c r="F571" t="e">
        <f>VLOOKUP(A571,Table6[#All],2,FALSE)</f>
        <v>#N/A</v>
      </c>
      <c r="G571" t="e">
        <f>VLOOKUP(A571,Table7[#All],2,FALSE)</f>
        <v>#N/A</v>
      </c>
      <c r="H571" t="e">
        <f>VLOOKUP(A571,Table1[[#All],[Release Date]:[Actual]],3,FALSE)</f>
        <v>#N/A</v>
      </c>
      <c r="I571" t="e">
        <f>VLOOKUP(A571,Table9[[#All],[Release Date]:[Actual]],2,FALSE)</f>
        <v>#N/A</v>
      </c>
      <c r="J571" t="e">
        <f>VLOOKUP(A571,Table8[#All],2,FALSE)</f>
        <v>#N/A</v>
      </c>
      <c r="K571" t="e">
        <f>VLOOKUP(A571,'US Retail Data'!$E$2:$G$75,3,FALSE)</f>
        <v>#N/A</v>
      </c>
      <c r="L571" t="e">
        <f>VLOOKUP(A571,GDP!$E$2:$G$83,3,FALSE)</f>
        <v>#N/A</v>
      </c>
    </row>
    <row r="572" spans="1:12">
      <c r="A572" s="18">
        <v>44037</v>
      </c>
      <c r="B572" s="19" t="e">
        <v>#N/A</v>
      </c>
      <c r="C572" t="e">
        <f>VLOOKUP(A572,Table2[],2,FALSE)</f>
        <v>#N/A</v>
      </c>
      <c r="D572" t="e">
        <f>VLOOKUP(A572,Table3[#All],2,FALSE)</f>
        <v>#N/A</v>
      </c>
      <c r="E572" t="e">
        <f>VLOOKUP(A572,Table5[#All],2,FALSE)</f>
        <v>#N/A</v>
      </c>
      <c r="F572" t="e">
        <f>VLOOKUP(A572,Table6[#All],2,FALSE)</f>
        <v>#N/A</v>
      </c>
      <c r="G572" t="e">
        <f>VLOOKUP(A572,Table7[#All],2,FALSE)</f>
        <v>#N/A</v>
      </c>
      <c r="H572" t="e">
        <f>VLOOKUP(A572,Table1[[#All],[Release Date]:[Actual]],3,FALSE)</f>
        <v>#N/A</v>
      </c>
      <c r="I572" t="e">
        <f>VLOOKUP(A572,Table9[[#All],[Release Date]:[Actual]],2,FALSE)</f>
        <v>#N/A</v>
      </c>
      <c r="J572" t="e">
        <f>VLOOKUP(A572,Table8[#All],2,FALSE)</f>
        <v>#N/A</v>
      </c>
      <c r="K572" t="e">
        <f>VLOOKUP(A572,'US Retail Data'!$E$2:$G$75,3,FALSE)</f>
        <v>#N/A</v>
      </c>
      <c r="L572" t="e">
        <f>VLOOKUP(A572,GDP!$E$2:$G$83,3,FALSE)</f>
        <v>#N/A</v>
      </c>
    </row>
    <row r="573" spans="1:12">
      <c r="A573" s="18">
        <v>44038</v>
      </c>
      <c r="B573" s="19" t="e">
        <v>#N/A</v>
      </c>
      <c r="C573" t="e">
        <f>VLOOKUP(A573,Table2[],2,FALSE)</f>
        <v>#N/A</v>
      </c>
      <c r="D573" t="e">
        <f>VLOOKUP(A573,Table3[#All],2,FALSE)</f>
        <v>#N/A</v>
      </c>
      <c r="E573" t="e">
        <f>VLOOKUP(A573,Table5[#All],2,FALSE)</f>
        <v>#N/A</v>
      </c>
      <c r="F573" t="e">
        <f>VLOOKUP(A573,Table6[#All],2,FALSE)</f>
        <v>#N/A</v>
      </c>
      <c r="G573" t="e">
        <f>VLOOKUP(A573,Table7[#All],2,FALSE)</f>
        <v>#N/A</v>
      </c>
      <c r="H573" t="e">
        <f>VLOOKUP(A573,Table1[[#All],[Release Date]:[Actual]],3,FALSE)</f>
        <v>#N/A</v>
      </c>
      <c r="I573" t="e">
        <f>VLOOKUP(A573,Table9[[#All],[Release Date]:[Actual]],2,FALSE)</f>
        <v>#N/A</v>
      </c>
      <c r="J573" t="e">
        <f>VLOOKUP(A573,Table8[#All],2,FALSE)</f>
        <v>#N/A</v>
      </c>
      <c r="K573" t="e">
        <f>VLOOKUP(A573,'US Retail Data'!$E$2:$G$75,3,FALSE)</f>
        <v>#N/A</v>
      </c>
      <c r="L573" t="e">
        <f>VLOOKUP(A573,GDP!$E$2:$G$83,3,FALSE)</f>
        <v>#N/A</v>
      </c>
    </row>
    <row r="574" spans="1:12">
      <c r="A574" s="18">
        <v>44039</v>
      </c>
      <c r="B574" s="19">
        <v>14605</v>
      </c>
      <c r="C574" t="e">
        <f>VLOOKUP(A574,Table2[],2,FALSE)</f>
        <v>#N/A</v>
      </c>
      <c r="D574" t="e">
        <f>VLOOKUP(A574,Table3[#All],2,FALSE)</f>
        <v>#N/A</v>
      </c>
      <c r="E574" t="e">
        <f>VLOOKUP(A574,Table5[#All],2,FALSE)</f>
        <v>#N/A</v>
      </c>
      <c r="F574" t="e">
        <f>VLOOKUP(A574,Table6[#All],2,FALSE)</f>
        <v>#N/A</v>
      </c>
      <c r="G574" t="e">
        <f>VLOOKUP(A574,Table7[#All],2,FALSE)</f>
        <v>#N/A</v>
      </c>
      <c r="H574" t="e">
        <f>VLOOKUP(A574,Table1[[#All],[Release Date]:[Actual]],3,FALSE)</f>
        <v>#N/A</v>
      </c>
      <c r="I574" t="e">
        <f>VLOOKUP(A574,Table9[[#All],[Release Date]:[Actual]],2,FALSE)</f>
        <v>#N/A</v>
      </c>
      <c r="J574" t="e">
        <f>VLOOKUP(A574,Table8[#All],2,FALSE)</f>
        <v>#N/A</v>
      </c>
      <c r="K574" t="e">
        <f>VLOOKUP(A574,'US Retail Data'!$E$2:$G$75,3,FALSE)</f>
        <v>#N/A</v>
      </c>
      <c r="L574" t="e">
        <f>VLOOKUP(A574,GDP!$E$2:$G$83,3,FALSE)</f>
        <v>#N/A</v>
      </c>
    </row>
    <row r="575" spans="1:12">
      <c r="A575" s="18">
        <v>44040</v>
      </c>
      <c r="B575" s="19">
        <v>14543</v>
      </c>
      <c r="C575" t="e">
        <f>VLOOKUP(A575,Table2[],2,FALSE)</f>
        <v>#N/A</v>
      </c>
      <c r="D575" t="e">
        <f>VLOOKUP(A575,Table3[#All],2,FALSE)</f>
        <v>#N/A</v>
      </c>
      <c r="E575" t="e">
        <f>VLOOKUP(A575,Table5[#All],2,FALSE)</f>
        <v>#N/A</v>
      </c>
      <c r="F575" t="e">
        <f>VLOOKUP(A575,Table6[#All],2,FALSE)</f>
        <v>#N/A</v>
      </c>
      <c r="G575" t="e">
        <f>VLOOKUP(A575,Table7[#All],2,FALSE)</f>
        <v>#N/A</v>
      </c>
      <c r="H575" t="e">
        <f>VLOOKUP(A575,Table1[[#All],[Release Date]:[Actual]],3,FALSE)</f>
        <v>#N/A</v>
      </c>
      <c r="I575" t="e">
        <f>VLOOKUP(A575,Table9[[#All],[Release Date]:[Actual]],2,FALSE)</f>
        <v>#N/A</v>
      </c>
      <c r="J575" t="e">
        <f>VLOOKUP(A575,Table8[#All],2,FALSE)</f>
        <v>#N/A</v>
      </c>
      <c r="K575" t="e">
        <f>VLOOKUP(A575,'US Retail Data'!$E$2:$G$75,3,FALSE)</f>
        <v>#N/A</v>
      </c>
      <c r="L575" t="e">
        <f>VLOOKUP(A575,GDP!$E$2:$G$83,3,FALSE)</f>
        <v>#N/A</v>
      </c>
    </row>
    <row r="576" spans="1:12">
      <c r="A576" s="18">
        <v>44041</v>
      </c>
      <c r="B576" s="19">
        <v>14570</v>
      </c>
      <c r="C576" t="e">
        <f>VLOOKUP(A576,Table2[],2,FALSE)</f>
        <v>#N/A</v>
      </c>
      <c r="D576" t="e">
        <f>VLOOKUP(A576,Table3[#All],2,FALSE)</f>
        <v>#N/A</v>
      </c>
      <c r="E576" t="e">
        <f>VLOOKUP(A576,Table5[#All],2,FALSE)</f>
        <v>#N/A</v>
      </c>
      <c r="F576" t="e">
        <f>VLOOKUP(A576,Table6[#All],2,FALSE)</f>
        <v>#N/A</v>
      </c>
      <c r="G576" t="e">
        <f>VLOOKUP(A576,Table7[#All],2,FALSE)</f>
        <v>#N/A</v>
      </c>
      <c r="H576" t="e">
        <f>VLOOKUP(A576,Table1[[#All],[Release Date]:[Actual]],3,FALSE)</f>
        <v>#N/A</v>
      </c>
      <c r="I576">
        <f>VLOOKUP(A576,Table9[[#All],[Release Date]:[Actual]],2,FALSE)</f>
        <v>2.5000000000000001E-3</v>
      </c>
      <c r="J576" t="e">
        <f>VLOOKUP(A576,Table8[#All],2,FALSE)</f>
        <v>#N/A</v>
      </c>
      <c r="K576" t="e">
        <f>VLOOKUP(A576,'US Retail Data'!$E$2:$G$75,3,FALSE)</f>
        <v>#N/A</v>
      </c>
      <c r="L576" t="e">
        <f>VLOOKUP(A576,GDP!$E$2:$G$83,3,FALSE)</f>
        <v>#N/A</v>
      </c>
    </row>
    <row r="577" spans="1:12">
      <c r="A577" s="18">
        <v>44042</v>
      </c>
      <c r="B577" s="19">
        <v>14653</v>
      </c>
      <c r="C577" t="e">
        <f>VLOOKUP(A577,Table2[],2,FALSE)</f>
        <v>#N/A</v>
      </c>
      <c r="D577" t="e">
        <f>VLOOKUP(A577,Table3[#All],2,FALSE)</f>
        <v>#N/A</v>
      </c>
      <c r="E577" t="e">
        <f>VLOOKUP(A577,Table5[#All],2,FALSE)</f>
        <v>#N/A</v>
      </c>
      <c r="F577" t="e">
        <f>VLOOKUP(A577,Table6[#All],2,FALSE)</f>
        <v>#N/A</v>
      </c>
      <c r="G577" t="e">
        <f>VLOOKUP(A577,Table7[#All],2,FALSE)</f>
        <v>#N/A</v>
      </c>
      <c r="H577">
        <f>VLOOKUP(A577,Table1[[#All],[Release Date]:[Actual]],3,FALSE)</f>
        <v>1434000</v>
      </c>
      <c r="I577" t="e">
        <f>VLOOKUP(A577,Table9[[#All],[Release Date]:[Actual]],2,FALSE)</f>
        <v>#N/A</v>
      </c>
      <c r="J577" t="e">
        <f>VLOOKUP(A577,Table8[#All],2,FALSE)</f>
        <v>#N/A</v>
      </c>
      <c r="K577" t="e">
        <f>VLOOKUP(A577,'US Retail Data'!$E$2:$G$75,3,FALSE)</f>
        <v>#N/A</v>
      </c>
      <c r="L577">
        <f>VLOOKUP(A577,GDP!$E$2:$G$83,3,FALSE)</f>
        <v>-0.32900000000000001</v>
      </c>
    </row>
    <row r="578" spans="1:12">
      <c r="A578" s="18">
        <v>44043</v>
      </c>
      <c r="B578" s="19" t="e">
        <v>#N/A</v>
      </c>
      <c r="C578" t="e">
        <f>VLOOKUP(A578,Table2[],2,FALSE)</f>
        <v>#N/A</v>
      </c>
      <c r="D578">
        <f>VLOOKUP(A578,Table3[#All],2,FALSE)</f>
        <v>8.0000000000000002E-3</v>
      </c>
      <c r="E578" t="e">
        <f>VLOOKUP(A578,Table5[#All],2,FALSE)</f>
        <v>#N/A</v>
      </c>
      <c r="F578" t="e">
        <f>VLOOKUP(A578,Table6[#All],2,FALSE)</f>
        <v>#N/A</v>
      </c>
      <c r="G578" t="e">
        <f>VLOOKUP(A578,Table7[#All],2,FALSE)</f>
        <v>#N/A</v>
      </c>
      <c r="H578" t="e">
        <f>VLOOKUP(A578,Table1[[#All],[Release Date]:[Actual]],3,FALSE)</f>
        <v>#N/A</v>
      </c>
      <c r="I578" t="e">
        <f>VLOOKUP(A578,Table9[[#All],[Release Date]:[Actual]],2,FALSE)</f>
        <v>#N/A</v>
      </c>
      <c r="J578" t="e">
        <f>VLOOKUP(A578,Table8[#All],2,FALSE)</f>
        <v>#N/A</v>
      </c>
      <c r="K578" t="e">
        <f>VLOOKUP(A578,'US Retail Data'!$E$2:$G$75,3,FALSE)</f>
        <v>#N/A</v>
      </c>
      <c r="L578" t="e">
        <f>VLOOKUP(A578,GDP!$E$2:$G$83,3,FALSE)</f>
        <v>#N/A</v>
      </c>
    </row>
    <row r="579" spans="1:12">
      <c r="A579" s="18">
        <v>44044</v>
      </c>
      <c r="B579" s="19" t="e">
        <v>#N/A</v>
      </c>
      <c r="C579" t="e">
        <f>VLOOKUP(A579,Table2[],2,FALSE)</f>
        <v>#N/A</v>
      </c>
      <c r="D579" t="e">
        <f>VLOOKUP(A579,Table3[#All],2,FALSE)</f>
        <v>#N/A</v>
      </c>
      <c r="E579" t="e">
        <f>VLOOKUP(A579,Table5[#All],2,FALSE)</f>
        <v>#N/A</v>
      </c>
      <c r="F579" t="e">
        <f>VLOOKUP(A579,Table6[#All],2,FALSE)</f>
        <v>#N/A</v>
      </c>
      <c r="G579" t="e">
        <f>VLOOKUP(A579,Table7[#All],2,FALSE)</f>
        <v>#N/A</v>
      </c>
      <c r="H579" t="e">
        <f>VLOOKUP(A579,Table1[[#All],[Release Date]:[Actual]],3,FALSE)</f>
        <v>#N/A</v>
      </c>
      <c r="I579" t="e">
        <f>VLOOKUP(A579,Table9[[#All],[Release Date]:[Actual]],2,FALSE)</f>
        <v>#N/A</v>
      </c>
      <c r="J579" t="e">
        <f>VLOOKUP(A579,Table8[#All],2,FALSE)</f>
        <v>#N/A</v>
      </c>
      <c r="K579" t="e">
        <f>VLOOKUP(A579,'US Retail Data'!$E$2:$G$75,3,FALSE)</f>
        <v>#N/A</v>
      </c>
      <c r="L579" t="e">
        <f>VLOOKUP(A579,GDP!$E$2:$G$83,3,FALSE)</f>
        <v>#N/A</v>
      </c>
    </row>
    <row r="580" spans="1:12">
      <c r="A580" s="18">
        <v>44045</v>
      </c>
      <c r="B580" s="19" t="e">
        <v>#N/A</v>
      </c>
      <c r="C580" t="e">
        <f>VLOOKUP(A580,Table2[],2,FALSE)</f>
        <v>#N/A</v>
      </c>
      <c r="D580" t="e">
        <f>VLOOKUP(A580,Table3[#All],2,FALSE)</f>
        <v>#N/A</v>
      </c>
      <c r="E580" t="e">
        <f>VLOOKUP(A580,Table5[#All],2,FALSE)</f>
        <v>#N/A</v>
      </c>
      <c r="F580" t="e">
        <f>VLOOKUP(A580,Table6[#All],2,FALSE)</f>
        <v>#N/A</v>
      </c>
      <c r="G580" t="e">
        <f>VLOOKUP(A580,Table7[#All],2,FALSE)</f>
        <v>#N/A</v>
      </c>
      <c r="H580" t="e">
        <f>VLOOKUP(A580,Table1[[#All],[Release Date]:[Actual]],3,FALSE)</f>
        <v>#N/A</v>
      </c>
      <c r="I580" t="e">
        <f>VLOOKUP(A580,Table9[[#All],[Release Date]:[Actual]],2,FALSE)</f>
        <v>#N/A</v>
      </c>
      <c r="J580" t="e">
        <f>VLOOKUP(A580,Table8[#All],2,FALSE)</f>
        <v>#N/A</v>
      </c>
      <c r="K580" t="e">
        <f>VLOOKUP(A580,'US Retail Data'!$E$2:$G$75,3,FALSE)</f>
        <v>#N/A</v>
      </c>
      <c r="L580" t="e">
        <f>VLOOKUP(A580,GDP!$E$2:$G$83,3,FALSE)</f>
        <v>#N/A</v>
      </c>
    </row>
    <row r="581" spans="1:12">
      <c r="A581" s="18">
        <v>44046</v>
      </c>
      <c r="B581" s="19">
        <v>14713</v>
      </c>
      <c r="C581" t="e">
        <f>VLOOKUP(A581,Table2[],2,FALSE)</f>
        <v>#N/A</v>
      </c>
      <c r="D581" t="e">
        <f>VLOOKUP(A581,Table3[#All],2,FALSE)</f>
        <v>#N/A</v>
      </c>
      <c r="E581">
        <f>VLOOKUP(A581,Table5[#All],2,FALSE)</f>
        <v>1.54E-2</v>
      </c>
      <c r="F581" t="e">
        <f>VLOOKUP(A581,Table6[#All],2,FALSE)</f>
        <v>#N/A</v>
      </c>
      <c r="G581" t="e">
        <f>VLOOKUP(A581,Table7[#All],2,FALSE)</f>
        <v>#N/A</v>
      </c>
      <c r="H581" t="e">
        <f>VLOOKUP(A581,Table1[[#All],[Release Date]:[Actual]],3,FALSE)</f>
        <v>#N/A</v>
      </c>
      <c r="I581" t="e">
        <f>VLOOKUP(A581,Table9[[#All],[Release Date]:[Actual]],2,FALSE)</f>
        <v>#N/A</v>
      </c>
      <c r="J581" t="e">
        <f>VLOOKUP(A581,Table8[#All],2,FALSE)</f>
        <v>#N/A</v>
      </c>
      <c r="K581" t="e">
        <f>VLOOKUP(A581,'US Retail Data'!$E$2:$G$75,3,FALSE)</f>
        <v>#N/A</v>
      </c>
      <c r="L581" t="e">
        <f>VLOOKUP(A581,GDP!$E$2:$G$83,3,FALSE)</f>
        <v>#N/A</v>
      </c>
    </row>
    <row r="582" spans="1:12">
      <c r="A582" s="18">
        <v>44047</v>
      </c>
      <c r="B582" s="19">
        <v>14697</v>
      </c>
      <c r="C582" t="e">
        <f>VLOOKUP(A582,Table2[],2,FALSE)</f>
        <v>#N/A</v>
      </c>
      <c r="D582" t="e">
        <f>VLOOKUP(A582,Table3[#All],2,FALSE)</f>
        <v>#N/A</v>
      </c>
      <c r="E582" t="e">
        <f>VLOOKUP(A582,Table5[#All],2,FALSE)</f>
        <v>#N/A</v>
      </c>
      <c r="F582" t="e">
        <f>VLOOKUP(A582,Table6[#All],2,FALSE)</f>
        <v>#N/A</v>
      </c>
      <c r="G582" t="e">
        <f>VLOOKUP(A582,Table7[#All],2,FALSE)</f>
        <v>#N/A</v>
      </c>
      <c r="H582" t="e">
        <f>VLOOKUP(A582,Table1[[#All],[Release Date]:[Actual]],3,FALSE)</f>
        <v>#N/A</v>
      </c>
      <c r="I582" t="e">
        <f>VLOOKUP(A582,Table9[[#All],[Release Date]:[Actual]],2,FALSE)</f>
        <v>#N/A</v>
      </c>
      <c r="J582" t="e">
        <f>VLOOKUP(A582,Table8[#All],2,FALSE)</f>
        <v>#N/A</v>
      </c>
      <c r="K582" t="e">
        <f>VLOOKUP(A582,'US Retail Data'!$E$2:$G$75,3,FALSE)</f>
        <v>#N/A</v>
      </c>
      <c r="L582" t="e">
        <f>VLOOKUP(A582,GDP!$E$2:$G$83,3,FALSE)</f>
        <v>#N/A</v>
      </c>
    </row>
    <row r="583" spans="1:12">
      <c r="A583" s="18">
        <v>44048</v>
      </c>
      <c r="B583" s="19">
        <v>14623</v>
      </c>
      <c r="C583" t="e">
        <f>VLOOKUP(A583,Table2[],2,FALSE)</f>
        <v>#N/A</v>
      </c>
      <c r="D583" t="e">
        <f>VLOOKUP(A583,Table3[#All],2,FALSE)</f>
        <v>#N/A</v>
      </c>
      <c r="E583" t="e">
        <f>VLOOKUP(A583,Table5[#All],2,FALSE)</f>
        <v>#N/A</v>
      </c>
      <c r="F583" t="e">
        <f>VLOOKUP(A583,Table6[#All],2,FALSE)</f>
        <v>#N/A</v>
      </c>
      <c r="G583" t="e">
        <f>VLOOKUP(A583,Table7[#All],2,FALSE)</f>
        <v>#N/A</v>
      </c>
      <c r="H583" t="e">
        <f>VLOOKUP(A583,Table1[[#All],[Release Date]:[Actual]],3,FALSE)</f>
        <v>#N/A</v>
      </c>
      <c r="I583" t="e">
        <f>VLOOKUP(A583,Table9[[#All],[Release Date]:[Actual]],2,FALSE)</f>
        <v>#N/A</v>
      </c>
      <c r="J583" t="e">
        <f>VLOOKUP(A583,Table8[#All],2,FALSE)</f>
        <v>#N/A</v>
      </c>
      <c r="K583" t="e">
        <f>VLOOKUP(A583,'US Retail Data'!$E$2:$G$75,3,FALSE)</f>
        <v>#N/A</v>
      </c>
      <c r="L583" t="e">
        <f>VLOOKUP(A583,GDP!$E$2:$G$83,3,FALSE)</f>
        <v>#N/A</v>
      </c>
    </row>
    <row r="584" spans="1:12">
      <c r="A584" s="18">
        <v>44049</v>
      </c>
      <c r="B584" s="19">
        <v>14587</v>
      </c>
      <c r="C584" t="e">
        <f>VLOOKUP(A584,Table2[],2,FALSE)</f>
        <v>#N/A</v>
      </c>
      <c r="D584" t="e">
        <f>VLOOKUP(A584,Table3[#All],2,FALSE)</f>
        <v>#N/A</v>
      </c>
      <c r="E584" t="e">
        <f>VLOOKUP(A584,Table5[#All],2,FALSE)</f>
        <v>#N/A</v>
      </c>
      <c r="F584" t="e">
        <f>VLOOKUP(A584,Table6[#All],2,FALSE)</f>
        <v>#N/A</v>
      </c>
      <c r="G584" t="e">
        <f>VLOOKUP(A584,Table7[#All],2,FALSE)</f>
        <v>#N/A</v>
      </c>
      <c r="H584">
        <f>VLOOKUP(A584,Table1[[#All],[Release Date]:[Actual]],3,FALSE)</f>
        <v>1186000</v>
      </c>
      <c r="I584" t="e">
        <f>VLOOKUP(A584,Table9[[#All],[Release Date]:[Actual]],2,FALSE)</f>
        <v>#N/A</v>
      </c>
      <c r="J584" t="e">
        <f>VLOOKUP(A584,Table8[#All],2,FALSE)</f>
        <v>#N/A</v>
      </c>
      <c r="K584" t="e">
        <f>VLOOKUP(A584,'US Retail Data'!$E$2:$G$75,3,FALSE)</f>
        <v>#N/A</v>
      </c>
      <c r="L584" t="e">
        <f>VLOOKUP(A584,GDP!$E$2:$G$83,3,FALSE)</f>
        <v>#N/A</v>
      </c>
    </row>
    <row r="585" spans="1:12">
      <c r="A585" s="18">
        <v>44050</v>
      </c>
      <c r="B585" s="19">
        <v>14647</v>
      </c>
      <c r="C585" t="e">
        <f>VLOOKUP(A585,Table2[],2,FALSE)</f>
        <v>#N/A</v>
      </c>
      <c r="D585" t="e">
        <f>VLOOKUP(A585,Table3[#All],2,FALSE)</f>
        <v>#N/A</v>
      </c>
      <c r="E585" t="e">
        <f>VLOOKUP(A585,Table5[#All],2,FALSE)</f>
        <v>#N/A</v>
      </c>
      <c r="F585">
        <f>VLOOKUP(A585,Table6[#All],2,FALSE)</f>
        <v>1763</v>
      </c>
      <c r="G585">
        <f>VLOOKUP(A585,Table7[#All],2,FALSE)</f>
        <v>0.10199999999999999</v>
      </c>
      <c r="H585" t="e">
        <f>VLOOKUP(A585,Table1[[#All],[Release Date]:[Actual]],3,FALSE)</f>
        <v>#N/A</v>
      </c>
      <c r="I585" t="e">
        <f>VLOOKUP(A585,Table9[[#All],[Release Date]:[Actual]],2,FALSE)</f>
        <v>#N/A</v>
      </c>
      <c r="J585" t="e">
        <f>VLOOKUP(A585,Table8[#All],2,FALSE)</f>
        <v>#N/A</v>
      </c>
      <c r="K585" t="e">
        <f>VLOOKUP(A585,'US Retail Data'!$E$2:$G$75,3,FALSE)</f>
        <v>#N/A</v>
      </c>
      <c r="L585" t="e">
        <f>VLOOKUP(A585,GDP!$E$2:$G$83,3,FALSE)</f>
        <v>#N/A</v>
      </c>
    </row>
    <row r="586" spans="1:12">
      <c r="A586" s="18">
        <v>44051</v>
      </c>
      <c r="B586" s="19" t="e">
        <v>#N/A</v>
      </c>
      <c r="C586" t="e">
        <f>VLOOKUP(A586,Table2[],2,FALSE)</f>
        <v>#N/A</v>
      </c>
      <c r="D586" t="e">
        <f>VLOOKUP(A586,Table3[#All],2,FALSE)</f>
        <v>#N/A</v>
      </c>
      <c r="E586" t="e">
        <f>VLOOKUP(A586,Table5[#All],2,FALSE)</f>
        <v>#N/A</v>
      </c>
      <c r="F586" t="e">
        <f>VLOOKUP(A586,Table6[#All],2,FALSE)</f>
        <v>#N/A</v>
      </c>
      <c r="G586" t="e">
        <f>VLOOKUP(A586,Table7[#All],2,FALSE)</f>
        <v>#N/A</v>
      </c>
      <c r="H586" t="e">
        <f>VLOOKUP(A586,Table1[[#All],[Release Date]:[Actual]],3,FALSE)</f>
        <v>#N/A</v>
      </c>
      <c r="I586" t="e">
        <f>VLOOKUP(A586,Table9[[#All],[Release Date]:[Actual]],2,FALSE)</f>
        <v>#N/A</v>
      </c>
      <c r="J586" t="e">
        <f>VLOOKUP(A586,Table8[#All],2,FALSE)</f>
        <v>#N/A</v>
      </c>
      <c r="K586" t="e">
        <f>VLOOKUP(A586,'US Retail Data'!$E$2:$G$75,3,FALSE)</f>
        <v>#N/A</v>
      </c>
      <c r="L586" t="e">
        <f>VLOOKUP(A586,GDP!$E$2:$G$83,3,FALSE)</f>
        <v>#N/A</v>
      </c>
    </row>
    <row r="587" spans="1:12">
      <c r="A587" s="18">
        <v>44052</v>
      </c>
      <c r="B587" s="19" t="e">
        <v>#N/A</v>
      </c>
      <c r="C587" t="e">
        <f>VLOOKUP(A587,Table2[],2,FALSE)</f>
        <v>#N/A</v>
      </c>
      <c r="D587" t="e">
        <f>VLOOKUP(A587,Table3[#All],2,FALSE)</f>
        <v>#N/A</v>
      </c>
      <c r="E587" t="e">
        <f>VLOOKUP(A587,Table5[#All],2,FALSE)</f>
        <v>#N/A</v>
      </c>
      <c r="F587" t="e">
        <f>VLOOKUP(A587,Table6[#All],2,FALSE)</f>
        <v>#N/A</v>
      </c>
      <c r="G587" t="e">
        <f>VLOOKUP(A587,Table7[#All],2,FALSE)</f>
        <v>#N/A</v>
      </c>
      <c r="H587" t="e">
        <f>VLOOKUP(A587,Table1[[#All],[Release Date]:[Actual]],3,FALSE)</f>
        <v>#N/A</v>
      </c>
      <c r="I587" t="e">
        <f>VLOOKUP(A587,Table9[[#All],[Release Date]:[Actual]],2,FALSE)</f>
        <v>#N/A</v>
      </c>
      <c r="J587">
        <f>VLOOKUP(A587,Table8[#All],2,FALSE)</f>
        <v>2.7E-2</v>
      </c>
      <c r="K587" t="e">
        <f>VLOOKUP(A587,'US Retail Data'!$E$2:$G$75,3,FALSE)</f>
        <v>#N/A</v>
      </c>
      <c r="L587" t="e">
        <f>VLOOKUP(A587,GDP!$E$2:$G$83,3,FALSE)</f>
        <v>#N/A</v>
      </c>
    </row>
    <row r="588" spans="1:12">
      <c r="A588" s="18">
        <v>44053</v>
      </c>
      <c r="B588" s="19">
        <v>14750</v>
      </c>
      <c r="C588" t="e">
        <f>VLOOKUP(A588,Table2[],2,FALSE)</f>
        <v>#N/A</v>
      </c>
      <c r="D588" t="e">
        <f>VLOOKUP(A588,Table3[#All],2,FALSE)</f>
        <v>#N/A</v>
      </c>
      <c r="E588" t="e">
        <f>VLOOKUP(A588,Table5[#All],2,FALSE)</f>
        <v>#N/A</v>
      </c>
      <c r="F588" t="e">
        <f>VLOOKUP(A588,Table6[#All],2,FALSE)</f>
        <v>#N/A</v>
      </c>
      <c r="G588" t="e">
        <f>VLOOKUP(A588,Table7[#All],2,FALSE)</f>
        <v>#N/A</v>
      </c>
      <c r="H588" t="e">
        <f>VLOOKUP(A588,Table1[[#All],[Release Date]:[Actual]],3,FALSE)</f>
        <v>#N/A</v>
      </c>
      <c r="I588" t="e">
        <f>VLOOKUP(A588,Table9[[#All],[Release Date]:[Actual]],2,FALSE)</f>
        <v>#N/A</v>
      </c>
      <c r="J588" t="e">
        <f>VLOOKUP(A588,Table8[#All],2,FALSE)</f>
        <v>#N/A</v>
      </c>
      <c r="K588" t="e">
        <f>VLOOKUP(A588,'US Retail Data'!$E$2:$G$75,3,FALSE)</f>
        <v>#N/A</v>
      </c>
      <c r="L588" t="e">
        <f>VLOOKUP(A588,GDP!$E$2:$G$83,3,FALSE)</f>
        <v>#N/A</v>
      </c>
    </row>
    <row r="589" spans="1:12">
      <c r="A589" s="18">
        <v>44054</v>
      </c>
      <c r="B589" s="19">
        <v>14728</v>
      </c>
      <c r="C589" t="e">
        <f>VLOOKUP(A589,Table2[],2,FALSE)</f>
        <v>#N/A</v>
      </c>
      <c r="D589" t="e">
        <f>VLOOKUP(A589,Table3[#All],2,FALSE)</f>
        <v>#N/A</v>
      </c>
      <c r="E589" t="e">
        <f>VLOOKUP(A589,Table5[#All],2,FALSE)</f>
        <v>#N/A</v>
      </c>
      <c r="F589" t="e">
        <f>VLOOKUP(A589,Table6[#All],2,FALSE)</f>
        <v>#N/A</v>
      </c>
      <c r="G589" t="e">
        <f>VLOOKUP(A589,Table7[#All],2,FALSE)</f>
        <v>#N/A</v>
      </c>
      <c r="H589" t="e">
        <f>VLOOKUP(A589,Table1[[#All],[Release Date]:[Actual]],3,FALSE)</f>
        <v>#N/A</v>
      </c>
      <c r="I589" t="e">
        <f>VLOOKUP(A589,Table9[[#All],[Release Date]:[Actual]],2,FALSE)</f>
        <v>#N/A</v>
      </c>
      <c r="J589" t="e">
        <f>VLOOKUP(A589,Table8[#All],2,FALSE)</f>
        <v>#N/A</v>
      </c>
      <c r="K589" t="e">
        <f>VLOOKUP(A589,'US Retail Data'!$E$2:$G$75,3,FALSE)</f>
        <v>#N/A</v>
      </c>
      <c r="L589" t="e">
        <f>VLOOKUP(A589,GDP!$E$2:$G$83,3,FALSE)</f>
        <v>#N/A</v>
      </c>
    </row>
    <row r="590" spans="1:12">
      <c r="A590" s="18">
        <v>44055</v>
      </c>
      <c r="B590" s="19">
        <v>14777</v>
      </c>
      <c r="C590">
        <f>VLOOKUP(A590,Table2[],2,FALSE)</f>
        <v>0.01</v>
      </c>
      <c r="D590" t="e">
        <f>VLOOKUP(A590,Table3[#All],2,FALSE)</f>
        <v>#N/A</v>
      </c>
      <c r="E590" t="e">
        <f>VLOOKUP(A590,Table5[#All],2,FALSE)</f>
        <v>#N/A</v>
      </c>
      <c r="F590" t="e">
        <f>VLOOKUP(A590,Table6[#All],2,FALSE)</f>
        <v>#N/A</v>
      </c>
      <c r="G590" t="e">
        <f>VLOOKUP(A590,Table7[#All],2,FALSE)</f>
        <v>#N/A</v>
      </c>
      <c r="H590" t="e">
        <f>VLOOKUP(A590,Table1[[#All],[Release Date]:[Actual]],3,FALSE)</f>
        <v>#N/A</v>
      </c>
      <c r="I590" t="e">
        <f>VLOOKUP(A590,Table9[[#All],[Release Date]:[Actual]],2,FALSE)</f>
        <v>#N/A</v>
      </c>
      <c r="J590" t="e">
        <f>VLOOKUP(A590,Table8[#All],2,FALSE)</f>
        <v>#N/A</v>
      </c>
      <c r="K590" t="e">
        <f>VLOOKUP(A590,'US Retail Data'!$E$2:$G$75,3,FALSE)</f>
        <v>#N/A</v>
      </c>
      <c r="L590" t="e">
        <f>VLOOKUP(A590,GDP!$E$2:$G$83,3,FALSE)</f>
        <v>#N/A</v>
      </c>
    </row>
    <row r="591" spans="1:12">
      <c r="A591" s="18">
        <v>44056</v>
      </c>
      <c r="B591" s="19">
        <v>14877</v>
      </c>
      <c r="C591" t="e">
        <f>VLOOKUP(A591,Table2[],2,FALSE)</f>
        <v>#N/A</v>
      </c>
      <c r="D591" t="e">
        <f>VLOOKUP(A591,Table3[#All],2,FALSE)</f>
        <v>#N/A</v>
      </c>
      <c r="E591" t="e">
        <f>VLOOKUP(A591,Table5[#All],2,FALSE)</f>
        <v>#N/A</v>
      </c>
      <c r="F591" t="e">
        <f>VLOOKUP(A591,Table6[#All],2,FALSE)</f>
        <v>#N/A</v>
      </c>
      <c r="G591" t="e">
        <f>VLOOKUP(A591,Table7[#All],2,FALSE)</f>
        <v>#N/A</v>
      </c>
      <c r="H591">
        <f>VLOOKUP(A591,Table1[[#All],[Release Date]:[Actual]],3,FALSE)</f>
        <v>963000</v>
      </c>
      <c r="I591" t="e">
        <f>VLOOKUP(A591,Table9[[#All],[Release Date]:[Actual]],2,FALSE)</f>
        <v>#N/A</v>
      </c>
      <c r="J591" t="e">
        <f>VLOOKUP(A591,Table8[#All],2,FALSE)</f>
        <v>#N/A</v>
      </c>
      <c r="K591" t="e">
        <f>VLOOKUP(A591,'US Retail Data'!$E$2:$G$75,3,FALSE)</f>
        <v>#N/A</v>
      </c>
      <c r="L591" t="e">
        <f>VLOOKUP(A591,GDP!$E$2:$G$83,3,FALSE)</f>
        <v>#N/A</v>
      </c>
    </row>
    <row r="592" spans="1:12">
      <c r="A592" s="18">
        <v>44057</v>
      </c>
      <c r="B592" s="19">
        <v>14917</v>
      </c>
      <c r="C592" t="e">
        <f>VLOOKUP(A592,Table2[],2,FALSE)</f>
        <v>#N/A</v>
      </c>
      <c r="D592" t="e">
        <f>VLOOKUP(A592,Table3[#All],2,FALSE)</f>
        <v>#N/A</v>
      </c>
      <c r="E592" t="e">
        <f>VLOOKUP(A592,Table5[#All],2,FALSE)</f>
        <v>#N/A</v>
      </c>
      <c r="F592" t="e">
        <f>VLOOKUP(A592,Table6[#All],2,FALSE)</f>
        <v>#N/A</v>
      </c>
      <c r="G592" t="e">
        <f>VLOOKUP(A592,Table7[#All],2,FALSE)</f>
        <v>#N/A</v>
      </c>
      <c r="H592" t="e">
        <f>VLOOKUP(A592,Table1[[#All],[Release Date]:[Actual]],3,FALSE)</f>
        <v>#N/A</v>
      </c>
      <c r="I592" t="e">
        <f>VLOOKUP(A592,Table9[[#All],[Release Date]:[Actual]],2,FALSE)</f>
        <v>#N/A</v>
      </c>
      <c r="J592" t="e">
        <f>VLOOKUP(A592,Table8[#All],2,FALSE)</f>
        <v>#N/A</v>
      </c>
      <c r="K592">
        <f>VLOOKUP(A592,'US Retail Data'!$E$2:$G$75,3,FALSE)</f>
        <v>1.2E-2</v>
      </c>
      <c r="L592" t="e">
        <f>VLOOKUP(A592,GDP!$E$2:$G$83,3,FALSE)</f>
        <v>#N/A</v>
      </c>
    </row>
    <row r="593" spans="1:12">
      <c r="A593" s="18">
        <v>44058</v>
      </c>
      <c r="B593" s="19" t="e">
        <v>#N/A</v>
      </c>
      <c r="C593" t="e">
        <f>VLOOKUP(A593,Table2[],2,FALSE)</f>
        <v>#N/A</v>
      </c>
      <c r="D593" t="e">
        <f>VLOOKUP(A593,Table3[#All],2,FALSE)</f>
        <v>#N/A</v>
      </c>
      <c r="E593" t="e">
        <f>VLOOKUP(A593,Table5[#All],2,FALSE)</f>
        <v>#N/A</v>
      </c>
      <c r="F593" t="e">
        <f>VLOOKUP(A593,Table6[#All],2,FALSE)</f>
        <v>#N/A</v>
      </c>
      <c r="G593" t="e">
        <f>VLOOKUP(A593,Table7[#All],2,FALSE)</f>
        <v>#N/A</v>
      </c>
      <c r="H593" t="e">
        <f>VLOOKUP(A593,Table1[[#All],[Release Date]:[Actual]],3,FALSE)</f>
        <v>#N/A</v>
      </c>
      <c r="I593" t="e">
        <f>VLOOKUP(A593,Table9[[#All],[Release Date]:[Actual]],2,FALSE)</f>
        <v>#N/A</v>
      </c>
      <c r="J593" t="e">
        <f>VLOOKUP(A593,Table8[#All],2,FALSE)</f>
        <v>#N/A</v>
      </c>
      <c r="K593" t="e">
        <f>VLOOKUP(A593,'US Retail Data'!$E$2:$G$75,3,FALSE)</f>
        <v>#N/A</v>
      </c>
      <c r="L593" t="e">
        <f>VLOOKUP(A593,GDP!$E$2:$G$83,3,FALSE)</f>
        <v>#N/A</v>
      </c>
    </row>
    <row r="594" spans="1:12">
      <c r="A594" s="18">
        <v>44059</v>
      </c>
      <c r="B594" s="19" t="e">
        <v>#N/A</v>
      </c>
      <c r="C594" t="e">
        <f>VLOOKUP(A594,Table2[],2,FALSE)</f>
        <v>#N/A</v>
      </c>
      <c r="D594" t="e">
        <f>VLOOKUP(A594,Table3[#All],2,FALSE)</f>
        <v>#N/A</v>
      </c>
      <c r="E594" t="e">
        <f>VLOOKUP(A594,Table5[#All],2,FALSE)</f>
        <v>#N/A</v>
      </c>
      <c r="F594" t="e">
        <f>VLOOKUP(A594,Table6[#All],2,FALSE)</f>
        <v>#N/A</v>
      </c>
      <c r="G594" t="e">
        <f>VLOOKUP(A594,Table7[#All],2,FALSE)</f>
        <v>#N/A</v>
      </c>
      <c r="H594" t="e">
        <f>VLOOKUP(A594,Table1[[#All],[Release Date]:[Actual]],3,FALSE)</f>
        <v>#N/A</v>
      </c>
      <c r="I594" t="e">
        <f>VLOOKUP(A594,Table9[[#All],[Release Date]:[Actual]],2,FALSE)</f>
        <v>#N/A</v>
      </c>
      <c r="J594" t="e">
        <f>VLOOKUP(A594,Table8[#All],2,FALSE)</f>
        <v>#N/A</v>
      </c>
      <c r="K594" t="e">
        <f>VLOOKUP(A594,'US Retail Data'!$E$2:$G$75,3,FALSE)</f>
        <v>#N/A</v>
      </c>
      <c r="L594" t="e">
        <f>VLOOKUP(A594,GDP!$E$2:$G$83,3,FALSE)</f>
        <v>#N/A</v>
      </c>
    </row>
    <row r="595" spans="1:12">
      <c r="A595" s="18">
        <v>44060</v>
      </c>
      <c r="B595" s="19" t="e">
        <v>#N/A</v>
      </c>
      <c r="C595" t="e">
        <f>VLOOKUP(A595,Table2[],2,FALSE)</f>
        <v>#N/A</v>
      </c>
      <c r="D595" t="e">
        <f>VLOOKUP(A595,Table3[#All],2,FALSE)</f>
        <v>#N/A</v>
      </c>
      <c r="E595" t="e">
        <f>VLOOKUP(A595,Table5[#All],2,FALSE)</f>
        <v>#N/A</v>
      </c>
      <c r="F595" t="e">
        <f>VLOOKUP(A595,Table6[#All],2,FALSE)</f>
        <v>#N/A</v>
      </c>
      <c r="G595" t="e">
        <f>VLOOKUP(A595,Table7[#All],2,FALSE)</f>
        <v>#N/A</v>
      </c>
      <c r="H595" t="e">
        <f>VLOOKUP(A595,Table1[[#All],[Release Date]:[Actual]],3,FALSE)</f>
        <v>#N/A</v>
      </c>
      <c r="I595" t="e">
        <f>VLOOKUP(A595,Table9[[#All],[Release Date]:[Actual]],2,FALSE)</f>
        <v>#N/A</v>
      </c>
      <c r="J595" t="e">
        <f>VLOOKUP(A595,Table8[#All],2,FALSE)</f>
        <v>#N/A</v>
      </c>
      <c r="K595" t="e">
        <f>VLOOKUP(A595,'US Retail Data'!$E$2:$G$75,3,FALSE)</f>
        <v>#N/A</v>
      </c>
      <c r="L595" t="e">
        <f>VLOOKUP(A595,GDP!$E$2:$G$83,3,FALSE)</f>
        <v>#N/A</v>
      </c>
    </row>
    <row r="596" spans="1:12">
      <c r="A596" s="18">
        <v>44061</v>
      </c>
      <c r="B596" s="19">
        <v>14907</v>
      </c>
      <c r="C596" t="e">
        <f>VLOOKUP(A596,Table2[],2,FALSE)</f>
        <v>#N/A</v>
      </c>
      <c r="D596" t="e">
        <f>VLOOKUP(A596,Table3[#All],2,FALSE)</f>
        <v>#N/A</v>
      </c>
      <c r="E596" t="e">
        <f>VLOOKUP(A596,Table5[#All],2,FALSE)</f>
        <v>#N/A</v>
      </c>
      <c r="F596" t="e">
        <f>VLOOKUP(A596,Table6[#All],2,FALSE)</f>
        <v>#N/A</v>
      </c>
      <c r="G596" t="e">
        <f>VLOOKUP(A596,Table7[#All],2,FALSE)</f>
        <v>#N/A</v>
      </c>
      <c r="H596" t="e">
        <f>VLOOKUP(A596,Table1[[#All],[Release Date]:[Actual]],3,FALSE)</f>
        <v>#N/A</v>
      </c>
      <c r="I596" t="e">
        <f>VLOOKUP(A596,Table9[[#All],[Release Date]:[Actual]],2,FALSE)</f>
        <v>#N/A</v>
      </c>
      <c r="J596" t="e">
        <f>VLOOKUP(A596,Table8[#All],2,FALSE)</f>
        <v>#N/A</v>
      </c>
      <c r="K596" t="e">
        <f>VLOOKUP(A596,'US Retail Data'!$E$2:$G$75,3,FALSE)</f>
        <v>#N/A</v>
      </c>
      <c r="L596" t="e">
        <f>VLOOKUP(A596,GDP!$E$2:$G$83,3,FALSE)</f>
        <v>#N/A</v>
      </c>
    </row>
    <row r="597" spans="1:12">
      <c r="A597" s="18">
        <v>44062</v>
      </c>
      <c r="B597" s="19">
        <v>14786</v>
      </c>
      <c r="C597" t="e">
        <f>VLOOKUP(A597,Table2[],2,FALSE)</f>
        <v>#N/A</v>
      </c>
      <c r="D597" t="e">
        <f>VLOOKUP(A597,Table3[#All],2,FALSE)</f>
        <v>#N/A</v>
      </c>
      <c r="E597" t="e">
        <f>VLOOKUP(A597,Table5[#All],2,FALSE)</f>
        <v>#N/A</v>
      </c>
      <c r="F597" t="e">
        <f>VLOOKUP(A597,Table6[#All],2,FALSE)</f>
        <v>#N/A</v>
      </c>
      <c r="G597" t="e">
        <f>VLOOKUP(A597,Table7[#All],2,FALSE)</f>
        <v>#N/A</v>
      </c>
      <c r="H597" t="e">
        <f>VLOOKUP(A597,Table1[[#All],[Release Date]:[Actual]],3,FALSE)</f>
        <v>#N/A</v>
      </c>
      <c r="I597" t="e">
        <f>VLOOKUP(A597,Table9[[#All],[Release Date]:[Actual]],2,FALSE)</f>
        <v>#N/A</v>
      </c>
      <c r="J597" t="e">
        <f>VLOOKUP(A597,Table8[#All],2,FALSE)</f>
        <v>#N/A</v>
      </c>
      <c r="K597" t="e">
        <f>VLOOKUP(A597,'US Retail Data'!$E$2:$G$75,3,FALSE)</f>
        <v>#N/A</v>
      </c>
      <c r="L597" t="e">
        <f>VLOOKUP(A597,GDP!$E$2:$G$83,3,FALSE)</f>
        <v>#N/A</v>
      </c>
    </row>
    <row r="598" spans="1:12">
      <c r="A598" s="18">
        <v>44063</v>
      </c>
      <c r="B598" s="19" t="e">
        <v>#N/A</v>
      </c>
      <c r="C598" t="e">
        <f>VLOOKUP(A598,Table2[],2,FALSE)</f>
        <v>#N/A</v>
      </c>
      <c r="D598" t="e">
        <f>VLOOKUP(A598,Table3[#All],2,FALSE)</f>
        <v>#N/A</v>
      </c>
      <c r="E598" t="e">
        <f>VLOOKUP(A598,Table5[#All],2,FALSE)</f>
        <v>#N/A</v>
      </c>
      <c r="F598" t="e">
        <f>VLOOKUP(A598,Table6[#All],2,FALSE)</f>
        <v>#N/A</v>
      </c>
      <c r="G598" t="e">
        <f>VLOOKUP(A598,Table7[#All],2,FALSE)</f>
        <v>#N/A</v>
      </c>
      <c r="H598">
        <f>VLOOKUP(A598,Table1[[#All],[Release Date]:[Actual]],3,FALSE)</f>
        <v>1106000</v>
      </c>
      <c r="I598" t="e">
        <f>VLOOKUP(A598,Table9[[#All],[Release Date]:[Actual]],2,FALSE)</f>
        <v>#N/A</v>
      </c>
      <c r="J598" t="e">
        <f>VLOOKUP(A598,Table8[#All],2,FALSE)</f>
        <v>#N/A</v>
      </c>
      <c r="K598" t="e">
        <f>VLOOKUP(A598,'US Retail Data'!$E$2:$G$75,3,FALSE)</f>
        <v>#N/A</v>
      </c>
      <c r="L598" t="e">
        <f>VLOOKUP(A598,GDP!$E$2:$G$83,3,FALSE)</f>
        <v>#N/A</v>
      </c>
    </row>
    <row r="599" spans="1:12">
      <c r="A599" s="18">
        <v>44064</v>
      </c>
      <c r="B599" s="19" t="e">
        <v>#N/A</v>
      </c>
      <c r="C599" t="e">
        <f>VLOOKUP(A599,Table2[],2,FALSE)</f>
        <v>#N/A</v>
      </c>
      <c r="D599" t="e">
        <f>VLOOKUP(A599,Table3[#All],2,FALSE)</f>
        <v>#N/A</v>
      </c>
      <c r="E599" t="e">
        <f>VLOOKUP(A599,Table5[#All],2,FALSE)</f>
        <v>#N/A</v>
      </c>
      <c r="F599" t="e">
        <f>VLOOKUP(A599,Table6[#All],2,FALSE)</f>
        <v>#N/A</v>
      </c>
      <c r="G599" t="e">
        <f>VLOOKUP(A599,Table7[#All],2,FALSE)</f>
        <v>#N/A</v>
      </c>
      <c r="H599" t="e">
        <f>VLOOKUP(A599,Table1[[#All],[Release Date]:[Actual]],3,FALSE)</f>
        <v>#N/A</v>
      </c>
      <c r="I599" t="e">
        <f>VLOOKUP(A599,Table9[[#All],[Release Date]:[Actual]],2,FALSE)</f>
        <v>#N/A</v>
      </c>
      <c r="J599" t="e">
        <f>VLOOKUP(A599,Table8[#All],2,FALSE)</f>
        <v>#N/A</v>
      </c>
      <c r="K599" t="e">
        <f>VLOOKUP(A599,'US Retail Data'!$E$2:$G$75,3,FALSE)</f>
        <v>#N/A</v>
      </c>
      <c r="L599" t="e">
        <f>VLOOKUP(A599,GDP!$E$2:$G$83,3,FALSE)</f>
        <v>#N/A</v>
      </c>
    </row>
    <row r="600" spans="1:12">
      <c r="A600" s="18">
        <v>44065</v>
      </c>
      <c r="B600" s="19" t="e">
        <v>#N/A</v>
      </c>
      <c r="C600" t="e">
        <f>VLOOKUP(A600,Table2[],2,FALSE)</f>
        <v>#N/A</v>
      </c>
      <c r="D600" t="e">
        <f>VLOOKUP(A600,Table3[#All],2,FALSE)</f>
        <v>#N/A</v>
      </c>
      <c r="E600" t="e">
        <f>VLOOKUP(A600,Table5[#All],2,FALSE)</f>
        <v>#N/A</v>
      </c>
      <c r="F600" t="e">
        <f>VLOOKUP(A600,Table6[#All],2,FALSE)</f>
        <v>#N/A</v>
      </c>
      <c r="G600" t="e">
        <f>VLOOKUP(A600,Table7[#All],2,FALSE)</f>
        <v>#N/A</v>
      </c>
      <c r="H600" t="e">
        <f>VLOOKUP(A600,Table1[[#All],[Release Date]:[Actual]],3,FALSE)</f>
        <v>#N/A</v>
      </c>
      <c r="I600" t="e">
        <f>VLOOKUP(A600,Table9[[#All],[Release Date]:[Actual]],2,FALSE)</f>
        <v>#N/A</v>
      </c>
      <c r="J600" t="e">
        <f>VLOOKUP(A600,Table8[#All],2,FALSE)</f>
        <v>#N/A</v>
      </c>
      <c r="K600" t="e">
        <f>VLOOKUP(A600,'US Retail Data'!$E$2:$G$75,3,FALSE)</f>
        <v>#N/A</v>
      </c>
      <c r="L600" t="e">
        <f>VLOOKUP(A600,GDP!$E$2:$G$83,3,FALSE)</f>
        <v>#N/A</v>
      </c>
    </row>
    <row r="601" spans="1:12">
      <c r="A601" s="18">
        <v>44066</v>
      </c>
      <c r="B601" s="19" t="e">
        <v>#N/A</v>
      </c>
      <c r="C601" t="e">
        <f>VLOOKUP(A601,Table2[],2,FALSE)</f>
        <v>#N/A</v>
      </c>
      <c r="D601" t="e">
        <f>VLOOKUP(A601,Table3[#All],2,FALSE)</f>
        <v>#N/A</v>
      </c>
      <c r="E601" t="e">
        <f>VLOOKUP(A601,Table5[#All],2,FALSE)</f>
        <v>#N/A</v>
      </c>
      <c r="F601" t="e">
        <f>VLOOKUP(A601,Table6[#All],2,FALSE)</f>
        <v>#N/A</v>
      </c>
      <c r="G601" t="e">
        <f>VLOOKUP(A601,Table7[#All],2,FALSE)</f>
        <v>#N/A</v>
      </c>
      <c r="H601" t="e">
        <f>VLOOKUP(A601,Table1[[#All],[Release Date]:[Actual]],3,FALSE)</f>
        <v>#N/A</v>
      </c>
      <c r="I601" t="e">
        <f>VLOOKUP(A601,Table9[[#All],[Release Date]:[Actual]],2,FALSE)</f>
        <v>#N/A</v>
      </c>
      <c r="J601" t="e">
        <f>VLOOKUP(A601,Table8[#All],2,FALSE)</f>
        <v>#N/A</v>
      </c>
      <c r="K601" t="e">
        <f>VLOOKUP(A601,'US Retail Data'!$E$2:$G$75,3,FALSE)</f>
        <v>#N/A</v>
      </c>
      <c r="L601" t="e">
        <f>VLOOKUP(A601,GDP!$E$2:$G$83,3,FALSE)</f>
        <v>#N/A</v>
      </c>
    </row>
    <row r="602" spans="1:12">
      <c r="A602" s="18">
        <v>44067</v>
      </c>
      <c r="B602" s="19">
        <v>14794</v>
      </c>
      <c r="C602" t="e">
        <f>VLOOKUP(A602,Table2[],2,FALSE)</f>
        <v>#N/A</v>
      </c>
      <c r="D602" t="e">
        <f>VLOOKUP(A602,Table3[#All],2,FALSE)</f>
        <v>#N/A</v>
      </c>
      <c r="E602" t="e">
        <f>VLOOKUP(A602,Table5[#All],2,FALSE)</f>
        <v>#N/A</v>
      </c>
      <c r="F602" t="e">
        <f>VLOOKUP(A602,Table6[#All],2,FALSE)</f>
        <v>#N/A</v>
      </c>
      <c r="G602" t="e">
        <f>VLOOKUP(A602,Table7[#All],2,FALSE)</f>
        <v>#N/A</v>
      </c>
      <c r="H602" t="e">
        <f>VLOOKUP(A602,Table1[[#All],[Release Date]:[Actual]],3,FALSE)</f>
        <v>#N/A</v>
      </c>
      <c r="I602" t="e">
        <f>VLOOKUP(A602,Table9[[#All],[Release Date]:[Actual]],2,FALSE)</f>
        <v>#N/A</v>
      </c>
      <c r="J602" t="e">
        <f>VLOOKUP(A602,Table8[#All],2,FALSE)</f>
        <v>#N/A</v>
      </c>
      <c r="K602" t="e">
        <f>VLOOKUP(A602,'US Retail Data'!$E$2:$G$75,3,FALSE)</f>
        <v>#N/A</v>
      </c>
      <c r="L602" t="e">
        <f>VLOOKUP(A602,GDP!$E$2:$G$83,3,FALSE)</f>
        <v>#N/A</v>
      </c>
    </row>
    <row r="603" spans="1:12">
      <c r="A603" s="18">
        <v>44068</v>
      </c>
      <c r="B603" s="19">
        <v>14632</v>
      </c>
      <c r="C603" t="e">
        <f>VLOOKUP(A603,Table2[],2,FALSE)</f>
        <v>#N/A</v>
      </c>
      <c r="D603" t="e">
        <f>VLOOKUP(A603,Table3[#All],2,FALSE)</f>
        <v>#N/A</v>
      </c>
      <c r="E603" t="e">
        <f>VLOOKUP(A603,Table5[#All],2,FALSE)</f>
        <v>#N/A</v>
      </c>
      <c r="F603" t="e">
        <f>VLOOKUP(A603,Table6[#All],2,FALSE)</f>
        <v>#N/A</v>
      </c>
      <c r="G603" t="e">
        <f>VLOOKUP(A603,Table7[#All],2,FALSE)</f>
        <v>#N/A</v>
      </c>
      <c r="H603" t="e">
        <f>VLOOKUP(A603,Table1[[#All],[Release Date]:[Actual]],3,FALSE)</f>
        <v>#N/A</v>
      </c>
      <c r="I603" t="e">
        <f>VLOOKUP(A603,Table9[[#All],[Release Date]:[Actual]],2,FALSE)</f>
        <v>#N/A</v>
      </c>
      <c r="J603" t="e">
        <f>VLOOKUP(A603,Table8[#All],2,FALSE)</f>
        <v>#N/A</v>
      </c>
      <c r="K603" t="e">
        <f>VLOOKUP(A603,'US Retail Data'!$E$2:$G$75,3,FALSE)</f>
        <v>#N/A</v>
      </c>
      <c r="L603" t="e">
        <f>VLOOKUP(A603,GDP!$E$2:$G$83,3,FALSE)</f>
        <v>#N/A</v>
      </c>
    </row>
    <row r="604" spans="1:12">
      <c r="A604" s="18">
        <v>44069</v>
      </c>
      <c r="B604" s="19">
        <v>14636</v>
      </c>
      <c r="C604" t="e">
        <f>VLOOKUP(A604,Table2[],2,FALSE)</f>
        <v>#N/A</v>
      </c>
      <c r="D604" t="e">
        <f>VLOOKUP(A604,Table3[#All],2,FALSE)</f>
        <v>#N/A</v>
      </c>
      <c r="E604" t="e">
        <f>VLOOKUP(A604,Table5[#All],2,FALSE)</f>
        <v>#N/A</v>
      </c>
      <c r="F604" t="e">
        <f>VLOOKUP(A604,Table6[#All],2,FALSE)</f>
        <v>#N/A</v>
      </c>
      <c r="G604" t="e">
        <f>VLOOKUP(A604,Table7[#All],2,FALSE)</f>
        <v>#N/A</v>
      </c>
      <c r="H604" t="e">
        <f>VLOOKUP(A604,Table1[[#All],[Release Date]:[Actual]],3,FALSE)</f>
        <v>#N/A</v>
      </c>
      <c r="I604" t="e">
        <f>VLOOKUP(A604,Table9[[#All],[Release Date]:[Actual]],2,FALSE)</f>
        <v>#N/A</v>
      </c>
      <c r="J604" t="e">
        <f>VLOOKUP(A604,Table8[#All],2,FALSE)</f>
        <v>#N/A</v>
      </c>
      <c r="K604" t="e">
        <f>VLOOKUP(A604,'US Retail Data'!$E$2:$G$75,3,FALSE)</f>
        <v>#N/A</v>
      </c>
      <c r="L604" t="e">
        <f>VLOOKUP(A604,GDP!$E$2:$G$83,3,FALSE)</f>
        <v>#N/A</v>
      </c>
    </row>
    <row r="605" spans="1:12">
      <c r="A605" s="18">
        <v>44070</v>
      </c>
      <c r="B605" s="19">
        <v>14714</v>
      </c>
      <c r="C605" t="e">
        <f>VLOOKUP(A605,Table2[],2,FALSE)</f>
        <v>#N/A</v>
      </c>
      <c r="D605" t="e">
        <f>VLOOKUP(A605,Table3[#All],2,FALSE)</f>
        <v>#N/A</v>
      </c>
      <c r="E605" t="e">
        <f>VLOOKUP(A605,Table5[#All],2,FALSE)</f>
        <v>#N/A</v>
      </c>
      <c r="F605" t="e">
        <f>VLOOKUP(A605,Table6[#All],2,FALSE)</f>
        <v>#N/A</v>
      </c>
      <c r="G605" t="e">
        <f>VLOOKUP(A605,Table7[#All],2,FALSE)</f>
        <v>#N/A</v>
      </c>
      <c r="H605">
        <f>VLOOKUP(A605,Table1[[#All],[Release Date]:[Actual]],3,FALSE)</f>
        <v>1006000</v>
      </c>
      <c r="I605" t="e">
        <f>VLOOKUP(A605,Table9[[#All],[Release Date]:[Actual]],2,FALSE)</f>
        <v>#N/A</v>
      </c>
      <c r="J605" t="e">
        <f>VLOOKUP(A605,Table8[#All],2,FALSE)</f>
        <v>#N/A</v>
      </c>
      <c r="K605" t="e">
        <f>VLOOKUP(A605,'US Retail Data'!$E$2:$G$75,3,FALSE)</f>
        <v>#N/A</v>
      </c>
      <c r="L605">
        <f>VLOOKUP(A605,GDP!$E$2:$G$83,3,FALSE)</f>
        <v>-0.317</v>
      </c>
    </row>
    <row r="606" spans="1:12">
      <c r="A606" s="18">
        <v>44071</v>
      </c>
      <c r="B606" s="19">
        <v>14702</v>
      </c>
      <c r="C606" t="e">
        <f>VLOOKUP(A606,Table2[],2,FALSE)</f>
        <v>#N/A</v>
      </c>
      <c r="D606">
        <f>VLOOKUP(A606,Table3[#All],2,FALSE)</f>
        <v>0.01</v>
      </c>
      <c r="E606" t="e">
        <f>VLOOKUP(A606,Table5[#All],2,FALSE)</f>
        <v>#N/A</v>
      </c>
      <c r="F606" t="e">
        <f>VLOOKUP(A606,Table6[#All],2,FALSE)</f>
        <v>#N/A</v>
      </c>
      <c r="G606" t="e">
        <f>VLOOKUP(A606,Table7[#All],2,FALSE)</f>
        <v>#N/A</v>
      </c>
      <c r="H606" t="e">
        <f>VLOOKUP(A606,Table1[[#All],[Release Date]:[Actual]],3,FALSE)</f>
        <v>#N/A</v>
      </c>
      <c r="I606" t="e">
        <f>VLOOKUP(A606,Table9[[#All],[Release Date]:[Actual]],2,FALSE)</f>
        <v>#N/A</v>
      </c>
      <c r="J606" t="e">
        <f>VLOOKUP(A606,Table8[#All],2,FALSE)</f>
        <v>#N/A</v>
      </c>
      <c r="K606" t="e">
        <f>VLOOKUP(A606,'US Retail Data'!$E$2:$G$75,3,FALSE)</f>
        <v>#N/A</v>
      </c>
      <c r="L606" t="e">
        <f>VLOOKUP(A606,GDP!$E$2:$G$83,3,FALSE)</f>
        <v>#N/A</v>
      </c>
    </row>
    <row r="607" spans="1:12">
      <c r="A607" s="18">
        <v>44072</v>
      </c>
      <c r="B607" s="19" t="e">
        <v>#N/A</v>
      </c>
      <c r="C607" t="e">
        <f>VLOOKUP(A607,Table2[],2,FALSE)</f>
        <v>#N/A</v>
      </c>
      <c r="D607" t="e">
        <f>VLOOKUP(A607,Table3[#All],2,FALSE)</f>
        <v>#N/A</v>
      </c>
      <c r="E607" t="e">
        <f>VLOOKUP(A607,Table5[#All],2,FALSE)</f>
        <v>#N/A</v>
      </c>
      <c r="F607" t="e">
        <f>VLOOKUP(A607,Table6[#All],2,FALSE)</f>
        <v>#N/A</v>
      </c>
      <c r="G607" t="e">
        <f>VLOOKUP(A607,Table7[#All],2,FALSE)</f>
        <v>#N/A</v>
      </c>
      <c r="H607" t="e">
        <f>VLOOKUP(A607,Table1[[#All],[Release Date]:[Actual]],3,FALSE)</f>
        <v>#N/A</v>
      </c>
      <c r="I607" t="e">
        <f>VLOOKUP(A607,Table9[[#All],[Release Date]:[Actual]],2,FALSE)</f>
        <v>#N/A</v>
      </c>
      <c r="J607" t="e">
        <f>VLOOKUP(A607,Table8[#All],2,FALSE)</f>
        <v>#N/A</v>
      </c>
      <c r="K607" t="e">
        <f>VLOOKUP(A607,'US Retail Data'!$E$2:$G$75,3,FALSE)</f>
        <v>#N/A</v>
      </c>
      <c r="L607" t="e">
        <f>VLOOKUP(A607,GDP!$E$2:$G$83,3,FALSE)</f>
        <v>#N/A</v>
      </c>
    </row>
    <row r="608" spans="1:12">
      <c r="A608" s="18">
        <v>44073</v>
      </c>
      <c r="B608" s="19" t="e">
        <v>#N/A</v>
      </c>
      <c r="C608" t="e">
        <f>VLOOKUP(A608,Table2[],2,FALSE)</f>
        <v>#N/A</v>
      </c>
      <c r="D608" t="e">
        <f>VLOOKUP(A608,Table3[#All],2,FALSE)</f>
        <v>#N/A</v>
      </c>
      <c r="E608" t="e">
        <f>VLOOKUP(A608,Table5[#All],2,FALSE)</f>
        <v>#N/A</v>
      </c>
      <c r="F608" t="e">
        <f>VLOOKUP(A608,Table6[#All],2,FALSE)</f>
        <v>#N/A</v>
      </c>
      <c r="G608" t="e">
        <f>VLOOKUP(A608,Table7[#All],2,FALSE)</f>
        <v>#N/A</v>
      </c>
      <c r="H608" t="e">
        <f>VLOOKUP(A608,Table1[[#All],[Release Date]:[Actual]],3,FALSE)</f>
        <v>#N/A</v>
      </c>
      <c r="I608" t="e">
        <f>VLOOKUP(A608,Table9[[#All],[Release Date]:[Actual]],2,FALSE)</f>
        <v>#N/A</v>
      </c>
      <c r="J608" t="e">
        <f>VLOOKUP(A608,Table8[#All],2,FALSE)</f>
        <v>#N/A</v>
      </c>
      <c r="K608" t="e">
        <f>VLOOKUP(A608,'US Retail Data'!$E$2:$G$75,3,FALSE)</f>
        <v>#N/A</v>
      </c>
      <c r="L608" t="e">
        <f>VLOOKUP(A608,GDP!$E$2:$G$83,3,FALSE)</f>
        <v>#N/A</v>
      </c>
    </row>
    <row r="609" spans="1:12">
      <c r="A609" s="18">
        <v>44074</v>
      </c>
      <c r="B609" s="19">
        <v>14554</v>
      </c>
      <c r="C609" t="e">
        <f>VLOOKUP(A609,Table2[],2,FALSE)</f>
        <v>#N/A</v>
      </c>
      <c r="D609" t="e">
        <f>VLOOKUP(A609,Table3[#All],2,FALSE)</f>
        <v>#N/A</v>
      </c>
      <c r="E609" t="e">
        <f>VLOOKUP(A609,Table5[#All],2,FALSE)</f>
        <v>#N/A</v>
      </c>
      <c r="F609" t="e">
        <f>VLOOKUP(A609,Table6[#All],2,FALSE)</f>
        <v>#N/A</v>
      </c>
      <c r="G609" t="e">
        <f>VLOOKUP(A609,Table7[#All],2,FALSE)</f>
        <v>#N/A</v>
      </c>
      <c r="H609" t="e">
        <f>VLOOKUP(A609,Table1[[#All],[Release Date]:[Actual]],3,FALSE)</f>
        <v>#N/A</v>
      </c>
      <c r="I609" t="e">
        <f>VLOOKUP(A609,Table9[[#All],[Release Date]:[Actual]],2,FALSE)</f>
        <v>#N/A</v>
      </c>
      <c r="J609" t="e">
        <f>VLOOKUP(A609,Table8[#All],2,FALSE)</f>
        <v>#N/A</v>
      </c>
      <c r="K609" t="e">
        <f>VLOOKUP(A609,'US Retail Data'!$E$2:$G$75,3,FALSE)</f>
        <v>#N/A</v>
      </c>
      <c r="L609" t="e">
        <f>VLOOKUP(A609,GDP!$E$2:$G$83,3,FALSE)</f>
        <v>#N/A</v>
      </c>
    </row>
    <row r="610" spans="1:12">
      <c r="A610" s="18">
        <v>44075</v>
      </c>
      <c r="B610" s="19">
        <v>14615</v>
      </c>
      <c r="C610" t="e">
        <f>VLOOKUP(A610,Table2[],2,FALSE)</f>
        <v>#N/A</v>
      </c>
      <c r="D610">
        <f>VLOOKUP(A610,Table3[#All],2,FALSE)</f>
        <v>1.3999999999999999E-2</v>
      </c>
      <c r="E610">
        <f>VLOOKUP(A610,Table5[#All],2,FALSE)</f>
        <v>1.32E-2</v>
      </c>
      <c r="F610" t="e">
        <f>VLOOKUP(A610,Table6[#All],2,FALSE)</f>
        <v>#N/A</v>
      </c>
      <c r="G610" t="e">
        <f>VLOOKUP(A610,Table7[#All],2,FALSE)</f>
        <v>#N/A</v>
      </c>
      <c r="H610" t="e">
        <f>VLOOKUP(A610,Table1[[#All],[Release Date]:[Actual]],3,FALSE)</f>
        <v>#N/A</v>
      </c>
      <c r="I610" t="e">
        <f>VLOOKUP(A610,Table9[[#All],[Release Date]:[Actual]],2,FALSE)</f>
        <v>#N/A</v>
      </c>
      <c r="J610" t="e">
        <f>VLOOKUP(A610,Table8[#All],2,FALSE)</f>
        <v>#N/A</v>
      </c>
      <c r="K610" t="e">
        <f>VLOOKUP(A610,'US Retail Data'!$E$2:$G$75,3,FALSE)</f>
        <v>#N/A</v>
      </c>
      <c r="L610" t="e">
        <f>VLOOKUP(A610,GDP!$E$2:$G$83,3,FALSE)</f>
        <v>#N/A</v>
      </c>
    </row>
    <row r="611" spans="1:12">
      <c r="A611" s="18">
        <v>44076</v>
      </c>
      <c r="B611" s="19">
        <v>14804</v>
      </c>
      <c r="C611" t="e">
        <f>VLOOKUP(A611,Table2[],2,FALSE)</f>
        <v>#N/A</v>
      </c>
      <c r="D611" t="e">
        <f>VLOOKUP(A611,Table3[#All],2,FALSE)</f>
        <v>#N/A</v>
      </c>
      <c r="E611" t="e">
        <f>VLOOKUP(A611,Table5[#All],2,FALSE)</f>
        <v>#N/A</v>
      </c>
      <c r="F611" t="e">
        <f>VLOOKUP(A611,Table6[#All],2,FALSE)</f>
        <v>#N/A</v>
      </c>
      <c r="G611" t="e">
        <f>VLOOKUP(A611,Table7[#All],2,FALSE)</f>
        <v>#N/A</v>
      </c>
      <c r="H611" t="e">
        <f>VLOOKUP(A611,Table1[[#All],[Release Date]:[Actual]],3,FALSE)</f>
        <v>#N/A</v>
      </c>
      <c r="I611" t="e">
        <f>VLOOKUP(A611,Table9[[#All],[Release Date]:[Actual]],2,FALSE)</f>
        <v>#N/A</v>
      </c>
      <c r="J611" t="e">
        <f>VLOOKUP(A611,Table8[#All],2,FALSE)</f>
        <v>#N/A</v>
      </c>
      <c r="K611" t="e">
        <f>VLOOKUP(A611,'US Retail Data'!$E$2:$G$75,3,FALSE)</f>
        <v>#N/A</v>
      </c>
      <c r="L611" t="e">
        <f>VLOOKUP(A611,GDP!$E$2:$G$83,3,FALSE)</f>
        <v>#N/A</v>
      </c>
    </row>
    <row r="612" spans="1:12">
      <c r="A612" s="18">
        <v>44077</v>
      </c>
      <c r="B612" s="19">
        <v>14818</v>
      </c>
      <c r="C612" t="e">
        <f>VLOOKUP(A612,Table2[],2,FALSE)</f>
        <v>#N/A</v>
      </c>
      <c r="D612" t="e">
        <f>VLOOKUP(A612,Table3[#All],2,FALSE)</f>
        <v>#N/A</v>
      </c>
      <c r="E612" t="e">
        <f>VLOOKUP(A612,Table5[#All],2,FALSE)</f>
        <v>#N/A</v>
      </c>
      <c r="F612" t="e">
        <f>VLOOKUP(A612,Table6[#All],2,FALSE)</f>
        <v>#N/A</v>
      </c>
      <c r="G612" t="e">
        <f>VLOOKUP(A612,Table7[#All],2,FALSE)</f>
        <v>#N/A</v>
      </c>
      <c r="H612">
        <f>VLOOKUP(A612,Table1[[#All],[Release Date]:[Actual]],3,FALSE)</f>
        <v>881000</v>
      </c>
      <c r="I612" t="e">
        <f>VLOOKUP(A612,Table9[[#All],[Release Date]:[Actual]],2,FALSE)</f>
        <v>#N/A</v>
      </c>
      <c r="J612" t="e">
        <f>VLOOKUP(A612,Table8[#All],2,FALSE)</f>
        <v>#N/A</v>
      </c>
      <c r="K612" t="e">
        <f>VLOOKUP(A612,'US Retail Data'!$E$2:$G$75,3,FALSE)</f>
        <v>#N/A</v>
      </c>
      <c r="L612" t="e">
        <f>VLOOKUP(A612,GDP!$E$2:$G$83,3,FALSE)</f>
        <v>#N/A</v>
      </c>
    </row>
    <row r="613" spans="1:12">
      <c r="A613" s="18">
        <v>44078</v>
      </c>
      <c r="B613" s="19">
        <v>14792</v>
      </c>
      <c r="C613" t="e">
        <f>VLOOKUP(A613,Table2[],2,FALSE)</f>
        <v>#N/A</v>
      </c>
      <c r="D613" t="e">
        <f>VLOOKUP(A613,Table3[#All],2,FALSE)</f>
        <v>#N/A</v>
      </c>
      <c r="E613" t="e">
        <f>VLOOKUP(A613,Table5[#All],2,FALSE)</f>
        <v>#N/A</v>
      </c>
      <c r="F613">
        <f>VLOOKUP(A613,Table6[#All],2,FALSE)</f>
        <v>1371</v>
      </c>
      <c r="G613">
        <f>VLOOKUP(A613,Table7[#All],2,FALSE)</f>
        <v>8.4000000000000005E-2</v>
      </c>
      <c r="H613" t="e">
        <f>VLOOKUP(A613,Table1[[#All],[Release Date]:[Actual]],3,FALSE)</f>
        <v>#N/A</v>
      </c>
      <c r="I613" t="e">
        <f>VLOOKUP(A613,Table9[[#All],[Release Date]:[Actual]],2,FALSE)</f>
        <v>#N/A</v>
      </c>
      <c r="J613" t="e">
        <f>VLOOKUP(A613,Table8[#All],2,FALSE)</f>
        <v>#N/A</v>
      </c>
      <c r="K613" t="e">
        <f>VLOOKUP(A613,'US Retail Data'!$E$2:$G$75,3,FALSE)</f>
        <v>#N/A</v>
      </c>
      <c r="L613" t="e">
        <f>VLOOKUP(A613,GDP!$E$2:$G$83,3,FALSE)</f>
        <v>#N/A</v>
      </c>
    </row>
    <row r="614" spans="1:12">
      <c r="A614" s="18">
        <v>44079</v>
      </c>
      <c r="B614" s="19" t="e">
        <v>#N/A</v>
      </c>
      <c r="C614" t="e">
        <f>VLOOKUP(A614,Table2[],2,FALSE)</f>
        <v>#N/A</v>
      </c>
      <c r="D614" t="e">
        <f>VLOOKUP(A614,Table3[#All],2,FALSE)</f>
        <v>#N/A</v>
      </c>
      <c r="E614" t="e">
        <f>VLOOKUP(A614,Table5[#All],2,FALSE)</f>
        <v>#N/A</v>
      </c>
      <c r="F614" t="e">
        <f>VLOOKUP(A614,Table6[#All],2,FALSE)</f>
        <v>#N/A</v>
      </c>
      <c r="G614" t="e">
        <f>VLOOKUP(A614,Table7[#All],2,FALSE)</f>
        <v>#N/A</v>
      </c>
      <c r="H614" t="e">
        <f>VLOOKUP(A614,Table1[[#All],[Release Date]:[Actual]],3,FALSE)</f>
        <v>#N/A</v>
      </c>
      <c r="I614" t="e">
        <f>VLOOKUP(A614,Table9[[#All],[Release Date]:[Actual]],2,FALSE)</f>
        <v>#N/A</v>
      </c>
      <c r="J614" t="e">
        <f>VLOOKUP(A614,Table8[#All],2,FALSE)</f>
        <v>#N/A</v>
      </c>
      <c r="K614" t="e">
        <f>VLOOKUP(A614,'US Retail Data'!$E$2:$G$75,3,FALSE)</f>
        <v>#N/A</v>
      </c>
      <c r="L614" t="e">
        <f>VLOOKUP(A614,GDP!$E$2:$G$83,3,FALSE)</f>
        <v>#N/A</v>
      </c>
    </row>
    <row r="615" spans="1:12">
      <c r="A615" s="18">
        <v>44080</v>
      </c>
      <c r="B615" s="19" t="e">
        <v>#N/A</v>
      </c>
      <c r="C615" t="e">
        <f>VLOOKUP(A615,Table2[],2,FALSE)</f>
        <v>#N/A</v>
      </c>
      <c r="D615" t="e">
        <f>VLOOKUP(A615,Table3[#All],2,FALSE)</f>
        <v>#N/A</v>
      </c>
      <c r="E615" t="e">
        <f>VLOOKUP(A615,Table5[#All],2,FALSE)</f>
        <v>#N/A</v>
      </c>
      <c r="F615" t="e">
        <f>VLOOKUP(A615,Table6[#All],2,FALSE)</f>
        <v>#N/A</v>
      </c>
      <c r="G615" t="e">
        <f>VLOOKUP(A615,Table7[#All],2,FALSE)</f>
        <v>#N/A</v>
      </c>
      <c r="H615" t="e">
        <f>VLOOKUP(A615,Table1[[#All],[Release Date]:[Actual]],3,FALSE)</f>
        <v>#N/A</v>
      </c>
      <c r="I615" t="e">
        <f>VLOOKUP(A615,Table9[[#All],[Release Date]:[Actual]],2,FALSE)</f>
        <v>#N/A</v>
      </c>
      <c r="J615" t="e">
        <f>VLOOKUP(A615,Table8[#All],2,FALSE)</f>
        <v>#N/A</v>
      </c>
      <c r="K615" t="e">
        <f>VLOOKUP(A615,'US Retail Data'!$E$2:$G$75,3,FALSE)</f>
        <v>#N/A</v>
      </c>
      <c r="L615" t="e">
        <f>VLOOKUP(A615,GDP!$E$2:$G$83,3,FALSE)</f>
        <v>#N/A</v>
      </c>
    </row>
    <row r="616" spans="1:12">
      <c r="A616" s="18">
        <v>44081</v>
      </c>
      <c r="B616" s="19">
        <v>14754</v>
      </c>
      <c r="C616" t="e">
        <f>VLOOKUP(A616,Table2[],2,FALSE)</f>
        <v>#N/A</v>
      </c>
      <c r="D616" t="e">
        <f>VLOOKUP(A616,Table3[#All],2,FALSE)</f>
        <v>#N/A</v>
      </c>
      <c r="E616" t="e">
        <f>VLOOKUP(A616,Table5[#All],2,FALSE)</f>
        <v>#N/A</v>
      </c>
      <c r="F616" t="e">
        <f>VLOOKUP(A616,Table6[#All],2,FALSE)</f>
        <v>#N/A</v>
      </c>
      <c r="G616" t="e">
        <f>VLOOKUP(A616,Table7[#All],2,FALSE)</f>
        <v>#N/A</v>
      </c>
      <c r="H616" t="e">
        <f>VLOOKUP(A616,Table1[[#All],[Release Date]:[Actual]],3,FALSE)</f>
        <v>#N/A</v>
      </c>
      <c r="I616" t="e">
        <f>VLOOKUP(A616,Table9[[#All],[Release Date]:[Actual]],2,FALSE)</f>
        <v>#N/A</v>
      </c>
      <c r="J616" t="e">
        <f>VLOOKUP(A616,Table8[#All],2,FALSE)</f>
        <v>#N/A</v>
      </c>
      <c r="K616" t="e">
        <f>VLOOKUP(A616,'US Retail Data'!$E$2:$G$75,3,FALSE)</f>
        <v>#N/A</v>
      </c>
      <c r="L616" t="e">
        <f>VLOOKUP(A616,GDP!$E$2:$G$83,3,FALSE)</f>
        <v>#N/A</v>
      </c>
    </row>
    <row r="617" spans="1:12">
      <c r="A617" s="18">
        <v>44082</v>
      </c>
      <c r="B617" s="19">
        <v>14798</v>
      </c>
      <c r="C617" t="e">
        <f>VLOOKUP(A617,Table2[],2,FALSE)</f>
        <v>#N/A</v>
      </c>
      <c r="D617" t="e">
        <f>VLOOKUP(A617,Table3[#All],2,FALSE)</f>
        <v>#N/A</v>
      </c>
      <c r="E617" t="e">
        <f>VLOOKUP(A617,Table5[#All],2,FALSE)</f>
        <v>#N/A</v>
      </c>
      <c r="F617" t="e">
        <f>VLOOKUP(A617,Table6[#All],2,FALSE)</f>
        <v>#N/A</v>
      </c>
      <c r="G617" t="e">
        <f>VLOOKUP(A617,Table7[#All],2,FALSE)</f>
        <v>#N/A</v>
      </c>
      <c r="H617" t="e">
        <f>VLOOKUP(A617,Table1[[#All],[Release Date]:[Actual]],3,FALSE)</f>
        <v>#N/A</v>
      </c>
      <c r="I617" t="e">
        <f>VLOOKUP(A617,Table9[[#All],[Release Date]:[Actual]],2,FALSE)</f>
        <v>#N/A</v>
      </c>
      <c r="J617">
        <f>VLOOKUP(A617,Table8[#All],2,FALSE)</f>
        <v>2.4E-2</v>
      </c>
      <c r="K617" t="e">
        <f>VLOOKUP(A617,'US Retail Data'!$E$2:$G$75,3,FALSE)</f>
        <v>#N/A</v>
      </c>
      <c r="L617" t="e">
        <f>VLOOKUP(A617,GDP!$E$2:$G$83,3,FALSE)</f>
        <v>#N/A</v>
      </c>
    </row>
    <row r="618" spans="1:12">
      <c r="A618" s="18">
        <v>44083</v>
      </c>
      <c r="B618" s="19">
        <v>14853</v>
      </c>
      <c r="C618" t="e">
        <f>VLOOKUP(A618,Table2[],2,FALSE)</f>
        <v>#N/A</v>
      </c>
      <c r="D618" t="e">
        <f>VLOOKUP(A618,Table3[#All],2,FALSE)</f>
        <v>#N/A</v>
      </c>
      <c r="E618" t="e">
        <f>VLOOKUP(A618,Table5[#All],2,FALSE)</f>
        <v>#N/A</v>
      </c>
      <c r="F618" t="e">
        <f>VLOOKUP(A618,Table6[#All],2,FALSE)</f>
        <v>#N/A</v>
      </c>
      <c r="G618" t="e">
        <f>VLOOKUP(A618,Table7[#All],2,FALSE)</f>
        <v>#N/A</v>
      </c>
      <c r="H618" t="e">
        <f>VLOOKUP(A618,Table1[[#All],[Release Date]:[Actual]],3,FALSE)</f>
        <v>#N/A</v>
      </c>
      <c r="I618" t="e">
        <f>VLOOKUP(A618,Table9[[#All],[Release Date]:[Actual]],2,FALSE)</f>
        <v>#N/A</v>
      </c>
      <c r="J618" t="e">
        <f>VLOOKUP(A618,Table8[#All],2,FALSE)</f>
        <v>#N/A</v>
      </c>
      <c r="K618" t="e">
        <f>VLOOKUP(A618,'US Retail Data'!$E$2:$G$75,3,FALSE)</f>
        <v>#N/A</v>
      </c>
      <c r="L618" t="e">
        <f>VLOOKUP(A618,GDP!$E$2:$G$83,3,FALSE)</f>
        <v>#N/A</v>
      </c>
    </row>
    <row r="619" spans="1:12">
      <c r="A619" s="18">
        <v>44084</v>
      </c>
      <c r="B619" s="19">
        <v>14871</v>
      </c>
      <c r="C619" t="e">
        <f>VLOOKUP(A619,Table2[],2,FALSE)</f>
        <v>#N/A</v>
      </c>
      <c r="D619" t="e">
        <f>VLOOKUP(A619,Table3[#All],2,FALSE)</f>
        <v>#N/A</v>
      </c>
      <c r="E619" t="e">
        <f>VLOOKUP(A619,Table5[#All],2,FALSE)</f>
        <v>#N/A</v>
      </c>
      <c r="F619" t="e">
        <f>VLOOKUP(A619,Table6[#All],2,FALSE)</f>
        <v>#N/A</v>
      </c>
      <c r="G619" t="e">
        <f>VLOOKUP(A619,Table7[#All],2,FALSE)</f>
        <v>#N/A</v>
      </c>
      <c r="H619">
        <f>VLOOKUP(A619,Table1[[#All],[Release Date]:[Actual]],3,FALSE)</f>
        <v>884000</v>
      </c>
      <c r="I619" t="e">
        <f>VLOOKUP(A619,Table9[[#All],[Release Date]:[Actual]],2,FALSE)</f>
        <v>#N/A</v>
      </c>
      <c r="J619" t="e">
        <f>VLOOKUP(A619,Table8[#All],2,FALSE)</f>
        <v>#N/A</v>
      </c>
      <c r="K619" t="e">
        <f>VLOOKUP(A619,'US Retail Data'!$E$2:$G$75,3,FALSE)</f>
        <v>#N/A</v>
      </c>
      <c r="L619" t="e">
        <f>VLOOKUP(A619,GDP!$E$2:$G$83,3,FALSE)</f>
        <v>#N/A</v>
      </c>
    </row>
    <row r="620" spans="1:12">
      <c r="A620" s="18">
        <v>44085</v>
      </c>
      <c r="B620" s="19">
        <v>14979</v>
      </c>
      <c r="C620">
        <f>VLOOKUP(A620,Table2[],2,FALSE)</f>
        <v>1.2999999999999999E-2</v>
      </c>
      <c r="D620" t="e">
        <f>VLOOKUP(A620,Table3[#All],2,FALSE)</f>
        <v>#N/A</v>
      </c>
      <c r="E620" t="e">
        <f>VLOOKUP(A620,Table5[#All],2,FALSE)</f>
        <v>#N/A</v>
      </c>
      <c r="F620" t="e">
        <f>VLOOKUP(A620,Table6[#All],2,FALSE)</f>
        <v>#N/A</v>
      </c>
      <c r="G620" t="e">
        <f>VLOOKUP(A620,Table7[#All],2,FALSE)</f>
        <v>#N/A</v>
      </c>
      <c r="H620" t="e">
        <f>VLOOKUP(A620,Table1[[#All],[Release Date]:[Actual]],3,FALSE)</f>
        <v>#N/A</v>
      </c>
      <c r="I620" t="e">
        <f>VLOOKUP(A620,Table9[[#All],[Release Date]:[Actual]],2,FALSE)</f>
        <v>#N/A</v>
      </c>
      <c r="J620" t="e">
        <f>VLOOKUP(A620,Table8[#All],2,FALSE)</f>
        <v>#N/A</v>
      </c>
      <c r="K620" t="e">
        <f>VLOOKUP(A620,'US Retail Data'!$E$2:$G$75,3,FALSE)</f>
        <v>#N/A</v>
      </c>
      <c r="L620" t="e">
        <f>VLOOKUP(A620,GDP!$E$2:$G$83,3,FALSE)</f>
        <v>#N/A</v>
      </c>
    </row>
    <row r="621" spans="1:12">
      <c r="A621" s="18">
        <v>44086</v>
      </c>
      <c r="B621" s="19" t="e">
        <v>#N/A</v>
      </c>
      <c r="C621" t="e">
        <f>VLOOKUP(A621,Table2[],2,FALSE)</f>
        <v>#N/A</v>
      </c>
      <c r="D621" t="e">
        <f>VLOOKUP(A621,Table3[#All],2,FALSE)</f>
        <v>#N/A</v>
      </c>
      <c r="E621" t="e">
        <f>VLOOKUP(A621,Table5[#All],2,FALSE)</f>
        <v>#N/A</v>
      </c>
      <c r="F621" t="e">
        <f>VLOOKUP(A621,Table6[#All],2,FALSE)</f>
        <v>#N/A</v>
      </c>
      <c r="G621" t="e">
        <f>VLOOKUP(A621,Table7[#All],2,FALSE)</f>
        <v>#N/A</v>
      </c>
      <c r="H621" t="e">
        <f>VLOOKUP(A621,Table1[[#All],[Release Date]:[Actual]],3,FALSE)</f>
        <v>#N/A</v>
      </c>
      <c r="I621" t="e">
        <f>VLOOKUP(A621,Table9[[#All],[Release Date]:[Actual]],2,FALSE)</f>
        <v>#N/A</v>
      </c>
      <c r="J621" t="e">
        <f>VLOOKUP(A621,Table8[#All],2,FALSE)</f>
        <v>#N/A</v>
      </c>
      <c r="K621" t="e">
        <f>VLOOKUP(A621,'US Retail Data'!$E$2:$G$75,3,FALSE)</f>
        <v>#N/A</v>
      </c>
      <c r="L621" t="e">
        <f>VLOOKUP(A621,GDP!$E$2:$G$83,3,FALSE)</f>
        <v>#N/A</v>
      </c>
    </row>
    <row r="622" spans="1:12">
      <c r="A622" s="18">
        <v>44087</v>
      </c>
      <c r="B622" s="19" t="e">
        <v>#N/A</v>
      </c>
      <c r="C622" t="e">
        <f>VLOOKUP(A622,Table2[],2,FALSE)</f>
        <v>#N/A</v>
      </c>
      <c r="D622" t="e">
        <f>VLOOKUP(A622,Table3[#All],2,FALSE)</f>
        <v>#N/A</v>
      </c>
      <c r="E622" t="e">
        <f>VLOOKUP(A622,Table5[#All],2,FALSE)</f>
        <v>#N/A</v>
      </c>
      <c r="F622" t="e">
        <f>VLOOKUP(A622,Table6[#All],2,FALSE)</f>
        <v>#N/A</v>
      </c>
      <c r="G622" t="e">
        <f>VLOOKUP(A622,Table7[#All],2,FALSE)</f>
        <v>#N/A</v>
      </c>
      <c r="H622" t="e">
        <f>VLOOKUP(A622,Table1[[#All],[Release Date]:[Actual]],3,FALSE)</f>
        <v>#N/A</v>
      </c>
      <c r="I622" t="e">
        <f>VLOOKUP(A622,Table9[[#All],[Release Date]:[Actual]],2,FALSE)</f>
        <v>#N/A</v>
      </c>
      <c r="J622" t="e">
        <f>VLOOKUP(A622,Table8[#All],2,FALSE)</f>
        <v>#N/A</v>
      </c>
      <c r="K622" t="e">
        <f>VLOOKUP(A622,'US Retail Data'!$E$2:$G$75,3,FALSE)</f>
        <v>#N/A</v>
      </c>
      <c r="L622" t="e">
        <f>VLOOKUP(A622,GDP!$E$2:$G$83,3,FALSE)</f>
        <v>#N/A</v>
      </c>
    </row>
    <row r="623" spans="1:12">
      <c r="A623" s="18">
        <v>44088</v>
      </c>
      <c r="B623" s="19">
        <v>14974</v>
      </c>
      <c r="C623" t="e">
        <f>VLOOKUP(A623,Table2[],2,FALSE)</f>
        <v>#N/A</v>
      </c>
      <c r="D623" t="e">
        <f>VLOOKUP(A623,Table3[#All],2,FALSE)</f>
        <v>#N/A</v>
      </c>
      <c r="E623" t="e">
        <f>VLOOKUP(A623,Table5[#All],2,FALSE)</f>
        <v>#N/A</v>
      </c>
      <c r="F623" t="e">
        <f>VLOOKUP(A623,Table6[#All],2,FALSE)</f>
        <v>#N/A</v>
      </c>
      <c r="G623" t="e">
        <f>VLOOKUP(A623,Table7[#All],2,FALSE)</f>
        <v>#N/A</v>
      </c>
      <c r="H623" t="e">
        <f>VLOOKUP(A623,Table1[[#All],[Release Date]:[Actual]],3,FALSE)</f>
        <v>#N/A</v>
      </c>
      <c r="I623" t="e">
        <f>VLOOKUP(A623,Table9[[#All],[Release Date]:[Actual]],2,FALSE)</f>
        <v>#N/A</v>
      </c>
      <c r="J623" t="e">
        <f>VLOOKUP(A623,Table8[#All],2,FALSE)</f>
        <v>#N/A</v>
      </c>
      <c r="K623" t="e">
        <f>VLOOKUP(A623,'US Retail Data'!$E$2:$G$75,3,FALSE)</f>
        <v>#N/A</v>
      </c>
      <c r="L623" t="e">
        <f>VLOOKUP(A623,GDP!$E$2:$G$83,3,FALSE)</f>
        <v>#N/A</v>
      </c>
    </row>
    <row r="624" spans="1:12">
      <c r="A624" s="18">
        <v>44089</v>
      </c>
      <c r="B624" s="19">
        <v>14870</v>
      </c>
      <c r="C624" t="e">
        <f>VLOOKUP(A624,Table2[],2,FALSE)</f>
        <v>#N/A</v>
      </c>
      <c r="D624" t="e">
        <f>VLOOKUP(A624,Table3[#All],2,FALSE)</f>
        <v>#N/A</v>
      </c>
      <c r="E624" t="e">
        <f>VLOOKUP(A624,Table5[#All],2,FALSE)</f>
        <v>#N/A</v>
      </c>
      <c r="F624" t="e">
        <f>VLOOKUP(A624,Table6[#All],2,FALSE)</f>
        <v>#N/A</v>
      </c>
      <c r="G624" t="e">
        <f>VLOOKUP(A624,Table7[#All],2,FALSE)</f>
        <v>#N/A</v>
      </c>
      <c r="H624" t="e">
        <f>VLOOKUP(A624,Table1[[#All],[Release Date]:[Actual]],3,FALSE)</f>
        <v>#N/A</v>
      </c>
      <c r="I624" t="e">
        <f>VLOOKUP(A624,Table9[[#All],[Release Date]:[Actual]],2,FALSE)</f>
        <v>#N/A</v>
      </c>
      <c r="J624" t="e">
        <f>VLOOKUP(A624,Table8[#All],2,FALSE)</f>
        <v>#N/A</v>
      </c>
      <c r="K624" t="e">
        <f>VLOOKUP(A624,'US Retail Data'!$E$2:$G$75,3,FALSE)</f>
        <v>#N/A</v>
      </c>
      <c r="L624" t="e">
        <f>VLOOKUP(A624,GDP!$E$2:$G$83,3,FALSE)</f>
        <v>#N/A</v>
      </c>
    </row>
    <row r="625" spans="1:12">
      <c r="A625" s="18">
        <v>44090</v>
      </c>
      <c r="B625" s="19">
        <v>14844</v>
      </c>
      <c r="C625" t="e">
        <f>VLOOKUP(A625,Table2[],2,FALSE)</f>
        <v>#N/A</v>
      </c>
      <c r="D625" t="e">
        <f>VLOOKUP(A625,Table3[#All],2,FALSE)</f>
        <v>#N/A</v>
      </c>
      <c r="E625" t="e">
        <f>VLOOKUP(A625,Table5[#All],2,FALSE)</f>
        <v>#N/A</v>
      </c>
      <c r="F625" t="e">
        <f>VLOOKUP(A625,Table6[#All],2,FALSE)</f>
        <v>#N/A</v>
      </c>
      <c r="G625" t="e">
        <f>VLOOKUP(A625,Table7[#All],2,FALSE)</f>
        <v>#N/A</v>
      </c>
      <c r="H625" t="e">
        <f>VLOOKUP(A625,Table1[[#All],[Release Date]:[Actual]],3,FALSE)</f>
        <v>#N/A</v>
      </c>
      <c r="I625">
        <f>VLOOKUP(A625,Table9[[#All],[Release Date]:[Actual]],2,FALSE)</f>
        <v>2.5000000000000001E-3</v>
      </c>
      <c r="J625" t="e">
        <f>VLOOKUP(A625,Table8[#All],2,FALSE)</f>
        <v>#N/A</v>
      </c>
      <c r="K625">
        <f>VLOOKUP(A625,'US Retail Data'!$E$2:$G$75,3,FALSE)</f>
        <v>6.0000000000000001E-3</v>
      </c>
      <c r="L625" t="e">
        <f>VLOOKUP(A625,GDP!$E$2:$G$83,3,FALSE)</f>
        <v>#N/A</v>
      </c>
    </row>
    <row r="626" spans="1:12">
      <c r="A626" s="18">
        <v>44091</v>
      </c>
      <c r="B626" s="19">
        <v>14878</v>
      </c>
      <c r="C626" t="e">
        <f>VLOOKUP(A626,Table2[],2,FALSE)</f>
        <v>#N/A</v>
      </c>
      <c r="D626" t="e">
        <f>VLOOKUP(A626,Table3[#All],2,FALSE)</f>
        <v>#N/A</v>
      </c>
      <c r="E626" t="e">
        <f>VLOOKUP(A626,Table5[#All],2,FALSE)</f>
        <v>#N/A</v>
      </c>
      <c r="F626" t="e">
        <f>VLOOKUP(A626,Table6[#All],2,FALSE)</f>
        <v>#N/A</v>
      </c>
      <c r="G626" t="e">
        <f>VLOOKUP(A626,Table7[#All],2,FALSE)</f>
        <v>#N/A</v>
      </c>
      <c r="H626">
        <f>VLOOKUP(A626,Table1[[#All],[Release Date]:[Actual]],3,FALSE)</f>
        <v>860000</v>
      </c>
      <c r="I626" t="e">
        <f>VLOOKUP(A626,Table9[[#All],[Release Date]:[Actual]],2,FALSE)</f>
        <v>#N/A</v>
      </c>
      <c r="J626" t="e">
        <f>VLOOKUP(A626,Table8[#All],2,FALSE)</f>
        <v>#N/A</v>
      </c>
      <c r="K626" t="e">
        <f>VLOOKUP(A626,'US Retail Data'!$E$2:$G$75,3,FALSE)</f>
        <v>#N/A</v>
      </c>
      <c r="L626" t="e">
        <f>VLOOKUP(A626,GDP!$E$2:$G$83,3,FALSE)</f>
        <v>#N/A</v>
      </c>
    </row>
    <row r="627" spans="1:12">
      <c r="A627" s="18">
        <v>44092</v>
      </c>
      <c r="B627" s="19">
        <v>14768</v>
      </c>
      <c r="C627" t="e">
        <f>VLOOKUP(A627,Table2[],2,FALSE)</f>
        <v>#N/A</v>
      </c>
      <c r="D627" t="e">
        <f>VLOOKUP(A627,Table3[#All],2,FALSE)</f>
        <v>#N/A</v>
      </c>
      <c r="E627" t="e">
        <f>VLOOKUP(A627,Table5[#All],2,FALSE)</f>
        <v>#N/A</v>
      </c>
      <c r="F627" t="e">
        <f>VLOOKUP(A627,Table6[#All],2,FALSE)</f>
        <v>#N/A</v>
      </c>
      <c r="G627" t="e">
        <f>VLOOKUP(A627,Table7[#All],2,FALSE)</f>
        <v>#N/A</v>
      </c>
      <c r="H627" t="e">
        <f>VLOOKUP(A627,Table1[[#All],[Release Date]:[Actual]],3,FALSE)</f>
        <v>#N/A</v>
      </c>
      <c r="I627" t="e">
        <f>VLOOKUP(A627,Table9[[#All],[Release Date]:[Actual]],2,FALSE)</f>
        <v>#N/A</v>
      </c>
      <c r="J627" t="e">
        <f>VLOOKUP(A627,Table8[#All],2,FALSE)</f>
        <v>#N/A</v>
      </c>
      <c r="K627" t="e">
        <f>VLOOKUP(A627,'US Retail Data'!$E$2:$G$75,3,FALSE)</f>
        <v>#N/A</v>
      </c>
      <c r="L627" t="e">
        <f>VLOOKUP(A627,GDP!$E$2:$G$83,3,FALSE)</f>
        <v>#N/A</v>
      </c>
    </row>
    <row r="628" spans="1:12">
      <c r="A628" s="18">
        <v>44093</v>
      </c>
      <c r="B628" s="19" t="e">
        <v>#N/A</v>
      </c>
      <c r="C628" t="e">
        <f>VLOOKUP(A628,Table2[],2,FALSE)</f>
        <v>#N/A</v>
      </c>
      <c r="D628" t="e">
        <f>VLOOKUP(A628,Table3[#All],2,FALSE)</f>
        <v>#N/A</v>
      </c>
      <c r="E628" t="e">
        <f>VLOOKUP(A628,Table5[#All],2,FALSE)</f>
        <v>#N/A</v>
      </c>
      <c r="F628" t="e">
        <f>VLOOKUP(A628,Table6[#All],2,FALSE)</f>
        <v>#N/A</v>
      </c>
      <c r="G628" t="e">
        <f>VLOOKUP(A628,Table7[#All],2,FALSE)</f>
        <v>#N/A</v>
      </c>
      <c r="H628" t="e">
        <f>VLOOKUP(A628,Table1[[#All],[Release Date]:[Actual]],3,FALSE)</f>
        <v>#N/A</v>
      </c>
      <c r="I628" t="e">
        <f>VLOOKUP(A628,Table9[[#All],[Release Date]:[Actual]],2,FALSE)</f>
        <v>#N/A</v>
      </c>
      <c r="J628" t="e">
        <f>VLOOKUP(A628,Table8[#All],2,FALSE)</f>
        <v>#N/A</v>
      </c>
      <c r="K628" t="e">
        <f>VLOOKUP(A628,'US Retail Data'!$E$2:$G$75,3,FALSE)</f>
        <v>#N/A</v>
      </c>
      <c r="L628" t="e">
        <f>VLOOKUP(A628,GDP!$E$2:$G$83,3,FALSE)</f>
        <v>#N/A</v>
      </c>
    </row>
    <row r="629" spans="1:12">
      <c r="A629" s="18">
        <v>44094</v>
      </c>
      <c r="B629" s="19" t="e">
        <v>#N/A</v>
      </c>
      <c r="C629" t="e">
        <f>VLOOKUP(A629,Table2[],2,FALSE)</f>
        <v>#N/A</v>
      </c>
      <c r="D629" t="e">
        <f>VLOOKUP(A629,Table3[#All],2,FALSE)</f>
        <v>#N/A</v>
      </c>
      <c r="E629" t="e">
        <f>VLOOKUP(A629,Table5[#All],2,FALSE)</f>
        <v>#N/A</v>
      </c>
      <c r="F629" t="e">
        <f>VLOOKUP(A629,Table6[#All],2,FALSE)</f>
        <v>#N/A</v>
      </c>
      <c r="G629" t="e">
        <f>VLOOKUP(A629,Table7[#All],2,FALSE)</f>
        <v>#N/A</v>
      </c>
      <c r="H629" t="e">
        <f>VLOOKUP(A629,Table1[[#All],[Release Date]:[Actual]],3,FALSE)</f>
        <v>#N/A</v>
      </c>
      <c r="I629" t="e">
        <f>VLOOKUP(A629,Table9[[#All],[Release Date]:[Actual]],2,FALSE)</f>
        <v>#N/A</v>
      </c>
      <c r="J629" t="e">
        <f>VLOOKUP(A629,Table8[#All],2,FALSE)</f>
        <v>#N/A</v>
      </c>
      <c r="K629" t="e">
        <f>VLOOKUP(A629,'US Retail Data'!$E$2:$G$75,3,FALSE)</f>
        <v>#N/A</v>
      </c>
      <c r="L629" t="e">
        <f>VLOOKUP(A629,GDP!$E$2:$G$83,3,FALSE)</f>
        <v>#N/A</v>
      </c>
    </row>
    <row r="630" spans="1:12">
      <c r="A630" s="18">
        <v>44095</v>
      </c>
      <c r="B630" s="19">
        <v>14723</v>
      </c>
      <c r="C630" t="e">
        <f>VLOOKUP(A630,Table2[],2,FALSE)</f>
        <v>#N/A</v>
      </c>
      <c r="D630" t="e">
        <f>VLOOKUP(A630,Table3[#All],2,FALSE)</f>
        <v>#N/A</v>
      </c>
      <c r="E630" t="e">
        <f>VLOOKUP(A630,Table5[#All],2,FALSE)</f>
        <v>#N/A</v>
      </c>
      <c r="F630" t="e">
        <f>VLOOKUP(A630,Table6[#All],2,FALSE)</f>
        <v>#N/A</v>
      </c>
      <c r="G630" t="e">
        <f>VLOOKUP(A630,Table7[#All],2,FALSE)</f>
        <v>#N/A</v>
      </c>
      <c r="H630" t="e">
        <f>VLOOKUP(A630,Table1[[#All],[Release Date]:[Actual]],3,FALSE)</f>
        <v>#N/A</v>
      </c>
      <c r="I630" t="e">
        <f>VLOOKUP(A630,Table9[[#All],[Release Date]:[Actual]],2,FALSE)</f>
        <v>#N/A</v>
      </c>
      <c r="J630" t="e">
        <f>VLOOKUP(A630,Table8[#All],2,FALSE)</f>
        <v>#N/A</v>
      </c>
      <c r="K630" t="e">
        <f>VLOOKUP(A630,'US Retail Data'!$E$2:$G$75,3,FALSE)</f>
        <v>#N/A</v>
      </c>
      <c r="L630" t="e">
        <f>VLOOKUP(A630,GDP!$E$2:$G$83,3,FALSE)</f>
        <v>#N/A</v>
      </c>
    </row>
    <row r="631" spans="1:12">
      <c r="A631" s="18">
        <v>44096</v>
      </c>
      <c r="B631" s="19">
        <v>14782</v>
      </c>
      <c r="C631" t="e">
        <f>VLOOKUP(A631,Table2[],2,FALSE)</f>
        <v>#N/A</v>
      </c>
      <c r="D631" t="e">
        <f>VLOOKUP(A631,Table3[#All],2,FALSE)</f>
        <v>#N/A</v>
      </c>
      <c r="E631" t="e">
        <f>VLOOKUP(A631,Table5[#All],2,FALSE)</f>
        <v>#N/A</v>
      </c>
      <c r="F631" t="e">
        <f>VLOOKUP(A631,Table6[#All],2,FALSE)</f>
        <v>#N/A</v>
      </c>
      <c r="G631" t="e">
        <f>VLOOKUP(A631,Table7[#All],2,FALSE)</f>
        <v>#N/A</v>
      </c>
      <c r="H631" t="e">
        <f>VLOOKUP(A631,Table1[[#All],[Release Date]:[Actual]],3,FALSE)</f>
        <v>#N/A</v>
      </c>
      <c r="I631" t="e">
        <f>VLOOKUP(A631,Table9[[#All],[Release Date]:[Actual]],2,FALSE)</f>
        <v>#N/A</v>
      </c>
      <c r="J631" t="e">
        <f>VLOOKUP(A631,Table8[#All],2,FALSE)</f>
        <v>#N/A</v>
      </c>
      <c r="K631" t="e">
        <f>VLOOKUP(A631,'US Retail Data'!$E$2:$G$75,3,FALSE)</f>
        <v>#N/A</v>
      </c>
      <c r="L631" t="e">
        <f>VLOOKUP(A631,GDP!$E$2:$G$83,3,FALSE)</f>
        <v>#N/A</v>
      </c>
    </row>
    <row r="632" spans="1:12">
      <c r="A632" s="18">
        <v>44097</v>
      </c>
      <c r="B632" s="19">
        <v>14835</v>
      </c>
      <c r="C632" t="e">
        <f>VLOOKUP(A632,Table2[],2,FALSE)</f>
        <v>#N/A</v>
      </c>
      <c r="D632" t="e">
        <f>VLOOKUP(A632,Table3[#All],2,FALSE)</f>
        <v>#N/A</v>
      </c>
      <c r="E632" t="e">
        <f>VLOOKUP(A632,Table5[#All],2,FALSE)</f>
        <v>#N/A</v>
      </c>
      <c r="F632" t="e">
        <f>VLOOKUP(A632,Table6[#All],2,FALSE)</f>
        <v>#N/A</v>
      </c>
      <c r="G632" t="e">
        <f>VLOOKUP(A632,Table7[#All],2,FALSE)</f>
        <v>#N/A</v>
      </c>
      <c r="H632" t="e">
        <f>VLOOKUP(A632,Table1[[#All],[Release Date]:[Actual]],3,FALSE)</f>
        <v>#N/A</v>
      </c>
      <c r="I632" t="e">
        <f>VLOOKUP(A632,Table9[[#All],[Release Date]:[Actual]],2,FALSE)</f>
        <v>#N/A</v>
      </c>
      <c r="J632" t="e">
        <f>VLOOKUP(A632,Table8[#All],2,FALSE)</f>
        <v>#N/A</v>
      </c>
      <c r="K632" t="e">
        <f>VLOOKUP(A632,'US Retail Data'!$E$2:$G$75,3,FALSE)</f>
        <v>#N/A</v>
      </c>
      <c r="L632" t="e">
        <f>VLOOKUP(A632,GDP!$E$2:$G$83,3,FALSE)</f>
        <v>#N/A</v>
      </c>
    </row>
    <row r="633" spans="1:12">
      <c r="A633" s="18">
        <v>44098</v>
      </c>
      <c r="B633" s="19">
        <v>14949</v>
      </c>
      <c r="C633" t="e">
        <f>VLOOKUP(A633,Table2[],2,FALSE)</f>
        <v>#N/A</v>
      </c>
      <c r="D633" t="e">
        <f>VLOOKUP(A633,Table3[#All],2,FALSE)</f>
        <v>#N/A</v>
      </c>
      <c r="E633" t="e">
        <f>VLOOKUP(A633,Table5[#All],2,FALSE)</f>
        <v>#N/A</v>
      </c>
      <c r="F633" t="e">
        <f>VLOOKUP(A633,Table6[#All],2,FALSE)</f>
        <v>#N/A</v>
      </c>
      <c r="G633" t="e">
        <f>VLOOKUP(A633,Table7[#All],2,FALSE)</f>
        <v>#N/A</v>
      </c>
      <c r="H633">
        <f>VLOOKUP(A633,Table1[[#All],[Release Date]:[Actual]],3,FALSE)</f>
        <v>870000</v>
      </c>
      <c r="I633" t="e">
        <f>VLOOKUP(A633,Table9[[#All],[Release Date]:[Actual]],2,FALSE)</f>
        <v>#N/A</v>
      </c>
      <c r="J633" t="e">
        <f>VLOOKUP(A633,Table8[#All],2,FALSE)</f>
        <v>#N/A</v>
      </c>
      <c r="K633" t="e">
        <f>VLOOKUP(A633,'US Retail Data'!$E$2:$G$75,3,FALSE)</f>
        <v>#N/A</v>
      </c>
      <c r="L633" t="e">
        <f>VLOOKUP(A633,GDP!$E$2:$G$83,3,FALSE)</f>
        <v>#N/A</v>
      </c>
    </row>
    <row r="634" spans="1:12">
      <c r="A634" s="18">
        <v>44099</v>
      </c>
      <c r="B634" s="19">
        <v>14951</v>
      </c>
      <c r="C634" t="e">
        <f>VLOOKUP(A634,Table2[],2,FALSE)</f>
        <v>#N/A</v>
      </c>
      <c r="D634" t="e">
        <f>VLOOKUP(A634,Table3[#All],2,FALSE)</f>
        <v>#N/A</v>
      </c>
      <c r="E634" t="e">
        <f>VLOOKUP(A634,Table5[#All],2,FALSE)</f>
        <v>#N/A</v>
      </c>
      <c r="F634" t="e">
        <f>VLOOKUP(A634,Table6[#All],2,FALSE)</f>
        <v>#N/A</v>
      </c>
      <c r="G634" t="e">
        <f>VLOOKUP(A634,Table7[#All],2,FALSE)</f>
        <v>#N/A</v>
      </c>
      <c r="H634" t="e">
        <f>VLOOKUP(A634,Table1[[#All],[Release Date]:[Actual]],3,FALSE)</f>
        <v>#N/A</v>
      </c>
      <c r="I634" t="e">
        <f>VLOOKUP(A634,Table9[[#All],[Release Date]:[Actual]],2,FALSE)</f>
        <v>#N/A</v>
      </c>
      <c r="J634" t="e">
        <f>VLOOKUP(A634,Table8[#All],2,FALSE)</f>
        <v>#N/A</v>
      </c>
      <c r="K634" t="e">
        <f>VLOOKUP(A634,'US Retail Data'!$E$2:$G$75,3,FALSE)</f>
        <v>#N/A</v>
      </c>
      <c r="L634" t="e">
        <f>VLOOKUP(A634,GDP!$E$2:$G$83,3,FALSE)</f>
        <v>#N/A</v>
      </c>
    </row>
    <row r="635" spans="1:12">
      <c r="A635" s="18">
        <v>44100</v>
      </c>
      <c r="B635" s="19" t="e">
        <v>#N/A</v>
      </c>
      <c r="C635" t="e">
        <f>VLOOKUP(A635,Table2[],2,FALSE)</f>
        <v>#N/A</v>
      </c>
      <c r="D635" t="e">
        <f>VLOOKUP(A635,Table3[#All],2,FALSE)</f>
        <v>#N/A</v>
      </c>
      <c r="E635" t="e">
        <f>VLOOKUP(A635,Table5[#All],2,FALSE)</f>
        <v>#N/A</v>
      </c>
      <c r="F635" t="e">
        <f>VLOOKUP(A635,Table6[#All],2,FALSE)</f>
        <v>#N/A</v>
      </c>
      <c r="G635" t="e">
        <f>VLOOKUP(A635,Table7[#All],2,FALSE)</f>
        <v>#N/A</v>
      </c>
      <c r="H635" t="e">
        <f>VLOOKUP(A635,Table1[[#All],[Release Date]:[Actual]],3,FALSE)</f>
        <v>#N/A</v>
      </c>
      <c r="I635" t="e">
        <f>VLOOKUP(A635,Table9[[#All],[Release Date]:[Actual]],2,FALSE)</f>
        <v>#N/A</v>
      </c>
      <c r="J635" t="e">
        <f>VLOOKUP(A635,Table8[#All],2,FALSE)</f>
        <v>#N/A</v>
      </c>
      <c r="K635" t="e">
        <f>VLOOKUP(A635,'US Retail Data'!$E$2:$G$75,3,FALSE)</f>
        <v>#N/A</v>
      </c>
      <c r="L635" t="e">
        <f>VLOOKUP(A635,GDP!$E$2:$G$83,3,FALSE)</f>
        <v>#N/A</v>
      </c>
    </row>
    <row r="636" spans="1:12">
      <c r="A636" s="18">
        <v>44101</v>
      </c>
      <c r="B636" s="19" t="e">
        <v>#N/A</v>
      </c>
      <c r="C636" t="e">
        <f>VLOOKUP(A636,Table2[],2,FALSE)</f>
        <v>#N/A</v>
      </c>
      <c r="D636" t="e">
        <f>VLOOKUP(A636,Table3[#All],2,FALSE)</f>
        <v>#N/A</v>
      </c>
      <c r="E636" t="e">
        <f>VLOOKUP(A636,Table5[#All],2,FALSE)</f>
        <v>#N/A</v>
      </c>
      <c r="F636" t="e">
        <f>VLOOKUP(A636,Table6[#All],2,FALSE)</f>
        <v>#N/A</v>
      </c>
      <c r="G636" t="e">
        <f>VLOOKUP(A636,Table7[#All],2,FALSE)</f>
        <v>#N/A</v>
      </c>
      <c r="H636" t="e">
        <f>VLOOKUP(A636,Table1[[#All],[Release Date]:[Actual]],3,FALSE)</f>
        <v>#N/A</v>
      </c>
      <c r="I636" t="e">
        <f>VLOOKUP(A636,Table9[[#All],[Release Date]:[Actual]],2,FALSE)</f>
        <v>#N/A</v>
      </c>
      <c r="J636" t="e">
        <f>VLOOKUP(A636,Table8[#All],2,FALSE)</f>
        <v>#N/A</v>
      </c>
      <c r="K636" t="e">
        <f>VLOOKUP(A636,'US Retail Data'!$E$2:$G$75,3,FALSE)</f>
        <v>#N/A</v>
      </c>
      <c r="L636" t="e">
        <f>VLOOKUP(A636,GDP!$E$2:$G$83,3,FALSE)</f>
        <v>#N/A</v>
      </c>
    </row>
    <row r="637" spans="1:12">
      <c r="A637" s="18">
        <v>44102</v>
      </c>
      <c r="B637" s="19">
        <v>14959</v>
      </c>
      <c r="C637" t="e">
        <f>VLOOKUP(A637,Table2[],2,FALSE)</f>
        <v>#N/A</v>
      </c>
      <c r="D637" t="e">
        <f>VLOOKUP(A637,Table3[#All],2,FALSE)</f>
        <v>#N/A</v>
      </c>
      <c r="E637" t="e">
        <f>VLOOKUP(A637,Table5[#All],2,FALSE)</f>
        <v>#N/A</v>
      </c>
      <c r="F637" t="e">
        <f>VLOOKUP(A637,Table6[#All],2,FALSE)</f>
        <v>#N/A</v>
      </c>
      <c r="G637" t="e">
        <f>VLOOKUP(A637,Table7[#All],2,FALSE)</f>
        <v>#N/A</v>
      </c>
      <c r="H637" t="e">
        <f>VLOOKUP(A637,Table1[[#All],[Release Date]:[Actual]],3,FALSE)</f>
        <v>#N/A</v>
      </c>
      <c r="I637" t="e">
        <f>VLOOKUP(A637,Table9[[#All],[Release Date]:[Actual]],2,FALSE)</f>
        <v>#N/A</v>
      </c>
      <c r="J637" t="e">
        <f>VLOOKUP(A637,Table8[#All],2,FALSE)</f>
        <v>#N/A</v>
      </c>
      <c r="K637" t="e">
        <f>VLOOKUP(A637,'US Retail Data'!$E$2:$G$75,3,FALSE)</f>
        <v>#N/A</v>
      </c>
      <c r="L637" t="e">
        <f>VLOOKUP(A637,GDP!$E$2:$G$83,3,FALSE)</f>
        <v>#N/A</v>
      </c>
    </row>
    <row r="638" spans="1:12">
      <c r="A638" s="18">
        <v>44103</v>
      </c>
      <c r="B638" s="19">
        <v>14920</v>
      </c>
      <c r="C638" t="e">
        <f>VLOOKUP(A638,Table2[],2,FALSE)</f>
        <v>#N/A</v>
      </c>
      <c r="D638" t="e">
        <f>VLOOKUP(A638,Table3[#All],2,FALSE)</f>
        <v>#N/A</v>
      </c>
      <c r="E638" t="e">
        <f>VLOOKUP(A638,Table5[#All],2,FALSE)</f>
        <v>#N/A</v>
      </c>
      <c r="F638" t="e">
        <f>VLOOKUP(A638,Table6[#All],2,FALSE)</f>
        <v>#N/A</v>
      </c>
      <c r="G638" t="e">
        <f>VLOOKUP(A638,Table7[#All],2,FALSE)</f>
        <v>#N/A</v>
      </c>
      <c r="H638" t="e">
        <f>VLOOKUP(A638,Table1[[#All],[Release Date]:[Actual]],3,FALSE)</f>
        <v>#N/A</v>
      </c>
      <c r="I638" t="e">
        <f>VLOOKUP(A638,Table9[[#All],[Release Date]:[Actual]],2,FALSE)</f>
        <v>#N/A</v>
      </c>
      <c r="J638" t="e">
        <f>VLOOKUP(A638,Table8[#All],2,FALSE)</f>
        <v>#N/A</v>
      </c>
      <c r="K638" t="e">
        <f>VLOOKUP(A638,'US Retail Data'!$E$2:$G$75,3,FALSE)</f>
        <v>#N/A</v>
      </c>
      <c r="L638" t="e">
        <f>VLOOKUP(A638,GDP!$E$2:$G$83,3,FALSE)</f>
        <v>#N/A</v>
      </c>
    </row>
    <row r="639" spans="1:12">
      <c r="A639" s="18">
        <v>44104</v>
      </c>
      <c r="B639" s="19">
        <v>14918</v>
      </c>
      <c r="C639" t="e">
        <f>VLOOKUP(A639,Table2[],2,FALSE)</f>
        <v>#N/A</v>
      </c>
      <c r="D639" t="e">
        <f>VLOOKUP(A639,Table3[#All],2,FALSE)</f>
        <v>#N/A</v>
      </c>
      <c r="E639" t="e">
        <f>VLOOKUP(A639,Table5[#All],2,FALSE)</f>
        <v>#N/A</v>
      </c>
      <c r="F639" t="e">
        <f>VLOOKUP(A639,Table6[#All],2,FALSE)</f>
        <v>#N/A</v>
      </c>
      <c r="G639" t="e">
        <f>VLOOKUP(A639,Table7[#All],2,FALSE)</f>
        <v>#N/A</v>
      </c>
      <c r="H639" t="e">
        <f>VLOOKUP(A639,Table1[[#All],[Release Date]:[Actual]],3,FALSE)</f>
        <v>#N/A</v>
      </c>
      <c r="I639" t="e">
        <f>VLOOKUP(A639,Table9[[#All],[Release Date]:[Actual]],2,FALSE)</f>
        <v>#N/A</v>
      </c>
      <c r="J639" t="e">
        <f>VLOOKUP(A639,Table8[#All],2,FALSE)</f>
        <v>#N/A</v>
      </c>
      <c r="K639" t="e">
        <f>VLOOKUP(A639,'US Retail Data'!$E$2:$G$75,3,FALSE)</f>
        <v>#N/A</v>
      </c>
      <c r="L639">
        <f>VLOOKUP(A639,GDP!$E$2:$G$83,3,FALSE)</f>
        <v>-0.314</v>
      </c>
    </row>
    <row r="640" spans="1:12">
      <c r="A640" s="18">
        <v>44105</v>
      </c>
      <c r="B640" s="19">
        <v>14876</v>
      </c>
      <c r="C640" t="e">
        <f>VLOOKUP(A640,Table2[],2,FALSE)</f>
        <v>#N/A</v>
      </c>
      <c r="D640" t="e">
        <f>VLOOKUP(A640,Table3[#All],2,FALSE)</f>
        <v>#N/A</v>
      </c>
      <c r="E640">
        <f>VLOOKUP(A640,Table5[#All],2,FALSE)</f>
        <v>1.4200000000000001E-2</v>
      </c>
      <c r="F640" t="e">
        <f>VLOOKUP(A640,Table6[#All],2,FALSE)</f>
        <v>#N/A</v>
      </c>
      <c r="G640" t="e">
        <f>VLOOKUP(A640,Table7[#All],2,FALSE)</f>
        <v>#N/A</v>
      </c>
      <c r="H640">
        <f>VLOOKUP(A640,Table1[[#All],[Release Date]:[Actual]],3,FALSE)</f>
        <v>837000</v>
      </c>
      <c r="I640" t="e">
        <f>VLOOKUP(A640,Table9[[#All],[Release Date]:[Actual]],2,FALSE)</f>
        <v>#N/A</v>
      </c>
      <c r="J640" t="e">
        <f>VLOOKUP(A640,Table8[#All],2,FALSE)</f>
        <v>#N/A</v>
      </c>
      <c r="K640" t="e">
        <f>VLOOKUP(A640,'US Retail Data'!$E$2:$G$75,3,FALSE)</f>
        <v>#N/A</v>
      </c>
      <c r="L640" t="e">
        <f>VLOOKUP(A640,GDP!$E$2:$G$83,3,FALSE)</f>
        <v>#N/A</v>
      </c>
    </row>
    <row r="641" spans="1:12">
      <c r="A641" s="18">
        <v>44106</v>
      </c>
      <c r="B641" s="19">
        <v>14890</v>
      </c>
      <c r="C641" t="e">
        <f>VLOOKUP(A641,Table2[],2,FALSE)</f>
        <v>#N/A</v>
      </c>
      <c r="D641" t="e">
        <f>VLOOKUP(A641,Table3[#All],2,FALSE)</f>
        <v>#N/A</v>
      </c>
      <c r="E641" t="e">
        <f>VLOOKUP(A641,Table5[#All],2,FALSE)</f>
        <v>#N/A</v>
      </c>
      <c r="F641">
        <f>VLOOKUP(A641,Table6[#All],2,FALSE)</f>
        <v>661</v>
      </c>
      <c r="G641">
        <f>VLOOKUP(A641,Table7[#All],2,FALSE)</f>
        <v>7.9000000000000001E-2</v>
      </c>
      <c r="H641" t="e">
        <f>VLOOKUP(A641,Table1[[#All],[Release Date]:[Actual]],3,FALSE)</f>
        <v>#N/A</v>
      </c>
      <c r="I641" t="e">
        <f>VLOOKUP(A641,Table9[[#All],[Release Date]:[Actual]],2,FALSE)</f>
        <v>#N/A</v>
      </c>
      <c r="J641" t="e">
        <f>VLOOKUP(A641,Table8[#All],2,FALSE)</f>
        <v>#N/A</v>
      </c>
      <c r="K641" t="e">
        <f>VLOOKUP(A641,'US Retail Data'!$E$2:$G$75,3,FALSE)</f>
        <v>#N/A</v>
      </c>
      <c r="L641" t="e">
        <f>VLOOKUP(A641,GDP!$E$2:$G$83,3,FALSE)</f>
        <v>#N/A</v>
      </c>
    </row>
    <row r="642" spans="1:12">
      <c r="A642" s="18">
        <v>44107</v>
      </c>
      <c r="B642" s="19" t="e">
        <v>#N/A</v>
      </c>
      <c r="C642" t="e">
        <f>VLOOKUP(A642,Table2[],2,FALSE)</f>
        <v>#N/A</v>
      </c>
      <c r="D642" t="e">
        <f>VLOOKUP(A642,Table3[#All],2,FALSE)</f>
        <v>#N/A</v>
      </c>
      <c r="E642" t="e">
        <f>VLOOKUP(A642,Table5[#All],2,FALSE)</f>
        <v>#N/A</v>
      </c>
      <c r="F642" t="e">
        <f>VLOOKUP(A642,Table6[#All],2,FALSE)</f>
        <v>#N/A</v>
      </c>
      <c r="G642" t="e">
        <f>VLOOKUP(A642,Table7[#All],2,FALSE)</f>
        <v>#N/A</v>
      </c>
      <c r="H642" t="e">
        <f>VLOOKUP(A642,Table1[[#All],[Release Date]:[Actual]],3,FALSE)</f>
        <v>#N/A</v>
      </c>
      <c r="I642" t="e">
        <f>VLOOKUP(A642,Table9[[#All],[Release Date]:[Actual]],2,FALSE)</f>
        <v>#N/A</v>
      </c>
      <c r="J642" t="e">
        <f>VLOOKUP(A642,Table8[#All],2,FALSE)</f>
        <v>#N/A</v>
      </c>
      <c r="K642" t="e">
        <f>VLOOKUP(A642,'US Retail Data'!$E$2:$G$75,3,FALSE)</f>
        <v>#N/A</v>
      </c>
      <c r="L642" t="e">
        <f>VLOOKUP(A642,GDP!$E$2:$G$83,3,FALSE)</f>
        <v>#N/A</v>
      </c>
    </row>
    <row r="643" spans="1:12">
      <c r="A643" s="18">
        <v>44108</v>
      </c>
      <c r="B643" s="19" t="e">
        <v>#N/A</v>
      </c>
      <c r="C643" t="e">
        <f>VLOOKUP(A643,Table2[],2,FALSE)</f>
        <v>#N/A</v>
      </c>
      <c r="D643" t="e">
        <f>VLOOKUP(A643,Table3[#All],2,FALSE)</f>
        <v>#N/A</v>
      </c>
      <c r="E643" t="e">
        <f>VLOOKUP(A643,Table5[#All],2,FALSE)</f>
        <v>#N/A</v>
      </c>
      <c r="F643" t="e">
        <f>VLOOKUP(A643,Table6[#All],2,FALSE)</f>
        <v>#N/A</v>
      </c>
      <c r="G643" t="e">
        <f>VLOOKUP(A643,Table7[#All],2,FALSE)</f>
        <v>#N/A</v>
      </c>
      <c r="H643" t="e">
        <f>VLOOKUP(A643,Table1[[#All],[Release Date]:[Actual]],3,FALSE)</f>
        <v>#N/A</v>
      </c>
      <c r="I643" t="e">
        <f>VLOOKUP(A643,Table9[[#All],[Release Date]:[Actual]],2,FALSE)</f>
        <v>#N/A</v>
      </c>
      <c r="J643" t="e">
        <f>VLOOKUP(A643,Table8[#All],2,FALSE)</f>
        <v>#N/A</v>
      </c>
      <c r="K643" t="e">
        <f>VLOOKUP(A643,'US Retail Data'!$E$2:$G$75,3,FALSE)</f>
        <v>#N/A</v>
      </c>
      <c r="L643" t="e">
        <f>VLOOKUP(A643,GDP!$E$2:$G$83,3,FALSE)</f>
        <v>#N/A</v>
      </c>
    </row>
    <row r="644" spans="1:12">
      <c r="A644" s="18">
        <v>44109</v>
      </c>
      <c r="B644" s="19">
        <v>14867</v>
      </c>
      <c r="C644" t="e">
        <f>VLOOKUP(A644,Table2[],2,FALSE)</f>
        <v>#N/A</v>
      </c>
      <c r="D644" t="e">
        <f>VLOOKUP(A644,Table3[#All],2,FALSE)</f>
        <v>#N/A</v>
      </c>
      <c r="E644" t="e">
        <f>VLOOKUP(A644,Table5[#All],2,FALSE)</f>
        <v>#N/A</v>
      </c>
      <c r="F644" t="e">
        <f>VLOOKUP(A644,Table6[#All],2,FALSE)</f>
        <v>#N/A</v>
      </c>
      <c r="G644" t="e">
        <f>VLOOKUP(A644,Table7[#All],2,FALSE)</f>
        <v>#N/A</v>
      </c>
      <c r="H644" t="e">
        <f>VLOOKUP(A644,Table1[[#All],[Release Date]:[Actual]],3,FALSE)</f>
        <v>#N/A</v>
      </c>
      <c r="I644" t="e">
        <f>VLOOKUP(A644,Table9[[#All],[Release Date]:[Actual]],2,FALSE)</f>
        <v>#N/A</v>
      </c>
      <c r="J644" t="e">
        <f>VLOOKUP(A644,Table8[#All],2,FALSE)</f>
        <v>#N/A</v>
      </c>
      <c r="K644" t="e">
        <f>VLOOKUP(A644,'US Retail Data'!$E$2:$G$75,3,FALSE)</f>
        <v>#N/A</v>
      </c>
      <c r="L644" t="e">
        <f>VLOOKUP(A644,GDP!$E$2:$G$83,3,FALSE)</f>
        <v>#N/A</v>
      </c>
    </row>
    <row r="645" spans="1:12">
      <c r="A645" s="18">
        <v>44110</v>
      </c>
      <c r="B645" s="19">
        <v>14712</v>
      </c>
      <c r="C645" t="e">
        <f>VLOOKUP(A645,Table2[],2,FALSE)</f>
        <v>#N/A</v>
      </c>
      <c r="D645" t="e">
        <f>VLOOKUP(A645,Table3[#All],2,FALSE)</f>
        <v>#N/A</v>
      </c>
      <c r="E645" t="e">
        <f>VLOOKUP(A645,Table5[#All],2,FALSE)</f>
        <v>#N/A</v>
      </c>
      <c r="F645" t="e">
        <f>VLOOKUP(A645,Table6[#All],2,FALSE)</f>
        <v>#N/A</v>
      </c>
      <c r="G645" t="e">
        <f>VLOOKUP(A645,Table7[#All],2,FALSE)</f>
        <v>#N/A</v>
      </c>
      <c r="H645" t="e">
        <f>VLOOKUP(A645,Table1[[#All],[Release Date]:[Actual]],3,FALSE)</f>
        <v>#N/A</v>
      </c>
      <c r="I645" t="e">
        <f>VLOOKUP(A645,Table9[[#All],[Release Date]:[Actual]],2,FALSE)</f>
        <v>#N/A</v>
      </c>
      <c r="J645" t="e">
        <f>VLOOKUP(A645,Table8[#All],2,FALSE)</f>
        <v>#N/A</v>
      </c>
      <c r="K645" t="e">
        <f>VLOOKUP(A645,'US Retail Data'!$E$2:$G$75,3,FALSE)</f>
        <v>#N/A</v>
      </c>
      <c r="L645" t="e">
        <f>VLOOKUP(A645,GDP!$E$2:$G$83,3,FALSE)</f>
        <v>#N/A</v>
      </c>
    </row>
    <row r="646" spans="1:12">
      <c r="A646" s="18">
        <v>44111</v>
      </c>
      <c r="B646" s="19">
        <v>14784</v>
      </c>
      <c r="C646" t="e">
        <f>VLOOKUP(A646,Table2[],2,FALSE)</f>
        <v>#N/A</v>
      </c>
      <c r="D646" t="e">
        <f>VLOOKUP(A646,Table3[#All],2,FALSE)</f>
        <v>#N/A</v>
      </c>
      <c r="E646" t="e">
        <f>VLOOKUP(A646,Table5[#All],2,FALSE)</f>
        <v>#N/A</v>
      </c>
      <c r="F646" t="e">
        <f>VLOOKUP(A646,Table6[#All],2,FALSE)</f>
        <v>#N/A</v>
      </c>
      <c r="G646" t="e">
        <f>VLOOKUP(A646,Table7[#All],2,FALSE)</f>
        <v>#N/A</v>
      </c>
      <c r="H646" t="e">
        <f>VLOOKUP(A646,Table1[[#All],[Release Date]:[Actual]],3,FALSE)</f>
        <v>#N/A</v>
      </c>
      <c r="I646" t="e">
        <f>VLOOKUP(A646,Table9[[#All],[Release Date]:[Actual]],2,FALSE)</f>
        <v>#N/A</v>
      </c>
      <c r="J646" t="e">
        <f>VLOOKUP(A646,Table8[#All],2,FALSE)</f>
        <v>#N/A</v>
      </c>
      <c r="K646" t="e">
        <f>VLOOKUP(A646,'US Retail Data'!$E$2:$G$75,3,FALSE)</f>
        <v>#N/A</v>
      </c>
      <c r="L646" t="e">
        <f>VLOOKUP(A646,GDP!$E$2:$G$83,3,FALSE)</f>
        <v>#N/A</v>
      </c>
    </row>
    <row r="647" spans="1:12">
      <c r="A647" s="18">
        <v>44112</v>
      </c>
      <c r="B647" s="19">
        <v>14750</v>
      </c>
      <c r="C647" t="e">
        <f>VLOOKUP(A647,Table2[],2,FALSE)</f>
        <v>#N/A</v>
      </c>
      <c r="D647" t="e">
        <f>VLOOKUP(A647,Table3[#All],2,FALSE)</f>
        <v>#N/A</v>
      </c>
      <c r="E647" t="e">
        <f>VLOOKUP(A647,Table5[#All],2,FALSE)</f>
        <v>#N/A</v>
      </c>
      <c r="F647" t="e">
        <f>VLOOKUP(A647,Table6[#All],2,FALSE)</f>
        <v>#N/A</v>
      </c>
      <c r="G647" t="e">
        <f>VLOOKUP(A647,Table7[#All],2,FALSE)</f>
        <v>#N/A</v>
      </c>
      <c r="H647">
        <f>VLOOKUP(A647,Table1[[#All],[Release Date]:[Actual]],3,FALSE)</f>
        <v>840000</v>
      </c>
      <c r="I647" t="e">
        <f>VLOOKUP(A647,Table9[[#All],[Release Date]:[Actual]],2,FALSE)</f>
        <v>#N/A</v>
      </c>
      <c r="J647" t="e">
        <f>VLOOKUP(A647,Table8[#All],2,FALSE)</f>
        <v>#N/A</v>
      </c>
      <c r="K647" t="e">
        <f>VLOOKUP(A647,'US Retail Data'!$E$2:$G$75,3,FALSE)</f>
        <v>#N/A</v>
      </c>
      <c r="L647" t="e">
        <f>VLOOKUP(A647,GDP!$E$2:$G$83,3,FALSE)</f>
        <v>#N/A</v>
      </c>
    </row>
    <row r="648" spans="1:12">
      <c r="A648" s="18">
        <v>44113</v>
      </c>
      <c r="B648" s="19">
        <v>14737</v>
      </c>
      <c r="C648" t="e">
        <f>VLOOKUP(A648,Table2[],2,FALSE)</f>
        <v>#N/A</v>
      </c>
      <c r="D648" t="e">
        <f>VLOOKUP(A648,Table3[#All],2,FALSE)</f>
        <v>#N/A</v>
      </c>
      <c r="E648" t="e">
        <f>VLOOKUP(A648,Table5[#All],2,FALSE)</f>
        <v>#N/A</v>
      </c>
      <c r="F648" t="e">
        <f>VLOOKUP(A648,Table6[#All],2,FALSE)</f>
        <v>#N/A</v>
      </c>
      <c r="G648" t="e">
        <f>VLOOKUP(A648,Table7[#All],2,FALSE)</f>
        <v>#N/A</v>
      </c>
      <c r="H648" t="e">
        <f>VLOOKUP(A648,Table1[[#All],[Release Date]:[Actual]],3,FALSE)</f>
        <v>#N/A</v>
      </c>
      <c r="I648" t="e">
        <f>VLOOKUP(A648,Table9[[#All],[Release Date]:[Actual]],2,FALSE)</f>
        <v>#N/A</v>
      </c>
      <c r="J648" t="e">
        <f>VLOOKUP(A648,Table8[#All],2,FALSE)</f>
        <v>#N/A</v>
      </c>
      <c r="K648" t="e">
        <f>VLOOKUP(A648,'US Retail Data'!$E$2:$G$75,3,FALSE)</f>
        <v>#N/A</v>
      </c>
      <c r="L648" t="e">
        <f>VLOOKUP(A648,GDP!$E$2:$G$83,3,FALSE)</f>
        <v>#N/A</v>
      </c>
    </row>
    <row r="649" spans="1:12">
      <c r="A649" s="18">
        <v>44114</v>
      </c>
      <c r="B649" s="19" t="e">
        <v>#N/A</v>
      </c>
      <c r="C649" t="e">
        <f>VLOOKUP(A649,Table2[],2,FALSE)</f>
        <v>#N/A</v>
      </c>
      <c r="D649" t="e">
        <f>VLOOKUP(A649,Table3[#All],2,FALSE)</f>
        <v>#N/A</v>
      </c>
      <c r="E649" t="e">
        <f>VLOOKUP(A649,Table5[#All],2,FALSE)</f>
        <v>#N/A</v>
      </c>
      <c r="F649" t="e">
        <f>VLOOKUP(A649,Table6[#All],2,FALSE)</f>
        <v>#N/A</v>
      </c>
      <c r="G649" t="e">
        <f>VLOOKUP(A649,Table7[#All],2,FALSE)</f>
        <v>#N/A</v>
      </c>
      <c r="H649" t="e">
        <f>VLOOKUP(A649,Table1[[#All],[Release Date]:[Actual]],3,FALSE)</f>
        <v>#N/A</v>
      </c>
      <c r="I649" t="e">
        <f>VLOOKUP(A649,Table9[[#All],[Release Date]:[Actual]],2,FALSE)</f>
        <v>#N/A</v>
      </c>
      <c r="J649" t="e">
        <f>VLOOKUP(A649,Table8[#All],2,FALSE)</f>
        <v>#N/A</v>
      </c>
      <c r="K649" t="e">
        <f>VLOOKUP(A649,'US Retail Data'!$E$2:$G$75,3,FALSE)</f>
        <v>#N/A</v>
      </c>
      <c r="L649" t="e">
        <f>VLOOKUP(A649,GDP!$E$2:$G$83,3,FALSE)</f>
        <v>#N/A</v>
      </c>
    </row>
    <row r="650" spans="1:12">
      <c r="A650" s="18">
        <v>44115</v>
      </c>
      <c r="B650" s="19" t="e">
        <v>#N/A</v>
      </c>
      <c r="C650" t="e">
        <f>VLOOKUP(A650,Table2[],2,FALSE)</f>
        <v>#N/A</v>
      </c>
      <c r="D650" t="e">
        <f>VLOOKUP(A650,Table3[#All],2,FALSE)</f>
        <v>#N/A</v>
      </c>
      <c r="E650" t="e">
        <f>VLOOKUP(A650,Table5[#All],2,FALSE)</f>
        <v>#N/A</v>
      </c>
      <c r="F650" t="e">
        <f>VLOOKUP(A650,Table6[#All],2,FALSE)</f>
        <v>#N/A</v>
      </c>
      <c r="G650" t="e">
        <f>VLOOKUP(A650,Table7[#All],2,FALSE)</f>
        <v>#N/A</v>
      </c>
      <c r="H650" t="e">
        <f>VLOOKUP(A650,Table1[[#All],[Release Date]:[Actual]],3,FALSE)</f>
        <v>#N/A</v>
      </c>
      <c r="I650" t="e">
        <f>VLOOKUP(A650,Table9[[#All],[Release Date]:[Actual]],2,FALSE)</f>
        <v>#N/A</v>
      </c>
      <c r="J650" t="e">
        <f>VLOOKUP(A650,Table8[#All],2,FALSE)</f>
        <v>#N/A</v>
      </c>
      <c r="K650" t="e">
        <f>VLOOKUP(A650,'US Retail Data'!$E$2:$G$75,3,FALSE)</f>
        <v>#N/A</v>
      </c>
      <c r="L650" t="e">
        <f>VLOOKUP(A650,GDP!$E$2:$G$83,3,FALSE)</f>
        <v>#N/A</v>
      </c>
    </row>
    <row r="651" spans="1:12">
      <c r="A651" s="18">
        <v>44116</v>
      </c>
      <c r="B651" s="19">
        <v>14746</v>
      </c>
      <c r="C651" t="e">
        <f>VLOOKUP(A651,Table2[],2,FALSE)</f>
        <v>#N/A</v>
      </c>
      <c r="D651" t="e">
        <f>VLOOKUP(A651,Table3[#All],2,FALSE)</f>
        <v>#N/A</v>
      </c>
      <c r="E651" t="e">
        <f>VLOOKUP(A651,Table5[#All],2,FALSE)</f>
        <v>#N/A</v>
      </c>
      <c r="F651" t="e">
        <f>VLOOKUP(A651,Table6[#All],2,FALSE)</f>
        <v>#N/A</v>
      </c>
      <c r="G651" t="e">
        <f>VLOOKUP(A651,Table7[#All],2,FALSE)</f>
        <v>#N/A</v>
      </c>
      <c r="H651" t="e">
        <f>VLOOKUP(A651,Table1[[#All],[Release Date]:[Actual]],3,FALSE)</f>
        <v>#N/A</v>
      </c>
      <c r="I651" t="e">
        <f>VLOOKUP(A651,Table9[[#All],[Release Date]:[Actual]],2,FALSE)</f>
        <v>#N/A</v>
      </c>
      <c r="J651" t="e">
        <f>VLOOKUP(A651,Table8[#All],2,FALSE)</f>
        <v>#N/A</v>
      </c>
      <c r="K651" t="e">
        <f>VLOOKUP(A651,'US Retail Data'!$E$2:$G$75,3,FALSE)</f>
        <v>#N/A</v>
      </c>
      <c r="L651" t="e">
        <f>VLOOKUP(A651,GDP!$E$2:$G$83,3,FALSE)</f>
        <v>#N/A</v>
      </c>
    </row>
    <row r="652" spans="1:12">
      <c r="A652" s="18">
        <v>44117</v>
      </c>
      <c r="B652" s="19">
        <v>14793</v>
      </c>
      <c r="C652">
        <f>VLOOKUP(A652,Table2[],2,FALSE)</f>
        <v>1.4E-2</v>
      </c>
      <c r="D652" t="e">
        <f>VLOOKUP(A652,Table3[#All],2,FALSE)</f>
        <v>#N/A</v>
      </c>
      <c r="E652" t="e">
        <f>VLOOKUP(A652,Table5[#All],2,FALSE)</f>
        <v>#N/A</v>
      </c>
      <c r="F652" t="e">
        <f>VLOOKUP(A652,Table6[#All],2,FALSE)</f>
        <v>#N/A</v>
      </c>
      <c r="G652" t="e">
        <f>VLOOKUP(A652,Table7[#All],2,FALSE)</f>
        <v>#N/A</v>
      </c>
      <c r="H652" t="e">
        <f>VLOOKUP(A652,Table1[[#All],[Release Date]:[Actual]],3,FALSE)</f>
        <v>#N/A</v>
      </c>
      <c r="I652" t="e">
        <f>VLOOKUP(A652,Table9[[#All],[Release Date]:[Actual]],2,FALSE)</f>
        <v>#N/A</v>
      </c>
      <c r="J652" t="e">
        <f>VLOOKUP(A652,Table8[#All],2,FALSE)</f>
        <v>#N/A</v>
      </c>
      <c r="K652" t="e">
        <f>VLOOKUP(A652,'US Retail Data'!$E$2:$G$75,3,FALSE)</f>
        <v>#N/A</v>
      </c>
      <c r="L652" t="e">
        <f>VLOOKUP(A652,GDP!$E$2:$G$83,3,FALSE)</f>
        <v>#N/A</v>
      </c>
    </row>
    <row r="653" spans="1:12">
      <c r="A653" s="18">
        <v>44118</v>
      </c>
      <c r="B653" s="19">
        <v>14780</v>
      </c>
      <c r="C653" t="e">
        <f>VLOOKUP(A653,Table2[],2,FALSE)</f>
        <v>#N/A</v>
      </c>
      <c r="D653" t="e">
        <f>VLOOKUP(A653,Table3[#All],2,FALSE)</f>
        <v>#N/A</v>
      </c>
      <c r="E653" t="e">
        <f>VLOOKUP(A653,Table5[#All],2,FALSE)</f>
        <v>#N/A</v>
      </c>
      <c r="F653" t="e">
        <f>VLOOKUP(A653,Table6[#All],2,FALSE)</f>
        <v>#N/A</v>
      </c>
      <c r="G653" t="e">
        <f>VLOOKUP(A653,Table7[#All],2,FALSE)</f>
        <v>#N/A</v>
      </c>
      <c r="H653" t="e">
        <f>VLOOKUP(A653,Table1[[#All],[Release Date]:[Actual]],3,FALSE)</f>
        <v>#N/A</v>
      </c>
      <c r="I653" t="e">
        <f>VLOOKUP(A653,Table9[[#All],[Release Date]:[Actual]],2,FALSE)</f>
        <v>#N/A</v>
      </c>
      <c r="J653">
        <f>VLOOKUP(A653,Table8[#All],2,FALSE)</f>
        <v>1.7000000000000001E-2</v>
      </c>
      <c r="K653" t="e">
        <f>VLOOKUP(A653,'US Retail Data'!$E$2:$G$75,3,FALSE)</f>
        <v>#N/A</v>
      </c>
      <c r="L653" t="e">
        <f>VLOOKUP(A653,GDP!$E$2:$G$83,3,FALSE)</f>
        <v>#N/A</v>
      </c>
    </row>
    <row r="654" spans="1:12">
      <c r="A654" s="18">
        <v>44119</v>
      </c>
      <c r="B654" s="19">
        <v>14760</v>
      </c>
      <c r="C654" t="e">
        <f>VLOOKUP(A654,Table2[],2,FALSE)</f>
        <v>#N/A</v>
      </c>
      <c r="D654" t="e">
        <f>VLOOKUP(A654,Table3[#All],2,FALSE)</f>
        <v>#N/A</v>
      </c>
      <c r="E654" t="e">
        <f>VLOOKUP(A654,Table5[#All],2,FALSE)</f>
        <v>#N/A</v>
      </c>
      <c r="F654" t="e">
        <f>VLOOKUP(A654,Table6[#All],2,FALSE)</f>
        <v>#N/A</v>
      </c>
      <c r="G654" t="e">
        <f>VLOOKUP(A654,Table7[#All],2,FALSE)</f>
        <v>#N/A</v>
      </c>
      <c r="H654">
        <f>VLOOKUP(A654,Table1[[#All],[Release Date]:[Actual]],3,FALSE)</f>
        <v>898000</v>
      </c>
      <c r="I654" t="e">
        <f>VLOOKUP(A654,Table9[[#All],[Release Date]:[Actual]],2,FALSE)</f>
        <v>#N/A</v>
      </c>
      <c r="J654" t="e">
        <f>VLOOKUP(A654,Table8[#All],2,FALSE)</f>
        <v>#N/A</v>
      </c>
      <c r="K654" t="e">
        <f>VLOOKUP(A654,'US Retail Data'!$E$2:$G$75,3,FALSE)</f>
        <v>#N/A</v>
      </c>
      <c r="L654" t="e">
        <f>VLOOKUP(A654,GDP!$E$2:$G$83,3,FALSE)</f>
        <v>#N/A</v>
      </c>
    </row>
    <row r="655" spans="1:12">
      <c r="A655" s="18">
        <v>44120</v>
      </c>
      <c r="B655" s="19">
        <v>14766</v>
      </c>
      <c r="C655" t="e">
        <f>VLOOKUP(A655,Table2[],2,FALSE)</f>
        <v>#N/A</v>
      </c>
      <c r="D655" t="e">
        <f>VLOOKUP(A655,Table3[#All],2,FALSE)</f>
        <v>#N/A</v>
      </c>
      <c r="E655" t="e">
        <f>VLOOKUP(A655,Table5[#All],2,FALSE)</f>
        <v>#N/A</v>
      </c>
      <c r="F655" t="e">
        <f>VLOOKUP(A655,Table6[#All],2,FALSE)</f>
        <v>#N/A</v>
      </c>
      <c r="G655" t="e">
        <f>VLOOKUP(A655,Table7[#All],2,FALSE)</f>
        <v>#N/A</v>
      </c>
      <c r="H655" t="e">
        <f>VLOOKUP(A655,Table1[[#All],[Release Date]:[Actual]],3,FALSE)</f>
        <v>#N/A</v>
      </c>
      <c r="I655" t="e">
        <f>VLOOKUP(A655,Table9[[#All],[Release Date]:[Actual]],2,FALSE)</f>
        <v>#N/A</v>
      </c>
      <c r="J655" t="e">
        <f>VLOOKUP(A655,Table8[#All],2,FALSE)</f>
        <v>#N/A</v>
      </c>
      <c r="K655">
        <f>VLOOKUP(A655,'US Retail Data'!$E$2:$G$75,3,FALSE)</f>
        <v>1.9E-2</v>
      </c>
      <c r="L655" t="e">
        <f>VLOOKUP(A655,GDP!$E$2:$G$83,3,FALSE)</f>
        <v>#N/A</v>
      </c>
    </row>
    <row r="656" spans="1:12">
      <c r="A656" s="18">
        <v>44121</v>
      </c>
      <c r="B656" s="19" t="e">
        <v>#N/A</v>
      </c>
      <c r="C656" t="e">
        <f>VLOOKUP(A656,Table2[],2,FALSE)</f>
        <v>#N/A</v>
      </c>
      <c r="D656" t="e">
        <f>VLOOKUP(A656,Table3[#All],2,FALSE)</f>
        <v>#N/A</v>
      </c>
      <c r="E656" t="e">
        <f>VLOOKUP(A656,Table5[#All],2,FALSE)</f>
        <v>#N/A</v>
      </c>
      <c r="F656" t="e">
        <f>VLOOKUP(A656,Table6[#All],2,FALSE)</f>
        <v>#N/A</v>
      </c>
      <c r="G656" t="e">
        <f>VLOOKUP(A656,Table7[#All],2,FALSE)</f>
        <v>#N/A</v>
      </c>
      <c r="H656" t="e">
        <f>VLOOKUP(A656,Table1[[#All],[Release Date]:[Actual]],3,FALSE)</f>
        <v>#N/A</v>
      </c>
      <c r="I656" t="e">
        <f>VLOOKUP(A656,Table9[[#All],[Release Date]:[Actual]],2,FALSE)</f>
        <v>#N/A</v>
      </c>
      <c r="J656" t="e">
        <f>VLOOKUP(A656,Table8[#All],2,FALSE)</f>
        <v>#N/A</v>
      </c>
      <c r="K656" t="e">
        <f>VLOOKUP(A656,'US Retail Data'!$E$2:$G$75,3,FALSE)</f>
        <v>#N/A</v>
      </c>
      <c r="L656" t="e">
        <f>VLOOKUP(A656,GDP!$E$2:$G$83,3,FALSE)</f>
        <v>#N/A</v>
      </c>
    </row>
    <row r="657" spans="1:12">
      <c r="A657" s="18">
        <v>44122</v>
      </c>
      <c r="B657" s="19" t="e">
        <v>#N/A</v>
      </c>
      <c r="C657" t="e">
        <f>VLOOKUP(A657,Table2[],2,FALSE)</f>
        <v>#N/A</v>
      </c>
      <c r="D657" t="e">
        <f>VLOOKUP(A657,Table3[#All],2,FALSE)</f>
        <v>#N/A</v>
      </c>
      <c r="E657" t="e">
        <f>VLOOKUP(A657,Table5[#All],2,FALSE)</f>
        <v>#N/A</v>
      </c>
      <c r="F657" t="e">
        <f>VLOOKUP(A657,Table6[#All],2,FALSE)</f>
        <v>#N/A</v>
      </c>
      <c r="G657" t="e">
        <f>VLOOKUP(A657,Table7[#All],2,FALSE)</f>
        <v>#N/A</v>
      </c>
      <c r="H657" t="e">
        <f>VLOOKUP(A657,Table1[[#All],[Release Date]:[Actual]],3,FALSE)</f>
        <v>#N/A</v>
      </c>
      <c r="I657" t="e">
        <f>VLOOKUP(A657,Table9[[#All],[Release Date]:[Actual]],2,FALSE)</f>
        <v>#N/A</v>
      </c>
      <c r="J657" t="e">
        <f>VLOOKUP(A657,Table8[#All],2,FALSE)</f>
        <v>#N/A</v>
      </c>
      <c r="K657" t="e">
        <f>VLOOKUP(A657,'US Retail Data'!$E$2:$G$75,3,FALSE)</f>
        <v>#N/A</v>
      </c>
      <c r="L657" t="e">
        <f>VLOOKUP(A657,GDP!$E$2:$G$83,3,FALSE)</f>
        <v>#N/A</v>
      </c>
    </row>
    <row r="658" spans="1:12">
      <c r="A658" s="18">
        <v>44123</v>
      </c>
      <c r="B658" s="19">
        <v>14741</v>
      </c>
      <c r="C658" t="e">
        <f>VLOOKUP(A658,Table2[],2,FALSE)</f>
        <v>#N/A</v>
      </c>
      <c r="D658" t="e">
        <f>VLOOKUP(A658,Table3[#All],2,FALSE)</f>
        <v>#N/A</v>
      </c>
      <c r="E658" t="e">
        <f>VLOOKUP(A658,Table5[#All],2,FALSE)</f>
        <v>#N/A</v>
      </c>
      <c r="F658" t="e">
        <f>VLOOKUP(A658,Table6[#All],2,FALSE)</f>
        <v>#N/A</v>
      </c>
      <c r="G658" t="e">
        <f>VLOOKUP(A658,Table7[#All],2,FALSE)</f>
        <v>#N/A</v>
      </c>
      <c r="H658" t="e">
        <f>VLOOKUP(A658,Table1[[#All],[Release Date]:[Actual]],3,FALSE)</f>
        <v>#N/A</v>
      </c>
      <c r="I658" t="e">
        <f>VLOOKUP(A658,Table9[[#All],[Release Date]:[Actual]],2,FALSE)</f>
        <v>#N/A</v>
      </c>
      <c r="J658" t="e">
        <f>VLOOKUP(A658,Table8[#All],2,FALSE)</f>
        <v>#N/A</v>
      </c>
      <c r="K658" t="e">
        <f>VLOOKUP(A658,'US Retail Data'!$E$2:$G$75,3,FALSE)</f>
        <v>#N/A</v>
      </c>
      <c r="L658" t="e">
        <f>VLOOKUP(A658,GDP!$E$2:$G$83,3,FALSE)</f>
        <v>#N/A</v>
      </c>
    </row>
    <row r="659" spans="1:12">
      <c r="A659" s="18">
        <v>44124</v>
      </c>
      <c r="B659" s="19">
        <v>14729</v>
      </c>
      <c r="C659" t="e">
        <f>VLOOKUP(A659,Table2[],2,FALSE)</f>
        <v>#N/A</v>
      </c>
      <c r="D659" t="e">
        <f>VLOOKUP(A659,Table3[#All],2,FALSE)</f>
        <v>#N/A</v>
      </c>
      <c r="E659" t="e">
        <f>VLOOKUP(A659,Table5[#All],2,FALSE)</f>
        <v>#N/A</v>
      </c>
      <c r="F659" t="e">
        <f>VLOOKUP(A659,Table6[#All],2,FALSE)</f>
        <v>#N/A</v>
      </c>
      <c r="G659" t="e">
        <f>VLOOKUP(A659,Table7[#All],2,FALSE)</f>
        <v>#N/A</v>
      </c>
      <c r="H659" t="e">
        <f>VLOOKUP(A659,Table1[[#All],[Release Date]:[Actual]],3,FALSE)</f>
        <v>#N/A</v>
      </c>
      <c r="I659" t="e">
        <f>VLOOKUP(A659,Table9[[#All],[Release Date]:[Actual]],2,FALSE)</f>
        <v>#N/A</v>
      </c>
      <c r="J659" t="e">
        <f>VLOOKUP(A659,Table8[#All],2,FALSE)</f>
        <v>#N/A</v>
      </c>
      <c r="K659" t="e">
        <f>VLOOKUP(A659,'US Retail Data'!$E$2:$G$75,3,FALSE)</f>
        <v>#N/A</v>
      </c>
      <c r="L659" t="e">
        <f>VLOOKUP(A659,GDP!$E$2:$G$83,3,FALSE)</f>
        <v>#N/A</v>
      </c>
    </row>
    <row r="660" spans="1:12">
      <c r="A660" s="18">
        <v>44125</v>
      </c>
      <c r="B660" s="19">
        <v>14658</v>
      </c>
      <c r="C660" t="e">
        <f>VLOOKUP(A660,Table2[],2,FALSE)</f>
        <v>#N/A</v>
      </c>
      <c r="D660" t="e">
        <f>VLOOKUP(A660,Table3[#All],2,FALSE)</f>
        <v>#N/A</v>
      </c>
      <c r="E660" t="e">
        <f>VLOOKUP(A660,Table5[#All],2,FALSE)</f>
        <v>#N/A</v>
      </c>
      <c r="F660" t="e">
        <f>VLOOKUP(A660,Table6[#All],2,FALSE)</f>
        <v>#N/A</v>
      </c>
      <c r="G660" t="e">
        <f>VLOOKUP(A660,Table7[#All],2,FALSE)</f>
        <v>#N/A</v>
      </c>
      <c r="H660" t="e">
        <f>VLOOKUP(A660,Table1[[#All],[Release Date]:[Actual]],3,FALSE)</f>
        <v>#N/A</v>
      </c>
      <c r="I660" t="e">
        <f>VLOOKUP(A660,Table9[[#All],[Release Date]:[Actual]],2,FALSE)</f>
        <v>#N/A</v>
      </c>
      <c r="J660" t="e">
        <f>VLOOKUP(A660,Table8[#All],2,FALSE)</f>
        <v>#N/A</v>
      </c>
      <c r="K660" t="e">
        <f>VLOOKUP(A660,'US Retail Data'!$E$2:$G$75,3,FALSE)</f>
        <v>#N/A</v>
      </c>
      <c r="L660" t="e">
        <f>VLOOKUP(A660,GDP!$E$2:$G$83,3,FALSE)</f>
        <v>#N/A</v>
      </c>
    </row>
    <row r="661" spans="1:12">
      <c r="A661" s="18">
        <v>44126</v>
      </c>
      <c r="B661" s="19">
        <v>14697</v>
      </c>
      <c r="C661" t="e">
        <f>VLOOKUP(A661,Table2[],2,FALSE)</f>
        <v>#N/A</v>
      </c>
      <c r="D661" t="e">
        <f>VLOOKUP(A661,Table3[#All],2,FALSE)</f>
        <v>#N/A</v>
      </c>
      <c r="E661" t="e">
        <f>VLOOKUP(A661,Table5[#All],2,FALSE)</f>
        <v>#N/A</v>
      </c>
      <c r="F661" t="e">
        <f>VLOOKUP(A661,Table6[#All],2,FALSE)</f>
        <v>#N/A</v>
      </c>
      <c r="G661" t="e">
        <f>VLOOKUP(A661,Table7[#All],2,FALSE)</f>
        <v>#N/A</v>
      </c>
      <c r="H661">
        <f>VLOOKUP(A661,Table1[[#All],[Release Date]:[Actual]],3,FALSE)</f>
        <v>787000</v>
      </c>
      <c r="I661" t="e">
        <f>VLOOKUP(A661,Table9[[#All],[Release Date]:[Actual]],2,FALSE)</f>
        <v>#N/A</v>
      </c>
      <c r="J661" t="e">
        <f>VLOOKUP(A661,Table8[#All],2,FALSE)</f>
        <v>#N/A</v>
      </c>
      <c r="K661" t="e">
        <f>VLOOKUP(A661,'US Retail Data'!$E$2:$G$75,3,FALSE)</f>
        <v>#N/A</v>
      </c>
      <c r="L661" t="e">
        <f>VLOOKUP(A661,GDP!$E$2:$G$83,3,FALSE)</f>
        <v>#N/A</v>
      </c>
    </row>
    <row r="662" spans="1:12">
      <c r="A662" s="18">
        <v>44127</v>
      </c>
      <c r="B662" s="19">
        <v>14738</v>
      </c>
      <c r="C662" t="e">
        <f>VLOOKUP(A662,Table2[],2,FALSE)</f>
        <v>#N/A</v>
      </c>
      <c r="D662" t="e">
        <f>VLOOKUP(A662,Table3[#All],2,FALSE)</f>
        <v>#N/A</v>
      </c>
      <c r="E662" t="e">
        <f>VLOOKUP(A662,Table5[#All],2,FALSE)</f>
        <v>#N/A</v>
      </c>
      <c r="F662" t="e">
        <f>VLOOKUP(A662,Table6[#All],2,FALSE)</f>
        <v>#N/A</v>
      </c>
      <c r="G662" t="e">
        <f>VLOOKUP(A662,Table7[#All],2,FALSE)</f>
        <v>#N/A</v>
      </c>
      <c r="H662" t="e">
        <f>VLOOKUP(A662,Table1[[#All],[Release Date]:[Actual]],3,FALSE)</f>
        <v>#N/A</v>
      </c>
      <c r="I662" t="e">
        <f>VLOOKUP(A662,Table9[[#All],[Release Date]:[Actual]],2,FALSE)</f>
        <v>#N/A</v>
      </c>
      <c r="J662" t="e">
        <f>VLOOKUP(A662,Table8[#All],2,FALSE)</f>
        <v>#N/A</v>
      </c>
      <c r="K662" t="e">
        <f>VLOOKUP(A662,'US Retail Data'!$E$2:$G$75,3,FALSE)</f>
        <v>#N/A</v>
      </c>
      <c r="L662" t="e">
        <f>VLOOKUP(A662,GDP!$E$2:$G$83,3,FALSE)</f>
        <v>#N/A</v>
      </c>
    </row>
    <row r="663" spans="1:12">
      <c r="A663" s="18">
        <v>44128</v>
      </c>
      <c r="B663" s="19" t="e">
        <v>#N/A</v>
      </c>
      <c r="C663" t="e">
        <f>VLOOKUP(A663,Table2[],2,FALSE)</f>
        <v>#N/A</v>
      </c>
      <c r="D663" t="e">
        <f>VLOOKUP(A663,Table3[#All],2,FALSE)</f>
        <v>#N/A</v>
      </c>
      <c r="E663" t="e">
        <f>VLOOKUP(A663,Table5[#All],2,FALSE)</f>
        <v>#N/A</v>
      </c>
      <c r="F663" t="e">
        <f>VLOOKUP(A663,Table6[#All],2,FALSE)</f>
        <v>#N/A</v>
      </c>
      <c r="G663" t="e">
        <f>VLOOKUP(A663,Table7[#All],2,FALSE)</f>
        <v>#N/A</v>
      </c>
      <c r="H663" t="e">
        <f>VLOOKUP(A663,Table1[[#All],[Release Date]:[Actual]],3,FALSE)</f>
        <v>#N/A</v>
      </c>
      <c r="I663" t="e">
        <f>VLOOKUP(A663,Table9[[#All],[Release Date]:[Actual]],2,FALSE)</f>
        <v>#N/A</v>
      </c>
      <c r="J663" t="e">
        <f>VLOOKUP(A663,Table8[#All],2,FALSE)</f>
        <v>#N/A</v>
      </c>
      <c r="K663" t="e">
        <f>VLOOKUP(A663,'US Retail Data'!$E$2:$G$75,3,FALSE)</f>
        <v>#N/A</v>
      </c>
      <c r="L663" t="e">
        <f>VLOOKUP(A663,GDP!$E$2:$G$83,3,FALSE)</f>
        <v>#N/A</v>
      </c>
    </row>
    <row r="664" spans="1:12">
      <c r="A664" s="18">
        <v>44129</v>
      </c>
      <c r="B664" s="19" t="e">
        <v>#N/A</v>
      </c>
      <c r="C664" t="e">
        <f>VLOOKUP(A664,Table2[],2,FALSE)</f>
        <v>#N/A</v>
      </c>
      <c r="D664" t="e">
        <f>VLOOKUP(A664,Table3[#All],2,FALSE)</f>
        <v>#N/A</v>
      </c>
      <c r="E664" t="e">
        <f>VLOOKUP(A664,Table5[#All],2,FALSE)</f>
        <v>#N/A</v>
      </c>
      <c r="F664" t="e">
        <f>VLOOKUP(A664,Table6[#All],2,FALSE)</f>
        <v>#N/A</v>
      </c>
      <c r="G664" t="e">
        <f>VLOOKUP(A664,Table7[#All],2,FALSE)</f>
        <v>#N/A</v>
      </c>
      <c r="H664" t="e">
        <f>VLOOKUP(A664,Table1[[#All],[Release Date]:[Actual]],3,FALSE)</f>
        <v>#N/A</v>
      </c>
      <c r="I664" t="e">
        <f>VLOOKUP(A664,Table9[[#All],[Release Date]:[Actual]],2,FALSE)</f>
        <v>#N/A</v>
      </c>
      <c r="J664" t="e">
        <f>VLOOKUP(A664,Table8[#All],2,FALSE)</f>
        <v>#N/A</v>
      </c>
      <c r="K664" t="e">
        <f>VLOOKUP(A664,'US Retail Data'!$E$2:$G$75,3,FALSE)</f>
        <v>#N/A</v>
      </c>
      <c r="L664" t="e">
        <f>VLOOKUP(A664,GDP!$E$2:$G$83,3,FALSE)</f>
        <v>#N/A</v>
      </c>
    </row>
    <row r="665" spans="1:12">
      <c r="A665" s="18">
        <v>44130</v>
      </c>
      <c r="B665" s="19">
        <v>14697</v>
      </c>
      <c r="C665" t="e">
        <f>VLOOKUP(A665,Table2[],2,FALSE)</f>
        <v>#N/A</v>
      </c>
      <c r="D665" t="e">
        <f>VLOOKUP(A665,Table3[#All],2,FALSE)</f>
        <v>#N/A</v>
      </c>
      <c r="E665" t="e">
        <f>VLOOKUP(A665,Table5[#All],2,FALSE)</f>
        <v>#N/A</v>
      </c>
      <c r="F665" t="e">
        <f>VLOOKUP(A665,Table6[#All],2,FALSE)</f>
        <v>#N/A</v>
      </c>
      <c r="G665" t="e">
        <f>VLOOKUP(A665,Table7[#All],2,FALSE)</f>
        <v>#N/A</v>
      </c>
      <c r="H665" t="e">
        <f>VLOOKUP(A665,Table1[[#All],[Release Date]:[Actual]],3,FALSE)</f>
        <v>#N/A</v>
      </c>
      <c r="I665" t="e">
        <f>VLOOKUP(A665,Table9[[#All],[Release Date]:[Actual]],2,FALSE)</f>
        <v>#N/A</v>
      </c>
      <c r="J665" t="e">
        <f>VLOOKUP(A665,Table8[#All],2,FALSE)</f>
        <v>#N/A</v>
      </c>
      <c r="K665" t="e">
        <f>VLOOKUP(A665,'US Retail Data'!$E$2:$G$75,3,FALSE)</f>
        <v>#N/A</v>
      </c>
      <c r="L665" t="e">
        <f>VLOOKUP(A665,GDP!$E$2:$G$83,3,FALSE)</f>
        <v>#N/A</v>
      </c>
    </row>
    <row r="666" spans="1:12">
      <c r="A666" s="18">
        <v>44131</v>
      </c>
      <c r="B666" s="19">
        <v>14690</v>
      </c>
      <c r="C666" t="e">
        <f>VLOOKUP(A666,Table2[],2,FALSE)</f>
        <v>#N/A</v>
      </c>
      <c r="D666" t="e">
        <f>VLOOKUP(A666,Table3[#All],2,FALSE)</f>
        <v>#N/A</v>
      </c>
      <c r="E666" t="e">
        <f>VLOOKUP(A666,Table5[#All],2,FALSE)</f>
        <v>#N/A</v>
      </c>
      <c r="F666" t="e">
        <f>VLOOKUP(A666,Table6[#All],2,FALSE)</f>
        <v>#N/A</v>
      </c>
      <c r="G666" t="e">
        <f>VLOOKUP(A666,Table7[#All],2,FALSE)</f>
        <v>#N/A</v>
      </c>
      <c r="H666" t="e">
        <f>VLOOKUP(A666,Table1[[#All],[Release Date]:[Actual]],3,FALSE)</f>
        <v>#N/A</v>
      </c>
      <c r="I666" t="e">
        <f>VLOOKUP(A666,Table9[[#All],[Release Date]:[Actual]],2,FALSE)</f>
        <v>#N/A</v>
      </c>
      <c r="J666" t="e">
        <f>VLOOKUP(A666,Table8[#All],2,FALSE)</f>
        <v>#N/A</v>
      </c>
      <c r="K666" t="e">
        <f>VLOOKUP(A666,'US Retail Data'!$E$2:$G$75,3,FALSE)</f>
        <v>#N/A</v>
      </c>
      <c r="L666" t="e">
        <f>VLOOKUP(A666,GDP!$E$2:$G$83,3,FALSE)</f>
        <v>#N/A</v>
      </c>
    </row>
    <row r="667" spans="1:12">
      <c r="A667" s="18">
        <v>44132</v>
      </c>
      <c r="B667" s="19" t="e">
        <v>#N/A</v>
      </c>
      <c r="C667" t="e">
        <f>VLOOKUP(A667,Table2[],2,FALSE)</f>
        <v>#N/A</v>
      </c>
      <c r="D667" t="e">
        <f>VLOOKUP(A667,Table3[#All],2,FALSE)</f>
        <v>#N/A</v>
      </c>
      <c r="E667" t="e">
        <f>VLOOKUP(A667,Table5[#All],2,FALSE)</f>
        <v>#N/A</v>
      </c>
      <c r="F667" t="e">
        <f>VLOOKUP(A667,Table6[#All],2,FALSE)</f>
        <v>#N/A</v>
      </c>
      <c r="G667" t="e">
        <f>VLOOKUP(A667,Table7[#All],2,FALSE)</f>
        <v>#N/A</v>
      </c>
      <c r="H667" t="e">
        <f>VLOOKUP(A667,Table1[[#All],[Release Date]:[Actual]],3,FALSE)</f>
        <v>#N/A</v>
      </c>
      <c r="I667" t="e">
        <f>VLOOKUP(A667,Table9[[#All],[Release Date]:[Actual]],2,FALSE)</f>
        <v>#N/A</v>
      </c>
      <c r="J667" t="e">
        <f>VLOOKUP(A667,Table8[#All],2,FALSE)</f>
        <v>#N/A</v>
      </c>
      <c r="K667" t="e">
        <f>VLOOKUP(A667,'US Retail Data'!$E$2:$G$75,3,FALSE)</f>
        <v>#N/A</v>
      </c>
      <c r="L667" t="e">
        <f>VLOOKUP(A667,GDP!$E$2:$G$83,3,FALSE)</f>
        <v>#N/A</v>
      </c>
    </row>
    <row r="668" spans="1:12">
      <c r="A668" s="18">
        <v>44133</v>
      </c>
      <c r="B668" s="19" t="e">
        <v>#N/A</v>
      </c>
      <c r="C668" t="e">
        <f>VLOOKUP(A668,Table2[],2,FALSE)</f>
        <v>#N/A</v>
      </c>
      <c r="D668" t="e">
        <f>VLOOKUP(A668,Table3[#All],2,FALSE)</f>
        <v>#N/A</v>
      </c>
      <c r="E668" t="e">
        <f>VLOOKUP(A668,Table5[#All],2,FALSE)</f>
        <v>#N/A</v>
      </c>
      <c r="F668" t="e">
        <f>VLOOKUP(A668,Table6[#All],2,FALSE)</f>
        <v>#N/A</v>
      </c>
      <c r="G668" t="e">
        <f>VLOOKUP(A668,Table7[#All],2,FALSE)</f>
        <v>#N/A</v>
      </c>
      <c r="H668">
        <f>VLOOKUP(A668,Table1[[#All],[Release Date]:[Actual]],3,FALSE)</f>
        <v>751000</v>
      </c>
      <c r="I668" t="e">
        <f>VLOOKUP(A668,Table9[[#All],[Release Date]:[Actual]],2,FALSE)</f>
        <v>#N/A</v>
      </c>
      <c r="J668" t="e">
        <f>VLOOKUP(A668,Table8[#All],2,FALSE)</f>
        <v>#N/A</v>
      </c>
      <c r="K668" t="e">
        <f>VLOOKUP(A668,'US Retail Data'!$E$2:$G$75,3,FALSE)</f>
        <v>#N/A</v>
      </c>
      <c r="L668">
        <f>VLOOKUP(A668,GDP!$E$2:$G$83,3,FALSE)</f>
        <v>0.33100000000000002</v>
      </c>
    </row>
    <row r="669" spans="1:12">
      <c r="A669" s="18">
        <v>44134</v>
      </c>
      <c r="B669" s="19" t="e">
        <v>#N/A</v>
      </c>
      <c r="C669" t="e">
        <f>VLOOKUP(A669,Table2[],2,FALSE)</f>
        <v>#N/A</v>
      </c>
      <c r="D669">
        <f>VLOOKUP(A669,Table3[#All],2,FALSE)</f>
        <v>1.3999999999999999E-2</v>
      </c>
      <c r="E669" t="e">
        <f>VLOOKUP(A669,Table5[#All],2,FALSE)</f>
        <v>#N/A</v>
      </c>
      <c r="F669" t="e">
        <f>VLOOKUP(A669,Table6[#All],2,FALSE)</f>
        <v>#N/A</v>
      </c>
      <c r="G669" t="e">
        <f>VLOOKUP(A669,Table7[#All],2,FALSE)</f>
        <v>#N/A</v>
      </c>
      <c r="H669" t="e">
        <f>VLOOKUP(A669,Table1[[#All],[Release Date]:[Actual]],3,FALSE)</f>
        <v>#N/A</v>
      </c>
      <c r="I669" t="e">
        <f>VLOOKUP(A669,Table9[[#All],[Release Date]:[Actual]],2,FALSE)</f>
        <v>#N/A</v>
      </c>
      <c r="J669" t="e">
        <f>VLOOKUP(A669,Table8[#All],2,FALSE)</f>
        <v>#N/A</v>
      </c>
      <c r="K669" t="e">
        <f>VLOOKUP(A669,'US Retail Data'!$E$2:$G$75,3,FALSE)</f>
        <v>#N/A</v>
      </c>
      <c r="L669" t="e">
        <f>VLOOKUP(A669,GDP!$E$2:$G$83,3,FALSE)</f>
        <v>#N/A</v>
      </c>
    </row>
    <row r="670" spans="1:12">
      <c r="A670" s="18">
        <v>44135</v>
      </c>
      <c r="B670" s="19" t="e">
        <v>#N/A</v>
      </c>
      <c r="C670" t="e">
        <f>VLOOKUP(A670,Table2[],2,FALSE)</f>
        <v>#N/A</v>
      </c>
      <c r="D670" t="e">
        <f>VLOOKUP(A670,Table3[#All],2,FALSE)</f>
        <v>#N/A</v>
      </c>
      <c r="E670" t="e">
        <f>VLOOKUP(A670,Table5[#All],2,FALSE)</f>
        <v>#N/A</v>
      </c>
      <c r="F670" t="e">
        <f>VLOOKUP(A670,Table6[#All],2,FALSE)</f>
        <v>#N/A</v>
      </c>
      <c r="G670" t="e">
        <f>VLOOKUP(A670,Table7[#All],2,FALSE)</f>
        <v>#N/A</v>
      </c>
      <c r="H670" t="e">
        <f>VLOOKUP(A670,Table1[[#All],[Release Date]:[Actual]],3,FALSE)</f>
        <v>#N/A</v>
      </c>
      <c r="I670" t="e">
        <f>VLOOKUP(A670,Table9[[#All],[Release Date]:[Actual]],2,FALSE)</f>
        <v>#N/A</v>
      </c>
      <c r="J670" t="e">
        <f>VLOOKUP(A670,Table8[#All],2,FALSE)</f>
        <v>#N/A</v>
      </c>
      <c r="K670" t="e">
        <f>VLOOKUP(A670,'US Retail Data'!$E$2:$G$75,3,FALSE)</f>
        <v>#N/A</v>
      </c>
      <c r="L670" t="e">
        <f>VLOOKUP(A670,GDP!$E$2:$G$83,3,FALSE)</f>
        <v>#N/A</v>
      </c>
    </row>
    <row r="671" spans="1:12">
      <c r="A671" s="18">
        <v>44136</v>
      </c>
      <c r="B671" s="19" t="e">
        <v>#N/A</v>
      </c>
      <c r="C671" t="e">
        <f>VLOOKUP(A671,Table2[],2,FALSE)</f>
        <v>#N/A</v>
      </c>
      <c r="D671" t="e">
        <f>VLOOKUP(A671,Table3[#All],2,FALSE)</f>
        <v>#N/A</v>
      </c>
      <c r="E671" t="e">
        <f>VLOOKUP(A671,Table5[#All],2,FALSE)</f>
        <v>#N/A</v>
      </c>
      <c r="F671" t="e">
        <f>VLOOKUP(A671,Table6[#All],2,FALSE)</f>
        <v>#N/A</v>
      </c>
      <c r="G671" t="e">
        <f>VLOOKUP(A671,Table7[#All],2,FALSE)</f>
        <v>#N/A</v>
      </c>
      <c r="H671" t="e">
        <f>VLOOKUP(A671,Table1[[#All],[Release Date]:[Actual]],3,FALSE)</f>
        <v>#N/A</v>
      </c>
      <c r="I671" t="e">
        <f>VLOOKUP(A671,Table9[[#All],[Release Date]:[Actual]],2,FALSE)</f>
        <v>#N/A</v>
      </c>
      <c r="J671" t="e">
        <f>VLOOKUP(A671,Table8[#All],2,FALSE)</f>
        <v>#N/A</v>
      </c>
      <c r="K671" t="e">
        <f>VLOOKUP(A671,'US Retail Data'!$E$2:$G$75,3,FALSE)</f>
        <v>#N/A</v>
      </c>
      <c r="L671" t="e">
        <f>VLOOKUP(A671,GDP!$E$2:$G$83,3,FALSE)</f>
        <v>#N/A</v>
      </c>
    </row>
    <row r="672" spans="1:12">
      <c r="A672" s="18">
        <v>44137</v>
      </c>
      <c r="B672" s="19">
        <v>14718</v>
      </c>
      <c r="C672" t="e">
        <f>VLOOKUP(A672,Table2[],2,FALSE)</f>
        <v>#N/A</v>
      </c>
      <c r="D672" t="e">
        <f>VLOOKUP(A672,Table3[#All],2,FALSE)</f>
        <v>#N/A</v>
      </c>
      <c r="E672">
        <f>VLOOKUP(A672,Table5[#All],2,FALSE)</f>
        <v>1.44E-2</v>
      </c>
      <c r="F672" t="e">
        <f>VLOOKUP(A672,Table6[#All],2,FALSE)</f>
        <v>#N/A</v>
      </c>
      <c r="G672" t="e">
        <f>VLOOKUP(A672,Table7[#All],2,FALSE)</f>
        <v>#N/A</v>
      </c>
      <c r="H672" t="e">
        <f>VLOOKUP(A672,Table1[[#All],[Release Date]:[Actual]],3,FALSE)</f>
        <v>#N/A</v>
      </c>
      <c r="I672" t="e">
        <f>VLOOKUP(A672,Table9[[#All],[Release Date]:[Actual]],2,FALSE)</f>
        <v>#N/A</v>
      </c>
      <c r="J672" t="e">
        <f>VLOOKUP(A672,Table8[#All],2,FALSE)</f>
        <v>#N/A</v>
      </c>
      <c r="K672" t="e">
        <f>VLOOKUP(A672,'US Retail Data'!$E$2:$G$75,3,FALSE)</f>
        <v>#N/A</v>
      </c>
      <c r="L672" t="e">
        <f>VLOOKUP(A672,GDP!$E$2:$G$83,3,FALSE)</f>
        <v>#N/A</v>
      </c>
    </row>
    <row r="673" spans="1:12">
      <c r="A673" s="18">
        <v>44138</v>
      </c>
      <c r="B673" s="19">
        <v>14609</v>
      </c>
      <c r="C673" t="e">
        <f>VLOOKUP(A673,Table2[],2,FALSE)</f>
        <v>#N/A</v>
      </c>
      <c r="D673" t="e">
        <f>VLOOKUP(A673,Table3[#All],2,FALSE)</f>
        <v>#N/A</v>
      </c>
      <c r="E673" t="e">
        <f>VLOOKUP(A673,Table5[#All],2,FALSE)</f>
        <v>#N/A</v>
      </c>
      <c r="F673" t="e">
        <f>VLOOKUP(A673,Table6[#All],2,FALSE)</f>
        <v>#N/A</v>
      </c>
      <c r="G673" t="e">
        <f>VLOOKUP(A673,Table7[#All],2,FALSE)</f>
        <v>#N/A</v>
      </c>
      <c r="H673" t="e">
        <f>VLOOKUP(A673,Table1[[#All],[Release Date]:[Actual]],3,FALSE)</f>
        <v>#N/A</v>
      </c>
      <c r="I673" t="e">
        <f>VLOOKUP(A673,Table9[[#All],[Release Date]:[Actual]],2,FALSE)</f>
        <v>#N/A</v>
      </c>
      <c r="J673" t="e">
        <f>VLOOKUP(A673,Table8[#All],2,FALSE)</f>
        <v>#N/A</v>
      </c>
      <c r="K673" t="e">
        <f>VLOOKUP(A673,'US Retail Data'!$E$2:$G$75,3,FALSE)</f>
        <v>#N/A</v>
      </c>
      <c r="L673" t="e">
        <f>VLOOKUP(A673,GDP!$E$2:$G$83,3,FALSE)</f>
        <v>#N/A</v>
      </c>
    </row>
    <row r="674" spans="1:12">
      <c r="A674" s="18">
        <v>44139</v>
      </c>
      <c r="B674" s="19">
        <v>14557</v>
      </c>
      <c r="C674" t="e">
        <f>VLOOKUP(A674,Table2[],2,FALSE)</f>
        <v>#N/A</v>
      </c>
      <c r="D674" t="e">
        <f>VLOOKUP(A674,Table3[#All],2,FALSE)</f>
        <v>#N/A</v>
      </c>
      <c r="E674" t="e">
        <f>VLOOKUP(A674,Table5[#All],2,FALSE)</f>
        <v>#N/A</v>
      </c>
      <c r="F674" t="e">
        <f>VLOOKUP(A674,Table6[#All],2,FALSE)</f>
        <v>#N/A</v>
      </c>
      <c r="G674" t="e">
        <f>VLOOKUP(A674,Table7[#All],2,FALSE)</f>
        <v>#N/A</v>
      </c>
      <c r="H674" t="e">
        <f>VLOOKUP(A674,Table1[[#All],[Release Date]:[Actual]],3,FALSE)</f>
        <v>#N/A</v>
      </c>
      <c r="I674" t="e">
        <f>VLOOKUP(A674,Table9[[#All],[Release Date]:[Actual]],2,FALSE)</f>
        <v>#N/A</v>
      </c>
      <c r="J674" t="e">
        <f>VLOOKUP(A674,Table8[#All],2,FALSE)</f>
        <v>#N/A</v>
      </c>
      <c r="K674" t="e">
        <f>VLOOKUP(A674,'US Retail Data'!$E$2:$G$75,3,FALSE)</f>
        <v>#N/A</v>
      </c>
      <c r="L674" t="e">
        <f>VLOOKUP(A674,GDP!$E$2:$G$83,3,FALSE)</f>
        <v>#N/A</v>
      </c>
    </row>
    <row r="675" spans="1:12">
      <c r="A675" s="18">
        <v>44140</v>
      </c>
      <c r="B675" s="19">
        <v>14439</v>
      </c>
      <c r="C675" t="e">
        <f>VLOOKUP(A675,Table2[],2,FALSE)</f>
        <v>#N/A</v>
      </c>
      <c r="D675" t="e">
        <f>VLOOKUP(A675,Table3[#All],2,FALSE)</f>
        <v>#N/A</v>
      </c>
      <c r="E675" t="e">
        <f>VLOOKUP(A675,Table5[#All],2,FALSE)</f>
        <v>#N/A</v>
      </c>
      <c r="F675" t="e">
        <f>VLOOKUP(A675,Table6[#All],2,FALSE)</f>
        <v>#N/A</v>
      </c>
      <c r="G675" t="e">
        <f>VLOOKUP(A675,Table7[#All],2,FALSE)</f>
        <v>#N/A</v>
      </c>
      <c r="H675">
        <f>VLOOKUP(A675,Table1[[#All],[Release Date]:[Actual]],3,FALSE)</f>
        <v>751000</v>
      </c>
      <c r="I675">
        <f>VLOOKUP(A675,Table9[[#All],[Release Date]:[Actual]],2,FALSE)</f>
        <v>2.5000000000000001E-3</v>
      </c>
      <c r="J675" t="e">
        <f>VLOOKUP(A675,Table8[#All],2,FALSE)</f>
        <v>#N/A</v>
      </c>
      <c r="K675" t="e">
        <f>VLOOKUP(A675,'US Retail Data'!$E$2:$G$75,3,FALSE)</f>
        <v>#N/A</v>
      </c>
      <c r="L675" t="e">
        <f>VLOOKUP(A675,GDP!$E$2:$G$83,3,FALSE)</f>
        <v>#N/A</v>
      </c>
    </row>
    <row r="676" spans="1:12">
      <c r="A676" s="18">
        <v>44141</v>
      </c>
      <c r="B676" s="19">
        <v>14321</v>
      </c>
      <c r="C676" t="e">
        <f>VLOOKUP(A676,Table2[],2,FALSE)</f>
        <v>#N/A</v>
      </c>
      <c r="D676" t="e">
        <f>VLOOKUP(A676,Table3[#All],2,FALSE)</f>
        <v>#N/A</v>
      </c>
      <c r="E676" t="e">
        <f>VLOOKUP(A676,Table5[#All],2,FALSE)</f>
        <v>#N/A</v>
      </c>
      <c r="F676">
        <f>VLOOKUP(A676,Table6[#All],2,FALSE)</f>
        <v>638</v>
      </c>
      <c r="G676">
        <f>VLOOKUP(A676,Table7[#All],2,FALSE)</f>
        <v>6.9000000000000006E-2</v>
      </c>
      <c r="H676" t="e">
        <f>VLOOKUP(A676,Table1[[#All],[Release Date]:[Actual]],3,FALSE)</f>
        <v>#N/A</v>
      </c>
      <c r="I676" t="e">
        <f>VLOOKUP(A676,Table9[[#All],[Release Date]:[Actual]],2,FALSE)</f>
        <v>#N/A</v>
      </c>
      <c r="J676" t="e">
        <f>VLOOKUP(A676,Table8[#All],2,FALSE)</f>
        <v>#N/A</v>
      </c>
      <c r="K676" t="e">
        <f>VLOOKUP(A676,'US Retail Data'!$E$2:$G$75,3,FALSE)</f>
        <v>#N/A</v>
      </c>
      <c r="L676" t="e">
        <f>VLOOKUP(A676,GDP!$E$2:$G$83,3,FALSE)</f>
        <v>#N/A</v>
      </c>
    </row>
    <row r="677" spans="1:12">
      <c r="A677" s="18">
        <v>44142</v>
      </c>
      <c r="B677" s="19" t="e">
        <v>#N/A</v>
      </c>
      <c r="C677" t="e">
        <f>VLOOKUP(A677,Table2[],2,FALSE)</f>
        <v>#N/A</v>
      </c>
      <c r="D677" t="e">
        <f>VLOOKUP(A677,Table3[#All],2,FALSE)</f>
        <v>#N/A</v>
      </c>
      <c r="E677" t="e">
        <f>VLOOKUP(A677,Table5[#All],2,FALSE)</f>
        <v>#N/A</v>
      </c>
      <c r="F677" t="e">
        <f>VLOOKUP(A677,Table6[#All],2,FALSE)</f>
        <v>#N/A</v>
      </c>
      <c r="G677" t="e">
        <f>VLOOKUP(A677,Table7[#All],2,FALSE)</f>
        <v>#N/A</v>
      </c>
      <c r="H677" t="e">
        <f>VLOOKUP(A677,Table1[[#All],[Release Date]:[Actual]],3,FALSE)</f>
        <v>#N/A</v>
      </c>
      <c r="I677" t="e">
        <f>VLOOKUP(A677,Table9[[#All],[Release Date]:[Actual]],2,FALSE)</f>
        <v>#N/A</v>
      </c>
      <c r="J677" t="e">
        <f>VLOOKUP(A677,Table8[#All],2,FALSE)</f>
        <v>#N/A</v>
      </c>
      <c r="K677" t="e">
        <f>VLOOKUP(A677,'US Retail Data'!$E$2:$G$75,3,FALSE)</f>
        <v>#N/A</v>
      </c>
      <c r="L677" t="e">
        <f>VLOOKUP(A677,GDP!$E$2:$G$83,3,FALSE)</f>
        <v>#N/A</v>
      </c>
    </row>
    <row r="678" spans="1:12">
      <c r="A678" s="18">
        <v>44143</v>
      </c>
      <c r="B678" s="19" t="e">
        <v>#N/A</v>
      </c>
      <c r="C678" t="e">
        <f>VLOOKUP(A678,Table2[],2,FALSE)</f>
        <v>#N/A</v>
      </c>
      <c r="D678" t="e">
        <f>VLOOKUP(A678,Table3[#All],2,FALSE)</f>
        <v>#N/A</v>
      </c>
      <c r="E678" t="e">
        <f>VLOOKUP(A678,Table5[#All],2,FALSE)</f>
        <v>#N/A</v>
      </c>
      <c r="F678" t="e">
        <f>VLOOKUP(A678,Table6[#All],2,FALSE)</f>
        <v>#N/A</v>
      </c>
      <c r="G678" t="e">
        <f>VLOOKUP(A678,Table7[#All],2,FALSE)</f>
        <v>#N/A</v>
      </c>
      <c r="H678" t="e">
        <f>VLOOKUP(A678,Table1[[#All],[Release Date]:[Actual]],3,FALSE)</f>
        <v>#N/A</v>
      </c>
      <c r="I678" t="e">
        <f>VLOOKUP(A678,Table9[[#All],[Release Date]:[Actual]],2,FALSE)</f>
        <v>#N/A</v>
      </c>
      <c r="J678" t="e">
        <f>VLOOKUP(A678,Table8[#All],2,FALSE)</f>
        <v>#N/A</v>
      </c>
      <c r="K678" t="e">
        <f>VLOOKUP(A678,'US Retail Data'!$E$2:$G$75,3,FALSE)</f>
        <v>#N/A</v>
      </c>
      <c r="L678" t="e">
        <f>VLOOKUP(A678,GDP!$E$2:$G$83,3,FALSE)</f>
        <v>#N/A</v>
      </c>
    </row>
    <row r="679" spans="1:12">
      <c r="A679" s="18">
        <v>44144</v>
      </c>
      <c r="B679" s="19">
        <v>14172</v>
      </c>
      <c r="C679" t="e">
        <f>VLOOKUP(A679,Table2[],2,FALSE)</f>
        <v>#N/A</v>
      </c>
      <c r="D679" t="e">
        <f>VLOOKUP(A679,Table3[#All],2,FALSE)</f>
        <v>#N/A</v>
      </c>
      <c r="E679" t="e">
        <f>VLOOKUP(A679,Table5[#All],2,FALSE)</f>
        <v>#N/A</v>
      </c>
      <c r="F679" t="e">
        <f>VLOOKUP(A679,Table6[#All],2,FALSE)</f>
        <v>#N/A</v>
      </c>
      <c r="G679" t="e">
        <f>VLOOKUP(A679,Table7[#All],2,FALSE)</f>
        <v>#N/A</v>
      </c>
      <c r="H679" t="e">
        <f>VLOOKUP(A679,Table1[[#All],[Release Date]:[Actual]],3,FALSE)</f>
        <v>#N/A</v>
      </c>
      <c r="I679" t="e">
        <f>VLOOKUP(A679,Table9[[#All],[Release Date]:[Actual]],2,FALSE)</f>
        <v>#N/A</v>
      </c>
      <c r="J679">
        <f>VLOOKUP(A679,Table8[#All],2,FALSE)</f>
        <v>5.0000000000000001E-3</v>
      </c>
      <c r="K679" t="e">
        <f>VLOOKUP(A679,'US Retail Data'!$E$2:$G$75,3,FALSE)</f>
        <v>#N/A</v>
      </c>
      <c r="L679" t="e">
        <f>VLOOKUP(A679,GDP!$E$2:$G$83,3,FALSE)</f>
        <v>#N/A</v>
      </c>
    </row>
    <row r="680" spans="1:12">
      <c r="A680" s="18">
        <v>44145</v>
      </c>
      <c r="B680" s="19">
        <v>14015</v>
      </c>
      <c r="C680" t="e">
        <f>VLOOKUP(A680,Table2[],2,FALSE)</f>
        <v>#N/A</v>
      </c>
      <c r="D680" t="e">
        <f>VLOOKUP(A680,Table3[#All],2,FALSE)</f>
        <v>#N/A</v>
      </c>
      <c r="E680" t="e">
        <f>VLOOKUP(A680,Table5[#All],2,FALSE)</f>
        <v>#N/A</v>
      </c>
      <c r="F680" t="e">
        <f>VLOOKUP(A680,Table6[#All],2,FALSE)</f>
        <v>#N/A</v>
      </c>
      <c r="G680" t="e">
        <f>VLOOKUP(A680,Table7[#All],2,FALSE)</f>
        <v>#N/A</v>
      </c>
      <c r="H680" t="e">
        <f>VLOOKUP(A680,Table1[[#All],[Release Date]:[Actual]],3,FALSE)</f>
        <v>#N/A</v>
      </c>
      <c r="I680" t="e">
        <f>VLOOKUP(A680,Table9[[#All],[Release Date]:[Actual]],2,FALSE)</f>
        <v>#N/A</v>
      </c>
      <c r="J680" t="e">
        <f>VLOOKUP(A680,Table8[#All],2,FALSE)</f>
        <v>#N/A</v>
      </c>
      <c r="K680" t="e">
        <f>VLOOKUP(A680,'US Retail Data'!$E$2:$G$75,3,FALSE)</f>
        <v>#N/A</v>
      </c>
      <c r="L680" t="e">
        <f>VLOOKUP(A680,GDP!$E$2:$G$83,3,FALSE)</f>
        <v>#N/A</v>
      </c>
    </row>
    <row r="681" spans="1:12">
      <c r="A681" s="18">
        <v>44146</v>
      </c>
      <c r="B681" s="19">
        <v>14076</v>
      </c>
      <c r="C681" t="e">
        <f>VLOOKUP(A681,Table2[],2,FALSE)</f>
        <v>#N/A</v>
      </c>
      <c r="D681" t="e">
        <f>VLOOKUP(A681,Table3[#All],2,FALSE)</f>
        <v>#N/A</v>
      </c>
      <c r="E681" t="e">
        <f>VLOOKUP(A681,Table5[#All],2,FALSE)</f>
        <v>#N/A</v>
      </c>
      <c r="F681" t="e">
        <f>VLOOKUP(A681,Table6[#All],2,FALSE)</f>
        <v>#N/A</v>
      </c>
      <c r="G681" t="e">
        <f>VLOOKUP(A681,Table7[#All],2,FALSE)</f>
        <v>#N/A</v>
      </c>
      <c r="H681" t="e">
        <f>VLOOKUP(A681,Table1[[#All],[Release Date]:[Actual]],3,FALSE)</f>
        <v>#N/A</v>
      </c>
      <c r="I681" t="e">
        <f>VLOOKUP(A681,Table9[[#All],[Release Date]:[Actual]],2,FALSE)</f>
        <v>#N/A</v>
      </c>
      <c r="J681" t="e">
        <f>VLOOKUP(A681,Table8[#All],2,FALSE)</f>
        <v>#N/A</v>
      </c>
      <c r="K681" t="e">
        <f>VLOOKUP(A681,'US Retail Data'!$E$2:$G$75,3,FALSE)</f>
        <v>#N/A</v>
      </c>
      <c r="L681" t="e">
        <f>VLOOKUP(A681,GDP!$E$2:$G$83,3,FALSE)</f>
        <v>#N/A</v>
      </c>
    </row>
    <row r="682" spans="1:12">
      <c r="A682" s="18">
        <v>44147</v>
      </c>
      <c r="B682" s="19">
        <v>14187</v>
      </c>
      <c r="C682">
        <f>VLOOKUP(A682,Table2[],2,FALSE)</f>
        <v>1.2E-2</v>
      </c>
      <c r="D682" t="e">
        <f>VLOOKUP(A682,Table3[#All],2,FALSE)</f>
        <v>#N/A</v>
      </c>
      <c r="E682" t="e">
        <f>VLOOKUP(A682,Table5[#All],2,FALSE)</f>
        <v>#N/A</v>
      </c>
      <c r="F682" t="e">
        <f>VLOOKUP(A682,Table6[#All],2,FALSE)</f>
        <v>#N/A</v>
      </c>
      <c r="G682" t="e">
        <f>VLOOKUP(A682,Table7[#All],2,FALSE)</f>
        <v>#N/A</v>
      </c>
      <c r="H682">
        <f>VLOOKUP(A682,Table1[[#All],[Release Date]:[Actual]],3,FALSE)</f>
        <v>709000</v>
      </c>
      <c r="I682" t="e">
        <f>VLOOKUP(A682,Table9[[#All],[Release Date]:[Actual]],2,FALSE)</f>
        <v>#N/A</v>
      </c>
      <c r="J682" t="e">
        <f>VLOOKUP(A682,Table8[#All],2,FALSE)</f>
        <v>#N/A</v>
      </c>
      <c r="K682" t="e">
        <f>VLOOKUP(A682,'US Retail Data'!$E$2:$G$75,3,FALSE)</f>
        <v>#N/A</v>
      </c>
      <c r="L682" t="e">
        <f>VLOOKUP(A682,GDP!$E$2:$G$83,3,FALSE)</f>
        <v>#N/A</v>
      </c>
    </row>
    <row r="683" spans="1:12">
      <c r="A683" s="18">
        <v>44148</v>
      </c>
      <c r="B683" s="19">
        <v>14222</v>
      </c>
      <c r="C683" t="e">
        <f>VLOOKUP(A683,Table2[],2,FALSE)</f>
        <v>#N/A</v>
      </c>
      <c r="D683" t="e">
        <f>VLOOKUP(A683,Table3[#All],2,FALSE)</f>
        <v>#N/A</v>
      </c>
      <c r="E683" t="e">
        <f>VLOOKUP(A683,Table5[#All],2,FALSE)</f>
        <v>#N/A</v>
      </c>
      <c r="F683" t="e">
        <f>VLOOKUP(A683,Table6[#All],2,FALSE)</f>
        <v>#N/A</v>
      </c>
      <c r="G683" t="e">
        <f>VLOOKUP(A683,Table7[#All],2,FALSE)</f>
        <v>#N/A</v>
      </c>
      <c r="H683" t="e">
        <f>VLOOKUP(A683,Table1[[#All],[Release Date]:[Actual]],3,FALSE)</f>
        <v>#N/A</v>
      </c>
      <c r="I683" t="e">
        <f>VLOOKUP(A683,Table9[[#All],[Release Date]:[Actual]],2,FALSE)</f>
        <v>#N/A</v>
      </c>
      <c r="J683" t="e">
        <f>VLOOKUP(A683,Table8[#All],2,FALSE)</f>
        <v>#N/A</v>
      </c>
      <c r="K683" t="e">
        <f>VLOOKUP(A683,'US Retail Data'!$E$2:$G$75,3,FALSE)</f>
        <v>#N/A</v>
      </c>
      <c r="L683" t="e">
        <f>VLOOKUP(A683,GDP!$E$2:$G$83,3,FALSE)</f>
        <v>#N/A</v>
      </c>
    </row>
    <row r="684" spans="1:12">
      <c r="A684" s="18">
        <v>44149</v>
      </c>
      <c r="B684" s="19" t="e">
        <v>#N/A</v>
      </c>
      <c r="C684" t="e">
        <f>VLOOKUP(A684,Table2[],2,FALSE)</f>
        <v>#N/A</v>
      </c>
      <c r="D684" t="e">
        <f>VLOOKUP(A684,Table3[#All],2,FALSE)</f>
        <v>#N/A</v>
      </c>
      <c r="E684" t="e">
        <f>VLOOKUP(A684,Table5[#All],2,FALSE)</f>
        <v>#N/A</v>
      </c>
      <c r="F684" t="e">
        <f>VLOOKUP(A684,Table6[#All],2,FALSE)</f>
        <v>#N/A</v>
      </c>
      <c r="G684" t="e">
        <f>VLOOKUP(A684,Table7[#All],2,FALSE)</f>
        <v>#N/A</v>
      </c>
      <c r="H684" t="e">
        <f>VLOOKUP(A684,Table1[[#All],[Release Date]:[Actual]],3,FALSE)</f>
        <v>#N/A</v>
      </c>
      <c r="I684" t="e">
        <f>VLOOKUP(A684,Table9[[#All],[Release Date]:[Actual]],2,FALSE)</f>
        <v>#N/A</v>
      </c>
      <c r="J684" t="e">
        <f>VLOOKUP(A684,Table8[#All],2,FALSE)</f>
        <v>#N/A</v>
      </c>
      <c r="K684" t="e">
        <f>VLOOKUP(A684,'US Retail Data'!$E$2:$G$75,3,FALSE)</f>
        <v>#N/A</v>
      </c>
      <c r="L684" t="e">
        <f>VLOOKUP(A684,GDP!$E$2:$G$83,3,FALSE)</f>
        <v>#N/A</v>
      </c>
    </row>
    <row r="685" spans="1:12">
      <c r="A685" s="18">
        <v>44150</v>
      </c>
      <c r="B685" s="19" t="e">
        <v>#N/A</v>
      </c>
      <c r="C685" t="e">
        <f>VLOOKUP(A685,Table2[],2,FALSE)</f>
        <v>#N/A</v>
      </c>
      <c r="D685" t="e">
        <f>VLOOKUP(A685,Table3[#All],2,FALSE)</f>
        <v>#N/A</v>
      </c>
      <c r="E685" t="e">
        <f>VLOOKUP(A685,Table5[#All],2,FALSE)</f>
        <v>#N/A</v>
      </c>
      <c r="F685" t="e">
        <f>VLOOKUP(A685,Table6[#All],2,FALSE)</f>
        <v>#N/A</v>
      </c>
      <c r="G685" t="e">
        <f>VLOOKUP(A685,Table7[#All],2,FALSE)</f>
        <v>#N/A</v>
      </c>
      <c r="H685" t="e">
        <f>VLOOKUP(A685,Table1[[#All],[Release Date]:[Actual]],3,FALSE)</f>
        <v>#N/A</v>
      </c>
      <c r="I685" t="e">
        <f>VLOOKUP(A685,Table9[[#All],[Release Date]:[Actual]],2,FALSE)</f>
        <v>#N/A</v>
      </c>
      <c r="J685" t="e">
        <f>VLOOKUP(A685,Table8[#All],2,FALSE)</f>
        <v>#N/A</v>
      </c>
      <c r="K685" t="e">
        <f>VLOOKUP(A685,'US Retail Data'!$E$2:$G$75,3,FALSE)</f>
        <v>#N/A</v>
      </c>
      <c r="L685" t="e">
        <f>VLOOKUP(A685,GDP!$E$2:$G$83,3,FALSE)</f>
        <v>#N/A</v>
      </c>
    </row>
    <row r="686" spans="1:12">
      <c r="A686" s="18">
        <v>44151</v>
      </c>
      <c r="B686" s="19">
        <v>14139</v>
      </c>
      <c r="C686" t="e">
        <f>VLOOKUP(A686,Table2[],2,FALSE)</f>
        <v>#N/A</v>
      </c>
      <c r="D686" t="e">
        <f>VLOOKUP(A686,Table3[#All],2,FALSE)</f>
        <v>#N/A</v>
      </c>
      <c r="E686" t="e">
        <f>VLOOKUP(A686,Table5[#All],2,FALSE)</f>
        <v>#N/A</v>
      </c>
      <c r="F686" t="e">
        <f>VLOOKUP(A686,Table6[#All],2,FALSE)</f>
        <v>#N/A</v>
      </c>
      <c r="G686" t="e">
        <f>VLOOKUP(A686,Table7[#All],2,FALSE)</f>
        <v>#N/A</v>
      </c>
      <c r="H686" t="e">
        <f>VLOOKUP(A686,Table1[[#All],[Release Date]:[Actual]],3,FALSE)</f>
        <v>#N/A</v>
      </c>
      <c r="I686" t="e">
        <f>VLOOKUP(A686,Table9[[#All],[Release Date]:[Actual]],2,FALSE)</f>
        <v>#N/A</v>
      </c>
      <c r="J686" t="e">
        <f>VLOOKUP(A686,Table8[#All],2,FALSE)</f>
        <v>#N/A</v>
      </c>
      <c r="K686" t="e">
        <f>VLOOKUP(A686,'US Retail Data'!$E$2:$G$75,3,FALSE)</f>
        <v>#N/A</v>
      </c>
      <c r="L686" t="e">
        <f>VLOOKUP(A686,GDP!$E$2:$G$83,3,FALSE)</f>
        <v>#N/A</v>
      </c>
    </row>
    <row r="687" spans="1:12">
      <c r="A687" s="18">
        <v>44152</v>
      </c>
      <c r="B687" s="19">
        <v>14073</v>
      </c>
      <c r="C687" t="e">
        <f>VLOOKUP(A687,Table2[],2,FALSE)</f>
        <v>#N/A</v>
      </c>
      <c r="D687" t="e">
        <f>VLOOKUP(A687,Table3[#All],2,FALSE)</f>
        <v>#N/A</v>
      </c>
      <c r="E687" t="e">
        <f>VLOOKUP(A687,Table5[#All],2,FALSE)</f>
        <v>#N/A</v>
      </c>
      <c r="F687" t="e">
        <f>VLOOKUP(A687,Table6[#All],2,FALSE)</f>
        <v>#N/A</v>
      </c>
      <c r="G687" t="e">
        <f>VLOOKUP(A687,Table7[#All],2,FALSE)</f>
        <v>#N/A</v>
      </c>
      <c r="H687" t="e">
        <f>VLOOKUP(A687,Table1[[#All],[Release Date]:[Actual]],3,FALSE)</f>
        <v>#N/A</v>
      </c>
      <c r="I687" t="e">
        <f>VLOOKUP(A687,Table9[[#All],[Release Date]:[Actual]],2,FALSE)</f>
        <v>#N/A</v>
      </c>
      <c r="J687" t="e">
        <f>VLOOKUP(A687,Table8[#All],2,FALSE)</f>
        <v>#N/A</v>
      </c>
      <c r="K687">
        <f>VLOOKUP(A687,'US Retail Data'!$E$2:$G$75,3,FALSE)</f>
        <v>3.0000000000000001E-3</v>
      </c>
      <c r="L687" t="e">
        <f>VLOOKUP(A687,GDP!$E$2:$G$83,3,FALSE)</f>
        <v>#N/A</v>
      </c>
    </row>
    <row r="688" spans="1:12">
      <c r="A688" s="18">
        <v>44153</v>
      </c>
      <c r="B688" s="19">
        <v>14118</v>
      </c>
      <c r="C688" t="e">
        <f>VLOOKUP(A688,Table2[],2,FALSE)</f>
        <v>#N/A</v>
      </c>
      <c r="D688" t="e">
        <f>VLOOKUP(A688,Table3[#All],2,FALSE)</f>
        <v>#N/A</v>
      </c>
      <c r="E688" t="e">
        <f>VLOOKUP(A688,Table5[#All],2,FALSE)</f>
        <v>#N/A</v>
      </c>
      <c r="F688" t="e">
        <f>VLOOKUP(A688,Table6[#All],2,FALSE)</f>
        <v>#N/A</v>
      </c>
      <c r="G688" t="e">
        <f>VLOOKUP(A688,Table7[#All],2,FALSE)</f>
        <v>#N/A</v>
      </c>
      <c r="H688" t="e">
        <f>VLOOKUP(A688,Table1[[#All],[Release Date]:[Actual]],3,FALSE)</f>
        <v>#N/A</v>
      </c>
      <c r="I688" t="e">
        <f>VLOOKUP(A688,Table9[[#All],[Release Date]:[Actual]],2,FALSE)</f>
        <v>#N/A</v>
      </c>
      <c r="J688" t="e">
        <f>VLOOKUP(A688,Table8[#All],2,FALSE)</f>
        <v>#N/A</v>
      </c>
      <c r="K688" t="e">
        <f>VLOOKUP(A688,'US Retail Data'!$E$2:$G$75,3,FALSE)</f>
        <v>#N/A</v>
      </c>
      <c r="L688" t="e">
        <f>VLOOKUP(A688,GDP!$E$2:$G$83,3,FALSE)</f>
        <v>#N/A</v>
      </c>
    </row>
    <row r="689" spans="1:12">
      <c r="A689" s="18">
        <v>44154</v>
      </c>
      <c r="B689" s="19">
        <v>14167</v>
      </c>
      <c r="C689" t="e">
        <f>VLOOKUP(A689,Table2[],2,FALSE)</f>
        <v>#N/A</v>
      </c>
      <c r="D689" t="e">
        <f>VLOOKUP(A689,Table3[#All],2,FALSE)</f>
        <v>#N/A</v>
      </c>
      <c r="E689" t="e">
        <f>VLOOKUP(A689,Table5[#All],2,FALSE)</f>
        <v>#N/A</v>
      </c>
      <c r="F689" t="e">
        <f>VLOOKUP(A689,Table6[#All],2,FALSE)</f>
        <v>#N/A</v>
      </c>
      <c r="G689" t="e">
        <f>VLOOKUP(A689,Table7[#All],2,FALSE)</f>
        <v>#N/A</v>
      </c>
      <c r="H689">
        <f>VLOOKUP(A689,Table1[[#All],[Release Date]:[Actual]],3,FALSE)</f>
        <v>742000</v>
      </c>
      <c r="I689" t="e">
        <f>VLOOKUP(A689,Table9[[#All],[Release Date]:[Actual]],2,FALSE)</f>
        <v>#N/A</v>
      </c>
      <c r="J689" t="e">
        <f>VLOOKUP(A689,Table8[#All],2,FALSE)</f>
        <v>#N/A</v>
      </c>
      <c r="K689" t="e">
        <f>VLOOKUP(A689,'US Retail Data'!$E$2:$G$75,3,FALSE)</f>
        <v>#N/A</v>
      </c>
      <c r="L689" t="e">
        <f>VLOOKUP(A689,GDP!$E$2:$G$83,3,FALSE)</f>
        <v>#N/A</v>
      </c>
    </row>
    <row r="690" spans="1:12">
      <c r="A690" s="18">
        <v>44155</v>
      </c>
      <c r="B690" s="19">
        <v>14228</v>
      </c>
      <c r="C690" t="e">
        <f>VLOOKUP(A690,Table2[],2,FALSE)</f>
        <v>#N/A</v>
      </c>
      <c r="D690" t="e">
        <f>VLOOKUP(A690,Table3[#All],2,FALSE)</f>
        <v>#N/A</v>
      </c>
      <c r="E690" t="e">
        <f>VLOOKUP(A690,Table5[#All],2,FALSE)</f>
        <v>#N/A</v>
      </c>
      <c r="F690" t="e">
        <f>VLOOKUP(A690,Table6[#All],2,FALSE)</f>
        <v>#N/A</v>
      </c>
      <c r="G690" t="e">
        <f>VLOOKUP(A690,Table7[#All],2,FALSE)</f>
        <v>#N/A</v>
      </c>
      <c r="H690" t="e">
        <f>VLOOKUP(A690,Table1[[#All],[Release Date]:[Actual]],3,FALSE)</f>
        <v>#N/A</v>
      </c>
      <c r="I690" t="e">
        <f>VLOOKUP(A690,Table9[[#All],[Release Date]:[Actual]],2,FALSE)</f>
        <v>#N/A</v>
      </c>
      <c r="J690" t="e">
        <f>VLOOKUP(A690,Table8[#All],2,FALSE)</f>
        <v>#N/A</v>
      </c>
      <c r="K690" t="e">
        <f>VLOOKUP(A690,'US Retail Data'!$E$2:$G$75,3,FALSE)</f>
        <v>#N/A</v>
      </c>
      <c r="L690" t="e">
        <f>VLOOKUP(A690,GDP!$E$2:$G$83,3,FALSE)</f>
        <v>#N/A</v>
      </c>
    </row>
    <row r="691" spans="1:12">
      <c r="A691" s="18">
        <v>44156</v>
      </c>
      <c r="B691" s="19" t="e">
        <v>#N/A</v>
      </c>
      <c r="C691" t="e">
        <f>VLOOKUP(A691,Table2[],2,FALSE)</f>
        <v>#N/A</v>
      </c>
      <c r="D691" t="e">
        <f>VLOOKUP(A691,Table3[#All],2,FALSE)</f>
        <v>#N/A</v>
      </c>
      <c r="E691" t="e">
        <f>VLOOKUP(A691,Table5[#All],2,FALSE)</f>
        <v>#N/A</v>
      </c>
      <c r="F691" t="e">
        <f>VLOOKUP(A691,Table6[#All],2,FALSE)</f>
        <v>#N/A</v>
      </c>
      <c r="G691" t="e">
        <f>VLOOKUP(A691,Table7[#All],2,FALSE)</f>
        <v>#N/A</v>
      </c>
      <c r="H691" t="e">
        <f>VLOOKUP(A691,Table1[[#All],[Release Date]:[Actual]],3,FALSE)</f>
        <v>#N/A</v>
      </c>
      <c r="I691" t="e">
        <f>VLOOKUP(A691,Table9[[#All],[Release Date]:[Actual]],2,FALSE)</f>
        <v>#N/A</v>
      </c>
      <c r="J691" t="e">
        <f>VLOOKUP(A691,Table8[#All],2,FALSE)</f>
        <v>#N/A</v>
      </c>
      <c r="K691" t="e">
        <f>VLOOKUP(A691,'US Retail Data'!$E$2:$G$75,3,FALSE)</f>
        <v>#N/A</v>
      </c>
      <c r="L691" t="e">
        <f>VLOOKUP(A691,GDP!$E$2:$G$83,3,FALSE)</f>
        <v>#N/A</v>
      </c>
    </row>
    <row r="692" spans="1:12">
      <c r="A692" s="18">
        <v>44157</v>
      </c>
      <c r="B692" s="19" t="e">
        <v>#N/A</v>
      </c>
      <c r="C692" t="e">
        <f>VLOOKUP(A692,Table2[],2,FALSE)</f>
        <v>#N/A</v>
      </c>
      <c r="D692" t="e">
        <f>VLOOKUP(A692,Table3[#All],2,FALSE)</f>
        <v>#N/A</v>
      </c>
      <c r="E692" t="e">
        <f>VLOOKUP(A692,Table5[#All],2,FALSE)</f>
        <v>#N/A</v>
      </c>
      <c r="F692" t="e">
        <f>VLOOKUP(A692,Table6[#All],2,FALSE)</f>
        <v>#N/A</v>
      </c>
      <c r="G692" t="e">
        <f>VLOOKUP(A692,Table7[#All],2,FALSE)</f>
        <v>#N/A</v>
      </c>
      <c r="H692" t="e">
        <f>VLOOKUP(A692,Table1[[#All],[Release Date]:[Actual]],3,FALSE)</f>
        <v>#N/A</v>
      </c>
      <c r="I692" t="e">
        <f>VLOOKUP(A692,Table9[[#All],[Release Date]:[Actual]],2,FALSE)</f>
        <v>#N/A</v>
      </c>
      <c r="J692" t="e">
        <f>VLOOKUP(A692,Table8[#All],2,FALSE)</f>
        <v>#N/A</v>
      </c>
      <c r="K692" t="e">
        <f>VLOOKUP(A692,'US Retail Data'!$E$2:$G$75,3,FALSE)</f>
        <v>#N/A</v>
      </c>
      <c r="L692" t="e">
        <f>VLOOKUP(A692,GDP!$E$2:$G$83,3,FALSE)</f>
        <v>#N/A</v>
      </c>
    </row>
    <row r="693" spans="1:12">
      <c r="A693" s="18">
        <v>44158</v>
      </c>
      <c r="B693" s="19">
        <v>14164</v>
      </c>
      <c r="C693" t="e">
        <f>VLOOKUP(A693,Table2[],2,FALSE)</f>
        <v>#N/A</v>
      </c>
      <c r="D693" t="e">
        <f>VLOOKUP(A693,Table3[#All],2,FALSE)</f>
        <v>#N/A</v>
      </c>
      <c r="E693" t="e">
        <f>VLOOKUP(A693,Table5[#All],2,FALSE)</f>
        <v>#N/A</v>
      </c>
      <c r="F693" t="e">
        <f>VLOOKUP(A693,Table6[#All],2,FALSE)</f>
        <v>#N/A</v>
      </c>
      <c r="G693" t="e">
        <f>VLOOKUP(A693,Table7[#All],2,FALSE)</f>
        <v>#N/A</v>
      </c>
      <c r="H693" t="e">
        <f>VLOOKUP(A693,Table1[[#All],[Release Date]:[Actual]],3,FALSE)</f>
        <v>#N/A</v>
      </c>
      <c r="I693" t="e">
        <f>VLOOKUP(A693,Table9[[#All],[Release Date]:[Actual]],2,FALSE)</f>
        <v>#N/A</v>
      </c>
      <c r="J693" t="e">
        <f>VLOOKUP(A693,Table8[#All],2,FALSE)</f>
        <v>#N/A</v>
      </c>
      <c r="K693" t="e">
        <f>VLOOKUP(A693,'US Retail Data'!$E$2:$G$75,3,FALSE)</f>
        <v>#N/A</v>
      </c>
      <c r="L693" t="e">
        <f>VLOOKUP(A693,GDP!$E$2:$G$83,3,FALSE)</f>
        <v>#N/A</v>
      </c>
    </row>
    <row r="694" spans="1:12">
      <c r="A694" s="18">
        <v>44159</v>
      </c>
      <c r="B694" s="19">
        <v>14196</v>
      </c>
      <c r="C694" t="e">
        <f>VLOOKUP(A694,Table2[],2,FALSE)</f>
        <v>#N/A</v>
      </c>
      <c r="D694" t="e">
        <f>VLOOKUP(A694,Table3[#All],2,FALSE)</f>
        <v>#N/A</v>
      </c>
      <c r="E694" t="e">
        <f>VLOOKUP(A694,Table5[#All],2,FALSE)</f>
        <v>#N/A</v>
      </c>
      <c r="F694" t="e">
        <f>VLOOKUP(A694,Table6[#All],2,FALSE)</f>
        <v>#N/A</v>
      </c>
      <c r="G694" t="e">
        <f>VLOOKUP(A694,Table7[#All],2,FALSE)</f>
        <v>#N/A</v>
      </c>
      <c r="H694" t="e">
        <f>VLOOKUP(A694,Table1[[#All],[Release Date]:[Actual]],3,FALSE)</f>
        <v>#N/A</v>
      </c>
      <c r="I694" t="e">
        <f>VLOOKUP(A694,Table9[[#All],[Release Date]:[Actual]],2,FALSE)</f>
        <v>#N/A</v>
      </c>
      <c r="J694" t="e">
        <f>VLOOKUP(A694,Table8[#All],2,FALSE)</f>
        <v>#N/A</v>
      </c>
      <c r="K694" t="e">
        <f>VLOOKUP(A694,'US Retail Data'!$E$2:$G$75,3,FALSE)</f>
        <v>#N/A</v>
      </c>
      <c r="L694" t="e">
        <f>VLOOKUP(A694,GDP!$E$2:$G$83,3,FALSE)</f>
        <v>#N/A</v>
      </c>
    </row>
    <row r="695" spans="1:12">
      <c r="A695" s="18">
        <v>44160</v>
      </c>
      <c r="B695" s="19">
        <v>14169</v>
      </c>
      <c r="C695" t="e">
        <f>VLOOKUP(A695,Table2[],2,FALSE)</f>
        <v>#N/A</v>
      </c>
      <c r="D695">
        <f>VLOOKUP(A695,Table3[#All],2,FALSE)</f>
        <v>1.2E-2</v>
      </c>
      <c r="E695" t="e">
        <f>VLOOKUP(A695,Table5[#All],2,FALSE)</f>
        <v>#N/A</v>
      </c>
      <c r="F695" t="e">
        <f>VLOOKUP(A695,Table6[#All],2,FALSE)</f>
        <v>#N/A</v>
      </c>
      <c r="G695" t="e">
        <f>VLOOKUP(A695,Table7[#All],2,FALSE)</f>
        <v>#N/A</v>
      </c>
      <c r="H695">
        <f>VLOOKUP(A695,Table1[[#All],[Release Date]:[Actual]],3,FALSE)</f>
        <v>778000</v>
      </c>
      <c r="I695" t="e">
        <f>VLOOKUP(A695,Table9[[#All],[Release Date]:[Actual]],2,FALSE)</f>
        <v>#N/A</v>
      </c>
      <c r="J695" t="e">
        <f>VLOOKUP(A695,Table8[#All],2,FALSE)</f>
        <v>#N/A</v>
      </c>
      <c r="K695" t="e">
        <f>VLOOKUP(A695,'US Retail Data'!$E$2:$G$75,3,FALSE)</f>
        <v>#N/A</v>
      </c>
      <c r="L695">
        <f>VLOOKUP(A695,GDP!$E$2:$G$83,3,FALSE)</f>
        <v>0.33100000000000002</v>
      </c>
    </row>
    <row r="696" spans="1:12">
      <c r="A696" s="18">
        <v>44161</v>
      </c>
      <c r="B696" s="19">
        <v>14130</v>
      </c>
      <c r="C696" t="e">
        <f>VLOOKUP(A696,Table2[],2,FALSE)</f>
        <v>#N/A</v>
      </c>
      <c r="D696" t="e">
        <f>VLOOKUP(A696,Table3[#All],2,FALSE)</f>
        <v>#N/A</v>
      </c>
      <c r="E696" t="e">
        <f>VLOOKUP(A696,Table5[#All],2,FALSE)</f>
        <v>#N/A</v>
      </c>
      <c r="F696" t="e">
        <f>VLOOKUP(A696,Table6[#All],2,FALSE)</f>
        <v>#N/A</v>
      </c>
      <c r="G696" t="e">
        <f>VLOOKUP(A696,Table7[#All],2,FALSE)</f>
        <v>#N/A</v>
      </c>
      <c r="H696" t="e">
        <f>VLOOKUP(A696,Table1[[#All],[Release Date]:[Actual]],3,FALSE)</f>
        <v>#N/A</v>
      </c>
      <c r="I696" t="e">
        <f>VLOOKUP(A696,Table9[[#All],[Release Date]:[Actual]],2,FALSE)</f>
        <v>#N/A</v>
      </c>
      <c r="J696" t="e">
        <f>VLOOKUP(A696,Table8[#All],2,FALSE)</f>
        <v>#N/A</v>
      </c>
      <c r="K696" t="e">
        <f>VLOOKUP(A696,'US Retail Data'!$E$2:$G$75,3,FALSE)</f>
        <v>#N/A</v>
      </c>
      <c r="L696" t="e">
        <f>VLOOKUP(A696,GDP!$E$2:$G$83,3,FALSE)</f>
        <v>#N/A</v>
      </c>
    </row>
    <row r="697" spans="1:12">
      <c r="A697" s="18">
        <v>44162</v>
      </c>
      <c r="B697" s="19">
        <v>14145</v>
      </c>
      <c r="C697" t="e">
        <f>VLOOKUP(A697,Table2[],2,FALSE)</f>
        <v>#N/A</v>
      </c>
      <c r="D697" t="e">
        <f>VLOOKUP(A697,Table3[#All],2,FALSE)</f>
        <v>#N/A</v>
      </c>
      <c r="E697" t="e">
        <f>VLOOKUP(A697,Table5[#All],2,FALSE)</f>
        <v>#N/A</v>
      </c>
      <c r="F697" t="e">
        <f>VLOOKUP(A697,Table6[#All],2,FALSE)</f>
        <v>#N/A</v>
      </c>
      <c r="G697" t="e">
        <f>VLOOKUP(A697,Table7[#All],2,FALSE)</f>
        <v>#N/A</v>
      </c>
      <c r="H697" t="e">
        <f>VLOOKUP(A697,Table1[[#All],[Release Date]:[Actual]],3,FALSE)</f>
        <v>#N/A</v>
      </c>
      <c r="I697" t="e">
        <f>VLOOKUP(A697,Table9[[#All],[Release Date]:[Actual]],2,FALSE)</f>
        <v>#N/A</v>
      </c>
      <c r="J697" t="e">
        <f>VLOOKUP(A697,Table8[#All],2,FALSE)</f>
        <v>#N/A</v>
      </c>
      <c r="K697" t="e">
        <f>VLOOKUP(A697,'US Retail Data'!$E$2:$G$75,3,FALSE)</f>
        <v>#N/A</v>
      </c>
      <c r="L697" t="e">
        <f>VLOOKUP(A697,GDP!$E$2:$G$83,3,FALSE)</f>
        <v>#N/A</v>
      </c>
    </row>
    <row r="698" spans="1:12">
      <c r="A698" s="18">
        <v>44163</v>
      </c>
      <c r="B698" s="19" t="e">
        <v>#N/A</v>
      </c>
      <c r="C698" t="e">
        <f>VLOOKUP(A698,Table2[],2,FALSE)</f>
        <v>#N/A</v>
      </c>
      <c r="D698" t="e">
        <f>VLOOKUP(A698,Table3[#All],2,FALSE)</f>
        <v>#N/A</v>
      </c>
      <c r="E698" t="e">
        <f>VLOOKUP(A698,Table5[#All],2,FALSE)</f>
        <v>#N/A</v>
      </c>
      <c r="F698" t="e">
        <f>VLOOKUP(A698,Table6[#All],2,FALSE)</f>
        <v>#N/A</v>
      </c>
      <c r="G698" t="e">
        <f>VLOOKUP(A698,Table7[#All],2,FALSE)</f>
        <v>#N/A</v>
      </c>
      <c r="H698" t="e">
        <f>VLOOKUP(A698,Table1[[#All],[Release Date]:[Actual]],3,FALSE)</f>
        <v>#N/A</v>
      </c>
      <c r="I698" t="e">
        <f>VLOOKUP(A698,Table9[[#All],[Release Date]:[Actual]],2,FALSE)</f>
        <v>#N/A</v>
      </c>
      <c r="J698" t="e">
        <f>VLOOKUP(A698,Table8[#All],2,FALSE)</f>
        <v>#N/A</v>
      </c>
      <c r="K698" t="e">
        <f>VLOOKUP(A698,'US Retail Data'!$E$2:$G$75,3,FALSE)</f>
        <v>#N/A</v>
      </c>
      <c r="L698" t="e">
        <f>VLOOKUP(A698,GDP!$E$2:$G$83,3,FALSE)</f>
        <v>#N/A</v>
      </c>
    </row>
    <row r="699" spans="1:12">
      <c r="A699" s="18">
        <v>44164</v>
      </c>
      <c r="B699" s="19" t="e">
        <v>#N/A</v>
      </c>
      <c r="C699" t="e">
        <f>VLOOKUP(A699,Table2[],2,FALSE)</f>
        <v>#N/A</v>
      </c>
      <c r="D699" t="e">
        <f>VLOOKUP(A699,Table3[#All],2,FALSE)</f>
        <v>#N/A</v>
      </c>
      <c r="E699" t="e">
        <f>VLOOKUP(A699,Table5[#All],2,FALSE)</f>
        <v>#N/A</v>
      </c>
      <c r="F699" t="e">
        <f>VLOOKUP(A699,Table6[#All],2,FALSE)</f>
        <v>#N/A</v>
      </c>
      <c r="G699" t="e">
        <f>VLOOKUP(A699,Table7[#All],2,FALSE)</f>
        <v>#N/A</v>
      </c>
      <c r="H699" t="e">
        <f>VLOOKUP(A699,Table1[[#All],[Release Date]:[Actual]],3,FALSE)</f>
        <v>#N/A</v>
      </c>
      <c r="I699" t="e">
        <f>VLOOKUP(A699,Table9[[#All],[Release Date]:[Actual]],2,FALSE)</f>
        <v>#N/A</v>
      </c>
      <c r="J699" t="e">
        <f>VLOOKUP(A699,Table8[#All],2,FALSE)</f>
        <v>#N/A</v>
      </c>
      <c r="K699" t="e">
        <f>VLOOKUP(A699,'US Retail Data'!$E$2:$G$75,3,FALSE)</f>
        <v>#N/A</v>
      </c>
      <c r="L699" t="e">
        <f>VLOOKUP(A699,GDP!$E$2:$G$83,3,FALSE)</f>
        <v>#N/A</v>
      </c>
    </row>
    <row r="700" spans="1:12">
      <c r="A700" s="18">
        <v>44165</v>
      </c>
      <c r="B700" s="19">
        <v>14128</v>
      </c>
      <c r="C700" t="e">
        <f>VLOOKUP(A700,Table2[],2,FALSE)</f>
        <v>#N/A</v>
      </c>
      <c r="D700" t="e">
        <f>VLOOKUP(A700,Table3[#All],2,FALSE)</f>
        <v>#N/A</v>
      </c>
      <c r="E700" t="e">
        <f>VLOOKUP(A700,Table5[#All],2,FALSE)</f>
        <v>#N/A</v>
      </c>
      <c r="F700" t="e">
        <f>VLOOKUP(A700,Table6[#All],2,FALSE)</f>
        <v>#N/A</v>
      </c>
      <c r="G700" t="e">
        <f>VLOOKUP(A700,Table7[#All],2,FALSE)</f>
        <v>#N/A</v>
      </c>
      <c r="H700" t="e">
        <f>VLOOKUP(A700,Table1[[#All],[Release Date]:[Actual]],3,FALSE)</f>
        <v>#N/A</v>
      </c>
      <c r="I700" t="e">
        <f>VLOOKUP(A700,Table9[[#All],[Release Date]:[Actual]],2,FALSE)</f>
        <v>#N/A</v>
      </c>
      <c r="J700" t="e">
        <f>VLOOKUP(A700,Table8[#All],2,FALSE)</f>
        <v>#N/A</v>
      </c>
      <c r="K700" t="e">
        <f>VLOOKUP(A700,'US Retail Data'!$E$2:$G$75,3,FALSE)</f>
        <v>#N/A</v>
      </c>
      <c r="L700" t="e">
        <f>VLOOKUP(A700,GDP!$E$2:$G$83,3,FALSE)</f>
        <v>#N/A</v>
      </c>
    </row>
    <row r="701" spans="1:12">
      <c r="A701" s="18">
        <v>44166</v>
      </c>
      <c r="B701" s="19">
        <v>14178</v>
      </c>
      <c r="C701" t="e">
        <f>VLOOKUP(A701,Table2[],2,FALSE)</f>
        <v>#N/A</v>
      </c>
      <c r="D701" t="e">
        <f>VLOOKUP(A701,Table3[#All],2,FALSE)</f>
        <v>#N/A</v>
      </c>
      <c r="E701">
        <f>VLOOKUP(A701,Table5[#All],2,FALSE)</f>
        <v>1.5900000000000001E-2</v>
      </c>
      <c r="F701" t="e">
        <f>VLOOKUP(A701,Table6[#All],2,FALSE)</f>
        <v>#N/A</v>
      </c>
      <c r="G701" t="e">
        <f>VLOOKUP(A701,Table7[#All],2,FALSE)</f>
        <v>#N/A</v>
      </c>
      <c r="H701" t="e">
        <f>VLOOKUP(A701,Table1[[#All],[Release Date]:[Actual]],3,FALSE)</f>
        <v>#N/A</v>
      </c>
      <c r="I701" t="e">
        <f>VLOOKUP(A701,Table9[[#All],[Release Date]:[Actual]],2,FALSE)</f>
        <v>#N/A</v>
      </c>
      <c r="J701" t="e">
        <f>VLOOKUP(A701,Table8[#All],2,FALSE)</f>
        <v>#N/A</v>
      </c>
      <c r="K701" t="e">
        <f>VLOOKUP(A701,'US Retail Data'!$E$2:$G$75,3,FALSE)</f>
        <v>#N/A</v>
      </c>
      <c r="L701" t="e">
        <f>VLOOKUP(A701,GDP!$E$2:$G$83,3,FALSE)</f>
        <v>#N/A</v>
      </c>
    </row>
    <row r="702" spans="1:12">
      <c r="A702" s="18">
        <v>44167</v>
      </c>
      <c r="B702" s="19">
        <v>14164</v>
      </c>
      <c r="C702" t="e">
        <f>VLOOKUP(A702,Table2[],2,FALSE)</f>
        <v>#N/A</v>
      </c>
      <c r="D702" t="e">
        <f>VLOOKUP(A702,Table3[#All],2,FALSE)</f>
        <v>#N/A</v>
      </c>
      <c r="E702" t="e">
        <f>VLOOKUP(A702,Table5[#All],2,FALSE)</f>
        <v>#N/A</v>
      </c>
      <c r="F702" t="e">
        <f>VLOOKUP(A702,Table6[#All],2,FALSE)</f>
        <v>#N/A</v>
      </c>
      <c r="G702" t="e">
        <f>VLOOKUP(A702,Table7[#All],2,FALSE)</f>
        <v>#N/A</v>
      </c>
      <c r="H702" t="e">
        <f>VLOOKUP(A702,Table1[[#All],[Release Date]:[Actual]],3,FALSE)</f>
        <v>#N/A</v>
      </c>
      <c r="I702" t="e">
        <f>VLOOKUP(A702,Table9[[#All],[Release Date]:[Actual]],2,FALSE)</f>
        <v>#N/A</v>
      </c>
      <c r="J702" t="e">
        <f>VLOOKUP(A702,Table8[#All],2,FALSE)</f>
        <v>#N/A</v>
      </c>
      <c r="K702" t="e">
        <f>VLOOKUP(A702,'US Retail Data'!$E$2:$G$75,3,FALSE)</f>
        <v>#N/A</v>
      </c>
      <c r="L702" t="e">
        <f>VLOOKUP(A702,GDP!$E$2:$G$83,3,FALSE)</f>
        <v>#N/A</v>
      </c>
    </row>
    <row r="703" spans="1:12">
      <c r="A703" s="18">
        <v>44168</v>
      </c>
      <c r="B703" s="19">
        <v>14177</v>
      </c>
      <c r="C703" t="e">
        <f>VLOOKUP(A703,Table2[],2,FALSE)</f>
        <v>#N/A</v>
      </c>
      <c r="D703" t="e">
        <f>VLOOKUP(A703,Table3[#All],2,FALSE)</f>
        <v>#N/A</v>
      </c>
      <c r="E703" t="e">
        <f>VLOOKUP(A703,Table5[#All],2,FALSE)</f>
        <v>#N/A</v>
      </c>
      <c r="F703" t="e">
        <f>VLOOKUP(A703,Table6[#All],2,FALSE)</f>
        <v>#N/A</v>
      </c>
      <c r="G703" t="e">
        <f>VLOOKUP(A703,Table7[#All],2,FALSE)</f>
        <v>#N/A</v>
      </c>
      <c r="H703">
        <f>VLOOKUP(A703,Table1[[#All],[Release Date]:[Actual]],3,FALSE)</f>
        <v>712000</v>
      </c>
      <c r="I703" t="e">
        <f>VLOOKUP(A703,Table9[[#All],[Release Date]:[Actual]],2,FALSE)</f>
        <v>#N/A</v>
      </c>
      <c r="J703" t="e">
        <f>VLOOKUP(A703,Table8[#All],2,FALSE)</f>
        <v>#N/A</v>
      </c>
      <c r="K703" t="e">
        <f>VLOOKUP(A703,'US Retail Data'!$E$2:$G$75,3,FALSE)</f>
        <v>#N/A</v>
      </c>
      <c r="L703" t="e">
        <f>VLOOKUP(A703,GDP!$E$2:$G$83,3,FALSE)</f>
        <v>#N/A</v>
      </c>
    </row>
    <row r="704" spans="1:12">
      <c r="A704" s="18">
        <v>44169</v>
      </c>
      <c r="B704" s="19">
        <v>14182</v>
      </c>
      <c r="C704" t="e">
        <f>VLOOKUP(A704,Table2[],2,FALSE)</f>
        <v>#N/A</v>
      </c>
      <c r="D704" t="e">
        <f>VLOOKUP(A704,Table3[#All],2,FALSE)</f>
        <v>#N/A</v>
      </c>
      <c r="E704" t="e">
        <f>VLOOKUP(A704,Table5[#All],2,FALSE)</f>
        <v>#N/A</v>
      </c>
      <c r="F704">
        <f>VLOOKUP(A704,Table6[#All],2,FALSE)</f>
        <v>245</v>
      </c>
      <c r="G704">
        <f>VLOOKUP(A704,Table7[#All],2,FALSE)</f>
        <v>6.7000000000000004E-2</v>
      </c>
      <c r="H704" t="e">
        <f>VLOOKUP(A704,Table1[[#All],[Release Date]:[Actual]],3,FALSE)</f>
        <v>#N/A</v>
      </c>
      <c r="I704" t="e">
        <f>VLOOKUP(A704,Table9[[#All],[Release Date]:[Actual]],2,FALSE)</f>
        <v>#N/A</v>
      </c>
      <c r="J704" t="e">
        <f>VLOOKUP(A704,Table8[#All],2,FALSE)</f>
        <v>#N/A</v>
      </c>
      <c r="K704" t="e">
        <f>VLOOKUP(A704,'US Retail Data'!$E$2:$G$75,3,FALSE)</f>
        <v>#N/A</v>
      </c>
      <c r="L704" t="e">
        <f>VLOOKUP(A704,GDP!$E$2:$G$83,3,FALSE)</f>
        <v>#N/A</v>
      </c>
    </row>
    <row r="705" spans="1:12">
      <c r="A705" s="18">
        <v>44170</v>
      </c>
      <c r="B705" s="19" t="e">
        <v>#N/A</v>
      </c>
      <c r="C705" t="e">
        <f>VLOOKUP(A705,Table2[],2,FALSE)</f>
        <v>#N/A</v>
      </c>
      <c r="D705" t="e">
        <f>VLOOKUP(A705,Table3[#All],2,FALSE)</f>
        <v>#N/A</v>
      </c>
      <c r="E705" t="e">
        <f>VLOOKUP(A705,Table5[#All],2,FALSE)</f>
        <v>#N/A</v>
      </c>
      <c r="F705" t="e">
        <f>VLOOKUP(A705,Table6[#All],2,FALSE)</f>
        <v>#N/A</v>
      </c>
      <c r="G705" t="e">
        <f>VLOOKUP(A705,Table7[#All],2,FALSE)</f>
        <v>#N/A</v>
      </c>
      <c r="H705" t="e">
        <f>VLOOKUP(A705,Table1[[#All],[Release Date]:[Actual]],3,FALSE)</f>
        <v>#N/A</v>
      </c>
      <c r="I705" t="e">
        <f>VLOOKUP(A705,Table9[[#All],[Release Date]:[Actual]],2,FALSE)</f>
        <v>#N/A</v>
      </c>
      <c r="J705" t="e">
        <f>VLOOKUP(A705,Table8[#All],2,FALSE)</f>
        <v>#N/A</v>
      </c>
      <c r="K705" t="e">
        <f>VLOOKUP(A705,'US Retail Data'!$E$2:$G$75,3,FALSE)</f>
        <v>#N/A</v>
      </c>
      <c r="L705" t="e">
        <f>VLOOKUP(A705,GDP!$E$2:$G$83,3,FALSE)</f>
        <v>#N/A</v>
      </c>
    </row>
    <row r="706" spans="1:12">
      <c r="A706" s="18">
        <v>44171</v>
      </c>
      <c r="B706" s="19" t="e">
        <v>#N/A</v>
      </c>
      <c r="C706" t="e">
        <f>VLOOKUP(A706,Table2[],2,FALSE)</f>
        <v>#N/A</v>
      </c>
      <c r="D706" t="e">
        <f>VLOOKUP(A706,Table3[#All],2,FALSE)</f>
        <v>#N/A</v>
      </c>
      <c r="E706" t="e">
        <f>VLOOKUP(A706,Table5[#All],2,FALSE)</f>
        <v>#N/A</v>
      </c>
      <c r="F706" t="e">
        <f>VLOOKUP(A706,Table6[#All],2,FALSE)</f>
        <v>#N/A</v>
      </c>
      <c r="G706" t="e">
        <f>VLOOKUP(A706,Table7[#All],2,FALSE)</f>
        <v>#N/A</v>
      </c>
      <c r="H706" t="e">
        <f>VLOOKUP(A706,Table1[[#All],[Release Date]:[Actual]],3,FALSE)</f>
        <v>#N/A</v>
      </c>
      <c r="I706" t="e">
        <f>VLOOKUP(A706,Table9[[#All],[Release Date]:[Actual]],2,FALSE)</f>
        <v>#N/A</v>
      </c>
      <c r="J706" t="e">
        <f>VLOOKUP(A706,Table8[#All],2,FALSE)</f>
        <v>#N/A</v>
      </c>
      <c r="K706" t="e">
        <f>VLOOKUP(A706,'US Retail Data'!$E$2:$G$75,3,FALSE)</f>
        <v>#N/A</v>
      </c>
      <c r="L706" t="e">
        <f>VLOOKUP(A706,GDP!$E$2:$G$83,3,FALSE)</f>
        <v>#N/A</v>
      </c>
    </row>
    <row r="707" spans="1:12">
      <c r="A707" s="18">
        <v>44172</v>
      </c>
      <c r="B707" s="19">
        <v>14135</v>
      </c>
      <c r="C707" t="e">
        <f>VLOOKUP(A707,Table2[],2,FALSE)</f>
        <v>#N/A</v>
      </c>
      <c r="D707" t="e">
        <f>VLOOKUP(A707,Table3[#All],2,FALSE)</f>
        <v>#N/A</v>
      </c>
      <c r="E707" t="e">
        <f>VLOOKUP(A707,Table5[#All],2,FALSE)</f>
        <v>#N/A</v>
      </c>
      <c r="F707" t="e">
        <f>VLOOKUP(A707,Table6[#All],2,FALSE)</f>
        <v>#N/A</v>
      </c>
      <c r="G707" t="e">
        <f>VLOOKUP(A707,Table7[#All],2,FALSE)</f>
        <v>#N/A</v>
      </c>
      <c r="H707" t="e">
        <f>VLOOKUP(A707,Table1[[#All],[Release Date]:[Actual]],3,FALSE)</f>
        <v>#N/A</v>
      </c>
      <c r="I707" t="e">
        <f>VLOOKUP(A707,Table9[[#All],[Release Date]:[Actual]],2,FALSE)</f>
        <v>#N/A</v>
      </c>
      <c r="J707" t="e">
        <f>VLOOKUP(A707,Table8[#All],2,FALSE)</f>
        <v>#N/A</v>
      </c>
      <c r="K707" t="e">
        <f>VLOOKUP(A707,'US Retail Data'!$E$2:$G$75,3,FALSE)</f>
        <v>#N/A</v>
      </c>
      <c r="L707" t="e">
        <f>VLOOKUP(A707,GDP!$E$2:$G$83,3,FALSE)</f>
        <v>#N/A</v>
      </c>
    </row>
    <row r="708" spans="1:12">
      <c r="A708" s="18">
        <v>44173</v>
      </c>
      <c r="B708" s="19">
        <v>14164</v>
      </c>
      <c r="C708" t="e">
        <f>VLOOKUP(A708,Table2[],2,FALSE)</f>
        <v>#N/A</v>
      </c>
      <c r="D708" t="e">
        <f>VLOOKUP(A708,Table3[#All],2,FALSE)</f>
        <v>#N/A</v>
      </c>
      <c r="E708" t="e">
        <f>VLOOKUP(A708,Table5[#All],2,FALSE)</f>
        <v>#N/A</v>
      </c>
      <c r="F708" t="e">
        <f>VLOOKUP(A708,Table6[#All],2,FALSE)</f>
        <v>#N/A</v>
      </c>
      <c r="G708" t="e">
        <f>VLOOKUP(A708,Table7[#All],2,FALSE)</f>
        <v>#N/A</v>
      </c>
      <c r="H708" t="e">
        <f>VLOOKUP(A708,Table1[[#All],[Release Date]:[Actual]],3,FALSE)</f>
        <v>#N/A</v>
      </c>
      <c r="I708" t="e">
        <f>VLOOKUP(A708,Table9[[#All],[Release Date]:[Actual]],2,FALSE)</f>
        <v>#N/A</v>
      </c>
      <c r="J708">
        <f>VLOOKUP(A708,Table8[#All],2,FALSE)</f>
        <v>-5.0000000000000001E-3</v>
      </c>
      <c r="K708" t="e">
        <f>VLOOKUP(A708,'US Retail Data'!$E$2:$G$75,3,FALSE)</f>
        <v>#N/A</v>
      </c>
      <c r="L708" t="e">
        <f>VLOOKUP(A708,GDP!$E$2:$G$83,3,FALSE)</f>
        <v>#N/A</v>
      </c>
    </row>
    <row r="709" spans="1:12">
      <c r="A709" s="18">
        <v>44174</v>
      </c>
      <c r="B709" s="19" t="e">
        <v>#N/A</v>
      </c>
      <c r="C709" t="e">
        <f>VLOOKUP(A709,Table2[],2,FALSE)</f>
        <v>#N/A</v>
      </c>
      <c r="D709" t="e">
        <f>VLOOKUP(A709,Table3[#All],2,FALSE)</f>
        <v>#N/A</v>
      </c>
      <c r="E709" t="e">
        <f>VLOOKUP(A709,Table5[#All],2,FALSE)</f>
        <v>#N/A</v>
      </c>
      <c r="F709" t="e">
        <f>VLOOKUP(A709,Table6[#All],2,FALSE)</f>
        <v>#N/A</v>
      </c>
      <c r="G709" t="e">
        <f>VLOOKUP(A709,Table7[#All],2,FALSE)</f>
        <v>#N/A</v>
      </c>
      <c r="H709" t="e">
        <f>VLOOKUP(A709,Table1[[#All],[Release Date]:[Actual]],3,FALSE)</f>
        <v>#N/A</v>
      </c>
      <c r="I709" t="e">
        <f>VLOOKUP(A709,Table9[[#All],[Release Date]:[Actual]],2,FALSE)</f>
        <v>#N/A</v>
      </c>
      <c r="J709" t="e">
        <f>VLOOKUP(A709,Table8[#All],2,FALSE)</f>
        <v>#N/A</v>
      </c>
      <c r="K709" t="e">
        <f>VLOOKUP(A709,'US Retail Data'!$E$2:$G$75,3,FALSE)</f>
        <v>#N/A</v>
      </c>
      <c r="L709" t="e">
        <f>VLOOKUP(A709,GDP!$E$2:$G$83,3,FALSE)</f>
        <v>#N/A</v>
      </c>
    </row>
    <row r="710" spans="1:12">
      <c r="A710" s="18">
        <v>44175</v>
      </c>
      <c r="B710" s="19">
        <v>14130</v>
      </c>
      <c r="C710">
        <f>VLOOKUP(A710,Table2[],2,FALSE)</f>
        <v>1.2E-2</v>
      </c>
      <c r="D710" t="e">
        <f>VLOOKUP(A710,Table3[#All],2,FALSE)</f>
        <v>#N/A</v>
      </c>
      <c r="E710" t="e">
        <f>VLOOKUP(A710,Table5[#All],2,FALSE)</f>
        <v>#N/A</v>
      </c>
      <c r="F710" t="e">
        <f>VLOOKUP(A710,Table6[#All],2,FALSE)</f>
        <v>#N/A</v>
      </c>
      <c r="G710" t="e">
        <f>VLOOKUP(A710,Table7[#All],2,FALSE)</f>
        <v>#N/A</v>
      </c>
      <c r="H710">
        <f>VLOOKUP(A710,Table1[[#All],[Release Date]:[Actual]],3,FALSE)</f>
        <v>853000</v>
      </c>
      <c r="I710" t="e">
        <f>VLOOKUP(A710,Table9[[#All],[Release Date]:[Actual]],2,FALSE)</f>
        <v>#N/A</v>
      </c>
      <c r="J710" t="e">
        <f>VLOOKUP(A710,Table8[#All],2,FALSE)</f>
        <v>#N/A</v>
      </c>
      <c r="K710" t="e">
        <f>VLOOKUP(A710,'US Retail Data'!$E$2:$G$75,3,FALSE)</f>
        <v>#N/A</v>
      </c>
      <c r="L710" t="e">
        <f>VLOOKUP(A710,GDP!$E$2:$G$83,3,FALSE)</f>
        <v>#N/A</v>
      </c>
    </row>
    <row r="711" spans="1:12">
      <c r="A711" s="18">
        <v>44176</v>
      </c>
      <c r="B711" s="19">
        <v>14102</v>
      </c>
      <c r="C711" t="e">
        <f>VLOOKUP(A711,Table2[],2,FALSE)</f>
        <v>#N/A</v>
      </c>
      <c r="D711" t="e">
        <f>VLOOKUP(A711,Table3[#All],2,FALSE)</f>
        <v>#N/A</v>
      </c>
      <c r="E711" t="e">
        <f>VLOOKUP(A711,Table5[#All],2,FALSE)</f>
        <v>#N/A</v>
      </c>
      <c r="F711" t="e">
        <f>VLOOKUP(A711,Table6[#All],2,FALSE)</f>
        <v>#N/A</v>
      </c>
      <c r="G711" t="e">
        <f>VLOOKUP(A711,Table7[#All],2,FALSE)</f>
        <v>#N/A</v>
      </c>
      <c r="H711" t="e">
        <f>VLOOKUP(A711,Table1[[#All],[Release Date]:[Actual]],3,FALSE)</f>
        <v>#N/A</v>
      </c>
      <c r="I711" t="e">
        <f>VLOOKUP(A711,Table9[[#All],[Release Date]:[Actual]],2,FALSE)</f>
        <v>#N/A</v>
      </c>
      <c r="J711" t="e">
        <f>VLOOKUP(A711,Table8[#All],2,FALSE)</f>
        <v>#N/A</v>
      </c>
      <c r="K711" t="e">
        <f>VLOOKUP(A711,'US Retail Data'!$E$2:$G$75,3,FALSE)</f>
        <v>#N/A</v>
      </c>
      <c r="L711" t="e">
        <f>VLOOKUP(A711,GDP!$E$2:$G$83,3,FALSE)</f>
        <v>#N/A</v>
      </c>
    </row>
    <row r="712" spans="1:12">
      <c r="A712" s="18">
        <v>44177</v>
      </c>
      <c r="B712" s="19" t="e">
        <v>#N/A</v>
      </c>
      <c r="C712" t="e">
        <f>VLOOKUP(A712,Table2[],2,FALSE)</f>
        <v>#N/A</v>
      </c>
      <c r="D712" t="e">
        <f>VLOOKUP(A712,Table3[#All],2,FALSE)</f>
        <v>#N/A</v>
      </c>
      <c r="E712" t="e">
        <f>VLOOKUP(A712,Table5[#All],2,FALSE)</f>
        <v>#N/A</v>
      </c>
      <c r="F712" t="e">
        <f>VLOOKUP(A712,Table6[#All],2,FALSE)</f>
        <v>#N/A</v>
      </c>
      <c r="G712" t="e">
        <f>VLOOKUP(A712,Table7[#All],2,FALSE)</f>
        <v>#N/A</v>
      </c>
      <c r="H712" t="e">
        <f>VLOOKUP(A712,Table1[[#All],[Release Date]:[Actual]],3,FALSE)</f>
        <v>#N/A</v>
      </c>
      <c r="I712" t="e">
        <f>VLOOKUP(A712,Table9[[#All],[Release Date]:[Actual]],2,FALSE)</f>
        <v>#N/A</v>
      </c>
      <c r="J712" t="e">
        <f>VLOOKUP(A712,Table8[#All],2,FALSE)</f>
        <v>#N/A</v>
      </c>
      <c r="K712" t="e">
        <f>VLOOKUP(A712,'US Retail Data'!$E$2:$G$75,3,FALSE)</f>
        <v>#N/A</v>
      </c>
      <c r="L712" t="e">
        <f>VLOOKUP(A712,GDP!$E$2:$G$83,3,FALSE)</f>
        <v>#N/A</v>
      </c>
    </row>
    <row r="713" spans="1:12">
      <c r="A713" s="18">
        <v>44178</v>
      </c>
      <c r="B713" s="19" t="e">
        <v>#N/A</v>
      </c>
      <c r="C713" t="e">
        <f>VLOOKUP(A713,Table2[],2,FALSE)</f>
        <v>#N/A</v>
      </c>
      <c r="D713" t="e">
        <f>VLOOKUP(A713,Table3[#All],2,FALSE)</f>
        <v>#N/A</v>
      </c>
      <c r="E713" t="e">
        <f>VLOOKUP(A713,Table5[#All],2,FALSE)</f>
        <v>#N/A</v>
      </c>
      <c r="F713" t="e">
        <f>VLOOKUP(A713,Table6[#All],2,FALSE)</f>
        <v>#N/A</v>
      </c>
      <c r="G713" t="e">
        <f>VLOOKUP(A713,Table7[#All],2,FALSE)</f>
        <v>#N/A</v>
      </c>
      <c r="H713" t="e">
        <f>VLOOKUP(A713,Table1[[#All],[Release Date]:[Actual]],3,FALSE)</f>
        <v>#N/A</v>
      </c>
      <c r="I713" t="e">
        <f>VLOOKUP(A713,Table9[[#All],[Release Date]:[Actual]],2,FALSE)</f>
        <v>#N/A</v>
      </c>
      <c r="J713" t="e">
        <f>VLOOKUP(A713,Table8[#All],2,FALSE)</f>
        <v>#N/A</v>
      </c>
      <c r="K713" t="e">
        <f>VLOOKUP(A713,'US Retail Data'!$E$2:$G$75,3,FALSE)</f>
        <v>#N/A</v>
      </c>
      <c r="L713" t="e">
        <f>VLOOKUP(A713,GDP!$E$2:$G$83,3,FALSE)</f>
        <v>#N/A</v>
      </c>
    </row>
    <row r="714" spans="1:12">
      <c r="A714" s="18">
        <v>44179</v>
      </c>
      <c r="B714" s="19">
        <v>14158</v>
      </c>
      <c r="C714" t="e">
        <f>VLOOKUP(A714,Table2[],2,FALSE)</f>
        <v>#N/A</v>
      </c>
      <c r="D714" t="e">
        <f>VLOOKUP(A714,Table3[#All],2,FALSE)</f>
        <v>#N/A</v>
      </c>
      <c r="E714" t="e">
        <f>VLOOKUP(A714,Table5[#All],2,FALSE)</f>
        <v>#N/A</v>
      </c>
      <c r="F714" t="e">
        <f>VLOOKUP(A714,Table6[#All],2,FALSE)</f>
        <v>#N/A</v>
      </c>
      <c r="G714" t="e">
        <f>VLOOKUP(A714,Table7[#All],2,FALSE)</f>
        <v>#N/A</v>
      </c>
      <c r="H714" t="e">
        <f>VLOOKUP(A714,Table1[[#All],[Release Date]:[Actual]],3,FALSE)</f>
        <v>#N/A</v>
      </c>
      <c r="I714" t="e">
        <f>VLOOKUP(A714,Table9[[#All],[Release Date]:[Actual]],2,FALSE)</f>
        <v>#N/A</v>
      </c>
      <c r="J714" t="e">
        <f>VLOOKUP(A714,Table8[#All],2,FALSE)</f>
        <v>#N/A</v>
      </c>
      <c r="K714" t="e">
        <f>VLOOKUP(A714,'US Retail Data'!$E$2:$G$75,3,FALSE)</f>
        <v>#N/A</v>
      </c>
      <c r="L714" t="e">
        <f>VLOOKUP(A714,GDP!$E$2:$G$83,3,FALSE)</f>
        <v>#N/A</v>
      </c>
    </row>
    <row r="715" spans="1:12">
      <c r="A715" s="18">
        <v>44180</v>
      </c>
      <c r="B715" s="19">
        <v>14171</v>
      </c>
      <c r="C715" t="e">
        <f>VLOOKUP(A715,Table2[],2,FALSE)</f>
        <v>#N/A</v>
      </c>
      <c r="D715" t="e">
        <f>VLOOKUP(A715,Table3[#All],2,FALSE)</f>
        <v>#N/A</v>
      </c>
      <c r="E715" t="e">
        <f>VLOOKUP(A715,Table5[#All],2,FALSE)</f>
        <v>#N/A</v>
      </c>
      <c r="F715" t="e">
        <f>VLOOKUP(A715,Table6[#All],2,FALSE)</f>
        <v>#N/A</v>
      </c>
      <c r="G715" t="e">
        <f>VLOOKUP(A715,Table7[#All],2,FALSE)</f>
        <v>#N/A</v>
      </c>
      <c r="H715" t="e">
        <f>VLOOKUP(A715,Table1[[#All],[Release Date]:[Actual]],3,FALSE)</f>
        <v>#N/A</v>
      </c>
      <c r="I715" t="e">
        <f>VLOOKUP(A715,Table9[[#All],[Release Date]:[Actual]],2,FALSE)</f>
        <v>#N/A</v>
      </c>
      <c r="J715" t="e">
        <f>VLOOKUP(A715,Table8[#All],2,FALSE)</f>
        <v>#N/A</v>
      </c>
      <c r="K715" t="e">
        <f>VLOOKUP(A715,'US Retail Data'!$E$2:$G$75,3,FALSE)</f>
        <v>#N/A</v>
      </c>
      <c r="L715" t="e">
        <f>VLOOKUP(A715,GDP!$E$2:$G$83,3,FALSE)</f>
        <v>#N/A</v>
      </c>
    </row>
    <row r="716" spans="1:12">
      <c r="A716" s="18">
        <v>44181</v>
      </c>
      <c r="B716" s="19">
        <v>14151</v>
      </c>
      <c r="C716" t="e">
        <f>VLOOKUP(A716,Table2[],2,FALSE)</f>
        <v>#N/A</v>
      </c>
      <c r="D716" t="e">
        <f>VLOOKUP(A716,Table3[#All],2,FALSE)</f>
        <v>#N/A</v>
      </c>
      <c r="E716" t="e">
        <f>VLOOKUP(A716,Table5[#All],2,FALSE)</f>
        <v>#N/A</v>
      </c>
      <c r="F716" t="e">
        <f>VLOOKUP(A716,Table6[#All],2,FALSE)</f>
        <v>#N/A</v>
      </c>
      <c r="G716" t="e">
        <f>VLOOKUP(A716,Table7[#All],2,FALSE)</f>
        <v>#N/A</v>
      </c>
      <c r="H716" t="e">
        <f>VLOOKUP(A716,Table1[[#All],[Release Date]:[Actual]],3,FALSE)</f>
        <v>#N/A</v>
      </c>
      <c r="I716">
        <f>VLOOKUP(A716,Table9[[#All],[Release Date]:[Actual]],2,FALSE)</f>
        <v>2.5000000000000001E-3</v>
      </c>
      <c r="J716" t="e">
        <f>VLOOKUP(A716,Table8[#All],2,FALSE)</f>
        <v>#N/A</v>
      </c>
      <c r="K716">
        <f>VLOOKUP(A716,'US Retail Data'!$E$2:$G$75,3,FALSE)</f>
        <v>-1.0999999999999999E-2</v>
      </c>
      <c r="L716" t="e">
        <f>VLOOKUP(A716,GDP!$E$2:$G$83,3,FALSE)</f>
        <v>#N/A</v>
      </c>
    </row>
    <row r="717" spans="1:12">
      <c r="A717" s="18">
        <v>44182</v>
      </c>
      <c r="B717" s="19">
        <v>14152</v>
      </c>
      <c r="C717" t="e">
        <f>VLOOKUP(A717,Table2[],2,FALSE)</f>
        <v>#N/A</v>
      </c>
      <c r="D717" t="e">
        <f>VLOOKUP(A717,Table3[#All],2,FALSE)</f>
        <v>#N/A</v>
      </c>
      <c r="E717" t="e">
        <f>VLOOKUP(A717,Table5[#All],2,FALSE)</f>
        <v>#N/A</v>
      </c>
      <c r="F717" t="e">
        <f>VLOOKUP(A717,Table6[#All],2,FALSE)</f>
        <v>#N/A</v>
      </c>
      <c r="G717" t="e">
        <f>VLOOKUP(A717,Table7[#All],2,FALSE)</f>
        <v>#N/A</v>
      </c>
      <c r="H717">
        <f>VLOOKUP(A717,Table1[[#All],[Release Date]:[Actual]],3,FALSE)</f>
        <v>885000</v>
      </c>
      <c r="I717" t="e">
        <f>VLOOKUP(A717,Table9[[#All],[Release Date]:[Actual]],2,FALSE)</f>
        <v>#N/A</v>
      </c>
      <c r="J717" t="e">
        <f>VLOOKUP(A717,Table8[#All],2,FALSE)</f>
        <v>#N/A</v>
      </c>
      <c r="K717" t="e">
        <f>VLOOKUP(A717,'US Retail Data'!$E$2:$G$75,3,FALSE)</f>
        <v>#N/A</v>
      </c>
      <c r="L717" t="e">
        <f>VLOOKUP(A717,GDP!$E$2:$G$83,3,FALSE)</f>
        <v>#N/A</v>
      </c>
    </row>
    <row r="718" spans="1:12">
      <c r="A718" s="18">
        <v>44183</v>
      </c>
      <c r="B718" s="19">
        <v>14146</v>
      </c>
      <c r="C718" t="e">
        <f>VLOOKUP(A718,Table2[],2,FALSE)</f>
        <v>#N/A</v>
      </c>
      <c r="D718" t="e">
        <f>VLOOKUP(A718,Table3[#All],2,FALSE)</f>
        <v>#N/A</v>
      </c>
      <c r="E718" t="e">
        <f>VLOOKUP(A718,Table5[#All],2,FALSE)</f>
        <v>#N/A</v>
      </c>
      <c r="F718" t="e">
        <f>VLOOKUP(A718,Table6[#All],2,FALSE)</f>
        <v>#N/A</v>
      </c>
      <c r="G718" t="e">
        <f>VLOOKUP(A718,Table7[#All],2,FALSE)</f>
        <v>#N/A</v>
      </c>
      <c r="H718" t="e">
        <f>VLOOKUP(A718,Table1[[#All],[Release Date]:[Actual]],3,FALSE)</f>
        <v>#N/A</v>
      </c>
      <c r="I718" t="e">
        <f>VLOOKUP(A718,Table9[[#All],[Release Date]:[Actual]],2,FALSE)</f>
        <v>#N/A</v>
      </c>
      <c r="J718" t="e">
        <f>VLOOKUP(A718,Table8[#All],2,FALSE)</f>
        <v>#N/A</v>
      </c>
      <c r="K718" t="e">
        <f>VLOOKUP(A718,'US Retail Data'!$E$2:$G$75,3,FALSE)</f>
        <v>#N/A</v>
      </c>
      <c r="L718" t="e">
        <f>VLOOKUP(A718,GDP!$E$2:$G$83,3,FALSE)</f>
        <v>#N/A</v>
      </c>
    </row>
    <row r="719" spans="1:12">
      <c r="A719" s="18">
        <v>44184</v>
      </c>
      <c r="B719" s="19" t="e">
        <v>#N/A</v>
      </c>
      <c r="C719" t="e">
        <f>VLOOKUP(A719,Table2[],2,FALSE)</f>
        <v>#N/A</v>
      </c>
      <c r="D719" t="e">
        <f>VLOOKUP(A719,Table3[#All],2,FALSE)</f>
        <v>#N/A</v>
      </c>
      <c r="E719" t="e">
        <f>VLOOKUP(A719,Table5[#All],2,FALSE)</f>
        <v>#N/A</v>
      </c>
      <c r="F719" t="e">
        <f>VLOOKUP(A719,Table6[#All],2,FALSE)</f>
        <v>#N/A</v>
      </c>
      <c r="G719" t="e">
        <f>VLOOKUP(A719,Table7[#All],2,FALSE)</f>
        <v>#N/A</v>
      </c>
      <c r="H719" t="e">
        <f>VLOOKUP(A719,Table1[[#All],[Release Date]:[Actual]],3,FALSE)</f>
        <v>#N/A</v>
      </c>
      <c r="I719" t="e">
        <f>VLOOKUP(A719,Table9[[#All],[Release Date]:[Actual]],2,FALSE)</f>
        <v>#N/A</v>
      </c>
      <c r="J719" t="e">
        <f>VLOOKUP(A719,Table8[#All],2,FALSE)</f>
        <v>#N/A</v>
      </c>
      <c r="K719" t="e">
        <f>VLOOKUP(A719,'US Retail Data'!$E$2:$G$75,3,FALSE)</f>
        <v>#N/A</v>
      </c>
      <c r="L719" t="e">
        <f>VLOOKUP(A719,GDP!$E$2:$G$83,3,FALSE)</f>
        <v>#N/A</v>
      </c>
    </row>
    <row r="720" spans="1:12">
      <c r="A720" s="18">
        <v>44185</v>
      </c>
      <c r="B720" s="19" t="e">
        <v>#N/A</v>
      </c>
      <c r="C720" t="e">
        <f>VLOOKUP(A720,Table2[],2,FALSE)</f>
        <v>#N/A</v>
      </c>
      <c r="D720" t="e">
        <f>VLOOKUP(A720,Table3[#All],2,FALSE)</f>
        <v>#N/A</v>
      </c>
      <c r="E720" t="e">
        <f>VLOOKUP(A720,Table5[#All],2,FALSE)</f>
        <v>#N/A</v>
      </c>
      <c r="F720" t="e">
        <f>VLOOKUP(A720,Table6[#All],2,FALSE)</f>
        <v>#N/A</v>
      </c>
      <c r="G720" t="e">
        <f>VLOOKUP(A720,Table7[#All],2,FALSE)</f>
        <v>#N/A</v>
      </c>
      <c r="H720" t="e">
        <f>VLOOKUP(A720,Table1[[#All],[Release Date]:[Actual]],3,FALSE)</f>
        <v>#N/A</v>
      </c>
      <c r="I720" t="e">
        <f>VLOOKUP(A720,Table9[[#All],[Release Date]:[Actual]],2,FALSE)</f>
        <v>#N/A</v>
      </c>
      <c r="J720" t="e">
        <f>VLOOKUP(A720,Table8[#All],2,FALSE)</f>
        <v>#N/A</v>
      </c>
      <c r="K720" t="e">
        <f>VLOOKUP(A720,'US Retail Data'!$E$2:$G$75,3,FALSE)</f>
        <v>#N/A</v>
      </c>
      <c r="L720" t="e">
        <f>VLOOKUP(A720,GDP!$E$2:$G$83,3,FALSE)</f>
        <v>#N/A</v>
      </c>
    </row>
    <row r="721" spans="1:12">
      <c r="A721" s="18">
        <v>44186</v>
      </c>
      <c r="B721" s="19">
        <v>14180</v>
      </c>
      <c r="C721" t="e">
        <f>VLOOKUP(A721,Table2[],2,FALSE)</f>
        <v>#N/A</v>
      </c>
      <c r="D721" t="e">
        <f>VLOOKUP(A721,Table3[#All],2,FALSE)</f>
        <v>#N/A</v>
      </c>
      <c r="E721" t="e">
        <f>VLOOKUP(A721,Table5[#All],2,FALSE)</f>
        <v>#N/A</v>
      </c>
      <c r="F721" t="e">
        <f>VLOOKUP(A721,Table6[#All],2,FALSE)</f>
        <v>#N/A</v>
      </c>
      <c r="G721" t="e">
        <f>VLOOKUP(A721,Table7[#All],2,FALSE)</f>
        <v>#N/A</v>
      </c>
      <c r="H721" t="e">
        <f>VLOOKUP(A721,Table1[[#All],[Release Date]:[Actual]],3,FALSE)</f>
        <v>#N/A</v>
      </c>
      <c r="I721" t="e">
        <f>VLOOKUP(A721,Table9[[#All],[Release Date]:[Actual]],2,FALSE)</f>
        <v>#N/A</v>
      </c>
      <c r="J721" t="e">
        <f>VLOOKUP(A721,Table8[#All],2,FALSE)</f>
        <v>#N/A</v>
      </c>
      <c r="K721" t="e">
        <f>VLOOKUP(A721,'US Retail Data'!$E$2:$G$75,3,FALSE)</f>
        <v>#N/A</v>
      </c>
      <c r="L721" t="e">
        <f>VLOOKUP(A721,GDP!$E$2:$G$83,3,FALSE)</f>
        <v>#N/A</v>
      </c>
    </row>
    <row r="722" spans="1:12">
      <c r="A722" s="18">
        <v>44187</v>
      </c>
      <c r="B722" s="19">
        <v>14218</v>
      </c>
      <c r="C722" t="e">
        <f>VLOOKUP(A722,Table2[],2,FALSE)</f>
        <v>#N/A</v>
      </c>
      <c r="D722" t="e">
        <f>VLOOKUP(A722,Table3[#All],2,FALSE)</f>
        <v>#N/A</v>
      </c>
      <c r="E722" t="e">
        <f>VLOOKUP(A722,Table5[#All],2,FALSE)</f>
        <v>#N/A</v>
      </c>
      <c r="F722" t="e">
        <f>VLOOKUP(A722,Table6[#All],2,FALSE)</f>
        <v>#N/A</v>
      </c>
      <c r="G722" t="e">
        <f>VLOOKUP(A722,Table7[#All],2,FALSE)</f>
        <v>#N/A</v>
      </c>
      <c r="H722" t="e">
        <f>VLOOKUP(A722,Table1[[#All],[Release Date]:[Actual]],3,FALSE)</f>
        <v>#N/A</v>
      </c>
      <c r="I722" t="e">
        <f>VLOOKUP(A722,Table9[[#All],[Release Date]:[Actual]],2,FALSE)</f>
        <v>#N/A</v>
      </c>
      <c r="J722" t="e">
        <f>VLOOKUP(A722,Table8[#All],2,FALSE)</f>
        <v>#N/A</v>
      </c>
      <c r="K722" t="e">
        <f>VLOOKUP(A722,'US Retail Data'!$E$2:$G$75,3,FALSE)</f>
        <v>#N/A</v>
      </c>
      <c r="L722">
        <f>VLOOKUP(A722,GDP!$E$2:$G$83,3,FALSE)</f>
        <v>0.33400000000000002</v>
      </c>
    </row>
    <row r="723" spans="1:12">
      <c r="A723" s="18">
        <v>44188</v>
      </c>
      <c r="B723" s="19">
        <v>14282</v>
      </c>
      <c r="C723" t="e">
        <f>VLOOKUP(A723,Table2[],2,FALSE)</f>
        <v>#N/A</v>
      </c>
      <c r="D723">
        <f>VLOOKUP(A723,Table3[#All],2,FALSE)</f>
        <v>1.1000000000000001E-2</v>
      </c>
      <c r="E723" t="e">
        <f>VLOOKUP(A723,Table5[#All],2,FALSE)</f>
        <v>#N/A</v>
      </c>
      <c r="F723" t="e">
        <f>VLOOKUP(A723,Table6[#All],2,FALSE)</f>
        <v>#N/A</v>
      </c>
      <c r="G723" t="e">
        <f>VLOOKUP(A723,Table7[#All],2,FALSE)</f>
        <v>#N/A</v>
      </c>
      <c r="H723">
        <f>VLOOKUP(A723,Table1[[#All],[Release Date]:[Actual]],3,FALSE)</f>
        <v>803000</v>
      </c>
      <c r="I723" t="e">
        <f>VLOOKUP(A723,Table9[[#All],[Release Date]:[Actual]],2,FALSE)</f>
        <v>#N/A</v>
      </c>
      <c r="J723" t="e">
        <f>VLOOKUP(A723,Table8[#All],2,FALSE)</f>
        <v>#N/A</v>
      </c>
      <c r="K723" t="e">
        <f>VLOOKUP(A723,'US Retail Data'!$E$2:$G$75,3,FALSE)</f>
        <v>#N/A</v>
      </c>
      <c r="L723" t="e">
        <f>VLOOKUP(A723,GDP!$E$2:$G$83,3,FALSE)</f>
        <v>#N/A</v>
      </c>
    </row>
    <row r="724" spans="1:12">
      <c r="A724" s="18">
        <v>44189</v>
      </c>
      <c r="B724" s="19" t="e">
        <v>#N/A</v>
      </c>
      <c r="C724" t="e">
        <f>VLOOKUP(A724,Table2[],2,FALSE)</f>
        <v>#N/A</v>
      </c>
      <c r="D724" t="e">
        <f>VLOOKUP(A724,Table3[#All],2,FALSE)</f>
        <v>#N/A</v>
      </c>
      <c r="E724" t="e">
        <f>VLOOKUP(A724,Table5[#All],2,FALSE)</f>
        <v>#N/A</v>
      </c>
      <c r="F724" t="e">
        <f>VLOOKUP(A724,Table6[#All],2,FALSE)</f>
        <v>#N/A</v>
      </c>
      <c r="G724" t="e">
        <f>VLOOKUP(A724,Table7[#All],2,FALSE)</f>
        <v>#N/A</v>
      </c>
      <c r="H724" t="e">
        <f>VLOOKUP(A724,Table1[[#All],[Release Date]:[Actual]],3,FALSE)</f>
        <v>#N/A</v>
      </c>
      <c r="I724" t="e">
        <f>VLOOKUP(A724,Table9[[#All],[Release Date]:[Actual]],2,FALSE)</f>
        <v>#N/A</v>
      </c>
      <c r="J724" t="e">
        <f>VLOOKUP(A724,Table8[#All],2,FALSE)</f>
        <v>#N/A</v>
      </c>
      <c r="K724" t="e">
        <f>VLOOKUP(A724,'US Retail Data'!$E$2:$G$75,3,FALSE)</f>
        <v>#N/A</v>
      </c>
      <c r="L724" t="e">
        <f>VLOOKUP(A724,GDP!$E$2:$G$83,3,FALSE)</f>
        <v>#N/A</v>
      </c>
    </row>
    <row r="725" spans="1:12">
      <c r="A725" s="18">
        <v>44190</v>
      </c>
      <c r="B725" s="19" t="e">
        <v>#N/A</v>
      </c>
      <c r="C725" t="e">
        <f>VLOOKUP(A725,Table2[],2,FALSE)</f>
        <v>#N/A</v>
      </c>
      <c r="D725" t="e">
        <f>VLOOKUP(A725,Table3[#All],2,FALSE)</f>
        <v>#N/A</v>
      </c>
      <c r="E725" t="e">
        <f>VLOOKUP(A725,Table5[#All],2,FALSE)</f>
        <v>#N/A</v>
      </c>
      <c r="F725" t="e">
        <f>VLOOKUP(A725,Table6[#All],2,FALSE)</f>
        <v>#N/A</v>
      </c>
      <c r="G725" t="e">
        <f>VLOOKUP(A725,Table7[#All],2,FALSE)</f>
        <v>#N/A</v>
      </c>
      <c r="H725" t="e">
        <f>VLOOKUP(A725,Table1[[#All],[Release Date]:[Actual]],3,FALSE)</f>
        <v>#N/A</v>
      </c>
      <c r="I725" t="e">
        <f>VLOOKUP(A725,Table9[[#All],[Release Date]:[Actual]],2,FALSE)</f>
        <v>#N/A</v>
      </c>
      <c r="J725" t="e">
        <f>VLOOKUP(A725,Table8[#All],2,FALSE)</f>
        <v>#N/A</v>
      </c>
      <c r="K725" t="e">
        <f>VLOOKUP(A725,'US Retail Data'!$E$2:$G$75,3,FALSE)</f>
        <v>#N/A</v>
      </c>
      <c r="L725" t="e">
        <f>VLOOKUP(A725,GDP!$E$2:$G$83,3,FALSE)</f>
        <v>#N/A</v>
      </c>
    </row>
    <row r="726" spans="1:12">
      <c r="A726" s="18">
        <v>44191</v>
      </c>
      <c r="B726" s="19" t="e">
        <v>#N/A</v>
      </c>
      <c r="C726" t="e">
        <f>VLOOKUP(A726,Table2[],2,FALSE)</f>
        <v>#N/A</v>
      </c>
      <c r="D726" t="e">
        <f>VLOOKUP(A726,Table3[#All],2,FALSE)</f>
        <v>#N/A</v>
      </c>
      <c r="E726" t="e">
        <f>VLOOKUP(A726,Table5[#All],2,FALSE)</f>
        <v>#N/A</v>
      </c>
      <c r="F726" t="e">
        <f>VLOOKUP(A726,Table6[#All],2,FALSE)</f>
        <v>#N/A</v>
      </c>
      <c r="G726" t="e">
        <f>VLOOKUP(A726,Table7[#All],2,FALSE)</f>
        <v>#N/A</v>
      </c>
      <c r="H726" t="e">
        <f>VLOOKUP(A726,Table1[[#All],[Release Date]:[Actual]],3,FALSE)</f>
        <v>#N/A</v>
      </c>
      <c r="I726" t="e">
        <f>VLOOKUP(A726,Table9[[#All],[Release Date]:[Actual]],2,FALSE)</f>
        <v>#N/A</v>
      </c>
      <c r="J726" t="e">
        <f>VLOOKUP(A726,Table8[#All],2,FALSE)</f>
        <v>#N/A</v>
      </c>
      <c r="K726" t="e">
        <f>VLOOKUP(A726,'US Retail Data'!$E$2:$G$75,3,FALSE)</f>
        <v>#N/A</v>
      </c>
      <c r="L726" t="e">
        <f>VLOOKUP(A726,GDP!$E$2:$G$83,3,FALSE)</f>
        <v>#N/A</v>
      </c>
    </row>
    <row r="727" spans="1:12">
      <c r="A727" s="18">
        <v>44192</v>
      </c>
      <c r="B727" s="19" t="e">
        <v>#N/A</v>
      </c>
      <c r="C727" t="e">
        <f>VLOOKUP(A727,Table2[],2,FALSE)</f>
        <v>#N/A</v>
      </c>
      <c r="D727" t="e">
        <f>VLOOKUP(A727,Table3[#All],2,FALSE)</f>
        <v>#N/A</v>
      </c>
      <c r="E727" t="e">
        <f>VLOOKUP(A727,Table5[#All],2,FALSE)</f>
        <v>#N/A</v>
      </c>
      <c r="F727" t="e">
        <f>VLOOKUP(A727,Table6[#All],2,FALSE)</f>
        <v>#N/A</v>
      </c>
      <c r="G727" t="e">
        <f>VLOOKUP(A727,Table7[#All],2,FALSE)</f>
        <v>#N/A</v>
      </c>
      <c r="H727" t="e">
        <f>VLOOKUP(A727,Table1[[#All],[Release Date]:[Actual]],3,FALSE)</f>
        <v>#N/A</v>
      </c>
      <c r="I727" t="e">
        <f>VLOOKUP(A727,Table9[[#All],[Release Date]:[Actual]],2,FALSE)</f>
        <v>#N/A</v>
      </c>
      <c r="J727" t="e">
        <f>VLOOKUP(A727,Table8[#All],2,FALSE)</f>
        <v>#N/A</v>
      </c>
      <c r="K727" t="e">
        <f>VLOOKUP(A727,'US Retail Data'!$E$2:$G$75,3,FALSE)</f>
        <v>#N/A</v>
      </c>
      <c r="L727" t="e">
        <f>VLOOKUP(A727,GDP!$E$2:$G$83,3,FALSE)</f>
        <v>#N/A</v>
      </c>
    </row>
    <row r="728" spans="1:12">
      <c r="A728" s="18">
        <v>44193</v>
      </c>
      <c r="B728" s="19">
        <v>14184</v>
      </c>
      <c r="C728" t="e">
        <f>VLOOKUP(A728,Table2[],2,FALSE)</f>
        <v>#N/A</v>
      </c>
      <c r="D728" t="e">
        <f>VLOOKUP(A728,Table3[#All],2,FALSE)</f>
        <v>#N/A</v>
      </c>
      <c r="E728" t="e">
        <f>VLOOKUP(A728,Table5[#All],2,FALSE)</f>
        <v>#N/A</v>
      </c>
      <c r="F728" t="e">
        <f>VLOOKUP(A728,Table6[#All],2,FALSE)</f>
        <v>#N/A</v>
      </c>
      <c r="G728" t="e">
        <f>VLOOKUP(A728,Table7[#All],2,FALSE)</f>
        <v>#N/A</v>
      </c>
      <c r="H728" t="e">
        <f>VLOOKUP(A728,Table1[[#All],[Release Date]:[Actual]],3,FALSE)</f>
        <v>#N/A</v>
      </c>
      <c r="I728" t="e">
        <f>VLOOKUP(A728,Table9[[#All],[Release Date]:[Actual]],2,FALSE)</f>
        <v>#N/A</v>
      </c>
      <c r="J728" t="e">
        <f>VLOOKUP(A728,Table8[#All],2,FALSE)</f>
        <v>#N/A</v>
      </c>
      <c r="K728" t="e">
        <f>VLOOKUP(A728,'US Retail Data'!$E$2:$G$75,3,FALSE)</f>
        <v>#N/A</v>
      </c>
      <c r="L728" t="e">
        <f>VLOOKUP(A728,GDP!$E$2:$G$83,3,FALSE)</f>
        <v>#N/A</v>
      </c>
    </row>
    <row r="729" spans="1:12">
      <c r="A729" s="18">
        <v>44194</v>
      </c>
      <c r="B729" s="19">
        <v>14169</v>
      </c>
      <c r="C729" t="e">
        <f>VLOOKUP(A729,Table2[],2,FALSE)</f>
        <v>#N/A</v>
      </c>
      <c r="D729" t="e">
        <f>VLOOKUP(A729,Table3[#All],2,FALSE)</f>
        <v>#N/A</v>
      </c>
      <c r="E729" t="e">
        <f>VLOOKUP(A729,Table5[#All],2,FALSE)</f>
        <v>#N/A</v>
      </c>
      <c r="F729" t="e">
        <f>VLOOKUP(A729,Table6[#All],2,FALSE)</f>
        <v>#N/A</v>
      </c>
      <c r="G729" t="e">
        <f>VLOOKUP(A729,Table7[#All],2,FALSE)</f>
        <v>#N/A</v>
      </c>
      <c r="H729" t="e">
        <f>VLOOKUP(A729,Table1[[#All],[Release Date]:[Actual]],3,FALSE)</f>
        <v>#N/A</v>
      </c>
      <c r="I729" t="e">
        <f>VLOOKUP(A729,Table9[[#All],[Release Date]:[Actual]],2,FALSE)</f>
        <v>#N/A</v>
      </c>
      <c r="J729" t="e">
        <f>VLOOKUP(A729,Table8[#All],2,FALSE)</f>
        <v>#N/A</v>
      </c>
      <c r="K729" t="e">
        <f>VLOOKUP(A729,'US Retail Data'!$E$2:$G$75,3,FALSE)</f>
        <v>#N/A</v>
      </c>
      <c r="L729" t="e">
        <f>VLOOKUP(A729,GDP!$E$2:$G$83,3,FALSE)</f>
        <v>#N/A</v>
      </c>
    </row>
    <row r="730" spans="1:12">
      <c r="A730" s="18">
        <v>44195</v>
      </c>
      <c r="B730" s="19">
        <v>14105</v>
      </c>
      <c r="C730" t="e">
        <f>VLOOKUP(A730,Table2[],2,FALSE)</f>
        <v>#N/A</v>
      </c>
      <c r="D730" t="e">
        <f>VLOOKUP(A730,Table3[#All],2,FALSE)</f>
        <v>#N/A</v>
      </c>
      <c r="E730" t="e">
        <f>VLOOKUP(A730,Table5[#All],2,FALSE)</f>
        <v>#N/A</v>
      </c>
      <c r="F730" t="e">
        <f>VLOOKUP(A730,Table6[#All],2,FALSE)</f>
        <v>#N/A</v>
      </c>
      <c r="G730" t="e">
        <f>VLOOKUP(A730,Table7[#All],2,FALSE)</f>
        <v>#N/A</v>
      </c>
      <c r="H730" t="e">
        <f>VLOOKUP(A730,Table1[[#All],[Release Date]:[Actual]],3,FALSE)</f>
        <v>#N/A</v>
      </c>
      <c r="I730" t="e">
        <f>VLOOKUP(A730,Table9[[#All],[Release Date]:[Actual]],2,FALSE)</f>
        <v>#N/A</v>
      </c>
      <c r="J730" t="e">
        <f>VLOOKUP(A730,Table8[#All],2,FALSE)</f>
        <v>#N/A</v>
      </c>
      <c r="K730" t="e">
        <f>VLOOKUP(A730,'US Retail Data'!$E$2:$G$75,3,FALSE)</f>
        <v>#N/A</v>
      </c>
      <c r="L730" t="e">
        <f>VLOOKUP(A730,GDP!$E$2:$G$83,3,FALSE)</f>
        <v>#N/A</v>
      </c>
    </row>
    <row r="731" spans="1:12">
      <c r="A731" s="18">
        <v>44196</v>
      </c>
      <c r="B731" s="19" t="e">
        <v>#N/A</v>
      </c>
      <c r="C731" t="e">
        <f>VLOOKUP(A731,Table2[],2,FALSE)</f>
        <v>#N/A</v>
      </c>
      <c r="D731" t="e">
        <f>VLOOKUP(A731,Table3[#All],2,FALSE)</f>
        <v>#N/A</v>
      </c>
      <c r="E731" t="e">
        <f>VLOOKUP(A731,Table5[#All],2,FALSE)</f>
        <v>#N/A</v>
      </c>
      <c r="F731" t="e">
        <f>VLOOKUP(A731,Table6[#All],2,FALSE)</f>
        <v>#N/A</v>
      </c>
      <c r="G731" t="e">
        <f>VLOOKUP(A731,Table7[#All],2,FALSE)</f>
        <v>#N/A</v>
      </c>
      <c r="H731">
        <f>VLOOKUP(A731,Table1[[#All],[Release Date]:[Actual]],3,FALSE)</f>
        <v>787000</v>
      </c>
      <c r="I731" t="e">
        <f>VLOOKUP(A731,Table9[[#All],[Release Date]:[Actual]],2,FALSE)</f>
        <v>#N/A</v>
      </c>
      <c r="J731" t="e">
        <f>VLOOKUP(A731,Table8[#All],2,FALSE)</f>
        <v>#N/A</v>
      </c>
      <c r="K731" t="e">
        <f>VLOOKUP(A731,'US Retail Data'!$E$2:$G$75,3,FALSE)</f>
        <v>#N/A</v>
      </c>
      <c r="L731" t="e">
        <f>VLOOKUP(A731,GDP!$E$2:$G$83,3,FALSE)</f>
        <v>#N/A</v>
      </c>
    </row>
    <row r="732" spans="1:12">
      <c r="A732" s="18">
        <v>44197</v>
      </c>
      <c r="B732" s="19" t="e">
        <v>#N/A</v>
      </c>
      <c r="C732" t="e">
        <f>VLOOKUP(A732,Table2[],2,FALSE)</f>
        <v>#N/A</v>
      </c>
      <c r="D732" t="e">
        <f>VLOOKUP(A732,Table3[#All],2,FALSE)</f>
        <v>#N/A</v>
      </c>
      <c r="E732" t="e">
        <f>VLOOKUP(A732,Table5[#All],2,FALSE)</f>
        <v>#N/A</v>
      </c>
      <c r="F732" t="e">
        <f>VLOOKUP(A732,Table6[#All],2,FALSE)</f>
        <v>#N/A</v>
      </c>
      <c r="G732" t="e">
        <f>VLOOKUP(A732,Table7[#All],2,FALSE)</f>
        <v>#N/A</v>
      </c>
      <c r="H732" t="e">
        <f>VLOOKUP(A732,Table1[[#All],[Release Date]:[Actual]],3,FALSE)</f>
        <v>#N/A</v>
      </c>
      <c r="I732" t="e">
        <f>VLOOKUP(A732,Table9[[#All],[Release Date]:[Actual]],2,FALSE)</f>
        <v>#N/A</v>
      </c>
      <c r="J732" t="e">
        <f>VLOOKUP(A732,Table8[#All],2,FALSE)</f>
        <v>#N/A</v>
      </c>
      <c r="K732" t="e">
        <f>VLOOKUP(A732,'US Retail Data'!$E$2:$G$75,3,FALSE)</f>
        <v>#N/A</v>
      </c>
      <c r="L732" t="e">
        <f>VLOOKUP(A732,GDP!$E$2:$G$83,3,FALSE)</f>
        <v>#N/A</v>
      </c>
    </row>
    <row r="733" spans="1:12">
      <c r="A733" s="18">
        <v>44198</v>
      </c>
      <c r="B733" s="19" t="e">
        <v>#N/A</v>
      </c>
      <c r="C733" t="e">
        <f>VLOOKUP(A733,Table2[],2,FALSE)</f>
        <v>#N/A</v>
      </c>
      <c r="D733" t="e">
        <f>VLOOKUP(A733,Table3[#All],2,FALSE)</f>
        <v>#N/A</v>
      </c>
      <c r="E733" t="e">
        <f>VLOOKUP(A733,Table5[#All],2,FALSE)</f>
        <v>#N/A</v>
      </c>
      <c r="F733" t="e">
        <f>VLOOKUP(A733,Table6[#All],2,FALSE)</f>
        <v>#N/A</v>
      </c>
      <c r="G733" t="e">
        <f>VLOOKUP(A733,Table7[#All],2,FALSE)</f>
        <v>#N/A</v>
      </c>
      <c r="H733" t="e">
        <f>VLOOKUP(A733,Table1[[#All],[Release Date]:[Actual]],3,FALSE)</f>
        <v>#N/A</v>
      </c>
      <c r="I733" t="e">
        <f>VLOOKUP(A733,Table9[[#All],[Release Date]:[Actual]],2,FALSE)</f>
        <v>#N/A</v>
      </c>
      <c r="J733" t="e">
        <f>VLOOKUP(A733,Table8[#All],2,FALSE)</f>
        <v>#N/A</v>
      </c>
      <c r="K733" t="e">
        <f>VLOOKUP(A733,'US Retail Data'!$E$2:$G$75,3,FALSE)</f>
        <v>#N/A</v>
      </c>
      <c r="L733" t="e">
        <f>VLOOKUP(A733,GDP!$E$2:$G$83,3,FALSE)</f>
        <v>#N/A</v>
      </c>
    </row>
    <row r="734" spans="1:12">
      <c r="A734" s="18">
        <v>44199</v>
      </c>
      <c r="B734" s="19" t="e">
        <v>#N/A</v>
      </c>
      <c r="C734" t="e">
        <f>VLOOKUP(A734,Table2[],2,FALSE)</f>
        <v>#N/A</v>
      </c>
      <c r="D734" t="e">
        <f>VLOOKUP(A734,Table3[#All],2,FALSE)</f>
        <v>#N/A</v>
      </c>
      <c r="E734" t="e">
        <f>VLOOKUP(A734,Table5[#All],2,FALSE)</f>
        <v>#N/A</v>
      </c>
      <c r="F734" t="e">
        <f>VLOOKUP(A734,Table6[#All],2,FALSE)</f>
        <v>#N/A</v>
      </c>
      <c r="G734" t="e">
        <f>VLOOKUP(A734,Table7[#All],2,FALSE)</f>
        <v>#N/A</v>
      </c>
      <c r="H734" t="e">
        <f>VLOOKUP(A734,Table1[[#All],[Release Date]:[Actual]],3,FALSE)</f>
        <v>#N/A</v>
      </c>
      <c r="I734" t="e">
        <f>VLOOKUP(A734,Table9[[#All],[Release Date]:[Actual]],2,FALSE)</f>
        <v>#N/A</v>
      </c>
      <c r="J734" t="e">
        <f>VLOOKUP(A734,Table8[#All],2,FALSE)</f>
        <v>#N/A</v>
      </c>
      <c r="K734" t="e">
        <f>VLOOKUP(A734,'US Retail Data'!$E$2:$G$75,3,FALSE)</f>
        <v>#N/A</v>
      </c>
      <c r="L734" t="e">
        <f>VLOOKUP(A734,GDP!$E$2:$G$83,3,FALSE)</f>
        <v>#N/A</v>
      </c>
    </row>
    <row r="735" spans="1:12">
      <c r="A735" s="18">
        <v>44200</v>
      </c>
      <c r="B735" s="19">
        <v>13903</v>
      </c>
      <c r="C735" t="e">
        <f>VLOOKUP(A735,Table2[],2,FALSE)</f>
        <v>#N/A</v>
      </c>
      <c r="D735" t="e">
        <f>VLOOKUP(A735,Table3[#All],2,FALSE)</f>
        <v>#N/A</v>
      </c>
      <c r="E735">
        <f>VLOOKUP(A735,Table5[#All],2,FALSE)</f>
        <v>1.6799999999999999E-2</v>
      </c>
      <c r="F735" t="e">
        <f>VLOOKUP(A735,Table6[#All],2,FALSE)</f>
        <v>#N/A</v>
      </c>
      <c r="G735" t="e">
        <f>VLOOKUP(A735,Table7[#All],2,FALSE)</f>
        <v>#N/A</v>
      </c>
      <c r="H735" t="e">
        <f>VLOOKUP(A735,Table1[[#All],[Release Date]:[Actual]],3,FALSE)</f>
        <v>#N/A</v>
      </c>
      <c r="I735" t="e">
        <f>VLOOKUP(A735,Table9[[#All],[Release Date]:[Actual]],2,FALSE)</f>
        <v>#N/A</v>
      </c>
      <c r="J735" t="e">
        <f>VLOOKUP(A735,Table8[#All],2,FALSE)</f>
        <v>#N/A</v>
      </c>
      <c r="K735" t="e">
        <f>VLOOKUP(A735,'US Retail Data'!$E$2:$G$75,3,FALSE)</f>
        <v>#N/A</v>
      </c>
      <c r="L735" t="e">
        <f>VLOOKUP(A735,GDP!$E$2:$G$83,3,FALSE)</f>
        <v>#N/A</v>
      </c>
    </row>
    <row r="736" spans="1:12">
      <c r="A736" s="18">
        <v>44201</v>
      </c>
      <c r="B736" s="19">
        <v>13945</v>
      </c>
      <c r="C736" t="e">
        <f>VLOOKUP(A736,Table2[],2,FALSE)</f>
        <v>#N/A</v>
      </c>
      <c r="D736" t="e">
        <f>VLOOKUP(A736,Table3[#All],2,FALSE)</f>
        <v>#N/A</v>
      </c>
      <c r="E736" t="e">
        <f>VLOOKUP(A736,Table5[#All],2,FALSE)</f>
        <v>#N/A</v>
      </c>
      <c r="F736" t="e">
        <f>VLOOKUP(A736,Table6[#All],2,FALSE)</f>
        <v>#N/A</v>
      </c>
      <c r="G736" t="e">
        <f>VLOOKUP(A736,Table7[#All],2,FALSE)</f>
        <v>#N/A</v>
      </c>
      <c r="H736" t="e">
        <f>VLOOKUP(A736,Table1[[#All],[Release Date]:[Actual]],3,FALSE)</f>
        <v>#N/A</v>
      </c>
      <c r="I736" t="e">
        <f>VLOOKUP(A736,Table9[[#All],[Release Date]:[Actual]],2,FALSE)</f>
        <v>#N/A</v>
      </c>
      <c r="J736" t="e">
        <f>VLOOKUP(A736,Table8[#All],2,FALSE)</f>
        <v>#N/A</v>
      </c>
      <c r="K736" t="e">
        <f>VLOOKUP(A736,'US Retail Data'!$E$2:$G$75,3,FALSE)</f>
        <v>#N/A</v>
      </c>
      <c r="L736" t="e">
        <f>VLOOKUP(A736,GDP!$E$2:$G$83,3,FALSE)</f>
        <v>#N/A</v>
      </c>
    </row>
    <row r="737" spans="1:12">
      <c r="A737" s="18">
        <v>44202</v>
      </c>
      <c r="B737" s="19">
        <v>13926</v>
      </c>
      <c r="C737" t="e">
        <f>VLOOKUP(A737,Table2[],2,FALSE)</f>
        <v>#N/A</v>
      </c>
      <c r="D737" t="e">
        <f>VLOOKUP(A737,Table3[#All],2,FALSE)</f>
        <v>#N/A</v>
      </c>
      <c r="E737" t="e">
        <f>VLOOKUP(A737,Table5[#All],2,FALSE)</f>
        <v>#N/A</v>
      </c>
      <c r="F737" t="e">
        <f>VLOOKUP(A737,Table6[#All],2,FALSE)</f>
        <v>#N/A</v>
      </c>
      <c r="G737" t="e">
        <f>VLOOKUP(A737,Table7[#All],2,FALSE)</f>
        <v>#N/A</v>
      </c>
      <c r="H737" t="e">
        <f>VLOOKUP(A737,Table1[[#All],[Release Date]:[Actual]],3,FALSE)</f>
        <v>#N/A</v>
      </c>
      <c r="I737" t="e">
        <f>VLOOKUP(A737,Table9[[#All],[Release Date]:[Actual]],2,FALSE)</f>
        <v>#N/A</v>
      </c>
      <c r="J737" t="e">
        <f>VLOOKUP(A737,Table8[#All],2,FALSE)</f>
        <v>#N/A</v>
      </c>
      <c r="K737" t="e">
        <f>VLOOKUP(A737,'US Retail Data'!$E$2:$G$75,3,FALSE)</f>
        <v>#N/A</v>
      </c>
      <c r="L737" t="e">
        <f>VLOOKUP(A737,GDP!$E$2:$G$83,3,FALSE)</f>
        <v>#N/A</v>
      </c>
    </row>
    <row r="738" spans="1:12">
      <c r="A738" s="18">
        <v>44203</v>
      </c>
      <c r="B738" s="19">
        <v>13938</v>
      </c>
      <c r="C738" t="e">
        <f>VLOOKUP(A738,Table2[],2,FALSE)</f>
        <v>#N/A</v>
      </c>
      <c r="D738" t="e">
        <f>VLOOKUP(A738,Table3[#All],2,FALSE)</f>
        <v>#N/A</v>
      </c>
      <c r="E738" t="e">
        <f>VLOOKUP(A738,Table5[#All],2,FALSE)</f>
        <v>#N/A</v>
      </c>
      <c r="F738" t="e">
        <f>VLOOKUP(A738,Table6[#All],2,FALSE)</f>
        <v>#N/A</v>
      </c>
      <c r="G738" t="e">
        <f>VLOOKUP(A738,Table7[#All],2,FALSE)</f>
        <v>#N/A</v>
      </c>
      <c r="H738">
        <f>VLOOKUP(A738,Table1[[#All],[Release Date]:[Actual]],3,FALSE)</f>
        <v>787000</v>
      </c>
      <c r="I738" t="e">
        <f>VLOOKUP(A738,Table9[[#All],[Release Date]:[Actual]],2,FALSE)</f>
        <v>#N/A</v>
      </c>
      <c r="J738" t="e">
        <f>VLOOKUP(A738,Table8[#All],2,FALSE)</f>
        <v>#N/A</v>
      </c>
      <c r="K738" t="e">
        <f>VLOOKUP(A738,'US Retail Data'!$E$2:$G$75,3,FALSE)</f>
        <v>#N/A</v>
      </c>
      <c r="L738" t="e">
        <f>VLOOKUP(A738,GDP!$E$2:$G$83,3,FALSE)</f>
        <v>#N/A</v>
      </c>
    </row>
    <row r="739" spans="1:12">
      <c r="A739" s="18">
        <v>44204</v>
      </c>
      <c r="B739" s="19">
        <v>14058</v>
      </c>
      <c r="C739" t="e">
        <f>VLOOKUP(A739,Table2[],2,FALSE)</f>
        <v>#N/A</v>
      </c>
      <c r="D739" t="e">
        <f>VLOOKUP(A739,Table3[#All],2,FALSE)</f>
        <v>#N/A</v>
      </c>
      <c r="E739" t="e">
        <f>VLOOKUP(A739,Table5[#All],2,FALSE)</f>
        <v>#N/A</v>
      </c>
      <c r="F739">
        <f>VLOOKUP(A739,Table6[#All],2,FALSE)</f>
        <v>-140</v>
      </c>
      <c r="G739">
        <f>VLOOKUP(A739,Table7[#All],2,FALSE)</f>
        <v>6.7000000000000004E-2</v>
      </c>
      <c r="H739" t="e">
        <f>VLOOKUP(A739,Table1[[#All],[Release Date]:[Actual]],3,FALSE)</f>
        <v>#N/A</v>
      </c>
      <c r="I739" t="e">
        <f>VLOOKUP(A739,Table9[[#All],[Release Date]:[Actual]],2,FALSE)</f>
        <v>#N/A</v>
      </c>
      <c r="J739" t="e">
        <f>VLOOKUP(A739,Table8[#All],2,FALSE)</f>
        <v>#N/A</v>
      </c>
      <c r="K739" t="e">
        <f>VLOOKUP(A739,'US Retail Data'!$E$2:$G$75,3,FALSE)</f>
        <v>#N/A</v>
      </c>
      <c r="L739" t="e">
        <f>VLOOKUP(A739,GDP!$E$2:$G$83,3,FALSE)</f>
        <v>#N/A</v>
      </c>
    </row>
    <row r="740" spans="1:12">
      <c r="A740" s="18">
        <v>44205</v>
      </c>
      <c r="B740" s="19" t="e">
        <v>#N/A</v>
      </c>
      <c r="C740" t="e">
        <f>VLOOKUP(A740,Table2[],2,FALSE)</f>
        <v>#N/A</v>
      </c>
      <c r="D740" t="e">
        <f>VLOOKUP(A740,Table3[#All],2,FALSE)</f>
        <v>#N/A</v>
      </c>
      <c r="E740" t="e">
        <f>VLOOKUP(A740,Table5[#All],2,FALSE)</f>
        <v>#N/A</v>
      </c>
      <c r="F740" t="e">
        <f>VLOOKUP(A740,Table6[#All],2,FALSE)</f>
        <v>#N/A</v>
      </c>
      <c r="G740" t="e">
        <f>VLOOKUP(A740,Table7[#All],2,FALSE)</f>
        <v>#N/A</v>
      </c>
      <c r="H740" t="e">
        <f>VLOOKUP(A740,Table1[[#All],[Release Date]:[Actual]],3,FALSE)</f>
        <v>#N/A</v>
      </c>
      <c r="I740" t="e">
        <f>VLOOKUP(A740,Table9[[#All],[Release Date]:[Actual]],2,FALSE)</f>
        <v>#N/A</v>
      </c>
      <c r="J740" t="e">
        <f>VLOOKUP(A740,Table8[#All],2,FALSE)</f>
        <v>#N/A</v>
      </c>
      <c r="K740" t="e">
        <f>VLOOKUP(A740,'US Retail Data'!$E$2:$G$75,3,FALSE)</f>
        <v>#N/A</v>
      </c>
      <c r="L740" t="e">
        <f>VLOOKUP(A740,GDP!$E$2:$G$83,3,FALSE)</f>
        <v>#N/A</v>
      </c>
    </row>
    <row r="741" spans="1:12">
      <c r="A741" s="18">
        <v>44206</v>
      </c>
      <c r="B741" s="19" t="e">
        <v>#N/A</v>
      </c>
      <c r="C741" t="e">
        <f>VLOOKUP(A741,Table2[],2,FALSE)</f>
        <v>#N/A</v>
      </c>
      <c r="D741" t="e">
        <f>VLOOKUP(A741,Table3[#All],2,FALSE)</f>
        <v>#N/A</v>
      </c>
      <c r="E741" t="e">
        <f>VLOOKUP(A741,Table5[#All],2,FALSE)</f>
        <v>#N/A</v>
      </c>
      <c r="F741" t="e">
        <f>VLOOKUP(A741,Table6[#All],2,FALSE)</f>
        <v>#N/A</v>
      </c>
      <c r="G741" t="e">
        <f>VLOOKUP(A741,Table7[#All],2,FALSE)</f>
        <v>#N/A</v>
      </c>
      <c r="H741" t="e">
        <f>VLOOKUP(A741,Table1[[#All],[Release Date]:[Actual]],3,FALSE)</f>
        <v>#N/A</v>
      </c>
      <c r="I741" t="e">
        <f>VLOOKUP(A741,Table9[[#All],[Release Date]:[Actual]],2,FALSE)</f>
        <v>#N/A</v>
      </c>
      <c r="J741">
        <f>VLOOKUP(A741,Table8[#All],2,FALSE)</f>
        <v>2E-3</v>
      </c>
      <c r="K741" t="e">
        <f>VLOOKUP(A741,'US Retail Data'!$E$2:$G$75,3,FALSE)</f>
        <v>#N/A</v>
      </c>
      <c r="L741" t="e">
        <f>VLOOKUP(A741,GDP!$E$2:$G$83,3,FALSE)</f>
        <v>#N/A</v>
      </c>
    </row>
    <row r="742" spans="1:12">
      <c r="A742" s="18">
        <v>44207</v>
      </c>
      <c r="B742" s="19">
        <v>14155</v>
      </c>
      <c r="C742" t="e">
        <f>VLOOKUP(A742,Table2[],2,FALSE)</f>
        <v>#N/A</v>
      </c>
      <c r="D742" t="e">
        <f>VLOOKUP(A742,Table3[#All],2,FALSE)</f>
        <v>#N/A</v>
      </c>
      <c r="E742" t="e">
        <f>VLOOKUP(A742,Table5[#All],2,FALSE)</f>
        <v>#N/A</v>
      </c>
      <c r="F742" t="e">
        <f>VLOOKUP(A742,Table6[#All],2,FALSE)</f>
        <v>#N/A</v>
      </c>
      <c r="G742" t="e">
        <f>VLOOKUP(A742,Table7[#All],2,FALSE)</f>
        <v>#N/A</v>
      </c>
      <c r="H742" t="e">
        <f>VLOOKUP(A742,Table1[[#All],[Release Date]:[Actual]],3,FALSE)</f>
        <v>#N/A</v>
      </c>
      <c r="I742" t="e">
        <f>VLOOKUP(A742,Table9[[#All],[Release Date]:[Actual]],2,FALSE)</f>
        <v>#N/A</v>
      </c>
      <c r="J742" t="e">
        <f>VLOOKUP(A742,Table8[#All],2,FALSE)</f>
        <v>#N/A</v>
      </c>
      <c r="K742" t="e">
        <f>VLOOKUP(A742,'US Retail Data'!$E$2:$G$75,3,FALSE)</f>
        <v>#N/A</v>
      </c>
      <c r="L742" t="e">
        <f>VLOOKUP(A742,GDP!$E$2:$G$83,3,FALSE)</f>
        <v>#N/A</v>
      </c>
    </row>
    <row r="743" spans="1:12">
      <c r="A743" s="18">
        <v>44208</v>
      </c>
      <c r="B743" s="19">
        <v>14231</v>
      </c>
      <c r="C743" t="e">
        <f>VLOOKUP(A743,Table2[],2,FALSE)</f>
        <v>#N/A</v>
      </c>
      <c r="D743" t="e">
        <f>VLOOKUP(A743,Table3[#All],2,FALSE)</f>
        <v>#N/A</v>
      </c>
      <c r="E743" t="e">
        <f>VLOOKUP(A743,Table5[#All],2,FALSE)</f>
        <v>#N/A</v>
      </c>
      <c r="F743" t="e">
        <f>VLOOKUP(A743,Table6[#All],2,FALSE)</f>
        <v>#N/A</v>
      </c>
      <c r="G743" t="e">
        <f>VLOOKUP(A743,Table7[#All],2,FALSE)</f>
        <v>#N/A</v>
      </c>
      <c r="H743" t="e">
        <f>VLOOKUP(A743,Table1[[#All],[Release Date]:[Actual]],3,FALSE)</f>
        <v>#N/A</v>
      </c>
      <c r="I743" t="e">
        <f>VLOOKUP(A743,Table9[[#All],[Release Date]:[Actual]],2,FALSE)</f>
        <v>#N/A</v>
      </c>
      <c r="J743" t="e">
        <f>VLOOKUP(A743,Table8[#All],2,FALSE)</f>
        <v>#N/A</v>
      </c>
      <c r="K743" t="e">
        <f>VLOOKUP(A743,'US Retail Data'!$E$2:$G$75,3,FALSE)</f>
        <v>#N/A</v>
      </c>
      <c r="L743" t="e">
        <f>VLOOKUP(A743,GDP!$E$2:$G$83,3,FALSE)</f>
        <v>#N/A</v>
      </c>
    </row>
    <row r="744" spans="1:12">
      <c r="A744" s="18">
        <v>44209</v>
      </c>
      <c r="B744" s="19">
        <v>14109</v>
      </c>
      <c r="C744">
        <f>VLOOKUP(A744,Table2[],2,FALSE)</f>
        <v>1.4E-2</v>
      </c>
      <c r="D744" t="e">
        <f>VLOOKUP(A744,Table3[#All],2,FALSE)</f>
        <v>#N/A</v>
      </c>
      <c r="E744" t="e">
        <f>VLOOKUP(A744,Table5[#All],2,FALSE)</f>
        <v>#N/A</v>
      </c>
      <c r="F744" t="e">
        <f>VLOOKUP(A744,Table6[#All],2,FALSE)</f>
        <v>#N/A</v>
      </c>
      <c r="G744" t="e">
        <f>VLOOKUP(A744,Table7[#All],2,FALSE)</f>
        <v>#N/A</v>
      </c>
      <c r="H744" t="e">
        <f>VLOOKUP(A744,Table1[[#All],[Release Date]:[Actual]],3,FALSE)</f>
        <v>#N/A</v>
      </c>
      <c r="I744" t="e">
        <f>VLOOKUP(A744,Table9[[#All],[Release Date]:[Actual]],2,FALSE)</f>
        <v>#N/A</v>
      </c>
      <c r="J744" t="e">
        <f>VLOOKUP(A744,Table8[#All],2,FALSE)</f>
        <v>#N/A</v>
      </c>
      <c r="K744" t="e">
        <f>VLOOKUP(A744,'US Retail Data'!$E$2:$G$75,3,FALSE)</f>
        <v>#N/A</v>
      </c>
      <c r="L744" t="e">
        <f>VLOOKUP(A744,GDP!$E$2:$G$83,3,FALSE)</f>
        <v>#N/A</v>
      </c>
    </row>
    <row r="745" spans="1:12">
      <c r="A745" s="18">
        <v>44210</v>
      </c>
      <c r="B745" s="19">
        <v>14119</v>
      </c>
      <c r="C745" t="e">
        <f>VLOOKUP(A745,Table2[],2,FALSE)</f>
        <v>#N/A</v>
      </c>
      <c r="D745" t="e">
        <f>VLOOKUP(A745,Table3[#All],2,FALSE)</f>
        <v>#N/A</v>
      </c>
      <c r="E745" t="e">
        <f>VLOOKUP(A745,Table5[#All],2,FALSE)</f>
        <v>#N/A</v>
      </c>
      <c r="F745" t="e">
        <f>VLOOKUP(A745,Table6[#All],2,FALSE)</f>
        <v>#N/A</v>
      </c>
      <c r="G745" t="e">
        <f>VLOOKUP(A745,Table7[#All],2,FALSE)</f>
        <v>#N/A</v>
      </c>
      <c r="H745">
        <f>VLOOKUP(A745,Table1[[#All],[Release Date]:[Actual]],3,FALSE)</f>
        <v>965000</v>
      </c>
      <c r="I745" t="e">
        <f>VLOOKUP(A745,Table9[[#All],[Release Date]:[Actual]],2,FALSE)</f>
        <v>#N/A</v>
      </c>
      <c r="J745" t="e">
        <f>VLOOKUP(A745,Table8[#All],2,FALSE)</f>
        <v>#N/A</v>
      </c>
      <c r="K745" t="e">
        <f>VLOOKUP(A745,'US Retail Data'!$E$2:$G$75,3,FALSE)</f>
        <v>#N/A</v>
      </c>
      <c r="L745" t="e">
        <f>VLOOKUP(A745,GDP!$E$2:$G$83,3,FALSE)</f>
        <v>#N/A</v>
      </c>
    </row>
    <row r="746" spans="1:12">
      <c r="A746" s="18">
        <v>44211</v>
      </c>
      <c r="B746" s="19">
        <v>14068</v>
      </c>
      <c r="C746" t="e">
        <f>VLOOKUP(A746,Table2[],2,FALSE)</f>
        <v>#N/A</v>
      </c>
      <c r="D746" t="e">
        <f>VLOOKUP(A746,Table3[#All],2,FALSE)</f>
        <v>#N/A</v>
      </c>
      <c r="E746" t="e">
        <f>VLOOKUP(A746,Table5[#All],2,FALSE)</f>
        <v>#N/A</v>
      </c>
      <c r="F746" t="e">
        <f>VLOOKUP(A746,Table6[#All],2,FALSE)</f>
        <v>#N/A</v>
      </c>
      <c r="G746" t="e">
        <f>VLOOKUP(A746,Table7[#All],2,FALSE)</f>
        <v>#N/A</v>
      </c>
      <c r="H746" t="e">
        <f>VLOOKUP(A746,Table1[[#All],[Release Date]:[Actual]],3,FALSE)</f>
        <v>#N/A</v>
      </c>
      <c r="I746" t="e">
        <f>VLOOKUP(A746,Table9[[#All],[Release Date]:[Actual]],2,FALSE)</f>
        <v>#N/A</v>
      </c>
      <c r="J746" t="e">
        <f>VLOOKUP(A746,Table8[#All],2,FALSE)</f>
        <v>#N/A</v>
      </c>
      <c r="K746">
        <f>VLOOKUP(A746,'US Retail Data'!$E$2:$G$75,3,FALSE)</f>
        <v>-7.0000000000000001E-3</v>
      </c>
      <c r="L746" t="e">
        <f>VLOOKUP(A746,GDP!$E$2:$G$83,3,FALSE)</f>
        <v>#N/A</v>
      </c>
    </row>
    <row r="747" spans="1:12">
      <c r="A747" s="18">
        <v>44212</v>
      </c>
      <c r="B747" s="19" t="e">
        <v>#N/A</v>
      </c>
      <c r="C747" t="e">
        <f>VLOOKUP(A747,Table2[],2,FALSE)</f>
        <v>#N/A</v>
      </c>
      <c r="D747" t="e">
        <f>VLOOKUP(A747,Table3[#All],2,FALSE)</f>
        <v>#N/A</v>
      </c>
      <c r="E747" t="e">
        <f>VLOOKUP(A747,Table5[#All],2,FALSE)</f>
        <v>#N/A</v>
      </c>
      <c r="F747" t="e">
        <f>VLOOKUP(A747,Table6[#All],2,FALSE)</f>
        <v>#N/A</v>
      </c>
      <c r="G747" t="e">
        <f>VLOOKUP(A747,Table7[#All],2,FALSE)</f>
        <v>#N/A</v>
      </c>
      <c r="H747" t="e">
        <f>VLOOKUP(A747,Table1[[#All],[Release Date]:[Actual]],3,FALSE)</f>
        <v>#N/A</v>
      </c>
      <c r="I747" t="e">
        <f>VLOOKUP(A747,Table9[[#All],[Release Date]:[Actual]],2,FALSE)</f>
        <v>#N/A</v>
      </c>
      <c r="J747" t="e">
        <f>VLOOKUP(A747,Table8[#All],2,FALSE)</f>
        <v>#N/A</v>
      </c>
      <c r="K747" t="e">
        <f>VLOOKUP(A747,'US Retail Data'!$E$2:$G$75,3,FALSE)</f>
        <v>#N/A</v>
      </c>
      <c r="L747" t="e">
        <f>VLOOKUP(A747,GDP!$E$2:$G$83,3,FALSE)</f>
        <v>#N/A</v>
      </c>
    </row>
    <row r="748" spans="1:12">
      <c r="A748" s="18">
        <v>44213</v>
      </c>
      <c r="B748" s="19" t="e">
        <v>#N/A</v>
      </c>
      <c r="C748" t="e">
        <f>VLOOKUP(A748,Table2[],2,FALSE)</f>
        <v>#N/A</v>
      </c>
      <c r="D748" t="e">
        <f>VLOOKUP(A748,Table3[#All],2,FALSE)</f>
        <v>#N/A</v>
      </c>
      <c r="E748" t="e">
        <f>VLOOKUP(A748,Table5[#All],2,FALSE)</f>
        <v>#N/A</v>
      </c>
      <c r="F748" t="e">
        <f>VLOOKUP(A748,Table6[#All],2,FALSE)</f>
        <v>#N/A</v>
      </c>
      <c r="G748" t="e">
        <f>VLOOKUP(A748,Table7[#All],2,FALSE)</f>
        <v>#N/A</v>
      </c>
      <c r="H748" t="e">
        <f>VLOOKUP(A748,Table1[[#All],[Release Date]:[Actual]],3,FALSE)</f>
        <v>#N/A</v>
      </c>
      <c r="I748" t="e">
        <f>VLOOKUP(A748,Table9[[#All],[Release Date]:[Actual]],2,FALSE)</f>
        <v>#N/A</v>
      </c>
      <c r="J748" t="e">
        <f>VLOOKUP(A748,Table8[#All],2,FALSE)</f>
        <v>#N/A</v>
      </c>
      <c r="K748" t="e">
        <f>VLOOKUP(A748,'US Retail Data'!$E$2:$G$75,3,FALSE)</f>
        <v>#N/A</v>
      </c>
      <c r="L748" t="e">
        <f>VLOOKUP(A748,GDP!$E$2:$G$83,3,FALSE)</f>
        <v>#N/A</v>
      </c>
    </row>
    <row r="749" spans="1:12">
      <c r="A749" s="18">
        <v>44214</v>
      </c>
      <c r="B749" s="19">
        <v>14080</v>
      </c>
      <c r="C749" t="e">
        <f>VLOOKUP(A749,Table2[],2,FALSE)</f>
        <v>#N/A</v>
      </c>
      <c r="D749" t="e">
        <f>VLOOKUP(A749,Table3[#All],2,FALSE)</f>
        <v>#N/A</v>
      </c>
      <c r="E749" t="e">
        <f>VLOOKUP(A749,Table5[#All],2,FALSE)</f>
        <v>#N/A</v>
      </c>
      <c r="F749" t="e">
        <f>VLOOKUP(A749,Table6[#All],2,FALSE)</f>
        <v>#N/A</v>
      </c>
      <c r="G749" t="e">
        <f>VLOOKUP(A749,Table7[#All],2,FALSE)</f>
        <v>#N/A</v>
      </c>
      <c r="H749" t="e">
        <f>VLOOKUP(A749,Table1[[#All],[Release Date]:[Actual]],3,FALSE)</f>
        <v>#N/A</v>
      </c>
      <c r="I749" t="e">
        <f>VLOOKUP(A749,Table9[[#All],[Release Date]:[Actual]],2,FALSE)</f>
        <v>#N/A</v>
      </c>
      <c r="J749" t="e">
        <f>VLOOKUP(A749,Table8[#All],2,FALSE)</f>
        <v>#N/A</v>
      </c>
      <c r="K749" t="e">
        <f>VLOOKUP(A749,'US Retail Data'!$E$2:$G$75,3,FALSE)</f>
        <v>#N/A</v>
      </c>
      <c r="L749" t="e">
        <f>VLOOKUP(A749,GDP!$E$2:$G$83,3,FALSE)</f>
        <v>#N/A</v>
      </c>
    </row>
    <row r="750" spans="1:12">
      <c r="A750" s="18">
        <v>44215</v>
      </c>
      <c r="B750" s="19">
        <v>14086</v>
      </c>
      <c r="C750" t="e">
        <f>VLOOKUP(A750,Table2[],2,FALSE)</f>
        <v>#N/A</v>
      </c>
      <c r="D750" t="e">
        <f>VLOOKUP(A750,Table3[#All],2,FALSE)</f>
        <v>#N/A</v>
      </c>
      <c r="E750" t="e">
        <f>VLOOKUP(A750,Table5[#All],2,FALSE)</f>
        <v>#N/A</v>
      </c>
      <c r="F750" t="e">
        <f>VLOOKUP(A750,Table6[#All],2,FALSE)</f>
        <v>#N/A</v>
      </c>
      <c r="G750" t="e">
        <f>VLOOKUP(A750,Table7[#All],2,FALSE)</f>
        <v>#N/A</v>
      </c>
      <c r="H750" t="e">
        <f>VLOOKUP(A750,Table1[[#All],[Release Date]:[Actual]],3,FALSE)</f>
        <v>#N/A</v>
      </c>
      <c r="I750" t="e">
        <f>VLOOKUP(A750,Table9[[#All],[Release Date]:[Actual]],2,FALSE)</f>
        <v>#N/A</v>
      </c>
      <c r="J750" t="e">
        <f>VLOOKUP(A750,Table8[#All],2,FALSE)</f>
        <v>#N/A</v>
      </c>
      <c r="K750" t="e">
        <f>VLOOKUP(A750,'US Retail Data'!$E$2:$G$75,3,FALSE)</f>
        <v>#N/A</v>
      </c>
      <c r="L750" t="e">
        <f>VLOOKUP(A750,GDP!$E$2:$G$83,3,FALSE)</f>
        <v>#N/A</v>
      </c>
    </row>
    <row r="751" spans="1:12">
      <c r="A751" s="18">
        <v>44216</v>
      </c>
      <c r="B751" s="19">
        <v>14065</v>
      </c>
      <c r="C751" t="e">
        <f>VLOOKUP(A751,Table2[],2,FALSE)</f>
        <v>#N/A</v>
      </c>
      <c r="D751" t="e">
        <f>VLOOKUP(A751,Table3[#All],2,FALSE)</f>
        <v>#N/A</v>
      </c>
      <c r="E751" t="e">
        <f>VLOOKUP(A751,Table5[#All],2,FALSE)</f>
        <v>#N/A</v>
      </c>
      <c r="F751" t="e">
        <f>VLOOKUP(A751,Table6[#All],2,FALSE)</f>
        <v>#N/A</v>
      </c>
      <c r="G751" t="e">
        <f>VLOOKUP(A751,Table7[#All],2,FALSE)</f>
        <v>#N/A</v>
      </c>
      <c r="H751" t="e">
        <f>VLOOKUP(A751,Table1[[#All],[Release Date]:[Actual]],3,FALSE)</f>
        <v>#N/A</v>
      </c>
      <c r="I751" t="e">
        <f>VLOOKUP(A751,Table9[[#All],[Release Date]:[Actual]],2,FALSE)</f>
        <v>#N/A</v>
      </c>
      <c r="J751" t="e">
        <f>VLOOKUP(A751,Table8[#All],2,FALSE)</f>
        <v>#N/A</v>
      </c>
      <c r="K751" t="e">
        <f>VLOOKUP(A751,'US Retail Data'!$E$2:$G$75,3,FALSE)</f>
        <v>#N/A</v>
      </c>
      <c r="L751" t="e">
        <f>VLOOKUP(A751,GDP!$E$2:$G$83,3,FALSE)</f>
        <v>#N/A</v>
      </c>
    </row>
    <row r="752" spans="1:12">
      <c r="A752" s="18">
        <v>44217</v>
      </c>
      <c r="B752" s="19">
        <v>14039</v>
      </c>
      <c r="C752" t="e">
        <f>VLOOKUP(A752,Table2[],2,FALSE)</f>
        <v>#N/A</v>
      </c>
      <c r="D752" t="e">
        <f>VLOOKUP(A752,Table3[#All],2,FALSE)</f>
        <v>#N/A</v>
      </c>
      <c r="E752" t="e">
        <f>VLOOKUP(A752,Table5[#All],2,FALSE)</f>
        <v>#N/A</v>
      </c>
      <c r="F752" t="e">
        <f>VLOOKUP(A752,Table6[#All],2,FALSE)</f>
        <v>#N/A</v>
      </c>
      <c r="G752" t="e">
        <f>VLOOKUP(A752,Table7[#All],2,FALSE)</f>
        <v>#N/A</v>
      </c>
      <c r="H752">
        <f>VLOOKUP(A752,Table1[[#All],[Release Date]:[Actual]],3,FALSE)</f>
        <v>900000</v>
      </c>
      <c r="I752" t="e">
        <f>VLOOKUP(A752,Table9[[#All],[Release Date]:[Actual]],2,FALSE)</f>
        <v>#N/A</v>
      </c>
      <c r="J752" t="e">
        <f>VLOOKUP(A752,Table8[#All],2,FALSE)</f>
        <v>#N/A</v>
      </c>
      <c r="K752" t="e">
        <f>VLOOKUP(A752,'US Retail Data'!$E$2:$G$75,3,FALSE)</f>
        <v>#N/A</v>
      </c>
      <c r="L752" t="e">
        <f>VLOOKUP(A752,GDP!$E$2:$G$83,3,FALSE)</f>
        <v>#N/A</v>
      </c>
    </row>
    <row r="753" spans="1:12">
      <c r="A753" s="18">
        <v>44218</v>
      </c>
      <c r="B753" s="19">
        <v>14054</v>
      </c>
      <c r="C753" t="e">
        <f>VLOOKUP(A753,Table2[],2,FALSE)</f>
        <v>#N/A</v>
      </c>
      <c r="D753" t="e">
        <f>VLOOKUP(A753,Table3[#All],2,FALSE)</f>
        <v>#N/A</v>
      </c>
      <c r="E753" t="e">
        <f>VLOOKUP(A753,Table5[#All],2,FALSE)</f>
        <v>#N/A</v>
      </c>
      <c r="F753" t="e">
        <f>VLOOKUP(A753,Table6[#All],2,FALSE)</f>
        <v>#N/A</v>
      </c>
      <c r="G753" t="e">
        <f>VLOOKUP(A753,Table7[#All],2,FALSE)</f>
        <v>#N/A</v>
      </c>
      <c r="H753" t="e">
        <f>VLOOKUP(A753,Table1[[#All],[Release Date]:[Actual]],3,FALSE)</f>
        <v>#N/A</v>
      </c>
      <c r="I753" t="e">
        <f>VLOOKUP(A753,Table9[[#All],[Release Date]:[Actual]],2,FALSE)</f>
        <v>#N/A</v>
      </c>
      <c r="J753" t="e">
        <f>VLOOKUP(A753,Table8[#All],2,FALSE)</f>
        <v>#N/A</v>
      </c>
      <c r="K753" t="e">
        <f>VLOOKUP(A753,'US Retail Data'!$E$2:$G$75,3,FALSE)</f>
        <v>#N/A</v>
      </c>
      <c r="L753" t="e">
        <f>VLOOKUP(A753,GDP!$E$2:$G$83,3,FALSE)</f>
        <v>#N/A</v>
      </c>
    </row>
    <row r="754" spans="1:12">
      <c r="A754" s="18">
        <v>44219</v>
      </c>
      <c r="B754" s="19" t="e">
        <v>#N/A</v>
      </c>
      <c r="C754" t="e">
        <f>VLOOKUP(A754,Table2[],2,FALSE)</f>
        <v>#N/A</v>
      </c>
      <c r="D754" t="e">
        <f>VLOOKUP(A754,Table3[#All],2,FALSE)</f>
        <v>#N/A</v>
      </c>
      <c r="E754" t="e">
        <f>VLOOKUP(A754,Table5[#All],2,FALSE)</f>
        <v>#N/A</v>
      </c>
      <c r="F754" t="e">
        <f>VLOOKUP(A754,Table6[#All],2,FALSE)</f>
        <v>#N/A</v>
      </c>
      <c r="G754" t="e">
        <f>VLOOKUP(A754,Table7[#All],2,FALSE)</f>
        <v>#N/A</v>
      </c>
      <c r="H754" t="e">
        <f>VLOOKUP(A754,Table1[[#All],[Release Date]:[Actual]],3,FALSE)</f>
        <v>#N/A</v>
      </c>
      <c r="I754" t="e">
        <f>VLOOKUP(A754,Table9[[#All],[Release Date]:[Actual]],2,FALSE)</f>
        <v>#N/A</v>
      </c>
      <c r="J754" t="e">
        <f>VLOOKUP(A754,Table8[#All],2,FALSE)</f>
        <v>#N/A</v>
      </c>
      <c r="K754" t="e">
        <f>VLOOKUP(A754,'US Retail Data'!$E$2:$G$75,3,FALSE)</f>
        <v>#N/A</v>
      </c>
      <c r="L754" t="e">
        <f>VLOOKUP(A754,GDP!$E$2:$G$83,3,FALSE)</f>
        <v>#N/A</v>
      </c>
    </row>
    <row r="755" spans="1:12">
      <c r="A755" s="18">
        <v>44220</v>
      </c>
      <c r="B755" s="19" t="e">
        <v>#N/A</v>
      </c>
      <c r="C755" t="e">
        <f>VLOOKUP(A755,Table2[],2,FALSE)</f>
        <v>#N/A</v>
      </c>
      <c r="D755" t="e">
        <f>VLOOKUP(A755,Table3[#All],2,FALSE)</f>
        <v>#N/A</v>
      </c>
      <c r="E755" t="e">
        <f>VLOOKUP(A755,Table5[#All],2,FALSE)</f>
        <v>#N/A</v>
      </c>
      <c r="F755" t="e">
        <f>VLOOKUP(A755,Table6[#All],2,FALSE)</f>
        <v>#N/A</v>
      </c>
      <c r="G755" t="e">
        <f>VLOOKUP(A755,Table7[#All],2,FALSE)</f>
        <v>#N/A</v>
      </c>
      <c r="H755" t="e">
        <f>VLOOKUP(A755,Table1[[#All],[Release Date]:[Actual]],3,FALSE)</f>
        <v>#N/A</v>
      </c>
      <c r="I755" t="e">
        <f>VLOOKUP(A755,Table9[[#All],[Release Date]:[Actual]],2,FALSE)</f>
        <v>#N/A</v>
      </c>
      <c r="J755" t="e">
        <f>VLOOKUP(A755,Table8[#All],2,FALSE)</f>
        <v>#N/A</v>
      </c>
      <c r="K755" t="e">
        <f>VLOOKUP(A755,'US Retail Data'!$E$2:$G$75,3,FALSE)</f>
        <v>#N/A</v>
      </c>
      <c r="L755" t="e">
        <f>VLOOKUP(A755,GDP!$E$2:$G$83,3,FALSE)</f>
        <v>#N/A</v>
      </c>
    </row>
    <row r="756" spans="1:12">
      <c r="A756" s="18">
        <v>44221</v>
      </c>
      <c r="B756" s="19">
        <v>14082</v>
      </c>
      <c r="C756" t="e">
        <f>VLOOKUP(A756,Table2[],2,FALSE)</f>
        <v>#N/A</v>
      </c>
      <c r="D756" t="e">
        <f>VLOOKUP(A756,Table3[#All],2,FALSE)</f>
        <v>#N/A</v>
      </c>
      <c r="E756" t="e">
        <f>VLOOKUP(A756,Table5[#All],2,FALSE)</f>
        <v>#N/A</v>
      </c>
      <c r="F756" t="e">
        <f>VLOOKUP(A756,Table6[#All],2,FALSE)</f>
        <v>#N/A</v>
      </c>
      <c r="G756" t="e">
        <f>VLOOKUP(A756,Table7[#All],2,FALSE)</f>
        <v>#N/A</v>
      </c>
      <c r="H756" t="e">
        <f>VLOOKUP(A756,Table1[[#All],[Release Date]:[Actual]],3,FALSE)</f>
        <v>#N/A</v>
      </c>
      <c r="I756" t="e">
        <f>VLOOKUP(A756,Table9[[#All],[Release Date]:[Actual]],2,FALSE)</f>
        <v>#N/A</v>
      </c>
      <c r="J756" t="e">
        <f>VLOOKUP(A756,Table8[#All],2,FALSE)</f>
        <v>#N/A</v>
      </c>
      <c r="K756" t="e">
        <f>VLOOKUP(A756,'US Retail Data'!$E$2:$G$75,3,FALSE)</f>
        <v>#N/A</v>
      </c>
      <c r="L756" t="e">
        <f>VLOOKUP(A756,GDP!$E$2:$G$83,3,FALSE)</f>
        <v>#N/A</v>
      </c>
    </row>
    <row r="757" spans="1:12">
      <c r="A757" s="18">
        <v>44222</v>
      </c>
      <c r="B757" s="19">
        <v>14086</v>
      </c>
      <c r="C757" t="e">
        <f>VLOOKUP(A757,Table2[],2,FALSE)</f>
        <v>#N/A</v>
      </c>
      <c r="D757" t="e">
        <f>VLOOKUP(A757,Table3[#All],2,FALSE)</f>
        <v>#N/A</v>
      </c>
      <c r="E757" t="e">
        <f>VLOOKUP(A757,Table5[#All],2,FALSE)</f>
        <v>#N/A</v>
      </c>
      <c r="F757" t="e">
        <f>VLOOKUP(A757,Table6[#All],2,FALSE)</f>
        <v>#N/A</v>
      </c>
      <c r="G757" t="e">
        <f>VLOOKUP(A757,Table7[#All],2,FALSE)</f>
        <v>#N/A</v>
      </c>
      <c r="H757" t="e">
        <f>VLOOKUP(A757,Table1[[#All],[Release Date]:[Actual]],3,FALSE)</f>
        <v>#N/A</v>
      </c>
      <c r="I757" t="e">
        <f>VLOOKUP(A757,Table9[[#All],[Release Date]:[Actual]],2,FALSE)</f>
        <v>#N/A</v>
      </c>
      <c r="J757" t="e">
        <f>VLOOKUP(A757,Table8[#All],2,FALSE)</f>
        <v>#N/A</v>
      </c>
      <c r="K757" t="e">
        <f>VLOOKUP(A757,'US Retail Data'!$E$2:$G$75,3,FALSE)</f>
        <v>#N/A</v>
      </c>
      <c r="L757" t="e">
        <f>VLOOKUP(A757,GDP!$E$2:$G$83,3,FALSE)</f>
        <v>#N/A</v>
      </c>
    </row>
    <row r="758" spans="1:12">
      <c r="A758" s="18">
        <v>44223</v>
      </c>
      <c r="B758" s="19">
        <v>14091</v>
      </c>
      <c r="C758" t="e">
        <f>VLOOKUP(A758,Table2[],2,FALSE)</f>
        <v>#N/A</v>
      </c>
      <c r="D758" t="e">
        <f>VLOOKUP(A758,Table3[#All],2,FALSE)</f>
        <v>#N/A</v>
      </c>
      <c r="E758" t="e">
        <f>VLOOKUP(A758,Table5[#All],2,FALSE)</f>
        <v>#N/A</v>
      </c>
      <c r="F758" t="e">
        <f>VLOOKUP(A758,Table6[#All],2,FALSE)</f>
        <v>#N/A</v>
      </c>
      <c r="G758" t="e">
        <f>VLOOKUP(A758,Table7[#All],2,FALSE)</f>
        <v>#N/A</v>
      </c>
      <c r="H758" t="e">
        <f>VLOOKUP(A758,Table1[[#All],[Release Date]:[Actual]],3,FALSE)</f>
        <v>#N/A</v>
      </c>
      <c r="I758">
        <f>VLOOKUP(A758,Table9[[#All],[Release Date]:[Actual]],2,FALSE)</f>
        <v>2.5000000000000001E-3</v>
      </c>
      <c r="J758" t="e">
        <f>VLOOKUP(A758,Table8[#All],2,FALSE)</f>
        <v>#N/A</v>
      </c>
      <c r="K758" t="e">
        <f>VLOOKUP(A758,'US Retail Data'!$E$2:$G$75,3,FALSE)</f>
        <v>#N/A</v>
      </c>
      <c r="L758" t="e">
        <f>VLOOKUP(A758,GDP!$E$2:$G$83,3,FALSE)</f>
        <v>#N/A</v>
      </c>
    </row>
    <row r="759" spans="1:12">
      <c r="A759" s="18">
        <v>44224</v>
      </c>
      <c r="B759" s="19">
        <v>14119</v>
      </c>
      <c r="C759" t="e">
        <f>VLOOKUP(A759,Table2[],2,FALSE)</f>
        <v>#N/A</v>
      </c>
      <c r="D759" t="e">
        <f>VLOOKUP(A759,Table3[#All],2,FALSE)</f>
        <v>#N/A</v>
      </c>
      <c r="E759" t="e">
        <f>VLOOKUP(A759,Table5[#All],2,FALSE)</f>
        <v>#N/A</v>
      </c>
      <c r="F759" t="e">
        <f>VLOOKUP(A759,Table6[#All],2,FALSE)</f>
        <v>#N/A</v>
      </c>
      <c r="G759" t="e">
        <f>VLOOKUP(A759,Table7[#All],2,FALSE)</f>
        <v>#N/A</v>
      </c>
      <c r="H759">
        <f>VLOOKUP(A759,Table1[[#All],[Release Date]:[Actual]],3,FALSE)</f>
        <v>847000</v>
      </c>
      <c r="I759" t="e">
        <f>VLOOKUP(A759,Table9[[#All],[Release Date]:[Actual]],2,FALSE)</f>
        <v>#N/A</v>
      </c>
      <c r="J759" t="e">
        <f>VLOOKUP(A759,Table8[#All],2,FALSE)</f>
        <v>#N/A</v>
      </c>
      <c r="K759" t="e">
        <f>VLOOKUP(A759,'US Retail Data'!$E$2:$G$75,3,FALSE)</f>
        <v>#N/A</v>
      </c>
      <c r="L759">
        <f>VLOOKUP(A759,GDP!$E$2:$G$83,3,FALSE)</f>
        <v>0.04</v>
      </c>
    </row>
    <row r="760" spans="1:12">
      <c r="A760" s="18">
        <v>44225</v>
      </c>
      <c r="B760" s="19">
        <v>14084</v>
      </c>
      <c r="C760" t="e">
        <f>VLOOKUP(A760,Table2[],2,FALSE)</f>
        <v>#N/A</v>
      </c>
      <c r="D760">
        <f>VLOOKUP(A760,Table3[#All],2,FALSE)</f>
        <v>1.3000000000000001E-2</v>
      </c>
      <c r="E760" t="e">
        <f>VLOOKUP(A760,Table5[#All],2,FALSE)</f>
        <v>#N/A</v>
      </c>
      <c r="F760" t="e">
        <f>VLOOKUP(A760,Table6[#All],2,FALSE)</f>
        <v>#N/A</v>
      </c>
      <c r="G760" t="e">
        <f>VLOOKUP(A760,Table7[#All],2,FALSE)</f>
        <v>#N/A</v>
      </c>
      <c r="H760" t="e">
        <f>VLOOKUP(A760,Table1[[#All],[Release Date]:[Actual]],3,FALSE)</f>
        <v>#N/A</v>
      </c>
      <c r="I760" t="e">
        <f>VLOOKUP(A760,Table9[[#All],[Release Date]:[Actual]],2,FALSE)</f>
        <v>#N/A</v>
      </c>
      <c r="J760" t="e">
        <f>VLOOKUP(A760,Table8[#All],2,FALSE)</f>
        <v>#N/A</v>
      </c>
      <c r="K760" t="e">
        <f>VLOOKUP(A760,'US Retail Data'!$E$2:$G$75,3,FALSE)</f>
        <v>#N/A</v>
      </c>
      <c r="L760" t="e">
        <f>VLOOKUP(A760,GDP!$E$2:$G$83,3,FALSE)</f>
        <v>#N/A</v>
      </c>
    </row>
    <row r="761" spans="1:12">
      <c r="A761" s="18">
        <v>44226</v>
      </c>
      <c r="B761" s="19" t="e">
        <v>#N/A</v>
      </c>
      <c r="C761" t="e">
        <f>VLOOKUP(A761,Table2[],2,FALSE)</f>
        <v>#N/A</v>
      </c>
      <c r="D761" t="e">
        <f>VLOOKUP(A761,Table3[#All],2,FALSE)</f>
        <v>#N/A</v>
      </c>
      <c r="E761" t="e">
        <f>VLOOKUP(A761,Table5[#All],2,FALSE)</f>
        <v>#N/A</v>
      </c>
      <c r="F761" t="e">
        <f>VLOOKUP(A761,Table6[#All],2,FALSE)</f>
        <v>#N/A</v>
      </c>
      <c r="G761" t="e">
        <f>VLOOKUP(A761,Table7[#All],2,FALSE)</f>
        <v>#N/A</v>
      </c>
      <c r="H761" t="e">
        <f>VLOOKUP(A761,Table1[[#All],[Release Date]:[Actual]],3,FALSE)</f>
        <v>#N/A</v>
      </c>
      <c r="I761" t="e">
        <f>VLOOKUP(A761,Table9[[#All],[Release Date]:[Actual]],2,FALSE)</f>
        <v>#N/A</v>
      </c>
      <c r="J761" t="e">
        <f>VLOOKUP(A761,Table8[#All],2,FALSE)</f>
        <v>#N/A</v>
      </c>
      <c r="K761" t="e">
        <f>VLOOKUP(A761,'US Retail Data'!$E$2:$G$75,3,FALSE)</f>
        <v>#N/A</v>
      </c>
      <c r="L761" t="e">
        <f>VLOOKUP(A761,GDP!$E$2:$G$83,3,FALSE)</f>
        <v>#N/A</v>
      </c>
    </row>
    <row r="762" spans="1:12">
      <c r="A762" s="18">
        <v>44227</v>
      </c>
      <c r="B762" s="19" t="e">
        <v>#N/A</v>
      </c>
      <c r="C762" t="e">
        <f>VLOOKUP(A762,Table2[],2,FALSE)</f>
        <v>#N/A</v>
      </c>
      <c r="D762" t="e">
        <f>VLOOKUP(A762,Table3[#All],2,FALSE)</f>
        <v>#N/A</v>
      </c>
      <c r="E762" t="e">
        <f>VLOOKUP(A762,Table5[#All],2,FALSE)</f>
        <v>#N/A</v>
      </c>
      <c r="F762" t="e">
        <f>VLOOKUP(A762,Table6[#All],2,FALSE)</f>
        <v>#N/A</v>
      </c>
      <c r="G762" t="e">
        <f>VLOOKUP(A762,Table7[#All],2,FALSE)</f>
        <v>#N/A</v>
      </c>
      <c r="H762" t="e">
        <f>VLOOKUP(A762,Table1[[#All],[Release Date]:[Actual]],3,FALSE)</f>
        <v>#N/A</v>
      </c>
      <c r="I762" t="e">
        <f>VLOOKUP(A762,Table9[[#All],[Release Date]:[Actual]],2,FALSE)</f>
        <v>#N/A</v>
      </c>
      <c r="J762" t="e">
        <f>VLOOKUP(A762,Table8[#All],2,FALSE)</f>
        <v>#N/A</v>
      </c>
      <c r="K762" t="e">
        <f>VLOOKUP(A762,'US Retail Data'!$E$2:$G$75,3,FALSE)</f>
        <v>#N/A</v>
      </c>
      <c r="L762" t="e">
        <f>VLOOKUP(A762,GDP!$E$2:$G$83,3,FALSE)</f>
        <v>#N/A</v>
      </c>
    </row>
    <row r="763" spans="1:12">
      <c r="A763" s="18">
        <v>44228</v>
      </c>
      <c r="B763" s="19">
        <v>14042</v>
      </c>
      <c r="C763" t="e">
        <f>VLOOKUP(A763,Table2[],2,FALSE)</f>
        <v>#N/A</v>
      </c>
      <c r="D763" t="e">
        <f>VLOOKUP(A763,Table3[#All],2,FALSE)</f>
        <v>#N/A</v>
      </c>
      <c r="E763">
        <f>VLOOKUP(A763,Table5[#All],2,FALSE)</f>
        <v>1.55E-2</v>
      </c>
      <c r="F763" t="e">
        <f>VLOOKUP(A763,Table6[#All],2,FALSE)</f>
        <v>#N/A</v>
      </c>
      <c r="G763" t="e">
        <f>VLOOKUP(A763,Table7[#All],2,FALSE)</f>
        <v>#N/A</v>
      </c>
      <c r="H763" t="e">
        <f>VLOOKUP(A763,Table1[[#All],[Release Date]:[Actual]],3,FALSE)</f>
        <v>#N/A</v>
      </c>
      <c r="I763" t="e">
        <f>VLOOKUP(A763,Table9[[#All],[Release Date]:[Actual]],2,FALSE)</f>
        <v>#N/A</v>
      </c>
      <c r="J763" t="e">
        <f>VLOOKUP(A763,Table8[#All],2,FALSE)</f>
        <v>#N/A</v>
      </c>
      <c r="K763" t="e">
        <f>VLOOKUP(A763,'US Retail Data'!$E$2:$G$75,3,FALSE)</f>
        <v>#N/A</v>
      </c>
      <c r="L763" t="e">
        <f>VLOOKUP(A763,GDP!$E$2:$G$83,3,FALSE)</f>
        <v>#N/A</v>
      </c>
    </row>
    <row r="764" spans="1:12">
      <c r="A764" s="18">
        <v>44229</v>
      </c>
      <c r="B764" s="19">
        <v>14044</v>
      </c>
      <c r="C764" t="e">
        <f>VLOOKUP(A764,Table2[],2,FALSE)</f>
        <v>#N/A</v>
      </c>
      <c r="D764" t="e">
        <f>VLOOKUP(A764,Table3[#All],2,FALSE)</f>
        <v>#N/A</v>
      </c>
      <c r="E764" t="e">
        <f>VLOOKUP(A764,Table5[#All],2,FALSE)</f>
        <v>#N/A</v>
      </c>
      <c r="F764" t="e">
        <f>VLOOKUP(A764,Table6[#All],2,FALSE)</f>
        <v>#N/A</v>
      </c>
      <c r="G764" t="e">
        <f>VLOOKUP(A764,Table7[#All],2,FALSE)</f>
        <v>#N/A</v>
      </c>
      <c r="H764" t="e">
        <f>VLOOKUP(A764,Table1[[#All],[Release Date]:[Actual]],3,FALSE)</f>
        <v>#N/A</v>
      </c>
      <c r="I764" t="e">
        <f>VLOOKUP(A764,Table9[[#All],[Release Date]:[Actual]],2,FALSE)</f>
        <v>#N/A</v>
      </c>
      <c r="J764" t="e">
        <f>VLOOKUP(A764,Table8[#All],2,FALSE)</f>
        <v>#N/A</v>
      </c>
      <c r="K764" t="e">
        <f>VLOOKUP(A764,'US Retail Data'!$E$2:$G$75,3,FALSE)</f>
        <v>#N/A</v>
      </c>
      <c r="L764" t="e">
        <f>VLOOKUP(A764,GDP!$E$2:$G$83,3,FALSE)</f>
        <v>#N/A</v>
      </c>
    </row>
    <row r="765" spans="1:12">
      <c r="A765" s="18">
        <v>44230</v>
      </c>
      <c r="B765" s="19">
        <v>14017</v>
      </c>
      <c r="C765" t="e">
        <f>VLOOKUP(A765,Table2[],2,FALSE)</f>
        <v>#N/A</v>
      </c>
      <c r="D765" t="e">
        <f>VLOOKUP(A765,Table3[#All],2,FALSE)</f>
        <v>#N/A</v>
      </c>
      <c r="E765" t="e">
        <f>VLOOKUP(A765,Table5[#All],2,FALSE)</f>
        <v>#N/A</v>
      </c>
      <c r="F765" t="e">
        <f>VLOOKUP(A765,Table6[#All],2,FALSE)</f>
        <v>#N/A</v>
      </c>
      <c r="G765" t="e">
        <f>VLOOKUP(A765,Table7[#All],2,FALSE)</f>
        <v>#N/A</v>
      </c>
      <c r="H765" t="e">
        <f>VLOOKUP(A765,Table1[[#All],[Release Date]:[Actual]],3,FALSE)</f>
        <v>#N/A</v>
      </c>
      <c r="I765" t="e">
        <f>VLOOKUP(A765,Table9[[#All],[Release Date]:[Actual]],2,FALSE)</f>
        <v>#N/A</v>
      </c>
      <c r="J765" t="e">
        <f>VLOOKUP(A765,Table8[#All],2,FALSE)</f>
        <v>#N/A</v>
      </c>
      <c r="K765" t="e">
        <f>VLOOKUP(A765,'US Retail Data'!$E$2:$G$75,3,FALSE)</f>
        <v>#N/A</v>
      </c>
      <c r="L765" t="e">
        <f>VLOOKUP(A765,GDP!$E$2:$G$83,3,FALSE)</f>
        <v>#N/A</v>
      </c>
    </row>
    <row r="766" spans="1:12">
      <c r="A766" s="18">
        <v>44231</v>
      </c>
      <c r="B766" s="19">
        <v>14036</v>
      </c>
      <c r="C766" t="e">
        <f>VLOOKUP(A766,Table2[],2,FALSE)</f>
        <v>#N/A</v>
      </c>
      <c r="D766" t="e">
        <f>VLOOKUP(A766,Table3[#All],2,FALSE)</f>
        <v>#N/A</v>
      </c>
      <c r="E766" t="e">
        <f>VLOOKUP(A766,Table5[#All],2,FALSE)</f>
        <v>#N/A</v>
      </c>
      <c r="F766" t="e">
        <f>VLOOKUP(A766,Table6[#All],2,FALSE)</f>
        <v>#N/A</v>
      </c>
      <c r="G766" t="e">
        <f>VLOOKUP(A766,Table7[#All],2,FALSE)</f>
        <v>#N/A</v>
      </c>
      <c r="H766">
        <f>VLOOKUP(A766,Table1[[#All],[Release Date]:[Actual]],3,FALSE)</f>
        <v>779000</v>
      </c>
      <c r="I766" t="e">
        <f>VLOOKUP(A766,Table9[[#All],[Release Date]:[Actual]],2,FALSE)</f>
        <v>#N/A</v>
      </c>
      <c r="J766" t="e">
        <f>VLOOKUP(A766,Table8[#All],2,FALSE)</f>
        <v>#N/A</v>
      </c>
      <c r="K766" t="e">
        <f>VLOOKUP(A766,'US Retail Data'!$E$2:$G$75,3,FALSE)</f>
        <v>#N/A</v>
      </c>
      <c r="L766" t="e">
        <f>VLOOKUP(A766,GDP!$E$2:$G$83,3,FALSE)</f>
        <v>#N/A</v>
      </c>
    </row>
    <row r="767" spans="1:12">
      <c r="A767" s="18">
        <v>44232</v>
      </c>
      <c r="B767" s="19">
        <v>14062</v>
      </c>
      <c r="C767" t="e">
        <f>VLOOKUP(A767,Table2[],2,FALSE)</f>
        <v>#N/A</v>
      </c>
      <c r="D767" t="e">
        <f>VLOOKUP(A767,Table3[#All],2,FALSE)</f>
        <v>#N/A</v>
      </c>
      <c r="E767" t="e">
        <f>VLOOKUP(A767,Table5[#All],2,FALSE)</f>
        <v>#N/A</v>
      </c>
      <c r="F767">
        <f>VLOOKUP(A767,Table6[#All],2,FALSE)</f>
        <v>49</v>
      </c>
      <c r="G767">
        <f>VLOOKUP(A767,Table7[#All],2,FALSE)</f>
        <v>6.3E-2</v>
      </c>
      <c r="H767" t="e">
        <f>VLOOKUP(A767,Table1[[#All],[Release Date]:[Actual]],3,FALSE)</f>
        <v>#N/A</v>
      </c>
      <c r="I767" t="e">
        <f>VLOOKUP(A767,Table9[[#All],[Release Date]:[Actual]],2,FALSE)</f>
        <v>#N/A</v>
      </c>
      <c r="J767" t="e">
        <f>VLOOKUP(A767,Table8[#All],2,FALSE)</f>
        <v>#N/A</v>
      </c>
      <c r="K767" t="e">
        <f>VLOOKUP(A767,'US Retail Data'!$E$2:$G$75,3,FALSE)</f>
        <v>#N/A</v>
      </c>
      <c r="L767" t="e">
        <f>VLOOKUP(A767,GDP!$E$2:$G$83,3,FALSE)</f>
        <v>#N/A</v>
      </c>
    </row>
    <row r="768" spans="1:12">
      <c r="A768" s="18">
        <v>44233</v>
      </c>
      <c r="B768" s="19" t="e">
        <v>#N/A</v>
      </c>
      <c r="C768" t="e">
        <f>VLOOKUP(A768,Table2[],2,FALSE)</f>
        <v>#N/A</v>
      </c>
      <c r="D768" t="e">
        <f>VLOOKUP(A768,Table3[#All],2,FALSE)</f>
        <v>#N/A</v>
      </c>
      <c r="E768" t="e">
        <f>VLOOKUP(A768,Table5[#All],2,FALSE)</f>
        <v>#N/A</v>
      </c>
      <c r="F768" t="e">
        <f>VLOOKUP(A768,Table6[#All],2,FALSE)</f>
        <v>#N/A</v>
      </c>
      <c r="G768" t="e">
        <f>VLOOKUP(A768,Table7[#All],2,FALSE)</f>
        <v>#N/A</v>
      </c>
      <c r="H768" t="e">
        <f>VLOOKUP(A768,Table1[[#All],[Release Date]:[Actual]],3,FALSE)</f>
        <v>#N/A</v>
      </c>
      <c r="I768" t="e">
        <f>VLOOKUP(A768,Table9[[#All],[Release Date]:[Actual]],2,FALSE)</f>
        <v>#N/A</v>
      </c>
      <c r="J768" t="e">
        <f>VLOOKUP(A768,Table8[#All],2,FALSE)</f>
        <v>#N/A</v>
      </c>
      <c r="K768" t="e">
        <f>VLOOKUP(A768,'US Retail Data'!$E$2:$G$75,3,FALSE)</f>
        <v>#N/A</v>
      </c>
      <c r="L768" t="e">
        <f>VLOOKUP(A768,GDP!$E$2:$G$83,3,FALSE)</f>
        <v>#N/A</v>
      </c>
    </row>
    <row r="769" spans="1:12">
      <c r="A769" s="18">
        <v>44234</v>
      </c>
      <c r="B769" s="19" t="e">
        <v>#N/A</v>
      </c>
      <c r="C769" t="e">
        <f>VLOOKUP(A769,Table2[],2,FALSE)</f>
        <v>#N/A</v>
      </c>
      <c r="D769" t="e">
        <f>VLOOKUP(A769,Table3[#All],2,FALSE)</f>
        <v>#N/A</v>
      </c>
      <c r="E769" t="e">
        <f>VLOOKUP(A769,Table5[#All],2,FALSE)</f>
        <v>#N/A</v>
      </c>
      <c r="F769" t="e">
        <f>VLOOKUP(A769,Table6[#All],2,FALSE)</f>
        <v>#N/A</v>
      </c>
      <c r="G769" t="e">
        <f>VLOOKUP(A769,Table7[#All],2,FALSE)</f>
        <v>#N/A</v>
      </c>
      <c r="H769" t="e">
        <f>VLOOKUP(A769,Table1[[#All],[Release Date]:[Actual]],3,FALSE)</f>
        <v>#N/A</v>
      </c>
      <c r="I769" t="e">
        <f>VLOOKUP(A769,Table9[[#All],[Release Date]:[Actual]],2,FALSE)</f>
        <v>#N/A</v>
      </c>
      <c r="J769" t="e">
        <f>VLOOKUP(A769,Table8[#All],2,FALSE)</f>
        <v>#N/A</v>
      </c>
      <c r="K769" t="e">
        <f>VLOOKUP(A769,'US Retail Data'!$E$2:$G$75,3,FALSE)</f>
        <v>#N/A</v>
      </c>
      <c r="L769" t="e">
        <f>VLOOKUP(A769,GDP!$E$2:$G$83,3,FALSE)</f>
        <v>#N/A</v>
      </c>
    </row>
    <row r="770" spans="1:12">
      <c r="A770" s="18">
        <v>44235</v>
      </c>
      <c r="B770" s="19">
        <v>14000</v>
      </c>
      <c r="C770" t="e">
        <f>VLOOKUP(A770,Table2[],2,FALSE)</f>
        <v>#N/A</v>
      </c>
      <c r="D770" t="e">
        <f>VLOOKUP(A770,Table3[#All],2,FALSE)</f>
        <v>#N/A</v>
      </c>
      <c r="E770" t="e">
        <f>VLOOKUP(A770,Table5[#All],2,FALSE)</f>
        <v>#N/A</v>
      </c>
      <c r="F770" t="e">
        <f>VLOOKUP(A770,Table6[#All],2,FALSE)</f>
        <v>#N/A</v>
      </c>
      <c r="G770" t="e">
        <f>VLOOKUP(A770,Table7[#All],2,FALSE)</f>
        <v>#N/A</v>
      </c>
      <c r="H770" t="e">
        <f>VLOOKUP(A770,Table1[[#All],[Release Date]:[Actual]],3,FALSE)</f>
        <v>#N/A</v>
      </c>
      <c r="I770" t="e">
        <f>VLOOKUP(A770,Table9[[#All],[Release Date]:[Actual]],2,FALSE)</f>
        <v>#N/A</v>
      </c>
      <c r="J770" t="e">
        <f>VLOOKUP(A770,Table8[#All],2,FALSE)</f>
        <v>#N/A</v>
      </c>
      <c r="K770" t="e">
        <f>VLOOKUP(A770,'US Retail Data'!$E$2:$G$75,3,FALSE)</f>
        <v>#N/A</v>
      </c>
      <c r="L770" t="e">
        <f>VLOOKUP(A770,GDP!$E$2:$G$83,3,FALSE)</f>
        <v>#N/A</v>
      </c>
    </row>
    <row r="771" spans="1:12">
      <c r="A771" s="18">
        <v>44236</v>
      </c>
      <c r="B771" s="19">
        <v>14000</v>
      </c>
      <c r="C771" t="e">
        <f>VLOOKUP(A771,Table2[],2,FALSE)</f>
        <v>#N/A</v>
      </c>
      <c r="D771" t="e">
        <f>VLOOKUP(A771,Table3[#All],2,FALSE)</f>
        <v>#N/A</v>
      </c>
      <c r="E771" t="e">
        <f>VLOOKUP(A771,Table5[#All],2,FALSE)</f>
        <v>#N/A</v>
      </c>
      <c r="F771" t="e">
        <f>VLOOKUP(A771,Table6[#All],2,FALSE)</f>
        <v>#N/A</v>
      </c>
      <c r="G771" t="e">
        <f>VLOOKUP(A771,Table7[#All],2,FALSE)</f>
        <v>#N/A</v>
      </c>
      <c r="H771" t="e">
        <f>VLOOKUP(A771,Table1[[#All],[Release Date]:[Actual]],3,FALSE)</f>
        <v>#N/A</v>
      </c>
      <c r="I771" t="e">
        <f>VLOOKUP(A771,Table9[[#All],[Release Date]:[Actual]],2,FALSE)</f>
        <v>#N/A</v>
      </c>
      <c r="J771">
        <f>VLOOKUP(A771,Table8[#All],2,FALSE)</f>
        <v>-3.0000000000000001E-3</v>
      </c>
      <c r="K771" t="e">
        <f>VLOOKUP(A771,'US Retail Data'!$E$2:$G$75,3,FALSE)</f>
        <v>#N/A</v>
      </c>
      <c r="L771" t="e">
        <f>VLOOKUP(A771,GDP!$E$2:$G$83,3,FALSE)</f>
        <v>#N/A</v>
      </c>
    </row>
    <row r="772" spans="1:12">
      <c r="A772" s="18">
        <v>44237</v>
      </c>
      <c r="B772" s="19">
        <v>13989</v>
      </c>
      <c r="C772">
        <f>VLOOKUP(A772,Table2[],2,FALSE)</f>
        <v>1.4E-2</v>
      </c>
      <c r="D772" t="e">
        <f>VLOOKUP(A772,Table3[#All],2,FALSE)</f>
        <v>#N/A</v>
      </c>
      <c r="E772" t="e">
        <f>VLOOKUP(A772,Table5[#All],2,FALSE)</f>
        <v>#N/A</v>
      </c>
      <c r="F772" t="e">
        <f>VLOOKUP(A772,Table6[#All],2,FALSE)</f>
        <v>#N/A</v>
      </c>
      <c r="G772" t="e">
        <f>VLOOKUP(A772,Table7[#All],2,FALSE)</f>
        <v>#N/A</v>
      </c>
      <c r="H772" t="e">
        <f>VLOOKUP(A772,Table1[[#All],[Release Date]:[Actual]],3,FALSE)</f>
        <v>#N/A</v>
      </c>
      <c r="I772" t="e">
        <f>VLOOKUP(A772,Table9[[#All],[Release Date]:[Actual]],2,FALSE)</f>
        <v>#N/A</v>
      </c>
      <c r="J772" t="e">
        <f>VLOOKUP(A772,Table8[#All],2,FALSE)</f>
        <v>#N/A</v>
      </c>
      <c r="K772" t="e">
        <f>VLOOKUP(A772,'US Retail Data'!$E$2:$G$75,3,FALSE)</f>
        <v>#N/A</v>
      </c>
      <c r="L772" t="e">
        <f>VLOOKUP(A772,GDP!$E$2:$G$83,3,FALSE)</f>
        <v>#N/A</v>
      </c>
    </row>
    <row r="773" spans="1:12">
      <c r="A773" s="18">
        <v>44238</v>
      </c>
      <c r="B773" s="19">
        <v>14011</v>
      </c>
      <c r="C773" t="e">
        <f>VLOOKUP(A773,Table2[],2,FALSE)</f>
        <v>#N/A</v>
      </c>
      <c r="D773" t="e">
        <f>VLOOKUP(A773,Table3[#All],2,FALSE)</f>
        <v>#N/A</v>
      </c>
      <c r="E773" t="e">
        <f>VLOOKUP(A773,Table5[#All],2,FALSE)</f>
        <v>#N/A</v>
      </c>
      <c r="F773" t="e">
        <f>VLOOKUP(A773,Table6[#All],2,FALSE)</f>
        <v>#N/A</v>
      </c>
      <c r="G773" t="e">
        <f>VLOOKUP(A773,Table7[#All],2,FALSE)</f>
        <v>#N/A</v>
      </c>
      <c r="H773">
        <f>VLOOKUP(A773,Table1[[#All],[Release Date]:[Actual]],3,FALSE)</f>
        <v>793000</v>
      </c>
      <c r="I773" t="e">
        <f>VLOOKUP(A773,Table9[[#All],[Release Date]:[Actual]],2,FALSE)</f>
        <v>#N/A</v>
      </c>
      <c r="J773" t="e">
        <f>VLOOKUP(A773,Table8[#All],2,FALSE)</f>
        <v>#N/A</v>
      </c>
      <c r="K773" t="e">
        <f>VLOOKUP(A773,'US Retail Data'!$E$2:$G$75,3,FALSE)</f>
        <v>#N/A</v>
      </c>
      <c r="L773" t="e">
        <f>VLOOKUP(A773,GDP!$E$2:$G$83,3,FALSE)</f>
        <v>#N/A</v>
      </c>
    </row>
    <row r="774" spans="1:12">
      <c r="A774" s="18">
        <v>44239</v>
      </c>
      <c r="B774" s="19" t="e">
        <v>#N/A</v>
      </c>
      <c r="C774" t="e">
        <f>VLOOKUP(A774,Table2[],2,FALSE)</f>
        <v>#N/A</v>
      </c>
      <c r="D774" t="e">
        <f>VLOOKUP(A774,Table3[#All],2,FALSE)</f>
        <v>#N/A</v>
      </c>
      <c r="E774" t="e">
        <f>VLOOKUP(A774,Table5[#All],2,FALSE)</f>
        <v>#N/A</v>
      </c>
      <c r="F774" t="e">
        <f>VLOOKUP(A774,Table6[#All],2,FALSE)</f>
        <v>#N/A</v>
      </c>
      <c r="G774" t="e">
        <f>VLOOKUP(A774,Table7[#All],2,FALSE)</f>
        <v>#N/A</v>
      </c>
      <c r="H774" t="e">
        <f>VLOOKUP(A774,Table1[[#All],[Release Date]:[Actual]],3,FALSE)</f>
        <v>#N/A</v>
      </c>
      <c r="I774" t="e">
        <f>VLOOKUP(A774,Table9[[#All],[Release Date]:[Actual]],2,FALSE)</f>
        <v>#N/A</v>
      </c>
      <c r="J774" t="e">
        <f>VLOOKUP(A774,Table8[#All],2,FALSE)</f>
        <v>#N/A</v>
      </c>
      <c r="K774" t="e">
        <f>VLOOKUP(A774,'US Retail Data'!$E$2:$G$75,3,FALSE)</f>
        <v>#N/A</v>
      </c>
      <c r="L774" t="e">
        <f>VLOOKUP(A774,GDP!$E$2:$G$83,3,FALSE)</f>
        <v>#N/A</v>
      </c>
    </row>
    <row r="775" spans="1:12">
      <c r="A775" s="18">
        <v>44240</v>
      </c>
      <c r="B775" s="19" t="e">
        <v>#N/A</v>
      </c>
      <c r="C775" t="e">
        <f>VLOOKUP(A775,Table2[],2,FALSE)</f>
        <v>#N/A</v>
      </c>
      <c r="D775" t="e">
        <f>VLOOKUP(A775,Table3[#All],2,FALSE)</f>
        <v>#N/A</v>
      </c>
      <c r="E775" t="e">
        <f>VLOOKUP(A775,Table5[#All],2,FALSE)</f>
        <v>#N/A</v>
      </c>
      <c r="F775" t="e">
        <f>VLOOKUP(A775,Table6[#All],2,FALSE)</f>
        <v>#N/A</v>
      </c>
      <c r="G775" t="e">
        <f>VLOOKUP(A775,Table7[#All],2,FALSE)</f>
        <v>#N/A</v>
      </c>
      <c r="H775" t="e">
        <f>VLOOKUP(A775,Table1[[#All],[Release Date]:[Actual]],3,FALSE)</f>
        <v>#N/A</v>
      </c>
      <c r="I775" t="e">
        <f>VLOOKUP(A775,Table9[[#All],[Release Date]:[Actual]],2,FALSE)</f>
        <v>#N/A</v>
      </c>
      <c r="J775" t="e">
        <f>VLOOKUP(A775,Table8[#All],2,FALSE)</f>
        <v>#N/A</v>
      </c>
      <c r="K775" t="e">
        <f>VLOOKUP(A775,'US Retail Data'!$E$2:$G$75,3,FALSE)</f>
        <v>#N/A</v>
      </c>
      <c r="L775" t="e">
        <f>VLOOKUP(A775,GDP!$E$2:$G$83,3,FALSE)</f>
        <v>#N/A</v>
      </c>
    </row>
    <row r="776" spans="1:12">
      <c r="A776" s="18">
        <v>44241</v>
      </c>
      <c r="B776" s="19" t="e">
        <v>#N/A</v>
      </c>
      <c r="C776" t="e">
        <f>VLOOKUP(A776,Table2[],2,FALSE)</f>
        <v>#N/A</v>
      </c>
      <c r="D776" t="e">
        <f>VLOOKUP(A776,Table3[#All],2,FALSE)</f>
        <v>#N/A</v>
      </c>
      <c r="E776" t="e">
        <f>VLOOKUP(A776,Table5[#All],2,FALSE)</f>
        <v>#N/A</v>
      </c>
      <c r="F776" t="e">
        <f>VLOOKUP(A776,Table6[#All],2,FALSE)</f>
        <v>#N/A</v>
      </c>
      <c r="G776" t="e">
        <f>VLOOKUP(A776,Table7[#All],2,FALSE)</f>
        <v>#N/A</v>
      </c>
      <c r="H776" t="e">
        <f>VLOOKUP(A776,Table1[[#All],[Release Date]:[Actual]],3,FALSE)</f>
        <v>#N/A</v>
      </c>
      <c r="I776" t="e">
        <f>VLOOKUP(A776,Table9[[#All],[Release Date]:[Actual]],2,FALSE)</f>
        <v>#N/A</v>
      </c>
      <c r="J776" t="e">
        <f>VLOOKUP(A776,Table8[#All],2,FALSE)</f>
        <v>#N/A</v>
      </c>
      <c r="K776" t="e">
        <f>VLOOKUP(A776,'US Retail Data'!$E$2:$G$75,3,FALSE)</f>
        <v>#N/A</v>
      </c>
      <c r="L776" t="e">
        <f>VLOOKUP(A776,GDP!$E$2:$G$83,3,FALSE)</f>
        <v>#N/A</v>
      </c>
    </row>
    <row r="777" spans="1:12">
      <c r="A777" s="18">
        <v>44242</v>
      </c>
      <c r="B777" s="19">
        <v>13946</v>
      </c>
      <c r="C777" t="e">
        <f>VLOOKUP(A777,Table2[],2,FALSE)</f>
        <v>#N/A</v>
      </c>
      <c r="D777" t="e">
        <f>VLOOKUP(A777,Table3[#All],2,FALSE)</f>
        <v>#N/A</v>
      </c>
      <c r="E777" t="e">
        <f>VLOOKUP(A777,Table5[#All],2,FALSE)</f>
        <v>#N/A</v>
      </c>
      <c r="F777" t="e">
        <f>VLOOKUP(A777,Table6[#All],2,FALSE)</f>
        <v>#N/A</v>
      </c>
      <c r="G777" t="e">
        <f>VLOOKUP(A777,Table7[#All],2,FALSE)</f>
        <v>#N/A</v>
      </c>
      <c r="H777" t="e">
        <f>VLOOKUP(A777,Table1[[#All],[Release Date]:[Actual]],3,FALSE)</f>
        <v>#N/A</v>
      </c>
      <c r="I777" t="e">
        <f>VLOOKUP(A777,Table9[[#All],[Release Date]:[Actual]],2,FALSE)</f>
        <v>#N/A</v>
      </c>
      <c r="J777" t="e">
        <f>VLOOKUP(A777,Table8[#All],2,FALSE)</f>
        <v>#N/A</v>
      </c>
      <c r="K777" t="e">
        <f>VLOOKUP(A777,'US Retail Data'!$E$2:$G$75,3,FALSE)</f>
        <v>#N/A</v>
      </c>
      <c r="L777" t="e">
        <f>VLOOKUP(A777,GDP!$E$2:$G$83,3,FALSE)</f>
        <v>#N/A</v>
      </c>
    </row>
    <row r="778" spans="1:12">
      <c r="A778" s="18">
        <v>44243</v>
      </c>
      <c r="B778" s="19">
        <v>13875</v>
      </c>
      <c r="C778" t="e">
        <f>VLOOKUP(A778,Table2[],2,FALSE)</f>
        <v>#N/A</v>
      </c>
      <c r="D778" t="e">
        <f>VLOOKUP(A778,Table3[#All],2,FALSE)</f>
        <v>#N/A</v>
      </c>
      <c r="E778" t="e">
        <f>VLOOKUP(A778,Table5[#All],2,FALSE)</f>
        <v>#N/A</v>
      </c>
      <c r="F778" t="e">
        <f>VLOOKUP(A778,Table6[#All],2,FALSE)</f>
        <v>#N/A</v>
      </c>
      <c r="G778" t="e">
        <f>VLOOKUP(A778,Table7[#All],2,FALSE)</f>
        <v>#N/A</v>
      </c>
      <c r="H778" t="e">
        <f>VLOOKUP(A778,Table1[[#All],[Release Date]:[Actual]],3,FALSE)</f>
        <v>#N/A</v>
      </c>
      <c r="I778" t="e">
        <f>VLOOKUP(A778,Table9[[#All],[Release Date]:[Actual]],2,FALSE)</f>
        <v>#N/A</v>
      </c>
      <c r="J778" t="e">
        <f>VLOOKUP(A778,Table8[#All],2,FALSE)</f>
        <v>#N/A</v>
      </c>
      <c r="K778" t="e">
        <f>VLOOKUP(A778,'US Retail Data'!$E$2:$G$75,3,FALSE)</f>
        <v>#N/A</v>
      </c>
      <c r="L778" t="e">
        <f>VLOOKUP(A778,GDP!$E$2:$G$83,3,FALSE)</f>
        <v>#N/A</v>
      </c>
    </row>
    <row r="779" spans="1:12">
      <c r="A779" s="18">
        <v>44244</v>
      </c>
      <c r="B779" s="19">
        <v>14019</v>
      </c>
      <c r="C779" t="e">
        <f>VLOOKUP(A779,Table2[],2,FALSE)</f>
        <v>#N/A</v>
      </c>
      <c r="D779" t="e">
        <f>VLOOKUP(A779,Table3[#All],2,FALSE)</f>
        <v>#N/A</v>
      </c>
      <c r="E779" t="e">
        <f>VLOOKUP(A779,Table5[#All],2,FALSE)</f>
        <v>#N/A</v>
      </c>
      <c r="F779" t="e">
        <f>VLOOKUP(A779,Table6[#All],2,FALSE)</f>
        <v>#N/A</v>
      </c>
      <c r="G779" t="e">
        <f>VLOOKUP(A779,Table7[#All],2,FALSE)</f>
        <v>#N/A</v>
      </c>
      <c r="H779" t="e">
        <f>VLOOKUP(A779,Table1[[#All],[Release Date]:[Actual]],3,FALSE)</f>
        <v>#N/A</v>
      </c>
      <c r="I779" t="e">
        <f>VLOOKUP(A779,Table9[[#All],[Release Date]:[Actual]],2,FALSE)</f>
        <v>#N/A</v>
      </c>
      <c r="J779" t="e">
        <f>VLOOKUP(A779,Table8[#All],2,FALSE)</f>
        <v>#N/A</v>
      </c>
      <c r="K779">
        <f>VLOOKUP(A779,'US Retail Data'!$E$2:$G$75,3,FALSE)</f>
        <v>5.2999999999999999E-2</v>
      </c>
      <c r="L779" t="e">
        <f>VLOOKUP(A779,GDP!$E$2:$G$83,3,FALSE)</f>
        <v>#N/A</v>
      </c>
    </row>
    <row r="780" spans="1:12">
      <c r="A780" s="18">
        <v>44245</v>
      </c>
      <c r="B780" s="19">
        <v>14059</v>
      </c>
      <c r="C780" t="e">
        <f>VLOOKUP(A780,Table2[],2,FALSE)</f>
        <v>#N/A</v>
      </c>
      <c r="D780" t="e">
        <f>VLOOKUP(A780,Table3[#All],2,FALSE)</f>
        <v>#N/A</v>
      </c>
      <c r="E780" t="e">
        <f>VLOOKUP(A780,Table5[#All],2,FALSE)</f>
        <v>#N/A</v>
      </c>
      <c r="F780" t="e">
        <f>VLOOKUP(A780,Table6[#All],2,FALSE)</f>
        <v>#N/A</v>
      </c>
      <c r="G780" t="e">
        <f>VLOOKUP(A780,Table7[#All],2,FALSE)</f>
        <v>#N/A</v>
      </c>
      <c r="H780">
        <f>VLOOKUP(A780,Table1[[#All],[Release Date]:[Actual]],3,FALSE)</f>
        <v>861000</v>
      </c>
      <c r="I780" t="e">
        <f>VLOOKUP(A780,Table9[[#All],[Release Date]:[Actual]],2,FALSE)</f>
        <v>#N/A</v>
      </c>
      <c r="J780" t="e">
        <f>VLOOKUP(A780,Table8[#All],2,FALSE)</f>
        <v>#N/A</v>
      </c>
      <c r="K780" t="e">
        <f>VLOOKUP(A780,'US Retail Data'!$E$2:$G$75,3,FALSE)</f>
        <v>#N/A</v>
      </c>
      <c r="L780" t="e">
        <f>VLOOKUP(A780,GDP!$E$2:$G$83,3,FALSE)</f>
        <v>#N/A</v>
      </c>
    </row>
    <row r="781" spans="1:12">
      <c r="A781" s="18">
        <v>44246</v>
      </c>
      <c r="B781" s="19">
        <v>14085</v>
      </c>
      <c r="C781" t="e">
        <f>VLOOKUP(A781,Table2[],2,FALSE)</f>
        <v>#N/A</v>
      </c>
      <c r="D781" t="e">
        <f>VLOOKUP(A781,Table3[#All],2,FALSE)</f>
        <v>#N/A</v>
      </c>
      <c r="E781" t="e">
        <f>VLOOKUP(A781,Table5[#All],2,FALSE)</f>
        <v>#N/A</v>
      </c>
      <c r="F781" t="e">
        <f>VLOOKUP(A781,Table6[#All],2,FALSE)</f>
        <v>#N/A</v>
      </c>
      <c r="G781" t="e">
        <f>VLOOKUP(A781,Table7[#All],2,FALSE)</f>
        <v>#N/A</v>
      </c>
      <c r="H781" t="e">
        <f>VLOOKUP(A781,Table1[[#All],[Release Date]:[Actual]],3,FALSE)</f>
        <v>#N/A</v>
      </c>
      <c r="I781" t="e">
        <f>VLOOKUP(A781,Table9[[#All],[Release Date]:[Actual]],2,FALSE)</f>
        <v>#N/A</v>
      </c>
      <c r="J781" t="e">
        <f>VLOOKUP(A781,Table8[#All],2,FALSE)</f>
        <v>#N/A</v>
      </c>
      <c r="K781" t="e">
        <f>VLOOKUP(A781,'US Retail Data'!$E$2:$G$75,3,FALSE)</f>
        <v>#N/A</v>
      </c>
      <c r="L781" t="e">
        <f>VLOOKUP(A781,GDP!$E$2:$G$83,3,FALSE)</f>
        <v>#N/A</v>
      </c>
    </row>
    <row r="782" spans="1:12">
      <c r="A782" s="18">
        <v>44247</v>
      </c>
      <c r="B782" s="19" t="e">
        <v>#N/A</v>
      </c>
      <c r="C782" t="e">
        <f>VLOOKUP(A782,Table2[],2,FALSE)</f>
        <v>#N/A</v>
      </c>
      <c r="D782" t="e">
        <f>VLOOKUP(A782,Table3[#All],2,FALSE)</f>
        <v>#N/A</v>
      </c>
      <c r="E782" t="e">
        <f>VLOOKUP(A782,Table5[#All],2,FALSE)</f>
        <v>#N/A</v>
      </c>
      <c r="F782" t="e">
        <f>VLOOKUP(A782,Table6[#All],2,FALSE)</f>
        <v>#N/A</v>
      </c>
      <c r="G782" t="e">
        <f>VLOOKUP(A782,Table7[#All],2,FALSE)</f>
        <v>#N/A</v>
      </c>
      <c r="H782" t="e">
        <f>VLOOKUP(A782,Table1[[#All],[Release Date]:[Actual]],3,FALSE)</f>
        <v>#N/A</v>
      </c>
      <c r="I782" t="e">
        <f>VLOOKUP(A782,Table9[[#All],[Release Date]:[Actual]],2,FALSE)</f>
        <v>#N/A</v>
      </c>
      <c r="J782" t="e">
        <f>VLOOKUP(A782,Table8[#All],2,FALSE)</f>
        <v>#N/A</v>
      </c>
      <c r="K782" t="e">
        <f>VLOOKUP(A782,'US Retail Data'!$E$2:$G$75,3,FALSE)</f>
        <v>#N/A</v>
      </c>
      <c r="L782" t="e">
        <f>VLOOKUP(A782,GDP!$E$2:$G$83,3,FALSE)</f>
        <v>#N/A</v>
      </c>
    </row>
    <row r="783" spans="1:12">
      <c r="A783" s="18">
        <v>44248</v>
      </c>
      <c r="B783" s="19" t="e">
        <v>#N/A</v>
      </c>
      <c r="C783" t="e">
        <f>VLOOKUP(A783,Table2[],2,FALSE)</f>
        <v>#N/A</v>
      </c>
      <c r="D783" t="e">
        <f>VLOOKUP(A783,Table3[#All],2,FALSE)</f>
        <v>#N/A</v>
      </c>
      <c r="E783" t="e">
        <f>VLOOKUP(A783,Table5[#All],2,FALSE)</f>
        <v>#N/A</v>
      </c>
      <c r="F783" t="e">
        <f>VLOOKUP(A783,Table6[#All],2,FALSE)</f>
        <v>#N/A</v>
      </c>
      <c r="G783" t="e">
        <f>VLOOKUP(A783,Table7[#All],2,FALSE)</f>
        <v>#N/A</v>
      </c>
      <c r="H783" t="e">
        <f>VLOOKUP(A783,Table1[[#All],[Release Date]:[Actual]],3,FALSE)</f>
        <v>#N/A</v>
      </c>
      <c r="I783" t="e">
        <f>VLOOKUP(A783,Table9[[#All],[Release Date]:[Actual]],2,FALSE)</f>
        <v>#N/A</v>
      </c>
      <c r="J783" t="e">
        <f>VLOOKUP(A783,Table8[#All],2,FALSE)</f>
        <v>#N/A</v>
      </c>
      <c r="K783" t="e">
        <f>VLOOKUP(A783,'US Retail Data'!$E$2:$G$75,3,FALSE)</f>
        <v>#N/A</v>
      </c>
      <c r="L783" t="e">
        <f>VLOOKUP(A783,GDP!$E$2:$G$83,3,FALSE)</f>
        <v>#N/A</v>
      </c>
    </row>
    <row r="784" spans="1:12">
      <c r="A784" s="18">
        <v>44249</v>
      </c>
      <c r="B784" s="19">
        <v>14098</v>
      </c>
      <c r="C784" t="e">
        <f>VLOOKUP(A784,Table2[],2,FALSE)</f>
        <v>#N/A</v>
      </c>
      <c r="D784" t="e">
        <f>VLOOKUP(A784,Table3[#All],2,FALSE)</f>
        <v>#N/A</v>
      </c>
      <c r="E784" t="e">
        <f>VLOOKUP(A784,Table5[#All],2,FALSE)</f>
        <v>#N/A</v>
      </c>
      <c r="F784" t="e">
        <f>VLOOKUP(A784,Table6[#All],2,FALSE)</f>
        <v>#N/A</v>
      </c>
      <c r="G784" t="e">
        <f>VLOOKUP(A784,Table7[#All],2,FALSE)</f>
        <v>#N/A</v>
      </c>
      <c r="H784" t="e">
        <f>VLOOKUP(A784,Table1[[#All],[Release Date]:[Actual]],3,FALSE)</f>
        <v>#N/A</v>
      </c>
      <c r="I784" t="e">
        <f>VLOOKUP(A784,Table9[[#All],[Release Date]:[Actual]],2,FALSE)</f>
        <v>#N/A</v>
      </c>
      <c r="J784" t="e">
        <f>VLOOKUP(A784,Table8[#All],2,FALSE)</f>
        <v>#N/A</v>
      </c>
      <c r="K784" t="e">
        <f>VLOOKUP(A784,'US Retail Data'!$E$2:$G$75,3,FALSE)</f>
        <v>#N/A</v>
      </c>
      <c r="L784" t="e">
        <f>VLOOKUP(A784,GDP!$E$2:$G$83,3,FALSE)</f>
        <v>#N/A</v>
      </c>
    </row>
    <row r="785" spans="1:12">
      <c r="A785" s="18">
        <v>44250</v>
      </c>
      <c r="B785" s="19">
        <v>14126</v>
      </c>
      <c r="C785" t="e">
        <f>VLOOKUP(A785,Table2[],2,FALSE)</f>
        <v>#N/A</v>
      </c>
      <c r="D785" t="e">
        <f>VLOOKUP(A785,Table3[#All],2,FALSE)</f>
        <v>#N/A</v>
      </c>
      <c r="E785" t="e">
        <f>VLOOKUP(A785,Table5[#All],2,FALSE)</f>
        <v>#N/A</v>
      </c>
      <c r="F785" t="e">
        <f>VLOOKUP(A785,Table6[#All],2,FALSE)</f>
        <v>#N/A</v>
      </c>
      <c r="G785" t="e">
        <f>VLOOKUP(A785,Table7[#All],2,FALSE)</f>
        <v>#N/A</v>
      </c>
      <c r="H785" t="e">
        <f>VLOOKUP(A785,Table1[[#All],[Release Date]:[Actual]],3,FALSE)</f>
        <v>#N/A</v>
      </c>
      <c r="I785" t="e">
        <f>VLOOKUP(A785,Table9[[#All],[Release Date]:[Actual]],2,FALSE)</f>
        <v>#N/A</v>
      </c>
      <c r="J785" t="e">
        <f>VLOOKUP(A785,Table8[#All],2,FALSE)</f>
        <v>#N/A</v>
      </c>
      <c r="K785" t="e">
        <f>VLOOKUP(A785,'US Retail Data'!$E$2:$G$75,3,FALSE)</f>
        <v>#N/A</v>
      </c>
      <c r="L785" t="e">
        <f>VLOOKUP(A785,GDP!$E$2:$G$83,3,FALSE)</f>
        <v>#N/A</v>
      </c>
    </row>
    <row r="786" spans="1:12">
      <c r="A786" s="18">
        <v>44251</v>
      </c>
      <c r="B786" s="19">
        <v>14089</v>
      </c>
      <c r="C786" t="e">
        <f>VLOOKUP(A786,Table2[],2,FALSE)</f>
        <v>#N/A</v>
      </c>
      <c r="D786" t="e">
        <f>VLOOKUP(A786,Table3[#All],2,FALSE)</f>
        <v>#N/A</v>
      </c>
      <c r="E786" t="e">
        <f>VLOOKUP(A786,Table5[#All],2,FALSE)</f>
        <v>#N/A</v>
      </c>
      <c r="F786" t="e">
        <f>VLOOKUP(A786,Table6[#All],2,FALSE)</f>
        <v>#N/A</v>
      </c>
      <c r="G786" t="e">
        <f>VLOOKUP(A786,Table7[#All],2,FALSE)</f>
        <v>#N/A</v>
      </c>
      <c r="H786" t="e">
        <f>VLOOKUP(A786,Table1[[#All],[Release Date]:[Actual]],3,FALSE)</f>
        <v>#N/A</v>
      </c>
      <c r="I786" t="e">
        <f>VLOOKUP(A786,Table9[[#All],[Release Date]:[Actual]],2,FALSE)</f>
        <v>#N/A</v>
      </c>
      <c r="J786" t="e">
        <f>VLOOKUP(A786,Table8[#All],2,FALSE)</f>
        <v>#N/A</v>
      </c>
      <c r="K786" t="e">
        <f>VLOOKUP(A786,'US Retail Data'!$E$2:$G$75,3,FALSE)</f>
        <v>#N/A</v>
      </c>
      <c r="L786" t="e">
        <f>VLOOKUP(A786,GDP!$E$2:$G$83,3,FALSE)</f>
        <v>#N/A</v>
      </c>
    </row>
    <row r="787" spans="1:12">
      <c r="A787" s="18">
        <v>44252</v>
      </c>
      <c r="B787" s="19">
        <v>14104</v>
      </c>
      <c r="C787" t="e">
        <f>VLOOKUP(A787,Table2[],2,FALSE)</f>
        <v>#N/A</v>
      </c>
      <c r="D787" t="e">
        <f>VLOOKUP(A787,Table3[#All],2,FALSE)</f>
        <v>#N/A</v>
      </c>
      <c r="E787" t="e">
        <f>VLOOKUP(A787,Table5[#All],2,FALSE)</f>
        <v>#N/A</v>
      </c>
      <c r="F787" t="e">
        <f>VLOOKUP(A787,Table6[#All],2,FALSE)</f>
        <v>#N/A</v>
      </c>
      <c r="G787" t="e">
        <f>VLOOKUP(A787,Table7[#All],2,FALSE)</f>
        <v>#N/A</v>
      </c>
      <c r="H787">
        <f>VLOOKUP(A787,Table1[[#All],[Release Date]:[Actual]],3,FALSE)</f>
        <v>730000</v>
      </c>
      <c r="I787" t="e">
        <f>VLOOKUP(A787,Table9[[#All],[Release Date]:[Actual]],2,FALSE)</f>
        <v>#N/A</v>
      </c>
      <c r="J787" t="e">
        <f>VLOOKUP(A787,Table8[#All],2,FALSE)</f>
        <v>#N/A</v>
      </c>
      <c r="K787" t="e">
        <f>VLOOKUP(A787,'US Retail Data'!$E$2:$G$75,3,FALSE)</f>
        <v>#N/A</v>
      </c>
      <c r="L787">
        <f>VLOOKUP(A787,GDP!$E$2:$G$83,3,FALSE)</f>
        <v>4.1000000000000002E-2</v>
      </c>
    </row>
    <row r="788" spans="1:12">
      <c r="A788" s="18">
        <v>44253</v>
      </c>
      <c r="B788" s="19">
        <v>14229</v>
      </c>
      <c r="C788" t="e">
        <f>VLOOKUP(A788,Table2[],2,FALSE)</f>
        <v>#N/A</v>
      </c>
      <c r="D788">
        <f>VLOOKUP(A788,Table3[#All],2,FALSE)</f>
        <v>1.4999999999999999E-2</v>
      </c>
      <c r="E788" t="e">
        <f>VLOOKUP(A788,Table5[#All],2,FALSE)</f>
        <v>#N/A</v>
      </c>
      <c r="F788" t="e">
        <f>VLOOKUP(A788,Table6[#All],2,FALSE)</f>
        <v>#N/A</v>
      </c>
      <c r="G788" t="e">
        <f>VLOOKUP(A788,Table7[#All],2,FALSE)</f>
        <v>#N/A</v>
      </c>
      <c r="H788" t="e">
        <f>VLOOKUP(A788,Table1[[#All],[Release Date]:[Actual]],3,FALSE)</f>
        <v>#N/A</v>
      </c>
      <c r="I788" t="e">
        <f>VLOOKUP(A788,Table9[[#All],[Release Date]:[Actual]],2,FALSE)</f>
        <v>#N/A</v>
      </c>
      <c r="J788" t="e">
        <f>VLOOKUP(A788,Table8[#All],2,FALSE)</f>
        <v>#N/A</v>
      </c>
      <c r="K788" t="e">
        <f>VLOOKUP(A788,'US Retail Data'!$E$2:$G$75,3,FALSE)</f>
        <v>#N/A</v>
      </c>
      <c r="L788" t="e">
        <f>VLOOKUP(A788,GDP!$E$2:$G$83,3,FALSE)</f>
        <v>#N/A</v>
      </c>
    </row>
    <row r="789" spans="1:12">
      <c r="A789" s="18">
        <v>44254</v>
      </c>
      <c r="B789" s="19" t="e">
        <v>#N/A</v>
      </c>
      <c r="C789" t="e">
        <f>VLOOKUP(A789,Table2[],2,FALSE)</f>
        <v>#N/A</v>
      </c>
      <c r="D789" t="e">
        <f>VLOOKUP(A789,Table3[#All],2,FALSE)</f>
        <v>#N/A</v>
      </c>
      <c r="E789" t="e">
        <f>VLOOKUP(A789,Table5[#All],2,FALSE)</f>
        <v>#N/A</v>
      </c>
      <c r="F789" t="e">
        <f>VLOOKUP(A789,Table6[#All],2,FALSE)</f>
        <v>#N/A</v>
      </c>
      <c r="G789" t="e">
        <f>VLOOKUP(A789,Table7[#All],2,FALSE)</f>
        <v>#N/A</v>
      </c>
      <c r="H789" t="e">
        <f>VLOOKUP(A789,Table1[[#All],[Release Date]:[Actual]],3,FALSE)</f>
        <v>#N/A</v>
      </c>
      <c r="I789" t="e">
        <f>VLOOKUP(A789,Table9[[#All],[Release Date]:[Actual]],2,FALSE)</f>
        <v>#N/A</v>
      </c>
      <c r="J789" t="e">
        <f>VLOOKUP(A789,Table8[#All],2,FALSE)</f>
        <v>#N/A</v>
      </c>
      <c r="K789" t="e">
        <f>VLOOKUP(A789,'US Retail Data'!$E$2:$G$75,3,FALSE)</f>
        <v>#N/A</v>
      </c>
      <c r="L789" t="e">
        <f>VLOOKUP(A789,GDP!$E$2:$G$83,3,FALSE)</f>
        <v>#N/A</v>
      </c>
    </row>
    <row r="790" spans="1:12">
      <c r="A790" s="18">
        <v>44255</v>
      </c>
      <c r="B790" s="19" t="e">
        <v>#N/A</v>
      </c>
      <c r="C790" t="e">
        <f>VLOOKUP(A790,Table2[],2,FALSE)</f>
        <v>#N/A</v>
      </c>
      <c r="D790" t="e">
        <f>VLOOKUP(A790,Table3[#All],2,FALSE)</f>
        <v>#N/A</v>
      </c>
      <c r="E790" t="e">
        <f>VLOOKUP(A790,Table5[#All],2,FALSE)</f>
        <v>#N/A</v>
      </c>
      <c r="F790" t="e">
        <f>VLOOKUP(A790,Table6[#All],2,FALSE)</f>
        <v>#N/A</v>
      </c>
      <c r="G790" t="e">
        <f>VLOOKUP(A790,Table7[#All],2,FALSE)</f>
        <v>#N/A</v>
      </c>
      <c r="H790" t="e">
        <f>VLOOKUP(A790,Table1[[#All],[Release Date]:[Actual]],3,FALSE)</f>
        <v>#N/A</v>
      </c>
      <c r="I790" t="e">
        <f>VLOOKUP(A790,Table9[[#All],[Release Date]:[Actual]],2,FALSE)</f>
        <v>#N/A</v>
      </c>
      <c r="J790" t="e">
        <f>VLOOKUP(A790,Table8[#All],2,FALSE)</f>
        <v>#N/A</v>
      </c>
      <c r="K790" t="e">
        <f>VLOOKUP(A790,'US Retail Data'!$E$2:$G$75,3,FALSE)</f>
        <v>#N/A</v>
      </c>
      <c r="L790" t="e">
        <f>VLOOKUP(A790,GDP!$E$2:$G$83,3,FALSE)</f>
        <v>#N/A</v>
      </c>
    </row>
    <row r="791" spans="1:12">
      <c r="A791" s="18">
        <v>44256</v>
      </c>
      <c r="B791" s="19">
        <v>14300</v>
      </c>
      <c r="C791" t="e">
        <f>VLOOKUP(A791,Table2[],2,FALSE)</f>
        <v>#N/A</v>
      </c>
      <c r="D791" t="e">
        <f>VLOOKUP(A791,Table3[#All],2,FALSE)</f>
        <v>#N/A</v>
      </c>
      <c r="E791">
        <f>VLOOKUP(A791,Table5[#All],2,FALSE)</f>
        <v>1.38E-2</v>
      </c>
      <c r="F791" t="e">
        <f>VLOOKUP(A791,Table6[#All],2,FALSE)</f>
        <v>#N/A</v>
      </c>
      <c r="G791" t="e">
        <f>VLOOKUP(A791,Table7[#All],2,FALSE)</f>
        <v>#N/A</v>
      </c>
      <c r="H791" t="e">
        <f>VLOOKUP(A791,Table1[[#All],[Release Date]:[Actual]],3,FALSE)</f>
        <v>#N/A</v>
      </c>
      <c r="I791" t="e">
        <f>VLOOKUP(A791,Table9[[#All],[Release Date]:[Actual]],2,FALSE)</f>
        <v>#N/A</v>
      </c>
      <c r="J791" t="e">
        <f>VLOOKUP(A791,Table8[#All],2,FALSE)</f>
        <v>#N/A</v>
      </c>
      <c r="K791" t="e">
        <f>VLOOKUP(A791,'US Retail Data'!$E$2:$G$75,3,FALSE)</f>
        <v>#N/A</v>
      </c>
      <c r="L791" t="e">
        <f>VLOOKUP(A791,GDP!$E$2:$G$83,3,FALSE)</f>
        <v>#N/A</v>
      </c>
    </row>
    <row r="792" spans="1:12">
      <c r="A792" s="18">
        <v>44257</v>
      </c>
      <c r="B792" s="19">
        <v>14307</v>
      </c>
      <c r="C792" t="e">
        <f>VLOOKUP(A792,Table2[],2,FALSE)</f>
        <v>#N/A</v>
      </c>
      <c r="D792" t="e">
        <f>VLOOKUP(A792,Table3[#All],2,FALSE)</f>
        <v>#N/A</v>
      </c>
      <c r="E792" t="e">
        <f>VLOOKUP(A792,Table5[#All],2,FALSE)</f>
        <v>#N/A</v>
      </c>
      <c r="F792" t="e">
        <f>VLOOKUP(A792,Table6[#All],2,FALSE)</f>
        <v>#N/A</v>
      </c>
      <c r="G792" t="e">
        <f>VLOOKUP(A792,Table7[#All],2,FALSE)</f>
        <v>#N/A</v>
      </c>
      <c r="H792" t="e">
        <f>VLOOKUP(A792,Table1[[#All],[Release Date]:[Actual]],3,FALSE)</f>
        <v>#N/A</v>
      </c>
      <c r="I792" t="e">
        <f>VLOOKUP(A792,Table9[[#All],[Release Date]:[Actual]],2,FALSE)</f>
        <v>#N/A</v>
      </c>
      <c r="J792" t="e">
        <f>VLOOKUP(A792,Table8[#All],2,FALSE)</f>
        <v>#N/A</v>
      </c>
      <c r="K792" t="e">
        <f>VLOOKUP(A792,'US Retail Data'!$E$2:$G$75,3,FALSE)</f>
        <v>#N/A</v>
      </c>
      <c r="L792" t="e">
        <f>VLOOKUP(A792,GDP!$E$2:$G$83,3,FALSE)</f>
        <v>#N/A</v>
      </c>
    </row>
    <row r="793" spans="1:12">
      <c r="A793" s="18">
        <v>44258</v>
      </c>
      <c r="B793" s="19">
        <v>14334</v>
      </c>
      <c r="C793" t="e">
        <f>VLOOKUP(A793,Table2[],2,FALSE)</f>
        <v>#N/A</v>
      </c>
      <c r="D793" t="e">
        <f>VLOOKUP(A793,Table3[#All],2,FALSE)</f>
        <v>#N/A</v>
      </c>
      <c r="E793" t="e">
        <f>VLOOKUP(A793,Table5[#All],2,FALSE)</f>
        <v>#N/A</v>
      </c>
      <c r="F793" t="e">
        <f>VLOOKUP(A793,Table6[#All],2,FALSE)</f>
        <v>#N/A</v>
      </c>
      <c r="G793" t="e">
        <f>VLOOKUP(A793,Table7[#All],2,FALSE)</f>
        <v>#N/A</v>
      </c>
      <c r="H793" t="e">
        <f>VLOOKUP(A793,Table1[[#All],[Release Date]:[Actual]],3,FALSE)</f>
        <v>#N/A</v>
      </c>
      <c r="I793" t="e">
        <f>VLOOKUP(A793,Table9[[#All],[Release Date]:[Actual]],2,FALSE)</f>
        <v>#N/A</v>
      </c>
      <c r="J793" t="e">
        <f>VLOOKUP(A793,Table8[#All],2,FALSE)</f>
        <v>#N/A</v>
      </c>
      <c r="K793" t="e">
        <f>VLOOKUP(A793,'US Retail Data'!$E$2:$G$75,3,FALSE)</f>
        <v>#N/A</v>
      </c>
      <c r="L793" t="e">
        <f>VLOOKUP(A793,GDP!$E$2:$G$83,3,FALSE)</f>
        <v>#N/A</v>
      </c>
    </row>
    <row r="794" spans="1:12">
      <c r="A794" s="18">
        <v>44259</v>
      </c>
      <c r="B794" s="19">
        <v>14299</v>
      </c>
      <c r="C794" t="e">
        <f>VLOOKUP(A794,Table2[],2,FALSE)</f>
        <v>#N/A</v>
      </c>
      <c r="D794" t="e">
        <f>VLOOKUP(A794,Table3[#All],2,FALSE)</f>
        <v>#N/A</v>
      </c>
      <c r="E794" t="e">
        <f>VLOOKUP(A794,Table5[#All],2,FALSE)</f>
        <v>#N/A</v>
      </c>
      <c r="F794" t="e">
        <f>VLOOKUP(A794,Table6[#All],2,FALSE)</f>
        <v>#N/A</v>
      </c>
      <c r="G794" t="e">
        <f>VLOOKUP(A794,Table7[#All],2,FALSE)</f>
        <v>#N/A</v>
      </c>
      <c r="H794">
        <f>VLOOKUP(A794,Table1[[#All],[Release Date]:[Actual]],3,FALSE)</f>
        <v>745000</v>
      </c>
      <c r="I794" t="e">
        <f>VLOOKUP(A794,Table9[[#All],[Release Date]:[Actual]],2,FALSE)</f>
        <v>#N/A</v>
      </c>
      <c r="J794" t="e">
        <f>VLOOKUP(A794,Table8[#All],2,FALSE)</f>
        <v>#N/A</v>
      </c>
      <c r="K794" t="e">
        <f>VLOOKUP(A794,'US Retail Data'!$E$2:$G$75,3,FALSE)</f>
        <v>#N/A</v>
      </c>
      <c r="L794" t="e">
        <f>VLOOKUP(A794,GDP!$E$2:$G$83,3,FALSE)</f>
        <v>#N/A</v>
      </c>
    </row>
    <row r="795" spans="1:12">
      <c r="A795" s="18">
        <v>44260</v>
      </c>
      <c r="B795" s="19">
        <v>14371</v>
      </c>
      <c r="C795" t="e">
        <f>VLOOKUP(A795,Table2[],2,FALSE)</f>
        <v>#N/A</v>
      </c>
      <c r="D795" t="e">
        <f>VLOOKUP(A795,Table3[#All],2,FALSE)</f>
        <v>#N/A</v>
      </c>
      <c r="E795" t="e">
        <f>VLOOKUP(A795,Table5[#All],2,FALSE)</f>
        <v>#N/A</v>
      </c>
      <c r="F795">
        <f>VLOOKUP(A795,Table6[#All],2,FALSE)</f>
        <v>379</v>
      </c>
      <c r="G795">
        <f>VLOOKUP(A795,Table7[#All],2,FALSE)</f>
        <v>6.2E-2</v>
      </c>
      <c r="H795" t="e">
        <f>VLOOKUP(A795,Table1[[#All],[Release Date]:[Actual]],3,FALSE)</f>
        <v>#N/A</v>
      </c>
      <c r="I795" t="e">
        <f>VLOOKUP(A795,Table9[[#All],[Release Date]:[Actual]],2,FALSE)</f>
        <v>#N/A</v>
      </c>
      <c r="J795" t="e">
        <f>VLOOKUP(A795,Table8[#All],2,FALSE)</f>
        <v>#N/A</v>
      </c>
      <c r="K795" t="e">
        <f>VLOOKUP(A795,'US Retail Data'!$E$2:$G$75,3,FALSE)</f>
        <v>#N/A</v>
      </c>
      <c r="L795" t="e">
        <f>VLOOKUP(A795,GDP!$E$2:$G$83,3,FALSE)</f>
        <v>#N/A</v>
      </c>
    </row>
    <row r="796" spans="1:12">
      <c r="A796" s="18">
        <v>44261</v>
      </c>
      <c r="B796" s="19" t="e">
        <v>#N/A</v>
      </c>
      <c r="C796" t="e">
        <f>VLOOKUP(A796,Table2[],2,FALSE)</f>
        <v>#N/A</v>
      </c>
      <c r="D796" t="e">
        <f>VLOOKUP(A796,Table3[#All],2,FALSE)</f>
        <v>#N/A</v>
      </c>
      <c r="E796" t="e">
        <f>VLOOKUP(A796,Table5[#All],2,FALSE)</f>
        <v>#N/A</v>
      </c>
      <c r="F796" t="e">
        <f>VLOOKUP(A796,Table6[#All],2,FALSE)</f>
        <v>#N/A</v>
      </c>
      <c r="G796" t="e">
        <f>VLOOKUP(A796,Table7[#All],2,FALSE)</f>
        <v>#N/A</v>
      </c>
      <c r="H796" t="e">
        <f>VLOOKUP(A796,Table1[[#All],[Release Date]:[Actual]],3,FALSE)</f>
        <v>#N/A</v>
      </c>
      <c r="I796" t="e">
        <f>VLOOKUP(A796,Table9[[#All],[Release Date]:[Actual]],2,FALSE)</f>
        <v>#N/A</v>
      </c>
      <c r="J796" t="e">
        <f>VLOOKUP(A796,Table8[#All],2,FALSE)</f>
        <v>#N/A</v>
      </c>
      <c r="K796" t="e">
        <f>VLOOKUP(A796,'US Retail Data'!$E$2:$G$75,3,FALSE)</f>
        <v>#N/A</v>
      </c>
      <c r="L796" t="e">
        <f>VLOOKUP(A796,GDP!$E$2:$G$83,3,FALSE)</f>
        <v>#N/A</v>
      </c>
    </row>
    <row r="797" spans="1:12">
      <c r="A797" s="18">
        <v>44262</v>
      </c>
      <c r="B797" s="19" t="e">
        <v>#N/A</v>
      </c>
      <c r="C797" t="e">
        <f>VLOOKUP(A797,Table2[],2,FALSE)</f>
        <v>#N/A</v>
      </c>
      <c r="D797" t="e">
        <f>VLOOKUP(A797,Table3[#All],2,FALSE)</f>
        <v>#N/A</v>
      </c>
      <c r="E797" t="e">
        <f>VLOOKUP(A797,Table5[#All],2,FALSE)</f>
        <v>#N/A</v>
      </c>
      <c r="F797" t="e">
        <f>VLOOKUP(A797,Table6[#All],2,FALSE)</f>
        <v>#N/A</v>
      </c>
      <c r="G797" t="e">
        <f>VLOOKUP(A797,Table7[#All],2,FALSE)</f>
        <v>#N/A</v>
      </c>
      <c r="H797" t="e">
        <f>VLOOKUP(A797,Table1[[#All],[Release Date]:[Actual]],3,FALSE)</f>
        <v>#N/A</v>
      </c>
      <c r="I797" t="e">
        <f>VLOOKUP(A797,Table9[[#All],[Release Date]:[Actual]],2,FALSE)</f>
        <v>#N/A</v>
      </c>
      <c r="J797" t="e">
        <f>VLOOKUP(A797,Table8[#All],2,FALSE)</f>
        <v>#N/A</v>
      </c>
      <c r="K797" t="e">
        <f>VLOOKUP(A797,'US Retail Data'!$E$2:$G$75,3,FALSE)</f>
        <v>#N/A</v>
      </c>
      <c r="L797" t="e">
        <f>VLOOKUP(A797,GDP!$E$2:$G$83,3,FALSE)</f>
        <v>#N/A</v>
      </c>
    </row>
    <row r="798" spans="1:12">
      <c r="A798" s="18">
        <v>44263</v>
      </c>
      <c r="B798" s="19">
        <v>14390</v>
      </c>
      <c r="C798" t="e">
        <f>VLOOKUP(A798,Table2[],2,FALSE)</f>
        <v>#N/A</v>
      </c>
      <c r="D798" t="e">
        <f>VLOOKUP(A798,Table3[#All],2,FALSE)</f>
        <v>#N/A</v>
      </c>
      <c r="E798" t="e">
        <f>VLOOKUP(A798,Table5[#All],2,FALSE)</f>
        <v>#N/A</v>
      </c>
      <c r="F798" t="e">
        <f>VLOOKUP(A798,Table6[#All],2,FALSE)</f>
        <v>#N/A</v>
      </c>
      <c r="G798" t="e">
        <f>VLOOKUP(A798,Table7[#All],2,FALSE)</f>
        <v>#N/A</v>
      </c>
      <c r="H798" t="e">
        <f>VLOOKUP(A798,Table1[[#All],[Release Date]:[Actual]],3,FALSE)</f>
        <v>#N/A</v>
      </c>
      <c r="I798" t="e">
        <f>VLOOKUP(A798,Table9[[#All],[Release Date]:[Actual]],2,FALSE)</f>
        <v>#N/A</v>
      </c>
      <c r="J798" t="e">
        <f>VLOOKUP(A798,Table8[#All],2,FALSE)</f>
        <v>#N/A</v>
      </c>
      <c r="K798" t="e">
        <f>VLOOKUP(A798,'US Retail Data'!$E$2:$G$75,3,FALSE)</f>
        <v>#N/A</v>
      </c>
      <c r="L798" t="e">
        <f>VLOOKUP(A798,GDP!$E$2:$G$83,3,FALSE)</f>
        <v>#N/A</v>
      </c>
    </row>
    <row r="799" spans="1:12">
      <c r="A799" s="18">
        <v>44264</v>
      </c>
      <c r="B799" s="19">
        <v>14468</v>
      </c>
      <c r="C799" t="e">
        <f>VLOOKUP(A799,Table2[],2,FALSE)</f>
        <v>#N/A</v>
      </c>
      <c r="D799" t="e">
        <f>VLOOKUP(A799,Table3[#All],2,FALSE)</f>
        <v>#N/A</v>
      </c>
      <c r="E799" t="e">
        <f>VLOOKUP(A799,Table5[#All],2,FALSE)</f>
        <v>#N/A</v>
      </c>
      <c r="F799" t="e">
        <f>VLOOKUP(A799,Table6[#All],2,FALSE)</f>
        <v>#N/A</v>
      </c>
      <c r="G799" t="e">
        <f>VLOOKUP(A799,Table7[#All],2,FALSE)</f>
        <v>#N/A</v>
      </c>
      <c r="H799" t="e">
        <f>VLOOKUP(A799,Table1[[#All],[Release Date]:[Actual]],3,FALSE)</f>
        <v>#N/A</v>
      </c>
      <c r="I799" t="e">
        <f>VLOOKUP(A799,Table9[[#All],[Release Date]:[Actual]],2,FALSE)</f>
        <v>#N/A</v>
      </c>
      <c r="J799">
        <f>VLOOKUP(A799,Table8[#All],2,FALSE)</f>
        <v>-2E-3</v>
      </c>
      <c r="K799" t="e">
        <f>VLOOKUP(A799,'US Retail Data'!$E$2:$G$75,3,FALSE)</f>
        <v>#N/A</v>
      </c>
      <c r="L799" t="e">
        <f>VLOOKUP(A799,GDP!$E$2:$G$83,3,FALSE)</f>
        <v>#N/A</v>
      </c>
    </row>
    <row r="800" spans="1:12">
      <c r="A800" s="18">
        <v>44265</v>
      </c>
      <c r="B800" s="19">
        <v>14421</v>
      </c>
      <c r="C800">
        <f>VLOOKUP(A800,Table2[],2,FALSE)</f>
        <v>1.7000000000000001E-2</v>
      </c>
      <c r="D800" t="e">
        <f>VLOOKUP(A800,Table3[#All],2,FALSE)</f>
        <v>#N/A</v>
      </c>
      <c r="E800" t="e">
        <f>VLOOKUP(A800,Table5[#All],2,FALSE)</f>
        <v>#N/A</v>
      </c>
      <c r="F800" t="e">
        <f>VLOOKUP(A800,Table6[#All],2,FALSE)</f>
        <v>#N/A</v>
      </c>
      <c r="G800" t="e">
        <f>VLOOKUP(A800,Table7[#All],2,FALSE)</f>
        <v>#N/A</v>
      </c>
      <c r="H800" t="e">
        <f>VLOOKUP(A800,Table1[[#All],[Release Date]:[Actual]],3,FALSE)</f>
        <v>#N/A</v>
      </c>
      <c r="I800" t="e">
        <f>VLOOKUP(A800,Table9[[#All],[Release Date]:[Actual]],2,FALSE)</f>
        <v>#N/A</v>
      </c>
      <c r="J800" t="e">
        <f>VLOOKUP(A800,Table8[#All],2,FALSE)</f>
        <v>#N/A</v>
      </c>
      <c r="K800" t="e">
        <f>VLOOKUP(A800,'US Retail Data'!$E$2:$G$75,3,FALSE)</f>
        <v>#N/A</v>
      </c>
      <c r="L800" t="e">
        <f>VLOOKUP(A800,GDP!$E$2:$G$83,3,FALSE)</f>
        <v>#N/A</v>
      </c>
    </row>
    <row r="801" spans="1:12">
      <c r="A801" s="18">
        <v>44266</v>
      </c>
      <c r="B801" s="19" t="e">
        <v>#N/A</v>
      </c>
      <c r="C801" t="e">
        <f>VLOOKUP(A801,Table2[],2,FALSE)</f>
        <v>#N/A</v>
      </c>
      <c r="D801" t="e">
        <f>VLOOKUP(A801,Table3[#All],2,FALSE)</f>
        <v>#N/A</v>
      </c>
      <c r="E801" t="e">
        <f>VLOOKUP(A801,Table5[#All],2,FALSE)</f>
        <v>#N/A</v>
      </c>
      <c r="F801" t="e">
        <f>VLOOKUP(A801,Table6[#All],2,FALSE)</f>
        <v>#N/A</v>
      </c>
      <c r="G801" t="e">
        <f>VLOOKUP(A801,Table7[#All],2,FALSE)</f>
        <v>#N/A</v>
      </c>
      <c r="H801">
        <f>VLOOKUP(A801,Table1[[#All],[Release Date]:[Actual]],3,FALSE)</f>
        <v>712000</v>
      </c>
      <c r="I801" t="e">
        <f>VLOOKUP(A801,Table9[[#All],[Release Date]:[Actual]],2,FALSE)</f>
        <v>#N/A</v>
      </c>
      <c r="J801" t="e">
        <f>VLOOKUP(A801,Table8[#All],2,FALSE)</f>
        <v>#N/A</v>
      </c>
      <c r="K801" t="e">
        <f>VLOOKUP(A801,'US Retail Data'!$E$2:$G$75,3,FALSE)</f>
        <v>#N/A</v>
      </c>
      <c r="L801" t="e">
        <f>VLOOKUP(A801,GDP!$E$2:$G$83,3,FALSE)</f>
        <v>#N/A</v>
      </c>
    </row>
    <row r="802" spans="1:12">
      <c r="A802" s="18">
        <v>44267</v>
      </c>
      <c r="B802" s="19">
        <v>14371</v>
      </c>
      <c r="C802" t="e">
        <f>VLOOKUP(A802,Table2[],2,FALSE)</f>
        <v>#N/A</v>
      </c>
      <c r="D802" t="e">
        <f>VLOOKUP(A802,Table3[#All],2,FALSE)</f>
        <v>#N/A</v>
      </c>
      <c r="E802" t="e">
        <f>VLOOKUP(A802,Table5[#All],2,FALSE)</f>
        <v>#N/A</v>
      </c>
      <c r="F802" t="e">
        <f>VLOOKUP(A802,Table6[#All],2,FALSE)</f>
        <v>#N/A</v>
      </c>
      <c r="G802" t="e">
        <f>VLOOKUP(A802,Table7[#All],2,FALSE)</f>
        <v>#N/A</v>
      </c>
      <c r="H802" t="e">
        <f>VLOOKUP(A802,Table1[[#All],[Release Date]:[Actual]],3,FALSE)</f>
        <v>#N/A</v>
      </c>
      <c r="I802" t="e">
        <f>VLOOKUP(A802,Table9[[#All],[Release Date]:[Actual]],2,FALSE)</f>
        <v>#N/A</v>
      </c>
      <c r="J802" t="e">
        <f>VLOOKUP(A802,Table8[#All],2,FALSE)</f>
        <v>#N/A</v>
      </c>
      <c r="K802" t="e">
        <f>VLOOKUP(A802,'US Retail Data'!$E$2:$G$75,3,FALSE)</f>
        <v>#N/A</v>
      </c>
      <c r="L802" t="e">
        <f>VLOOKUP(A802,GDP!$E$2:$G$83,3,FALSE)</f>
        <v>#N/A</v>
      </c>
    </row>
    <row r="803" spans="1:12">
      <c r="A803" s="18">
        <v>44268</v>
      </c>
      <c r="B803" s="19" t="e">
        <v>#N/A</v>
      </c>
      <c r="C803" t="e">
        <f>VLOOKUP(A803,Table2[],2,FALSE)</f>
        <v>#N/A</v>
      </c>
      <c r="D803" t="e">
        <f>VLOOKUP(A803,Table3[#All],2,FALSE)</f>
        <v>#N/A</v>
      </c>
      <c r="E803" t="e">
        <f>VLOOKUP(A803,Table5[#All],2,FALSE)</f>
        <v>#N/A</v>
      </c>
      <c r="F803" t="e">
        <f>VLOOKUP(A803,Table6[#All],2,FALSE)</f>
        <v>#N/A</v>
      </c>
      <c r="G803" t="e">
        <f>VLOOKUP(A803,Table7[#All],2,FALSE)</f>
        <v>#N/A</v>
      </c>
      <c r="H803" t="e">
        <f>VLOOKUP(A803,Table1[[#All],[Release Date]:[Actual]],3,FALSE)</f>
        <v>#N/A</v>
      </c>
      <c r="I803" t="e">
        <f>VLOOKUP(A803,Table9[[#All],[Release Date]:[Actual]],2,FALSE)</f>
        <v>#N/A</v>
      </c>
      <c r="J803" t="e">
        <f>VLOOKUP(A803,Table8[#All],2,FALSE)</f>
        <v>#N/A</v>
      </c>
      <c r="K803" t="e">
        <f>VLOOKUP(A803,'US Retail Data'!$E$2:$G$75,3,FALSE)</f>
        <v>#N/A</v>
      </c>
      <c r="L803" t="e">
        <f>VLOOKUP(A803,GDP!$E$2:$G$83,3,FALSE)</f>
        <v>#N/A</v>
      </c>
    </row>
    <row r="804" spans="1:12">
      <c r="A804" s="18">
        <v>44269</v>
      </c>
      <c r="B804" s="19" t="e">
        <v>#N/A</v>
      </c>
      <c r="C804" t="e">
        <f>VLOOKUP(A804,Table2[],2,FALSE)</f>
        <v>#N/A</v>
      </c>
      <c r="D804" t="e">
        <f>VLOOKUP(A804,Table3[#All],2,FALSE)</f>
        <v>#N/A</v>
      </c>
      <c r="E804" t="e">
        <f>VLOOKUP(A804,Table5[#All],2,FALSE)</f>
        <v>#N/A</v>
      </c>
      <c r="F804" t="e">
        <f>VLOOKUP(A804,Table6[#All],2,FALSE)</f>
        <v>#N/A</v>
      </c>
      <c r="G804" t="e">
        <f>VLOOKUP(A804,Table7[#All],2,FALSE)</f>
        <v>#N/A</v>
      </c>
      <c r="H804" t="e">
        <f>VLOOKUP(A804,Table1[[#All],[Release Date]:[Actual]],3,FALSE)</f>
        <v>#N/A</v>
      </c>
      <c r="I804" t="e">
        <f>VLOOKUP(A804,Table9[[#All],[Release Date]:[Actual]],2,FALSE)</f>
        <v>#N/A</v>
      </c>
      <c r="J804" t="e">
        <f>VLOOKUP(A804,Table8[#All],2,FALSE)</f>
        <v>#N/A</v>
      </c>
      <c r="K804" t="e">
        <f>VLOOKUP(A804,'US Retail Data'!$E$2:$G$75,3,FALSE)</f>
        <v>#N/A</v>
      </c>
      <c r="L804" t="e">
        <f>VLOOKUP(A804,GDP!$E$2:$G$83,3,FALSE)</f>
        <v>#N/A</v>
      </c>
    </row>
    <row r="805" spans="1:12">
      <c r="A805" s="18">
        <v>44270</v>
      </c>
      <c r="B805" s="19">
        <v>14418</v>
      </c>
      <c r="C805" t="e">
        <f>VLOOKUP(A805,Table2[],2,FALSE)</f>
        <v>#N/A</v>
      </c>
      <c r="D805" t="e">
        <f>VLOOKUP(A805,Table3[#All],2,FALSE)</f>
        <v>#N/A</v>
      </c>
      <c r="E805" t="e">
        <f>VLOOKUP(A805,Table5[#All],2,FALSE)</f>
        <v>#N/A</v>
      </c>
      <c r="F805" t="e">
        <f>VLOOKUP(A805,Table6[#All],2,FALSE)</f>
        <v>#N/A</v>
      </c>
      <c r="G805" t="e">
        <f>VLOOKUP(A805,Table7[#All],2,FALSE)</f>
        <v>#N/A</v>
      </c>
      <c r="H805" t="e">
        <f>VLOOKUP(A805,Table1[[#All],[Release Date]:[Actual]],3,FALSE)</f>
        <v>#N/A</v>
      </c>
      <c r="I805" t="e">
        <f>VLOOKUP(A805,Table9[[#All],[Release Date]:[Actual]],2,FALSE)</f>
        <v>#N/A</v>
      </c>
      <c r="J805" t="e">
        <f>VLOOKUP(A805,Table8[#All],2,FALSE)</f>
        <v>#N/A</v>
      </c>
      <c r="K805" t="e">
        <f>VLOOKUP(A805,'US Retail Data'!$E$2:$G$75,3,FALSE)</f>
        <v>#N/A</v>
      </c>
      <c r="L805" t="e">
        <f>VLOOKUP(A805,GDP!$E$2:$G$83,3,FALSE)</f>
        <v>#N/A</v>
      </c>
    </row>
    <row r="806" spans="1:12">
      <c r="A806" s="18">
        <v>44271</v>
      </c>
      <c r="B806" s="19">
        <v>14424</v>
      </c>
      <c r="C806" t="e">
        <f>VLOOKUP(A806,Table2[],2,FALSE)</f>
        <v>#N/A</v>
      </c>
      <c r="D806" t="e">
        <f>VLOOKUP(A806,Table3[#All],2,FALSE)</f>
        <v>#N/A</v>
      </c>
      <c r="E806" t="e">
        <f>VLOOKUP(A806,Table5[#All],2,FALSE)</f>
        <v>#N/A</v>
      </c>
      <c r="F806" t="e">
        <f>VLOOKUP(A806,Table6[#All],2,FALSE)</f>
        <v>#N/A</v>
      </c>
      <c r="G806" t="e">
        <f>VLOOKUP(A806,Table7[#All],2,FALSE)</f>
        <v>#N/A</v>
      </c>
      <c r="H806" t="e">
        <f>VLOOKUP(A806,Table1[[#All],[Release Date]:[Actual]],3,FALSE)</f>
        <v>#N/A</v>
      </c>
      <c r="I806" t="e">
        <f>VLOOKUP(A806,Table9[[#All],[Release Date]:[Actual]],2,FALSE)</f>
        <v>#N/A</v>
      </c>
      <c r="J806" t="e">
        <f>VLOOKUP(A806,Table8[#All],2,FALSE)</f>
        <v>#N/A</v>
      </c>
      <c r="K806">
        <f>VLOOKUP(A806,'US Retail Data'!$E$2:$G$75,3,FALSE)</f>
        <v>-0.03</v>
      </c>
      <c r="L806" t="e">
        <f>VLOOKUP(A806,GDP!$E$2:$G$83,3,FALSE)</f>
        <v>#N/A</v>
      </c>
    </row>
    <row r="807" spans="1:12">
      <c r="A807" s="18">
        <v>44272</v>
      </c>
      <c r="B807" s="19">
        <v>14459</v>
      </c>
      <c r="C807" t="e">
        <f>VLOOKUP(A807,Table2[],2,FALSE)</f>
        <v>#N/A</v>
      </c>
      <c r="D807" t="e">
        <f>VLOOKUP(A807,Table3[#All],2,FALSE)</f>
        <v>#N/A</v>
      </c>
      <c r="E807" t="e">
        <f>VLOOKUP(A807,Table5[#All],2,FALSE)</f>
        <v>#N/A</v>
      </c>
      <c r="F807" t="e">
        <f>VLOOKUP(A807,Table6[#All],2,FALSE)</f>
        <v>#N/A</v>
      </c>
      <c r="G807" t="e">
        <f>VLOOKUP(A807,Table7[#All],2,FALSE)</f>
        <v>#N/A</v>
      </c>
      <c r="H807" t="e">
        <f>VLOOKUP(A807,Table1[[#All],[Release Date]:[Actual]],3,FALSE)</f>
        <v>#N/A</v>
      </c>
      <c r="I807">
        <f>VLOOKUP(A807,Table9[[#All],[Release Date]:[Actual]],2,FALSE)</f>
        <v>2.5000000000000001E-3</v>
      </c>
      <c r="J807" t="e">
        <f>VLOOKUP(A807,Table8[#All],2,FALSE)</f>
        <v>#N/A</v>
      </c>
      <c r="K807" t="e">
        <f>VLOOKUP(A807,'US Retail Data'!$E$2:$G$75,3,FALSE)</f>
        <v>#N/A</v>
      </c>
      <c r="L807" t="e">
        <f>VLOOKUP(A807,GDP!$E$2:$G$83,3,FALSE)</f>
        <v>#N/A</v>
      </c>
    </row>
    <row r="808" spans="1:12">
      <c r="A808" s="18">
        <v>44273</v>
      </c>
      <c r="B808" s="19">
        <v>14412</v>
      </c>
      <c r="C808" t="e">
        <f>VLOOKUP(A808,Table2[],2,FALSE)</f>
        <v>#N/A</v>
      </c>
      <c r="D808" t="e">
        <f>VLOOKUP(A808,Table3[#All],2,FALSE)</f>
        <v>#N/A</v>
      </c>
      <c r="E808" t="e">
        <f>VLOOKUP(A808,Table5[#All],2,FALSE)</f>
        <v>#N/A</v>
      </c>
      <c r="F808" t="e">
        <f>VLOOKUP(A808,Table6[#All],2,FALSE)</f>
        <v>#N/A</v>
      </c>
      <c r="G808" t="e">
        <f>VLOOKUP(A808,Table7[#All],2,FALSE)</f>
        <v>#N/A</v>
      </c>
      <c r="H808">
        <f>VLOOKUP(A808,Table1[[#All],[Release Date]:[Actual]],3,FALSE)</f>
        <v>770000</v>
      </c>
      <c r="I808" t="e">
        <f>VLOOKUP(A808,Table9[[#All],[Release Date]:[Actual]],2,FALSE)</f>
        <v>#N/A</v>
      </c>
      <c r="J808" t="e">
        <f>VLOOKUP(A808,Table8[#All],2,FALSE)</f>
        <v>#N/A</v>
      </c>
      <c r="K808" t="e">
        <f>VLOOKUP(A808,'US Retail Data'!$E$2:$G$75,3,FALSE)</f>
        <v>#N/A</v>
      </c>
      <c r="L808" t="e">
        <f>VLOOKUP(A808,GDP!$E$2:$G$83,3,FALSE)</f>
        <v>#N/A</v>
      </c>
    </row>
    <row r="809" spans="1:12">
      <c r="A809" s="18">
        <v>44274</v>
      </c>
      <c r="B809" s="19">
        <v>14476</v>
      </c>
      <c r="C809" t="e">
        <f>VLOOKUP(A809,Table2[],2,FALSE)</f>
        <v>#N/A</v>
      </c>
      <c r="D809" t="e">
        <f>VLOOKUP(A809,Table3[#All],2,FALSE)</f>
        <v>#N/A</v>
      </c>
      <c r="E809" t="e">
        <f>VLOOKUP(A809,Table5[#All],2,FALSE)</f>
        <v>#N/A</v>
      </c>
      <c r="F809" t="e">
        <f>VLOOKUP(A809,Table6[#All],2,FALSE)</f>
        <v>#N/A</v>
      </c>
      <c r="G809" t="e">
        <f>VLOOKUP(A809,Table7[#All],2,FALSE)</f>
        <v>#N/A</v>
      </c>
      <c r="H809" t="e">
        <f>VLOOKUP(A809,Table1[[#All],[Release Date]:[Actual]],3,FALSE)</f>
        <v>#N/A</v>
      </c>
      <c r="I809" t="e">
        <f>VLOOKUP(A809,Table9[[#All],[Release Date]:[Actual]],2,FALSE)</f>
        <v>#N/A</v>
      </c>
      <c r="J809" t="e">
        <f>VLOOKUP(A809,Table8[#All],2,FALSE)</f>
        <v>#N/A</v>
      </c>
      <c r="K809" t="e">
        <f>VLOOKUP(A809,'US Retail Data'!$E$2:$G$75,3,FALSE)</f>
        <v>#N/A</v>
      </c>
      <c r="L809" t="e">
        <f>VLOOKUP(A809,GDP!$E$2:$G$83,3,FALSE)</f>
        <v>#N/A</v>
      </c>
    </row>
    <row r="810" spans="1:12">
      <c r="A810" s="18">
        <v>44275</v>
      </c>
      <c r="B810" s="19" t="e">
        <v>#N/A</v>
      </c>
      <c r="C810" t="e">
        <f>VLOOKUP(A810,Table2[],2,FALSE)</f>
        <v>#N/A</v>
      </c>
      <c r="D810" t="e">
        <f>VLOOKUP(A810,Table3[#All],2,FALSE)</f>
        <v>#N/A</v>
      </c>
      <c r="E810" t="e">
        <f>VLOOKUP(A810,Table5[#All],2,FALSE)</f>
        <v>#N/A</v>
      </c>
      <c r="F810" t="e">
        <f>VLOOKUP(A810,Table6[#All],2,FALSE)</f>
        <v>#N/A</v>
      </c>
      <c r="G810" t="e">
        <f>VLOOKUP(A810,Table7[#All],2,FALSE)</f>
        <v>#N/A</v>
      </c>
      <c r="H810" t="e">
        <f>VLOOKUP(A810,Table1[[#All],[Release Date]:[Actual]],3,FALSE)</f>
        <v>#N/A</v>
      </c>
      <c r="I810" t="e">
        <f>VLOOKUP(A810,Table9[[#All],[Release Date]:[Actual]],2,FALSE)</f>
        <v>#N/A</v>
      </c>
      <c r="J810" t="e">
        <f>VLOOKUP(A810,Table8[#All],2,FALSE)</f>
        <v>#N/A</v>
      </c>
      <c r="K810" t="e">
        <f>VLOOKUP(A810,'US Retail Data'!$E$2:$G$75,3,FALSE)</f>
        <v>#N/A</v>
      </c>
      <c r="L810" t="e">
        <f>VLOOKUP(A810,GDP!$E$2:$G$83,3,FALSE)</f>
        <v>#N/A</v>
      </c>
    </row>
    <row r="811" spans="1:12">
      <c r="A811" s="18">
        <v>44276</v>
      </c>
      <c r="B811" s="19" t="e">
        <v>#N/A</v>
      </c>
      <c r="C811" t="e">
        <f>VLOOKUP(A811,Table2[],2,FALSE)</f>
        <v>#N/A</v>
      </c>
      <c r="D811" t="e">
        <f>VLOOKUP(A811,Table3[#All],2,FALSE)</f>
        <v>#N/A</v>
      </c>
      <c r="E811" t="e">
        <f>VLOOKUP(A811,Table5[#All],2,FALSE)</f>
        <v>#N/A</v>
      </c>
      <c r="F811" t="e">
        <f>VLOOKUP(A811,Table6[#All],2,FALSE)</f>
        <v>#N/A</v>
      </c>
      <c r="G811" t="e">
        <f>VLOOKUP(A811,Table7[#All],2,FALSE)</f>
        <v>#N/A</v>
      </c>
      <c r="H811" t="e">
        <f>VLOOKUP(A811,Table1[[#All],[Release Date]:[Actual]],3,FALSE)</f>
        <v>#N/A</v>
      </c>
      <c r="I811" t="e">
        <f>VLOOKUP(A811,Table9[[#All],[Release Date]:[Actual]],2,FALSE)</f>
        <v>#N/A</v>
      </c>
      <c r="J811" t="e">
        <f>VLOOKUP(A811,Table8[#All],2,FALSE)</f>
        <v>#N/A</v>
      </c>
      <c r="K811" t="e">
        <f>VLOOKUP(A811,'US Retail Data'!$E$2:$G$75,3,FALSE)</f>
        <v>#N/A</v>
      </c>
      <c r="L811" t="e">
        <f>VLOOKUP(A811,GDP!$E$2:$G$83,3,FALSE)</f>
        <v>#N/A</v>
      </c>
    </row>
    <row r="812" spans="1:12">
      <c r="A812" s="18">
        <v>44277</v>
      </c>
      <c r="B812" s="19">
        <v>14456</v>
      </c>
      <c r="C812" t="e">
        <f>VLOOKUP(A812,Table2[],2,FALSE)</f>
        <v>#N/A</v>
      </c>
      <c r="D812" t="e">
        <f>VLOOKUP(A812,Table3[#All],2,FALSE)</f>
        <v>#N/A</v>
      </c>
      <c r="E812" t="e">
        <f>VLOOKUP(A812,Table5[#All],2,FALSE)</f>
        <v>#N/A</v>
      </c>
      <c r="F812" t="e">
        <f>VLOOKUP(A812,Table6[#All],2,FALSE)</f>
        <v>#N/A</v>
      </c>
      <c r="G812" t="e">
        <f>VLOOKUP(A812,Table7[#All],2,FALSE)</f>
        <v>#N/A</v>
      </c>
      <c r="H812" t="e">
        <f>VLOOKUP(A812,Table1[[#All],[Release Date]:[Actual]],3,FALSE)</f>
        <v>#N/A</v>
      </c>
      <c r="I812" t="e">
        <f>VLOOKUP(A812,Table9[[#All],[Release Date]:[Actual]],2,FALSE)</f>
        <v>#N/A</v>
      </c>
      <c r="J812" t="e">
        <f>VLOOKUP(A812,Table8[#All],2,FALSE)</f>
        <v>#N/A</v>
      </c>
      <c r="K812" t="e">
        <f>VLOOKUP(A812,'US Retail Data'!$E$2:$G$75,3,FALSE)</f>
        <v>#N/A</v>
      </c>
      <c r="L812" t="e">
        <f>VLOOKUP(A812,GDP!$E$2:$G$83,3,FALSE)</f>
        <v>#N/A</v>
      </c>
    </row>
    <row r="813" spans="1:12">
      <c r="A813" s="18">
        <v>44278</v>
      </c>
      <c r="B813" s="19">
        <v>14421</v>
      </c>
      <c r="C813" t="e">
        <f>VLOOKUP(A813,Table2[],2,FALSE)</f>
        <v>#N/A</v>
      </c>
      <c r="D813" t="e">
        <f>VLOOKUP(A813,Table3[#All],2,FALSE)</f>
        <v>#N/A</v>
      </c>
      <c r="E813" t="e">
        <f>VLOOKUP(A813,Table5[#All],2,FALSE)</f>
        <v>#N/A</v>
      </c>
      <c r="F813" t="e">
        <f>VLOOKUP(A813,Table6[#All],2,FALSE)</f>
        <v>#N/A</v>
      </c>
      <c r="G813" t="e">
        <f>VLOOKUP(A813,Table7[#All],2,FALSE)</f>
        <v>#N/A</v>
      </c>
      <c r="H813" t="e">
        <f>VLOOKUP(A813,Table1[[#All],[Release Date]:[Actual]],3,FALSE)</f>
        <v>#N/A</v>
      </c>
      <c r="I813" t="e">
        <f>VLOOKUP(A813,Table9[[#All],[Release Date]:[Actual]],2,FALSE)</f>
        <v>#N/A</v>
      </c>
      <c r="J813" t="e">
        <f>VLOOKUP(A813,Table8[#All],2,FALSE)</f>
        <v>#N/A</v>
      </c>
      <c r="K813" t="e">
        <f>VLOOKUP(A813,'US Retail Data'!$E$2:$G$75,3,FALSE)</f>
        <v>#N/A</v>
      </c>
      <c r="L813" t="e">
        <f>VLOOKUP(A813,GDP!$E$2:$G$83,3,FALSE)</f>
        <v>#N/A</v>
      </c>
    </row>
    <row r="814" spans="1:12">
      <c r="A814" s="18">
        <v>44279</v>
      </c>
      <c r="B814" s="19">
        <v>14455</v>
      </c>
      <c r="C814" t="e">
        <f>VLOOKUP(A814,Table2[],2,FALSE)</f>
        <v>#N/A</v>
      </c>
      <c r="D814" t="e">
        <f>VLOOKUP(A814,Table3[#All],2,FALSE)</f>
        <v>#N/A</v>
      </c>
      <c r="E814" t="e">
        <f>VLOOKUP(A814,Table5[#All],2,FALSE)</f>
        <v>#N/A</v>
      </c>
      <c r="F814" t="e">
        <f>VLOOKUP(A814,Table6[#All],2,FALSE)</f>
        <v>#N/A</v>
      </c>
      <c r="G814" t="e">
        <f>VLOOKUP(A814,Table7[#All],2,FALSE)</f>
        <v>#N/A</v>
      </c>
      <c r="H814" t="e">
        <f>VLOOKUP(A814,Table1[[#All],[Release Date]:[Actual]],3,FALSE)</f>
        <v>#N/A</v>
      </c>
      <c r="I814" t="e">
        <f>VLOOKUP(A814,Table9[[#All],[Release Date]:[Actual]],2,FALSE)</f>
        <v>#N/A</v>
      </c>
      <c r="J814" t="e">
        <f>VLOOKUP(A814,Table8[#All],2,FALSE)</f>
        <v>#N/A</v>
      </c>
      <c r="K814" t="e">
        <f>VLOOKUP(A814,'US Retail Data'!$E$2:$G$75,3,FALSE)</f>
        <v>#N/A</v>
      </c>
      <c r="L814" t="e">
        <f>VLOOKUP(A814,GDP!$E$2:$G$83,3,FALSE)</f>
        <v>#N/A</v>
      </c>
    </row>
    <row r="815" spans="1:12">
      <c r="A815" s="18">
        <v>44280</v>
      </c>
      <c r="B815" s="19">
        <v>14464</v>
      </c>
      <c r="C815" t="e">
        <f>VLOOKUP(A815,Table2[],2,FALSE)</f>
        <v>#N/A</v>
      </c>
      <c r="D815" t="e">
        <f>VLOOKUP(A815,Table3[#All],2,FALSE)</f>
        <v>#N/A</v>
      </c>
      <c r="E815" t="e">
        <f>VLOOKUP(A815,Table5[#All],2,FALSE)</f>
        <v>#N/A</v>
      </c>
      <c r="F815" t="e">
        <f>VLOOKUP(A815,Table6[#All],2,FALSE)</f>
        <v>#N/A</v>
      </c>
      <c r="G815" t="e">
        <f>VLOOKUP(A815,Table7[#All],2,FALSE)</f>
        <v>#N/A</v>
      </c>
      <c r="H815">
        <f>VLOOKUP(A815,Table1[[#All],[Release Date]:[Actual]],3,FALSE)</f>
        <v>684000</v>
      </c>
      <c r="I815" t="e">
        <f>VLOOKUP(A815,Table9[[#All],[Release Date]:[Actual]],2,FALSE)</f>
        <v>#N/A</v>
      </c>
      <c r="J815" t="e">
        <f>VLOOKUP(A815,Table8[#All],2,FALSE)</f>
        <v>#N/A</v>
      </c>
      <c r="K815" t="e">
        <f>VLOOKUP(A815,'US Retail Data'!$E$2:$G$75,3,FALSE)</f>
        <v>#N/A</v>
      </c>
      <c r="L815">
        <f>VLOOKUP(A815,GDP!$E$2:$G$83,3,FALSE)</f>
        <v>4.2999999999999997E-2</v>
      </c>
    </row>
    <row r="816" spans="1:12">
      <c r="A816" s="18">
        <v>44281</v>
      </c>
      <c r="B816" s="19">
        <v>14446</v>
      </c>
      <c r="C816" t="e">
        <f>VLOOKUP(A816,Table2[],2,FALSE)</f>
        <v>#N/A</v>
      </c>
      <c r="D816">
        <f>VLOOKUP(A816,Table3[#All],2,FALSE)</f>
        <v>1.6E-2</v>
      </c>
      <c r="E816" t="e">
        <f>VLOOKUP(A816,Table5[#All],2,FALSE)</f>
        <v>#N/A</v>
      </c>
      <c r="F816" t="e">
        <f>VLOOKUP(A816,Table6[#All],2,FALSE)</f>
        <v>#N/A</v>
      </c>
      <c r="G816" t="e">
        <f>VLOOKUP(A816,Table7[#All],2,FALSE)</f>
        <v>#N/A</v>
      </c>
      <c r="H816" t="e">
        <f>VLOOKUP(A816,Table1[[#All],[Release Date]:[Actual]],3,FALSE)</f>
        <v>#N/A</v>
      </c>
      <c r="I816" t="e">
        <f>VLOOKUP(A816,Table9[[#All],[Release Date]:[Actual]],2,FALSE)</f>
        <v>#N/A</v>
      </c>
      <c r="J816" t="e">
        <f>VLOOKUP(A816,Table8[#All],2,FALSE)</f>
        <v>#N/A</v>
      </c>
      <c r="K816" t="e">
        <f>VLOOKUP(A816,'US Retail Data'!$E$2:$G$75,3,FALSE)</f>
        <v>#N/A</v>
      </c>
      <c r="L816" t="e">
        <f>VLOOKUP(A816,GDP!$E$2:$G$83,3,FALSE)</f>
        <v>#N/A</v>
      </c>
    </row>
    <row r="817" spans="1:12">
      <c r="A817" s="18">
        <v>44282</v>
      </c>
      <c r="B817" s="19" t="e">
        <v>#N/A</v>
      </c>
      <c r="C817" t="e">
        <f>VLOOKUP(A817,Table2[],2,FALSE)</f>
        <v>#N/A</v>
      </c>
      <c r="D817" t="e">
        <f>VLOOKUP(A817,Table3[#All],2,FALSE)</f>
        <v>#N/A</v>
      </c>
      <c r="E817" t="e">
        <f>VLOOKUP(A817,Table5[#All],2,FALSE)</f>
        <v>#N/A</v>
      </c>
      <c r="F817" t="e">
        <f>VLOOKUP(A817,Table6[#All],2,FALSE)</f>
        <v>#N/A</v>
      </c>
      <c r="G817" t="e">
        <f>VLOOKUP(A817,Table7[#All],2,FALSE)</f>
        <v>#N/A</v>
      </c>
      <c r="H817" t="e">
        <f>VLOOKUP(A817,Table1[[#All],[Release Date]:[Actual]],3,FALSE)</f>
        <v>#N/A</v>
      </c>
      <c r="I817" t="e">
        <f>VLOOKUP(A817,Table9[[#All],[Release Date]:[Actual]],2,FALSE)</f>
        <v>#N/A</v>
      </c>
      <c r="J817" t="e">
        <f>VLOOKUP(A817,Table8[#All],2,FALSE)</f>
        <v>#N/A</v>
      </c>
      <c r="K817" t="e">
        <f>VLOOKUP(A817,'US Retail Data'!$E$2:$G$75,3,FALSE)</f>
        <v>#N/A</v>
      </c>
      <c r="L817" t="e">
        <f>VLOOKUP(A817,GDP!$E$2:$G$83,3,FALSE)</f>
        <v>#N/A</v>
      </c>
    </row>
    <row r="818" spans="1:12">
      <c r="A818" s="18">
        <v>44283</v>
      </c>
      <c r="B818" s="19" t="e">
        <v>#N/A</v>
      </c>
      <c r="C818" t="e">
        <f>VLOOKUP(A818,Table2[],2,FALSE)</f>
        <v>#N/A</v>
      </c>
      <c r="D818" t="e">
        <f>VLOOKUP(A818,Table3[#All],2,FALSE)</f>
        <v>#N/A</v>
      </c>
      <c r="E818" t="e">
        <f>VLOOKUP(A818,Table5[#All],2,FALSE)</f>
        <v>#N/A</v>
      </c>
      <c r="F818" t="e">
        <f>VLOOKUP(A818,Table6[#All],2,FALSE)</f>
        <v>#N/A</v>
      </c>
      <c r="G818" t="e">
        <f>VLOOKUP(A818,Table7[#All],2,FALSE)</f>
        <v>#N/A</v>
      </c>
      <c r="H818" t="e">
        <f>VLOOKUP(A818,Table1[[#All],[Release Date]:[Actual]],3,FALSE)</f>
        <v>#N/A</v>
      </c>
      <c r="I818" t="e">
        <f>VLOOKUP(A818,Table9[[#All],[Release Date]:[Actual]],2,FALSE)</f>
        <v>#N/A</v>
      </c>
      <c r="J818" t="e">
        <f>VLOOKUP(A818,Table8[#All],2,FALSE)</f>
        <v>#N/A</v>
      </c>
      <c r="K818" t="e">
        <f>VLOOKUP(A818,'US Retail Data'!$E$2:$G$75,3,FALSE)</f>
        <v>#N/A</v>
      </c>
      <c r="L818" t="e">
        <f>VLOOKUP(A818,GDP!$E$2:$G$83,3,FALSE)</f>
        <v>#N/A</v>
      </c>
    </row>
    <row r="819" spans="1:12">
      <c r="A819" s="18">
        <v>44284</v>
      </c>
      <c r="B819" s="19">
        <v>14434</v>
      </c>
      <c r="C819" t="e">
        <f>VLOOKUP(A819,Table2[],2,FALSE)</f>
        <v>#N/A</v>
      </c>
      <c r="D819" t="e">
        <f>VLOOKUP(A819,Table3[#All],2,FALSE)</f>
        <v>#N/A</v>
      </c>
      <c r="E819" t="e">
        <f>VLOOKUP(A819,Table5[#All],2,FALSE)</f>
        <v>#N/A</v>
      </c>
      <c r="F819" t="e">
        <f>VLOOKUP(A819,Table6[#All],2,FALSE)</f>
        <v>#N/A</v>
      </c>
      <c r="G819" t="e">
        <f>VLOOKUP(A819,Table7[#All],2,FALSE)</f>
        <v>#N/A</v>
      </c>
      <c r="H819" t="e">
        <f>VLOOKUP(A819,Table1[[#All],[Release Date]:[Actual]],3,FALSE)</f>
        <v>#N/A</v>
      </c>
      <c r="I819" t="e">
        <f>VLOOKUP(A819,Table9[[#All],[Release Date]:[Actual]],2,FALSE)</f>
        <v>#N/A</v>
      </c>
      <c r="J819" t="e">
        <f>VLOOKUP(A819,Table8[#All],2,FALSE)</f>
        <v>#N/A</v>
      </c>
      <c r="K819" t="e">
        <f>VLOOKUP(A819,'US Retail Data'!$E$2:$G$75,3,FALSE)</f>
        <v>#N/A</v>
      </c>
      <c r="L819" t="e">
        <f>VLOOKUP(A819,GDP!$E$2:$G$83,3,FALSE)</f>
        <v>#N/A</v>
      </c>
    </row>
    <row r="820" spans="1:12">
      <c r="A820" s="18">
        <v>44285</v>
      </c>
      <c r="B820" s="19">
        <v>14481</v>
      </c>
      <c r="C820" t="e">
        <f>VLOOKUP(A820,Table2[],2,FALSE)</f>
        <v>#N/A</v>
      </c>
      <c r="D820" t="e">
        <f>VLOOKUP(A820,Table3[#All],2,FALSE)</f>
        <v>#N/A</v>
      </c>
      <c r="E820" t="e">
        <f>VLOOKUP(A820,Table5[#All],2,FALSE)</f>
        <v>#N/A</v>
      </c>
      <c r="F820" t="e">
        <f>VLOOKUP(A820,Table6[#All],2,FALSE)</f>
        <v>#N/A</v>
      </c>
      <c r="G820" t="e">
        <f>VLOOKUP(A820,Table7[#All],2,FALSE)</f>
        <v>#N/A</v>
      </c>
      <c r="H820" t="e">
        <f>VLOOKUP(A820,Table1[[#All],[Release Date]:[Actual]],3,FALSE)</f>
        <v>#N/A</v>
      </c>
      <c r="I820" t="e">
        <f>VLOOKUP(A820,Table9[[#All],[Release Date]:[Actual]],2,FALSE)</f>
        <v>#N/A</v>
      </c>
      <c r="J820" t="e">
        <f>VLOOKUP(A820,Table8[#All],2,FALSE)</f>
        <v>#N/A</v>
      </c>
      <c r="K820" t="e">
        <f>VLOOKUP(A820,'US Retail Data'!$E$2:$G$75,3,FALSE)</f>
        <v>#N/A</v>
      </c>
      <c r="L820" t="e">
        <f>VLOOKUP(A820,GDP!$E$2:$G$83,3,FALSE)</f>
        <v>#N/A</v>
      </c>
    </row>
    <row r="821" spans="1:12">
      <c r="A821" s="18">
        <v>44286</v>
      </c>
      <c r="B821" s="19">
        <v>14572</v>
      </c>
      <c r="C821" t="e">
        <f>VLOOKUP(A821,Table2[],2,FALSE)</f>
        <v>#N/A</v>
      </c>
      <c r="D821" t="e">
        <f>VLOOKUP(A821,Table3[#All],2,FALSE)</f>
        <v>#N/A</v>
      </c>
      <c r="E821" t="e">
        <f>VLOOKUP(A821,Table5[#All],2,FALSE)</f>
        <v>#N/A</v>
      </c>
      <c r="F821" t="e">
        <f>VLOOKUP(A821,Table6[#All],2,FALSE)</f>
        <v>#N/A</v>
      </c>
      <c r="G821" t="e">
        <f>VLOOKUP(A821,Table7[#All],2,FALSE)</f>
        <v>#N/A</v>
      </c>
      <c r="H821" t="e">
        <f>VLOOKUP(A821,Table1[[#All],[Release Date]:[Actual]],3,FALSE)</f>
        <v>#N/A</v>
      </c>
      <c r="I821" t="e">
        <f>VLOOKUP(A821,Table9[[#All],[Release Date]:[Actual]],2,FALSE)</f>
        <v>#N/A</v>
      </c>
      <c r="J821" t="e">
        <f>VLOOKUP(A821,Table8[#All],2,FALSE)</f>
        <v>#N/A</v>
      </c>
      <c r="K821" t="e">
        <f>VLOOKUP(A821,'US Retail Data'!$E$2:$G$75,3,FALSE)</f>
        <v>#N/A</v>
      </c>
      <c r="L821" t="e">
        <f>VLOOKUP(A821,GDP!$E$2:$G$83,3,FALSE)</f>
        <v>#N/A</v>
      </c>
    </row>
    <row r="822" spans="1:12">
      <c r="A822" s="18">
        <v>44287</v>
      </c>
      <c r="B822" s="19">
        <v>14577</v>
      </c>
      <c r="C822" t="e">
        <f>VLOOKUP(A822,Table2[],2,FALSE)</f>
        <v>#N/A</v>
      </c>
      <c r="D822" t="e">
        <f>VLOOKUP(A822,Table3[#All],2,FALSE)</f>
        <v>#N/A</v>
      </c>
      <c r="E822">
        <f>VLOOKUP(A822,Table5[#All],2,FALSE)</f>
        <v>1.37E-2</v>
      </c>
      <c r="F822" t="e">
        <f>VLOOKUP(A822,Table6[#All],2,FALSE)</f>
        <v>#N/A</v>
      </c>
      <c r="G822" t="e">
        <f>VLOOKUP(A822,Table7[#All],2,FALSE)</f>
        <v>#N/A</v>
      </c>
      <c r="H822">
        <f>VLOOKUP(A822,Table1[[#All],[Release Date]:[Actual]],3,FALSE)</f>
        <v>719000</v>
      </c>
      <c r="I822" t="e">
        <f>VLOOKUP(A822,Table9[[#All],[Release Date]:[Actual]],2,FALSE)</f>
        <v>#N/A</v>
      </c>
      <c r="J822" t="e">
        <f>VLOOKUP(A822,Table8[#All],2,FALSE)</f>
        <v>#N/A</v>
      </c>
      <c r="K822" t="e">
        <f>VLOOKUP(A822,'US Retail Data'!$E$2:$G$75,3,FALSE)</f>
        <v>#N/A</v>
      </c>
      <c r="L822" t="e">
        <f>VLOOKUP(A822,GDP!$E$2:$G$83,3,FALSE)</f>
        <v>#N/A</v>
      </c>
    </row>
    <row r="823" spans="1:12">
      <c r="A823" s="18">
        <v>44288</v>
      </c>
      <c r="B823" s="19" t="e">
        <v>#N/A</v>
      </c>
      <c r="C823" t="e">
        <f>VLOOKUP(A823,Table2[],2,FALSE)</f>
        <v>#N/A</v>
      </c>
      <c r="D823" t="e">
        <f>VLOOKUP(A823,Table3[#All],2,FALSE)</f>
        <v>#N/A</v>
      </c>
      <c r="E823" t="e">
        <f>VLOOKUP(A823,Table5[#All],2,FALSE)</f>
        <v>#N/A</v>
      </c>
      <c r="F823">
        <f>VLOOKUP(A823,Table6[#All],2,FALSE)</f>
        <v>916</v>
      </c>
      <c r="G823">
        <f>VLOOKUP(A823,Table7[#All],2,FALSE)</f>
        <v>0.06</v>
      </c>
      <c r="H823" t="e">
        <f>VLOOKUP(A823,Table1[[#All],[Release Date]:[Actual]],3,FALSE)</f>
        <v>#N/A</v>
      </c>
      <c r="I823" t="e">
        <f>VLOOKUP(A823,Table9[[#All],[Release Date]:[Actual]],2,FALSE)</f>
        <v>#N/A</v>
      </c>
      <c r="J823" t="e">
        <f>VLOOKUP(A823,Table8[#All],2,FALSE)</f>
        <v>#N/A</v>
      </c>
      <c r="K823" t="e">
        <f>VLOOKUP(A823,'US Retail Data'!$E$2:$G$75,3,FALSE)</f>
        <v>#N/A</v>
      </c>
      <c r="L823" t="e">
        <f>VLOOKUP(A823,GDP!$E$2:$G$83,3,FALSE)</f>
        <v>#N/A</v>
      </c>
    </row>
    <row r="824" spans="1:12">
      <c r="A824" s="18">
        <v>44289</v>
      </c>
      <c r="B824" s="19" t="e">
        <v>#N/A</v>
      </c>
      <c r="C824" t="e">
        <f>VLOOKUP(A824,Table2[],2,FALSE)</f>
        <v>#N/A</v>
      </c>
      <c r="D824" t="e">
        <f>VLOOKUP(A824,Table3[#All],2,FALSE)</f>
        <v>#N/A</v>
      </c>
      <c r="E824" t="e">
        <f>VLOOKUP(A824,Table5[#All],2,FALSE)</f>
        <v>#N/A</v>
      </c>
      <c r="F824" t="e">
        <f>VLOOKUP(A824,Table6[#All],2,FALSE)</f>
        <v>#N/A</v>
      </c>
      <c r="G824" t="e">
        <f>VLOOKUP(A824,Table7[#All],2,FALSE)</f>
        <v>#N/A</v>
      </c>
      <c r="H824" t="e">
        <f>VLOOKUP(A824,Table1[[#All],[Release Date]:[Actual]],3,FALSE)</f>
        <v>#N/A</v>
      </c>
      <c r="I824" t="e">
        <f>VLOOKUP(A824,Table9[[#All],[Release Date]:[Actual]],2,FALSE)</f>
        <v>#N/A</v>
      </c>
      <c r="J824" t="e">
        <f>VLOOKUP(A824,Table8[#All],2,FALSE)</f>
        <v>#N/A</v>
      </c>
      <c r="K824" t="e">
        <f>VLOOKUP(A824,'US Retail Data'!$E$2:$G$75,3,FALSE)</f>
        <v>#N/A</v>
      </c>
      <c r="L824" t="e">
        <f>VLOOKUP(A824,GDP!$E$2:$G$83,3,FALSE)</f>
        <v>#N/A</v>
      </c>
    </row>
    <row r="825" spans="1:12">
      <c r="A825" s="18">
        <v>44290</v>
      </c>
      <c r="B825" s="19" t="e">
        <v>#N/A</v>
      </c>
      <c r="C825" t="e">
        <f>VLOOKUP(A825,Table2[],2,FALSE)</f>
        <v>#N/A</v>
      </c>
      <c r="D825" t="e">
        <f>VLOOKUP(A825,Table3[#All],2,FALSE)</f>
        <v>#N/A</v>
      </c>
      <c r="E825" t="e">
        <f>VLOOKUP(A825,Table5[#All],2,FALSE)</f>
        <v>#N/A</v>
      </c>
      <c r="F825" t="e">
        <f>VLOOKUP(A825,Table6[#All],2,FALSE)</f>
        <v>#N/A</v>
      </c>
      <c r="G825" t="e">
        <f>VLOOKUP(A825,Table7[#All],2,FALSE)</f>
        <v>#N/A</v>
      </c>
      <c r="H825" t="e">
        <f>VLOOKUP(A825,Table1[[#All],[Release Date]:[Actual]],3,FALSE)</f>
        <v>#N/A</v>
      </c>
      <c r="I825" t="e">
        <f>VLOOKUP(A825,Table9[[#All],[Release Date]:[Actual]],2,FALSE)</f>
        <v>#N/A</v>
      </c>
      <c r="J825" t="e">
        <f>VLOOKUP(A825,Table8[#All],2,FALSE)</f>
        <v>#N/A</v>
      </c>
      <c r="K825" t="e">
        <f>VLOOKUP(A825,'US Retail Data'!$E$2:$G$75,3,FALSE)</f>
        <v>#N/A</v>
      </c>
      <c r="L825" t="e">
        <f>VLOOKUP(A825,GDP!$E$2:$G$83,3,FALSE)</f>
        <v>#N/A</v>
      </c>
    </row>
    <row r="826" spans="1:12">
      <c r="A826" s="18">
        <v>44291</v>
      </c>
      <c r="B826" s="19">
        <v>14533</v>
      </c>
      <c r="C826" t="e">
        <f>VLOOKUP(A826,Table2[],2,FALSE)</f>
        <v>#N/A</v>
      </c>
      <c r="D826" t="e">
        <f>VLOOKUP(A826,Table3[#All],2,FALSE)</f>
        <v>#N/A</v>
      </c>
      <c r="E826" t="e">
        <f>VLOOKUP(A826,Table5[#All],2,FALSE)</f>
        <v>#N/A</v>
      </c>
      <c r="F826" t="e">
        <f>VLOOKUP(A826,Table6[#All],2,FALSE)</f>
        <v>#N/A</v>
      </c>
      <c r="G826" t="e">
        <f>VLOOKUP(A826,Table7[#All],2,FALSE)</f>
        <v>#N/A</v>
      </c>
      <c r="H826" t="e">
        <f>VLOOKUP(A826,Table1[[#All],[Release Date]:[Actual]],3,FALSE)</f>
        <v>#N/A</v>
      </c>
      <c r="I826" t="e">
        <f>VLOOKUP(A826,Table9[[#All],[Release Date]:[Actual]],2,FALSE)</f>
        <v>#N/A</v>
      </c>
      <c r="J826" t="e">
        <f>VLOOKUP(A826,Table8[#All],2,FALSE)</f>
        <v>#N/A</v>
      </c>
      <c r="K826" t="e">
        <f>VLOOKUP(A826,'US Retail Data'!$E$2:$G$75,3,FALSE)</f>
        <v>#N/A</v>
      </c>
      <c r="L826" t="e">
        <f>VLOOKUP(A826,GDP!$E$2:$G$83,3,FALSE)</f>
        <v>#N/A</v>
      </c>
    </row>
    <row r="827" spans="1:12">
      <c r="A827" s="18">
        <v>44292</v>
      </c>
      <c r="B827" s="19">
        <v>14519</v>
      </c>
      <c r="C827" t="e">
        <f>VLOOKUP(A827,Table2[],2,FALSE)</f>
        <v>#N/A</v>
      </c>
      <c r="D827" t="e">
        <f>VLOOKUP(A827,Table3[#All],2,FALSE)</f>
        <v>#N/A</v>
      </c>
      <c r="E827" t="e">
        <f>VLOOKUP(A827,Table5[#All],2,FALSE)</f>
        <v>#N/A</v>
      </c>
      <c r="F827" t="e">
        <f>VLOOKUP(A827,Table6[#All],2,FALSE)</f>
        <v>#N/A</v>
      </c>
      <c r="G827" t="e">
        <f>VLOOKUP(A827,Table7[#All],2,FALSE)</f>
        <v>#N/A</v>
      </c>
      <c r="H827" t="e">
        <f>VLOOKUP(A827,Table1[[#All],[Release Date]:[Actual]],3,FALSE)</f>
        <v>#N/A</v>
      </c>
      <c r="I827" t="e">
        <f>VLOOKUP(A827,Table9[[#All],[Release Date]:[Actual]],2,FALSE)</f>
        <v>#N/A</v>
      </c>
      <c r="J827" t="e">
        <f>VLOOKUP(A827,Table8[#All],2,FALSE)</f>
        <v>#N/A</v>
      </c>
      <c r="K827" t="e">
        <f>VLOOKUP(A827,'US Retail Data'!$E$2:$G$75,3,FALSE)</f>
        <v>#N/A</v>
      </c>
      <c r="L827" t="e">
        <f>VLOOKUP(A827,GDP!$E$2:$G$83,3,FALSE)</f>
        <v>#N/A</v>
      </c>
    </row>
    <row r="828" spans="1:12">
      <c r="A828" s="18">
        <v>44293</v>
      </c>
      <c r="B828" s="19">
        <v>14513</v>
      </c>
      <c r="C828" t="e">
        <f>VLOOKUP(A828,Table2[],2,FALSE)</f>
        <v>#N/A</v>
      </c>
      <c r="D828" t="e">
        <f>VLOOKUP(A828,Table3[#All],2,FALSE)</f>
        <v>#N/A</v>
      </c>
      <c r="E828" t="e">
        <f>VLOOKUP(A828,Table5[#All],2,FALSE)</f>
        <v>#N/A</v>
      </c>
      <c r="F828" t="e">
        <f>VLOOKUP(A828,Table6[#All],2,FALSE)</f>
        <v>#N/A</v>
      </c>
      <c r="G828" t="e">
        <f>VLOOKUP(A828,Table7[#All],2,FALSE)</f>
        <v>#N/A</v>
      </c>
      <c r="H828" t="e">
        <f>VLOOKUP(A828,Table1[[#All],[Release Date]:[Actual]],3,FALSE)</f>
        <v>#N/A</v>
      </c>
      <c r="I828" t="e">
        <f>VLOOKUP(A828,Table9[[#All],[Release Date]:[Actual]],2,FALSE)</f>
        <v>#N/A</v>
      </c>
      <c r="J828" t="e">
        <f>VLOOKUP(A828,Table8[#All],2,FALSE)</f>
        <v>#N/A</v>
      </c>
      <c r="K828" t="e">
        <f>VLOOKUP(A828,'US Retail Data'!$E$2:$G$75,3,FALSE)</f>
        <v>#N/A</v>
      </c>
      <c r="L828" t="e">
        <f>VLOOKUP(A828,GDP!$E$2:$G$83,3,FALSE)</f>
        <v>#N/A</v>
      </c>
    </row>
    <row r="829" spans="1:12">
      <c r="A829" s="18">
        <v>44294</v>
      </c>
      <c r="B829" s="19">
        <v>14580</v>
      </c>
      <c r="C829" t="e">
        <f>VLOOKUP(A829,Table2[],2,FALSE)</f>
        <v>#N/A</v>
      </c>
      <c r="D829" t="e">
        <f>VLOOKUP(A829,Table3[#All],2,FALSE)</f>
        <v>#N/A</v>
      </c>
      <c r="E829" t="e">
        <f>VLOOKUP(A829,Table5[#All],2,FALSE)</f>
        <v>#N/A</v>
      </c>
      <c r="F829" t="e">
        <f>VLOOKUP(A829,Table6[#All],2,FALSE)</f>
        <v>#N/A</v>
      </c>
      <c r="G829" t="e">
        <f>VLOOKUP(A829,Table7[#All],2,FALSE)</f>
        <v>#N/A</v>
      </c>
      <c r="H829">
        <f>VLOOKUP(A829,Table1[[#All],[Release Date]:[Actual]],3,FALSE)</f>
        <v>744000</v>
      </c>
      <c r="I829" t="e">
        <f>VLOOKUP(A829,Table9[[#All],[Release Date]:[Actual]],2,FALSE)</f>
        <v>#N/A</v>
      </c>
      <c r="J829">
        <f>VLOOKUP(A829,Table8[#All],2,FALSE)</f>
        <v>4.0000000000000001E-3</v>
      </c>
      <c r="K829" t="e">
        <f>VLOOKUP(A829,'US Retail Data'!$E$2:$G$75,3,FALSE)</f>
        <v>#N/A</v>
      </c>
      <c r="L829" t="e">
        <f>VLOOKUP(A829,GDP!$E$2:$G$83,3,FALSE)</f>
        <v>#N/A</v>
      </c>
    </row>
    <row r="830" spans="1:12">
      <c r="A830" s="18">
        <v>44295</v>
      </c>
      <c r="B830" s="19">
        <v>14580</v>
      </c>
      <c r="C830" t="e">
        <f>VLOOKUP(A830,Table2[],2,FALSE)</f>
        <v>#N/A</v>
      </c>
      <c r="D830" t="e">
        <f>VLOOKUP(A830,Table3[#All],2,FALSE)</f>
        <v>#N/A</v>
      </c>
      <c r="E830" t="e">
        <f>VLOOKUP(A830,Table5[#All],2,FALSE)</f>
        <v>#N/A</v>
      </c>
      <c r="F830" t="e">
        <f>VLOOKUP(A830,Table6[#All],2,FALSE)</f>
        <v>#N/A</v>
      </c>
      <c r="G830" t="e">
        <f>VLOOKUP(A830,Table7[#All],2,FALSE)</f>
        <v>#N/A</v>
      </c>
      <c r="H830" t="e">
        <f>VLOOKUP(A830,Table1[[#All],[Release Date]:[Actual]],3,FALSE)</f>
        <v>#N/A</v>
      </c>
      <c r="I830" t="e">
        <f>VLOOKUP(A830,Table9[[#All],[Release Date]:[Actual]],2,FALSE)</f>
        <v>#N/A</v>
      </c>
      <c r="J830" t="e">
        <f>VLOOKUP(A830,Table8[#All],2,FALSE)</f>
        <v>#N/A</v>
      </c>
      <c r="K830" t="e">
        <f>VLOOKUP(A830,'US Retail Data'!$E$2:$G$75,3,FALSE)</f>
        <v>#N/A</v>
      </c>
      <c r="L830" t="e">
        <f>VLOOKUP(A830,GDP!$E$2:$G$83,3,FALSE)</f>
        <v>#N/A</v>
      </c>
    </row>
    <row r="831" spans="1:12">
      <c r="A831" s="18">
        <v>44296</v>
      </c>
      <c r="B831" s="19" t="e">
        <v>#N/A</v>
      </c>
      <c r="C831" t="e">
        <f>VLOOKUP(A831,Table2[],2,FALSE)</f>
        <v>#N/A</v>
      </c>
      <c r="D831" t="e">
        <f>VLOOKUP(A831,Table3[#All],2,FALSE)</f>
        <v>#N/A</v>
      </c>
      <c r="E831" t="e">
        <f>VLOOKUP(A831,Table5[#All],2,FALSE)</f>
        <v>#N/A</v>
      </c>
      <c r="F831" t="e">
        <f>VLOOKUP(A831,Table6[#All],2,FALSE)</f>
        <v>#N/A</v>
      </c>
      <c r="G831" t="e">
        <f>VLOOKUP(A831,Table7[#All],2,FALSE)</f>
        <v>#N/A</v>
      </c>
      <c r="H831" t="e">
        <f>VLOOKUP(A831,Table1[[#All],[Release Date]:[Actual]],3,FALSE)</f>
        <v>#N/A</v>
      </c>
      <c r="I831" t="e">
        <f>VLOOKUP(A831,Table9[[#All],[Release Date]:[Actual]],2,FALSE)</f>
        <v>#N/A</v>
      </c>
      <c r="J831" t="e">
        <f>VLOOKUP(A831,Table8[#All],2,FALSE)</f>
        <v>#N/A</v>
      </c>
      <c r="K831" t="e">
        <f>VLOOKUP(A831,'US Retail Data'!$E$2:$G$75,3,FALSE)</f>
        <v>#N/A</v>
      </c>
      <c r="L831" t="e">
        <f>VLOOKUP(A831,GDP!$E$2:$G$83,3,FALSE)</f>
        <v>#N/A</v>
      </c>
    </row>
    <row r="832" spans="1:12">
      <c r="A832" s="18">
        <v>44297</v>
      </c>
      <c r="B832" s="19" t="e">
        <v>#N/A</v>
      </c>
      <c r="C832" t="e">
        <f>VLOOKUP(A832,Table2[],2,FALSE)</f>
        <v>#N/A</v>
      </c>
      <c r="D832" t="e">
        <f>VLOOKUP(A832,Table3[#All],2,FALSE)</f>
        <v>#N/A</v>
      </c>
      <c r="E832" t="e">
        <f>VLOOKUP(A832,Table5[#All],2,FALSE)</f>
        <v>#N/A</v>
      </c>
      <c r="F832" t="e">
        <f>VLOOKUP(A832,Table6[#All],2,FALSE)</f>
        <v>#N/A</v>
      </c>
      <c r="G832" t="e">
        <f>VLOOKUP(A832,Table7[#All],2,FALSE)</f>
        <v>#N/A</v>
      </c>
      <c r="H832" t="e">
        <f>VLOOKUP(A832,Table1[[#All],[Release Date]:[Actual]],3,FALSE)</f>
        <v>#N/A</v>
      </c>
      <c r="I832" t="e">
        <f>VLOOKUP(A832,Table9[[#All],[Release Date]:[Actual]],2,FALSE)</f>
        <v>#N/A</v>
      </c>
      <c r="J832" t="e">
        <f>VLOOKUP(A832,Table8[#All],2,FALSE)</f>
        <v>#N/A</v>
      </c>
      <c r="K832" t="e">
        <f>VLOOKUP(A832,'US Retail Data'!$E$2:$G$75,3,FALSE)</f>
        <v>#N/A</v>
      </c>
      <c r="L832" t="e">
        <f>VLOOKUP(A832,GDP!$E$2:$G$83,3,FALSE)</f>
        <v>#N/A</v>
      </c>
    </row>
    <row r="833" spans="1:12">
      <c r="A833" s="18">
        <v>44298</v>
      </c>
      <c r="B833" s="19">
        <v>14631</v>
      </c>
      <c r="C833" t="e">
        <f>VLOOKUP(A833,Table2[],2,FALSE)</f>
        <v>#N/A</v>
      </c>
      <c r="D833" t="e">
        <f>VLOOKUP(A833,Table3[#All],2,FALSE)</f>
        <v>#N/A</v>
      </c>
      <c r="E833" t="e">
        <f>VLOOKUP(A833,Table5[#All],2,FALSE)</f>
        <v>#N/A</v>
      </c>
      <c r="F833" t="e">
        <f>VLOOKUP(A833,Table6[#All],2,FALSE)</f>
        <v>#N/A</v>
      </c>
      <c r="G833" t="e">
        <f>VLOOKUP(A833,Table7[#All],2,FALSE)</f>
        <v>#N/A</v>
      </c>
      <c r="H833" t="e">
        <f>VLOOKUP(A833,Table1[[#All],[Release Date]:[Actual]],3,FALSE)</f>
        <v>#N/A</v>
      </c>
      <c r="I833" t="e">
        <f>VLOOKUP(A833,Table9[[#All],[Release Date]:[Actual]],2,FALSE)</f>
        <v>#N/A</v>
      </c>
      <c r="J833" t="e">
        <f>VLOOKUP(A833,Table8[#All],2,FALSE)</f>
        <v>#N/A</v>
      </c>
      <c r="K833" t="e">
        <f>VLOOKUP(A833,'US Retail Data'!$E$2:$G$75,3,FALSE)</f>
        <v>#N/A</v>
      </c>
      <c r="L833" t="e">
        <f>VLOOKUP(A833,GDP!$E$2:$G$83,3,FALSE)</f>
        <v>#N/A</v>
      </c>
    </row>
    <row r="834" spans="1:12">
      <c r="A834" s="18">
        <v>44299</v>
      </c>
      <c r="B834" s="19">
        <v>14648</v>
      </c>
      <c r="C834">
        <f>VLOOKUP(A834,Table2[],2,FALSE)</f>
        <v>2.5999999999999999E-2</v>
      </c>
      <c r="D834" t="e">
        <f>VLOOKUP(A834,Table3[#All],2,FALSE)</f>
        <v>#N/A</v>
      </c>
      <c r="E834" t="e">
        <f>VLOOKUP(A834,Table5[#All],2,FALSE)</f>
        <v>#N/A</v>
      </c>
      <c r="F834" t="e">
        <f>VLOOKUP(A834,Table6[#All],2,FALSE)</f>
        <v>#N/A</v>
      </c>
      <c r="G834" t="e">
        <f>VLOOKUP(A834,Table7[#All],2,FALSE)</f>
        <v>#N/A</v>
      </c>
      <c r="H834" t="e">
        <f>VLOOKUP(A834,Table1[[#All],[Release Date]:[Actual]],3,FALSE)</f>
        <v>#N/A</v>
      </c>
      <c r="I834" t="e">
        <f>VLOOKUP(A834,Table9[[#All],[Release Date]:[Actual]],2,FALSE)</f>
        <v>#N/A</v>
      </c>
      <c r="J834" t="e">
        <f>VLOOKUP(A834,Table8[#All],2,FALSE)</f>
        <v>#N/A</v>
      </c>
      <c r="K834" t="e">
        <f>VLOOKUP(A834,'US Retail Data'!$E$2:$G$75,3,FALSE)</f>
        <v>#N/A</v>
      </c>
      <c r="L834" t="e">
        <f>VLOOKUP(A834,GDP!$E$2:$G$83,3,FALSE)</f>
        <v>#N/A</v>
      </c>
    </row>
    <row r="835" spans="1:12">
      <c r="A835" s="18">
        <v>44300</v>
      </c>
      <c r="B835" s="19">
        <v>14633</v>
      </c>
      <c r="C835" t="e">
        <f>VLOOKUP(A835,Table2[],2,FALSE)</f>
        <v>#N/A</v>
      </c>
      <c r="D835" t="e">
        <f>VLOOKUP(A835,Table3[#All],2,FALSE)</f>
        <v>#N/A</v>
      </c>
      <c r="E835" t="e">
        <f>VLOOKUP(A835,Table5[#All],2,FALSE)</f>
        <v>#N/A</v>
      </c>
      <c r="F835" t="e">
        <f>VLOOKUP(A835,Table6[#All],2,FALSE)</f>
        <v>#N/A</v>
      </c>
      <c r="G835" t="e">
        <f>VLOOKUP(A835,Table7[#All],2,FALSE)</f>
        <v>#N/A</v>
      </c>
      <c r="H835" t="e">
        <f>VLOOKUP(A835,Table1[[#All],[Release Date]:[Actual]],3,FALSE)</f>
        <v>#N/A</v>
      </c>
      <c r="I835" t="e">
        <f>VLOOKUP(A835,Table9[[#All],[Release Date]:[Actual]],2,FALSE)</f>
        <v>#N/A</v>
      </c>
      <c r="J835" t="e">
        <f>VLOOKUP(A835,Table8[#All],2,FALSE)</f>
        <v>#N/A</v>
      </c>
      <c r="K835" t="e">
        <f>VLOOKUP(A835,'US Retail Data'!$E$2:$G$75,3,FALSE)</f>
        <v>#N/A</v>
      </c>
      <c r="L835" t="e">
        <f>VLOOKUP(A835,GDP!$E$2:$G$83,3,FALSE)</f>
        <v>#N/A</v>
      </c>
    </row>
    <row r="836" spans="1:12">
      <c r="A836" s="18">
        <v>44301</v>
      </c>
      <c r="B836" s="19">
        <v>14646</v>
      </c>
      <c r="C836" t="e">
        <f>VLOOKUP(A836,Table2[],2,FALSE)</f>
        <v>#N/A</v>
      </c>
      <c r="D836" t="e">
        <f>VLOOKUP(A836,Table3[#All],2,FALSE)</f>
        <v>#N/A</v>
      </c>
      <c r="E836" t="e">
        <f>VLOOKUP(A836,Table5[#All],2,FALSE)</f>
        <v>#N/A</v>
      </c>
      <c r="F836" t="e">
        <f>VLOOKUP(A836,Table6[#All],2,FALSE)</f>
        <v>#N/A</v>
      </c>
      <c r="G836" t="e">
        <f>VLOOKUP(A836,Table7[#All],2,FALSE)</f>
        <v>#N/A</v>
      </c>
      <c r="H836">
        <f>VLOOKUP(A836,Table1[[#All],[Release Date]:[Actual]],3,FALSE)</f>
        <v>576000</v>
      </c>
      <c r="I836" t="e">
        <f>VLOOKUP(A836,Table9[[#All],[Release Date]:[Actual]],2,FALSE)</f>
        <v>#N/A</v>
      </c>
      <c r="J836" t="e">
        <f>VLOOKUP(A836,Table8[#All],2,FALSE)</f>
        <v>#N/A</v>
      </c>
      <c r="K836">
        <f>VLOOKUP(A836,'US Retail Data'!$E$2:$G$75,3,FALSE)</f>
        <v>9.8000000000000004E-2</v>
      </c>
      <c r="L836" t="e">
        <f>VLOOKUP(A836,GDP!$E$2:$G$83,3,FALSE)</f>
        <v>#N/A</v>
      </c>
    </row>
    <row r="837" spans="1:12">
      <c r="A837" s="18">
        <v>44302</v>
      </c>
      <c r="B837" s="19">
        <v>14592</v>
      </c>
      <c r="C837" t="e">
        <f>VLOOKUP(A837,Table2[],2,FALSE)</f>
        <v>#N/A</v>
      </c>
      <c r="D837" t="e">
        <f>VLOOKUP(A837,Table3[#All],2,FALSE)</f>
        <v>#N/A</v>
      </c>
      <c r="E837" t="e">
        <f>VLOOKUP(A837,Table5[#All],2,FALSE)</f>
        <v>#N/A</v>
      </c>
      <c r="F837" t="e">
        <f>VLOOKUP(A837,Table6[#All],2,FALSE)</f>
        <v>#N/A</v>
      </c>
      <c r="G837" t="e">
        <f>VLOOKUP(A837,Table7[#All],2,FALSE)</f>
        <v>#N/A</v>
      </c>
      <c r="H837" t="e">
        <f>VLOOKUP(A837,Table1[[#All],[Release Date]:[Actual]],3,FALSE)</f>
        <v>#N/A</v>
      </c>
      <c r="I837" t="e">
        <f>VLOOKUP(A837,Table9[[#All],[Release Date]:[Actual]],2,FALSE)</f>
        <v>#N/A</v>
      </c>
      <c r="J837" t="e">
        <f>VLOOKUP(A837,Table8[#All],2,FALSE)</f>
        <v>#N/A</v>
      </c>
      <c r="K837" t="e">
        <f>VLOOKUP(A837,'US Retail Data'!$E$2:$G$75,3,FALSE)</f>
        <v>#N/A</v>
      </c>
      <c r="L837" t="e">
        <f>VLOOKUP(A837,GDP!$E$2:$G$83,3,FALSE)</f>
        <v>#N/A</v>
      </c>
    </row>
    <row r="838" spans="1:12">
      <c r="A838" s="18">
        <v>44303</v>
      </c>
      <c r="B838" s="19" t="e">
        <v>#N/A</v>
      </c>
      <c r="C838" t="e">
        <f>VLOOKUP(A838,Table2[],2,FALSE)</f>
        <v>#N/A</v>
      </c>
      <c r="D838" t="e">
        <f>VLOOKUP(A838,Table3[#All],2,FALSE)</f>
        <v>#N/A</v>
      </c>
      <c r="E838" t="e">
        <f>VLOOKUP(A838,Table5[#All],2,FALSE)</f>
        <v>#N/A</v>
      </c>
      <c r="F838" t="e">
        <f>VLOOKUP(A838,Table6[#All],2,FALSE)</f>
        <v>#N/A</v>
      </c>
      <c r="G838" t="e">
        <f>VLOOKUP(A838,Table7[#All],2,FALSE)</f>
        <v>#N/A</v>
      </c>
      <c r="H838" t="e">
        <f>VLOOKUP(A838,Table1[[#All],[Release Date]:[Actual]],3,FALSE)</f>
        <v>#N/A</v>
      </c>
      <c r="I838" t="e">
        <f>VLOOKUP(A838,Table9[[#All],[Release Date]:[Actual]],2,FALSE)</f>
        <v>#N/A</v>
      </c>
      <c r="J838" t="e">
        <f>VLOOKUP(A838,Table8[#All],2,FALSE)</f>
        <v>#N/A</v>
      </c>
      <c r="K838" t="e">
        <f>VLOOKUP(A838,'US Retail Data'!$E$2:$G$75,3,FALSE)</f>
        <v>#N/A</v>
      </c>
      <c r="L838" t="e">
        <f>VLOOKUP(A838,GDP!$E$2:$G$83,3,FALSE)</f>
        <v>#N/A</v>
      </c>
    </row>
    <row r="839" spans="1:12">
      <c r="A839" s="18">
        <v>44304</v>
      </c>
      <c r="B839" s="19" t="e">
        <v>#N/A</v>
      </c>
      <c r="C839" t="e">
        <f>VLOOKUP(A839,Table2[],2,FALSE)</f>
        <v>#N/A</v>
      </c>
      <c r="D839" t="e">
        <f>VLOOKUP(A839,Table3[#All],2,FALSE)</f>
        <v>#N/A</v>
      </c>
      <c r="E839" t="e">
        <f>VLOOKUP(A839,Table5[#All],2,FALSE)</f>
        <v>#N/A</v>
      </c>
      <c r="F839" t="e">
        <f>VLOOKUP(A839,Table6[#All],2,FALSE)</f>
        <v>#N/A</v>
      </c>
      <c r="G839" t="e">
        <f>VLOOKUP(A839,Table7[#All],2,FALSE)</f>
        <v>#N/A</v>
      </c>
      <c r="H839" t="e">
        <f>VLOOKUP(A839,Table1[[#All],[Release Date]:[Actual]],3,FALSE)</f>
        <v>#N/A</v>
      </c>
      <c r="I839" t="e">
        <f>VLOOKUP(A839,Table9[[#All],[Release Date]:[Actual]],2,FALSE)</f>
        <v>#N/A</v>
      </c>
      <c r="J839" t="e">
        <f>VLOOKUP(A839,Table8[#All],2,FALSE)</f>
        <v>#N/A</v>
      </c>
      <c r="K839" t="e">
        <f>VLOOKUP(A839,'US Retail Data'!$E$2:$G$75,3,FALSE)</f>
        <v>#N/A</v>
      </c>
      <c r="L839" t="e">
        <f>VLOOKUP(A839,GDP!$E$2:$G$83,3,FALSE)</f>
        <v>#N/A</v>
      </c>
    </row>
    <row r="840" spans="1:12">
      <c r="A840" s="18">
        <v>44305</v>
      </c>
      <c r="B840" s="19">
        <v>14568</v>
      </c>
      <c r="C840" t="e">
        <f>VLOOKUP(A840,Table2[],2,FALSE)</f>
        <v>#N/A</v>
      </c>
      <c r="D840" t="e">
        <f>VLOOKUP(A840,Table3[#All],2,FALSE)</f>
        <v>#N/A</v>
      </c>
      <c r="E840" t="e">
        <f>VLOOKUP(A840,Table5[#All],2,FALSE)</f>
        <v>#N/A</v>
      </c>
      <c r="F840" t="e">
        <f>VLOOKUP(A840,Table6[#All],2,FALSE)</f>
        <v>#N/A</v>
      </c>
      <c r="G840" t="e">
        <f>VLOOKUP(A840,Table7[#All],2,FALSE)</f>
        <v>#N/A</v>
      </c>
      <c r="H840" t="e">
        <f>VLOOKUP(A840,Table1[[#All],[Release Date]:[Actual]],3,FALSE)</f>
        <v>#N/A</v>
      </c>
      <c r="I840" t="e">
        <f>VLOOKUP(A840,Table9[[#All],[Release Date]:[Actual]],2,FALSE)</f>
        <v>#N/A</v>
      </c>
      <c r="J840" t="e">
        <f>VLOOKUP(A840,Table8[#All],2,FALSE)</f>
        <v>#N/A</v>
      </c>
      <c r="K840" t="e">
        <f>VLOOKUP(A840,'US Retail Data'!$E$2:$G$75,3,FALSE)</f>
        <v>#N/A</v>
      </c>
      <c r="L840" t="e">
        <f>VLOOKUP(A840,GDP!$E$2:$G$83,3,FALSE)</f>
        <v>#N/A</v>
      </c>
    </row>
    <row r="841" spans="1:12">
      <c r="A841" s="18">
        <v>44306</v>
      </c>
      <c r="B841" s="19">
        <v>14508</v>
      </c>
      <c r="C841" t="e">
        <f>VLOOKUP(A841,Table2[],2,FALSE)</f>
        <v>#N/A</v>
      </c>
      <c r="D841" t="e">
        <f>VLOOKUP(A841,Table3[#All],2,FALSE)</f>
        <v>#N/A</v>
      </c>
      <c r="E841" t="e">
        <f>VLOOKUP(A841,Table5[#All],2,FALSE)</f>
        <v>#N/A</v>
      </c>
      <c r="F841" t="e">
        <f>VLOOKUP(A841,Table6[#All],2,FALSE)</f>
        <v>#N/A</v>
      </c>
      <c r="G841" t="e">
        <f>VLOOKUP(A841,Table7[#All],2,FALSE)</f>
        <v>#N/A</v>
      </c>
      <c r="H841" t="e">
        <f>VLOOKUP(A841,Table1[[#All],[Release Date]:[Actual]],3,FALSE)</f>
        <v>#N/A</v>
      </c>
      <c r="I841" t="e">
        <f>VLOOKUP(A841,Table9[[#All],[Release Date]:[Actual]],2,FALSE)</f>
        <v>#N/A</v>
      </c>
      <c r="J841" t="e">
        <f>VLOOKUP(A841,Table8[#All],2,FALSE)</f>
        <v>#N/A</v>
      </c>
      <c r="K841" t="e">
        <f>VLOOKUP(A841,'US Retail Data'!$E$2:$G$75,3,FALSE)</f>
        <v>#N/A</v>
      </c>
      <c r="L841" t="e">
        <f>VLOOKUP(A841,GDP!$E$2:$G$83,3,FALSE)</f>
        <v>#N/A</v>
      </c>
    </row>
    <row r="842" spans="1:12">
      <c r="A842" s="18">
        <v>44307</v>
      </c>
      <c r="B842" s="19">
        <v>14549</v>
      </c>
      <c r="C842" t="e">
        <f>VLOOKUP(A842,Table2[],2,FALSE)</f>
        <v>#N/A</v>
      </c>
      <c r="D842" t="e">
        <f>VLOOKUP(A842,Table3[#All],2,FALSE)</f>
        <v>#N/A</v>
      </c>
      <c r="E842" t="e">
        <f>VLOOKUP(A842,Table5[#All],2,FALSE)</f>
        <v>#N/A</v>
      </c>
      <c r="F842" t="e">
        <f>VLOOKUP(A842,Table6[#All],2,FALSE)</f>
        <v>#N/A</v>
      </c>
      <c r="G842" t="e">
        <f>VLOOKUP(A842,Table7[#All],2,FALSE)</f>
        <v>#N/A</v>
      </c>
      <c r="H842" t="e">
        <f>VLOOKUP(A842,Table1[[#All],[Release Date]:[Actual]],3,FALSE)</f>
        <v>#N/A</v>
      </c>
      <c r="I842" t="e">
        <f>VLOOKUP(A842,Table9[[#All],[Release Date]:[Actual]],2,FALSE)</f>
        <v>#N/A</v>
      </c>
      <c r="J842" t="e">
        <f>VLOOKUP(A842,Table8[#All],2,FALSE)</f>
        <v>#N/A</v>
      </c>
      <c r="K842" t="e">
        <f>VLOOKUP(A842,'US Retail Data'!$E$2:$G$75,3,FALSE)</f>
        <v>#N/A</v>
      </c>
      <c r="L842" t="e">
        <f>VLOOKUP(A842,GDP!$E$2:$G$83,3,FALSE)</f>
        <v>#N/A</v>
      </c>
    </row>
    <row r="843" spans="1:12">
      <c r="A843" s="18">
        <v>44308</v>
      </c>
      <c r="B843" s="19">
        <v>14530</v>
      </c>
      <c r="C843" t="e">
        <f>VLOOKUP(A843,Table2[],2,FALSE)</f>
        <v>#N/A</v>
      </c>
      <c r="D843" t="e">
        <f>VLOOKUP(A843,Table3[#All],2,FALSE)</f>
        <v>#N/A</v>
      </c>
      <c r="E843" t="e">
        <f>VLOOKUP(A843,Table5[#All],2,FALSE)</f>
        <v>#N/A</v>
      </c>
      <c r="F843" t="e">
        <f>VLOOKUP(A843,Table6[#All],2,FALSE)</f>
        <v>#N/A</v>
      </c>
      <c r="G843" t="e">
        <f>VLOOKUP(A843,Table7[#All],2,FALSE)</f>
        <v>#N/A</v>
      </c>
      <c r="H843">
        <f>VLOOKUP(A843,Table1[[#All],[Release Date]:[Actual]],3,FALSE)</f>
        <v>547000</v>
      </c>
      <c r="I843" t="e">
        <f>VLOOKUP(A843,Table9[[#All],[Release Date]:[Actual]],2,FALSE)</f>
        <v>#N/A</v>
      </c>
      <c r="J843" t="e">
        <f>VLOOKUP(A843,Table8[#All],2,FALSE)</f>
        <v>#N/A</v>
      </c>
      <c r="K843" t="e">
        <f>VLOOKUP(A843,'US Retail Data'!$E$2:$G$75,3,FALSE)</f>
        <v>#N/A</v>
      </c>
      <c r="L843" t="e">
        <f>VLOOKUP(A843,GDP!$E$2:$G$83,3,FALSE)</f>
        <v>#N/A</v>
      </c>
    </row>
    <row r="844" spans="1:12">
      <c r="A844" s="18">
        <v>44309</v>
      </c>
      <c r="B844" s="19">
        <v>14548</v>
      </c>
      <c r="C844" t="e">
        <f>VLOOKUP(A844,Table2[],2,FALSE)</f>
        <v>#N/A</v>
      </c>
      <c r="D844" t="e">
        <f>VLOOKUP(A844,Table3[#All],2,FALSE)</f>
        <v>#N/A</v>
      </c>
      <c r="E844" t="e">
        <f>VLOOKUP(A844,Table5[#All],2,FALSE)</f>
        <v>#N/A</v>
      </c>
      <c r="F844" t="e">
        <f>VLOOKUP(A844,Table6[#All],2,FALSE)</f>
        <v>#N/A</v>
      </c>
      <c r="G844" t="e">
        <f>VLOOKUP(A844,Table7[#All],2,FALSE)</f>
        <v>#N/A</v>
      </c>
      <c r="H844" t="e">
        <f>VLOOKUP(A844,Table1[[#All],[Release Date]:[Actual]],3,FALSE)</f>
        <v>#N/A</v>
      </c>
      <c r="I844" t="e">
        <f>VLOOKUP(A844,Table9[[#All],[Release Date]:[Actual]],2,FALSE)</f>
        <v>#N/A</v>
      </c>
      <c r="J844" t="e">
        <f>VLOOKUP(A844,Table8[#All],2,FALSE)</f>
        <v>#N/A</v>
      </c>
      <c r="K844" t="e">
        <f>VLOOKUP(A844,'US Retail Data'!$E$2:$G$75,3,FALSE)</f>
        <v>#N/A</v>
      </c>
      <c r="L844" t="e">
        <f>VLOOKUP(A844,GDP!$E$2:$G$83,3,FALSE)</f>
        <v>#N/A</v>
      </c>
    </row>
    <row r="845" spans="1:12">
      <c r="A845" s="18">
        <v>44310</v>
      </c>
      <c r="B845" s="19" t="e">
        <v>#N/A</v>
      </c>
      <c r="C845" t="e">
        <f>VLOOKUP(A845,Table2[],2,FALSE)</f>
        <v>#N/A</v>
      </c>
      <c r="D845" t="e">
        <f>VLOOKUP(A845,Table3[#All],2,FALSE)</f>
        <v>#N/A</v>
      </c>
      <c r="E845" t="e">
        <f>VLOOKUP(A845,Table5[#All],2,FALSE)</f>
        <v>#N/A</v>
      </c>
      <c r="F845" t="e">
        <f>VLOOKUP(A845,Table6[#All],2,FALSE)</f>
        <v>#N/A</v>
      </c>
      <c r="G845" t="e">
        <f>VLOOKUP(A845,Table7[#All],2,FALSE)</f>
        <v>#N/A</v>
      </c>
      <c r="H845" t="e">
        <f>VLOOKUP(A845,Table1[[#All],[Release Date]:[Actual]],3,FALSE)</f>
        <v>#N/A</v>
      </c>
      <c r="I845" t="e">
        <f>VLOOKUP(A845,Table9[[#All],[Release Date]:[Actual]],2,FALSE)</f>
        <v>#N/A</v>
      </c>
      <c r="J845" t="e">
        <f>VLOOKUP(A845,Table8[#All],2,FALSE)</f>
        <v>#N/A</v>
      </c>
      <c r="K845" t="e">
        <f>VLOOKUP(A845,'US Retail Data'!$E$2:$G$75,3,FALSE)</f>
        <v>#N/A</v>
      </c>
      <c r="L845" t="e">
        <f>VLOOKUP(A845,GDP!$E$2:$G$83,3,FALSE)</f>
        <v>#N/A</v>
      </c>
    </row>
    <row r="846" spans="1:12">
      <c r="A846" s="18">
        <v>44311</v>
      </c>
      <c r="B846" s="19" t="e">
        <v>#N/A</v>
      </c>
      <c r="C846" t="e">
        <f>VLOOKUP(A846,Table2[],2,FALSE)</f>
        <v>#N/A</v>
      </c>
      <c r="D846" t="e">
        <f>VLOOKUP(A846,Table3[#All],2,FALSE)</f>
        <v>#N/A</v>
      </c>
      <c r="E846" t="e">
        <f>VLOOKUP(A846,Table5[#All],2,FALSE)</f>
        <v>#N/A</v>
      </c>
      <c r="F846" t="e">
        <f>VLOOKUP(A846,Table6[#All],2,FALSE)</f>
        <v>#N/A</v>
      </c>
      <c r="G846" t="e">
        <f>VLOOKUP(A846,Table7[#All],2,FALSE)</f>
        <v>#N/A</v>
      </c>
      <c r="H846" t="e">
        <f>VLOOKUP(A846,Table1[[#All],[Release Date]:[Actual]],3,FALSE)</f>
        <v>#N/A</v>
      </c>
      <c r="I846" t="e">
        <f>VLOOKUP(A846,Table9[[#All],[Release Date]:[Actual]],2,FALSE)</f>
        <v>#N/A</v>
      </c>
      <c r="J846" t="e">
        <f>VLOOKUP(A846,Table8[#All],2,FALSE)</f>
        <v>#N/A</v>
      </c>
      <c r="K846" t="e">
        <f>VLOOKUP(A846,'US Retail Data'!$E$2:$G$75,3,FALSE)</f>
        <v>#N/A</v>
      </c>
      <c r="L846" t="e">
        <f>VLOOKUP(A846,GDP!$E$2:$G$83,3,FALSE)</f>
        <v>#N/A</v>
      </c>
    </row>
    <row r="847" spans="1:12">
      <c r="A847" s="18">
        <v>44312</v>
      </c>
      <c r="B847" s="19">
        <v>14489</v>
      </c>
      <c r="C847" t="e">
        <f>VLOOKUP(A847,Table2[],2,FALSE)</f>
        <v>#N/A</v>
      </c>
      <c r="D847" t="e">
        <f>VLOOKUP(A847,Table3[#All],2,FALSE)</f>
        <v>#N/A</v>
      </c>
      <c r="E847" t="e">
        <f>VLOOKUP(A847,Table5[#All],2,FALSE)</f>
        <v>#N/A</v>
      </c>
      <c r="F847" t="e">
        <f>VLOOKUP(A847,Table6[#All],2,FALSE)</f>
        <v>#N/A</v>
      </c>
      <c r="G847" t="e">
        <f>VLOOKUP(A847,Table7[#All],2,FALSE)</f>
        <v>#N/A</v>
      </c>
      <c r="H847" t="e">
        <f>VLOOKUP(A847,Table1[[#All],[Release Date]:[Actual]],3,FALSE)</f>
        <v>#N/A</v>
      </c>
      <c r="I847" t="e">
        <f>VLOOKUP(A847,Table9[[#All],[Release Date]:[Actual]],2,FALSE)</f>
        <v>#N/A</v>
      </c>
      <c r="J847" t="e">
        <f>VLOOKUP(A847,Table8[#All],2,FALSE)</f>
        <v>#N/A</v>
      </c>
      <c r="K847" t="e">
        <f>VLOOKUP(A847,'US Retail Data'!$E$2:$G$75,3,FALSE)</f>
        <v>#N/A</v>
      </c>
      <c r="L847" t="e">
        <f>VLOOKUP(A847,GDP!$E$2:$G$83,3,FALSE)</f>
        <v>#N/A</v>
      </c>
    </row>
    <row r="848" spans="1:12">
      <c r="A848" s="18">
        <v>44313</v>
      </c>
      <c r="B848" s="19">
        <v>14497</v>
      </c>
      <c r="C848" t="e">
        <f>VLOOKUP(A848,Table2[],2,FALSE)</f>
        <v>#N/A</v>
      </c>
      <c r="D848" t="e">
        <f>VLOOKUP(A848,Table3[#All],2,FALSE)</f>
        <v>#N/A</v>
      </c>
      <c r="E848" t="e">
        <f>VLOOKUP(A848,Table5[#All],2,FALSE)</f>
        <v>#N/A</v>
      </c>
      <c r="F848" t="e">
        <f>VLOOKUP(A848,Table6[#All],2,FALSE)</f>
        <v>#N/A</v>
      </c>
      <c r="G848" t="e">
        <f>VLOOKUP(A848,Table7[#All],2,FALSE)</f>
        <v>#N/A</v>
      </c>
      <c r="H848" t="e">
        <f>VLOOKUP(A848,Table1[[#All],[Release Date]:[Actual]],3,FALSE)</f>
        <v>#N/A</v>
      </c>
      <c r="I848" t="e">
        <f>VLOOKUP(A848,Table9[[#All],[Release Date]:[Actual]],2,FALSE)</f>
        <v>#N/A</v>
      </c>
      <c r="J848" t="e">
        <f>VLOOKUP(A848,Table8[#All],2,FALSE)</f>
        <v>#N/A</v>
      </c>
      <c r="K848" t="e">
        <f>VLOOKUP(A848,'US Retail Data'!$E$2:$G$75,3,FALSE)</f>
        <v>#N/A</v>
      </c>
      <c r="L848" t="e">
        <f>VLOOKUP(A848,GDP!$E$2:$G$83,3,FALSE)</f>
        <v>#N/A</v>
      </c>
    </row>
    <row r="849" spans="1:12">
      <c r="A849" s="18">
        <v>44314</v>
      </c>
      <c r="B849" s="19">
        <v>14510</v>
      </c>
      <c r="C849" t="e">
        <f>VLOOKUP(A849,Table2[],2,FALSE)</f>
        <v>#N/A</v>
      </c>
      <c r="D849" t="e">
        <f>VLOOKUP(A849,Table3[#All],2,FALSE)</f>
        <v>#N/A</v>
      </c>
      <c r="E849" t="e">
        <f>VLOOKUP(A849,Table5[#All],2,FALSE)</f>
        <v>#N/A</v>
      </c>
      <c r="F849" t="e">
        <f>VLOOKUP(A849,Table6[#All],2,FALSE)</f>
        <v>#N/A</v>
      </c>
      <c r="G849" t="e">
        <f>VLOOKUP(A849,Table7[#All],2,FALSE)</f>
        <v>#N/A</v>
      </c>
      <c r="H849" t="e">
        <f>VLOOKUP(A849,Table1[[#All],[Release Date]:[Actual]],3,FALSE)</f>
        <v>#N/A</v>
      </c>
      <c r="I849">
        <f>VLOOKUP(A849,Table9[[#All],[Release Date]:[Actual]],2,FALSE)</f>
        <v>2.5000000000000001E-3</v>
      </c>
      <c r="J849" t="e">
        <f>VLOOKUP(A849,Table8[#All],2,FALSE)</f>
        <v>#N/A</v>
      </c>
      <c r="K849" t="e">
        <f>VLOOKUP(A849,'US Retail Data'!$E$2:$G$75,3,FALSE)</f>
        <v>#N/A</v>
      </c>
      <c r="L849" t="e">
        <f>VLOOKUP(A849,GDP!$E$2:$G$83,3,FALSE)</f>
        <v>#N/A</v>
      </c>
    </row>
    <row r="850" spans="1:12">
      <c r="A850" s="18">
        <v>44315</v>
      </c>
      <c r="B850" s="19">
        <v>14468</v>
      </c>
      <c r="C850" t="e">
        <f>VLOOKUP(A850,Table2[],2,FALSE)</f>
        <v>#N/A</v>
      </c>
      <c r="D850" t="e">
        <f>VLOOKUP(A850,Table3[#All],2,FALSE)</f>
        <v>#N/A</v>
      </c>
      <c r="E850" t="e">
        <f>VLOOKUP(A850,Table5[#All],2,FALSE)</f>
        <v>#N/A</v>
      </c>
      <c r="F850" t="e">
        <f>VLOOKUP(A850,Table6[#All],2,FALSE)</f>
        <v>#N/A</v>
      </c>
      <c r="G850" t="e">
        <f>VLOOKUP(A850,Table7[#All],2,FALSE)</f>
        <v>#N/A</v>
      </c>
      <c r="H850">
        <f>VLOOKUP(A850,Table1[[#All],[Release Date]:[Actual]],3,FALSE)</f>
        <v>553000</v>
      </c>
      <c r="I850" t="e">
        <f>VLOOKUP(A850,Table9[[#All],[Release Date]:[Actual]],2,FALSE)</f>
        <v>#N/A</v>
      </c>
      <c r="J850" t="e">
        <f>VLOOKUP(A850,Table8[#All],2,FALSE)</f>
        <v>#N/A</v>
      </c>
      <c r="K850" t="e">
        <f>VLOOKUP(A850,'US Retail Data'!$E$2:$G$75,3,FALSE)</f>
        <v>#N/A</v>
      </c>
      <c r="L850">
        <f>VLOOKUP(A850,GDP!$E$2:$G$83,3,FALSE)</f>
        <v>6.4000000000000001E-2</v>
      </c>
    </row>
    <row r="851" spans="1:12">
      <c r="A851" s="18">
        <v>44316</v>
      </c>
      <c r="B851" s="19">
        <v>14453</v>
      </c>
      <c r="C851" t="e">
        <f>VLOOKUP(A851,Table2[],2,FALSE)</f>
        <v>#N/A</v>
      </c>
      <c r="D851">
        <f>VLOOKUP(A851,Table3[#All],2,FALSE)</f>
        <v>2.3E-2</v>
      </c>
      <c r="E851" t="e">
        <f>VLOOKUP(A851,Table5[#All],2,FALSE)</f>
        <v>#N/A</v>
      </c>
      <c r="F851" t="e">
        <f>VLOOKUP(A851,Table6[#All],2,FALSE)</f>
        <v>#N/A</v>
      </c>
      <c r="G851" t="e">
        <f>VLOOKUP(A851,Table7[#All],2,FALSE)</f>
        <v>#N/A</v>
      </c>
      <c r="H851" t="e">
        <f>VLOOKUP(A851,Table1[[#All],[Release Date]:[Actual]],3,FALSE)</f>
        <v>#N/A</v>
      </c>
      <c r="I851" t="e">
        <f>VLOOKUP(A851,Table9[[#All],[Release Date]:[Actual]],2,FALSE)</f>
        <v>#N/A</v>
      </c>
      <c r="J851" t="e">
        <f>VLOOKUP(A851,Table8[#All],2,FALSE)</f>
        <v>#N/A</v>
      </c>
      <c r="K851" t="e">
        <f>VLOOKUP(A851,'US Retail Data'!$E$2:$G$75,3,FALSE)</f>
        <v>#N/A</v>
      </c>
      <c r="L851" t="e">
        <f>VLOOKUP(A851,GDP!$E$2:$G$83,3,FALSE)</f>
        <v>#N/A</v>
      </c>
    </row>
    <row r="852" spans="1:12">
      <c r="A852" s="18">
        <v>44317</v>
      </c>
      <c r="B852" s="19" t="e">
        <v>#N/A</v>
      </c>
      <c r="C852" t="e">
        <f>VLOOKUP(A852,Table2[],2,FALSE)</f>
        <v>#N/A</v>
      </c>
      <c r="D852" t="e">
        <f>VLOOKUP(A852,Table3[#All],2,FALSE)</f>
        <v>#N/A</v>
      </c>
      <c r="E852" t="e">
        <f>VLOOKUP(A852,Table5[#All],2,FALSE)</f>
        <v>#N/A</v>
      </c>
      <c r="F852" t="e">
        <f>VLOOKUP(A852,Table6[#All],2,FALSE)</f>
        <v>#N/A</v>
      </c>
      <c r="G852" t="e">
        <f>VLOOKUP(A852,Table7[#All],2,FALSE)</f>
        <v>#N/A</v>
      </c>
      <c r="H852" t="e">
        <f>VLOOKUP(A852,Table1[[#All],[Release Date]:[Actual]],3,FALSE)</f>
        <v>#N/A</v>
      </c>
      <c r="I852" t="e">
        <f>VLOOKUP(A852,Table9[[#All],[Release Date]:[Actual]],2,FALSE)</f>
        <v>#N/A</v>
      </c>
      <c r="J852" t="e">
        <f>VLOOKUP(A852,Table8[#All],2,FALSE)</f>
        <v>#N/A</v>
      </c>
      <c r="K852" t="e">
        <f>VLOOKUP(A852,'US Retail Data'!$E$2:$G$75,3,FALSE)</f>
        <v>#N/A</v>
      </c>
      <c r="L852" t="e">
        <f>VLOOKUP(A852,GDP!$E$2:$G$83,3,FALSE)</f>
        <v>#N/A</v>
      </c>
    </row>
    <row r="853" spans="1:12">
      <c r="A853" s="18">
        <v>44318</v>
      </c>
      <c r="B853" s="19" t="e">
        <v>#N/A</v>
      </c>
      <c r="C853" t="e">
        <f>VLOOKUP(A853,Table2[],2,FALSE)</f>
        <v>#N/A</v>
      </c>
      <c r="D853" t="e">
        <f>VLOOKUP(A853,Table3[#All],2,FALSE)</f>
        <v>#N/A</v>
      </c>
      <c r="E853" t="e">
        <f>VLOOKUP(A853,Table5[#All],2,FALSE)</f>
        <v>#N/A</v>
      </c>
      <c r="F853" t="e">
        <f>VLOOKUP(A853,Table6[#All],2,FALSE)</f>
        <v>#N/A</v>
      </c>
      <c r="G853" t="e">
        <f>VLOOKUP(A853,Table7[#All],2,FALSE)</f>
        <v>#N/A</v>
      </c>
      <c r="H853" t="e">
        <f>VLOOKUP(A853,Table1[[#All],[Release Date]:[Actual]],3,FALSE)</f>
        <v>#N/A</v>
      </c>
      <c r="I853" t="e">
        <f>VLOOKUP(A853,Table9[[#All],[Release Date]:[Actual]],2,FALSE)</f>
        <v>#N/A</v>
      </c>
      <c r="J853" t="e">
        <f>VLOOKUP(A853,Table8[#All],2,FALSE)</f>
        <v>#N/A</v>
      </c>
      <c r="K853" t="e">
        <f>VLOOKUP(A853,'US Retail Data'!$E$2:$G$75,3,FALSE)</f>
        <v>#N/A</v>
      </c>
      <c r="L853" t="e">
        <f>VLOOKUP(A853,GDP!$E$2:$G$83,3,FALSE)</f>
        <v>#N/A</v>
      </c>
    </row>
    <row r="854" spans="1:12">
      <c r="A854" s="18">
        <v>44319</v>
      </c>
      <c r="B854" s="19">
        <v>14467</v>
      </c>
      <c r="C854" t="e">
        <f>VLOOKUP(A854,Table2[],2,FALSE)</f>
        <v>#N/A</v>
      </c>
      <c r="D854" t="e">
        <f>VLOOKUP(A854,Table3[#All],2,FALSE)</f>
        <v>#N/A</v>
      </c>
      <c r="E854">
        <f>VLOOKUP(A854,Table5[#All],2,FALSE)</f>
        <v>1.4200000000000001E-2</v>
      </c>
      <c r="F854" t="e">
        <f>VLOOKUP(A854,Table6[#All],2,FALSE)</f>
        <v>#N/A</v>
      </c>
      <c r="G854" t="e">
        <f>VLOOKUP(A854,Table7[#All],2,FALSE)</f>
        <v>#N/A</v>
      </c>
      <c r="H854" t="e">
        <f>VLOOKUP(A854,Table1[[#All],[Release Date]:[Actual]],3,FALSE)</f>
        <v>#N/A</v>
      </c>
      <c r="I854" t="e">
        <f>VLOOKUP(A854,Table9[[#All],[Release Date]:[Actual]],2,FALSE)</f>
        <v>#N/A</v>
      </c>
      <c r="J854" t="e">
        <f>VLOOKUP(A854,Table8[#All],2,FALSE)</f>
        <v>#N/A</v>
      </c>
      <c r="K854" t="e">
        <f>VLOOKUP(A854,'US Retail Data'!$E$2:$G$75,3,FALSE)</f>
        <v>#N/A</v>
      </c>
      <c r="L854" t="e">
        <f>VLOOKUP(A854,GDP!$E$2:$G$83,3,FALSE)</f>
        <v>#N/A</v>
      </c>
    </row>
    <row r="855" spans="1:12">
      <c r="A855" s="18">
        <v>44320</v>
      </c>
      <c r="B855" s="19">
        <v>14431</v>
      </c>
      <c r="C855" t="e">
        <f>VLOOKUP(A855,Table2[],2,FALSE)</f>
        <v>#N/A</v>
      </c>
      <c r="D855" t="e">
        <f>VLOOKUP(A855,Table3[#All],2,FALSE)</f>
        <v>#N/A</v>
      </c>
      <c r="E855" t="e">
        <f>VLOOKUP(A855,Table5[#All],2,FALSE)</f>
        <v>#N/A</v>
      </c>
      <c r="F855" t="e">
        <f>VLOOKUP(A855,Table6[#All],2,FALSE)</f>
        <v>#N/A</v>
      </c>
      <c r="G855" t="e">
        <f>VLOOKUP(A855,Table7[#All],2,FALSE)</f>
        <v>#N/A</v>
      </c>
      <c r="H855" t="e">
        <f>VLOOKUP(A855,Table1[[#All],[Release Date]:[Actual]],3,FALSE)</f>
        <v>#N/A</v>
      </c>
      <c r="I855" t="e">
        <f>VLOOKUP(A855,Table9[[#All],[Release Date]:[Actual]],2,FALSE)</f>
        <v>#N/A</v>
      </c>
      <c r="J855" t="e">
        <f>VLOOKUP(A855,Table8[#All],2,FALSE)</f>
        <v>#N/A</v>
      </c>
      <c r="K855" t="e">
        <f>VLOOKUP(A855,'US Retail Data'!$E$2:$G$75,3,FALSE)</f>
        <v>#N/A</v>
      </c>
      <c r="L855" t="e">
        <f>VLOOKUP(A855,GDP!$E$2:$G$83,3,FALSE)</f>
        <v>#N/A</v>
      </c>
    </row>
    <row r="856" spans="1:12">
      <c r="A856" s="18">
        <v>44321</v>
      </c>
      <c r="B856" s="19">
        <v>14439</v>
      </c>
      <c r="C856" t="e">
        <f>VLOOKUP(A856,Table2[],2,FALSE)</f>
        <v>#N/A</v>
      </c>
      <c r="D856" t="e">
        <f>VLOOKUP(A856,Table3[#All],2,FALSE)</f>
        <v>#N/A</v>
      </c>
      <c r="E856" t="e">
        <f>VLOOKUP(A856,Table5[#All],2,FALSE)</f>
        <v>#N/A</v>
      </c>
      <c r="F856" t="e">
        <f>VLOOKUP(A856,Table6[#All],2,FALSE)</f>
        <v>#N/A</v>
      </c>
      <c r="G856" t="e">
        <f>VLOOKUP(A856,Table7[#All],2,FALSE)</f>
        <v>#N/A</v>
      </c>
      <c r="H856" t="e">
        <f>VLOOKUP(A856,Table1[[#All],[Release Date]:[Actual]],3,FALSE)</f>
        <v>#N/A</v>
      </c>
      <c r="I856" t="e">
        <f>VLOOKUP(A856,Table9[[#All],[Release Date]:[Actual]],2,FALSE)</f>
        <v>#N/A</v>
      </c>
      <c r="J856" t="e">
        <f>VLOOKUP(A856,Table8[#All],2,FALSE)</f>
        <v>#N/A</v>
      </c>
      <c r="K856" t="e">
        <f>VLOOKUP(A856,'US Retail Data'!$E$2:$G$75,3,FALSE)</f>
        <v>#N/A</v>
      </c>
      <c r="L856" t="e">
        <f>VLOOKUP(A856,GDP!$E$2:$G$83,3,FALSE)</f>
        <v>#N/A</v>
      </c>
    </row>
    <row r="857" spans="1:12">
      <c r="A857" s="18">
        <v>44322</v>
      </c>
      <c r="B857" s="19">
        <v>14364</v>
      </c>
      <c r="C857" t="e">
        <f>VLOOKUP(A857,Table2[],2,FALSE)</f>
        <v>#N/A</v>
      </c>
      <c r="D857" t="e">
        <f>VLOOKUP(A857,Table3[#All],2,FALSE)</f>
        <v>#N/A</v>
      </c>
      <c r="E857" t="e">
        <f>VLOOKUP(A857,Table5[#All],2,FALSE)</f>
        <v>#N/A</v>
      </c>
      <c r="F857" t="e">
        <f>VLOOKUP(A857,Table6[#All],2,FALSE)</f>
        <v>#N/A</v>
      </c>
      <c r="G857" t="e">
        <f>VLOOKUP(A857,Table7[#All],2,FALSE)</f>
        <v>#N/A</v>
      </c>
      <c r="H857">
        <f>VLOOKUP(A857,Table1[[#All],[Release Date]:[Actual]],3,FALSE)</f>
        <v>498000</v>
      </c>
      <c r="I857" t="e">
        <f>VLOOKUP(A857,Table9[[#All],[Release Date]:[Actual]],2,FALSE)</f>
        <v>#N/A</v>
      </c>
      <c r="J857" t="e">
        <f>VLOOKUP(A857,Table8[#All],2,FALSE)</f>
        <v>#N/A</v>
      </c>
      <c r="K857" t="e">
        <f>VLOOKUP(A857,'US Retail Data'!$E$2:$G$75,3,FALSE)</f>
        <v>#N/A</v>
      </c>
      <c r="L857" t="e">
        <f>VLOOKUP(A857,GDP!$E$2:$G$83,3,FALSE)</f>
        <v>#N/A</v>
      </c>
    </row>
    <row r="858" spans="1:12">
      <c r="A858" s="18">
        <v>44323</v>
      </c>
      <c r="B858" s="19">
        <v>14289</v>
      </c>
      <c r="C858" t="e">
        <f>VLOOKUP(A858,Table2[],2,FALSE)</f>
        <v>#N/A</v>
      </c>
      <c r="D858" t="e">
        <f>VLOOKUP(A858,Table3[#All],2,FALSE)</f>
        <v>#N/A</v>
      </c>
      <c r="E858" t="e">
        <f>VLOOKUP(A858,Table5[#All],2,FALSE)</f>
        <v>#N/A</v>
      </c>
      <c r="F858">
        <f>VLOOKUP(A858,Table6[#All],2,FALSE)</f>
        <v>266</v>
      </c>
      <c r="G858">
        <f>VLOOKUP(A858,Table7[#All],2,FALSE)</f>
        <v>6.0999999999999999E-2</v>
      </c>
      <c r="H858" t="e">
        <f>VLOOKUP(A858,Table1[[#All],[Release Date]:[Actual]],3,FALSE)</f>
        <v>#N/A</v>
      </c>
      <c r="I858" t="e">
        <f>VLOOKUP(A858,Table9[[#All],[Release Date]:[Actual]],2,FALSE)</f>
        <v>#N/A</v>
      </c>
      <c r="J858" t="e">
        <f>VLOOKUP(A858,Table8[#All],2,FALSE)</f>
        <v>#N/A</v>
      </c>
      <c r="K858" t="e">
        <f>VLOOKUP(A858,'US Retail Data'!$E$2:$G$75,3,FALSE)</f>
        <v>#N/A</v>
      </c>
      <c r="L858" t="e">
        <f>VLOOKUP(A858,GDP!$E$2:$G$83,3,FALSE)</f>
        <v>#N/A</v>
      </c>
    </row>
    <row r="859" spans="1:12">
      <c r="A859" s="18">
        <v>44324</v>
      </c>
      <c r="B859" s="19" t="e">
        <v>#N/A</v>
      </c>
      <c r="C859" t="e">
        <f>VLOOKUP(A859,Table2[],2,FALSE)</f>
        <v>#N/A</v>
      </c>
      <c r="D859" t="e">
        <f>VLOOKUP(A859,Table3[#All],2,FALSE)</f>
        <v>#N/A</v>
      </c>
      <c r="E859" t="e">
        <f>VLOOKUP(A859,Table5[#All],2,FALSE)</f>
        <v>#N/A</v>
      </c>
      <c r="F859" t="e">
        <f>VLOOKUP(A859,Table6[#All],2,FALSE)</f>
        <v>#N/A</v>
      </c>
      <c r="G859" t="e">
        <f>VLOOKUP(A859,Table7[#All],2,FALSE)</f>
        <v>#N/A</v>
      </c>
      <c r="H859" t="e">
        <f>VLOOKUP(A859,Table1[[#All],[Release Date]:[Actual]],3,FALSE)</f>
        <v>#N/A</v>
      </c>
      <c r="I859" t="e">
        <f>VLOOKUP(A859,Table9[[#All],[Release Date]:[Actual]],2,FALSE)</f>
        <v>#N/A</v>
      </c>
      <c r="J859" t="e">
        <f>VLOOKUP(A859,Table8[#All],2,FALSE)</f>
        <v>#N/A</v>
      </c>
      <c r="K859" t="e">
        <f>VLOOKUP(A859,'US Retail Data'!$E$2:$G$75,3,FALSE)</f>
        <v>#N/A</v>
      </c>
      <c r="L859" t="e">
        <f>VLOOKUP(A859,GDP!$E$2:$G$83,3,FALSE)</f>
        <v>#N/A</v>
      </c>
    </row>
    <row r="860" spans="1:12">
      <c r="A860" s="18">
        <v>44325</v>
      </c>
      <c r="B860" s="19" t="e">
        <v>#N/A</v>
      </c>
      <c r="C860" t="e">
        <f>VLOOKUP(A860,Table2[],2,FALSE)</f>
        <v>#N/A</v>
      </c>
      <c r="D860" t="e">
        <f>VLOOKUP(A860,Table3[#All],2,FALSE)</f>
        <v>#N/A</v>
      </c>
      <c r="E860" t="e">
        <f>VLOOKUP(A860,Table5[#All],2,FALSE)</f>
        <v>#N/A</v>
      </c>
      <c r="F860" t="e">
        <f>VLOOKUP(A860,Table6[#All],2,FALSE)</f>
        <v>#N/A</v>
      </c>
      <c r="G860" t="e">
        <f>VLOOKUP(A860,Table7[#All],2,FALSE)</f>
        <v>#N/A</v>
      </c>
      <c r="H860" t="e">
        <f>VLOOKUP(A860,Table1[[#All],[Release Date]:[Actual]],3,FALSE)</f>
        <v>#N/A</v>
      </c>
      <c r="I860" t="e">
        <f>VLOOKUP(A860,Table9[[#All],[Release Date]:[Actual]],2,FALSE)</f>
        <v>#N/A</v>
      </c>
      <c r="J860" t="e">
        <f>VLOOKUP(A860,Table8[#All],2,FALSE)</f>
        <v>#N/A</v>
      </c>
      <c r="K860" t="e">
        <f>VLOOKUP(A860,'US Retail Data'!$E$2:$G$75,3,FALSE)</f>
        <v>#N/A</v>
      </c>
      <c r="L860" t="e">
        <f>VLOOKUP(A860,GDP!$E$2:$G$83,3,FALSE)</f>
        <v>#N/A</v>
      </c>
    </row>
    <row r="861" spans="1:12">
      <c r="A861" s="18">
        <v>44326</v>
      </c>
      <c r="B861" s="19">
        <v>14198</v>
      </c>
      <c r="C861" t="e">
        <f>VLOOKUP(A861,Table2[],2,FALSE)</f>
        <v>#N/A</v>
      </c>
      <c r="D861" t="e">
        <f>VLOOKUP(A861,Table3[#All],2,FALSE)</f>
        <v>#N/A</v>
      </c>
      <c r="E861" t="e">
        <f>VLOOKUP(A861,Table5[#All],2,FALSE)</f>
        <v>#N/A</v>
      </c>
      <c r="F861" t="e">
        <f>VLOOKUP(A861,Table6[#All],2,FALSE)</f>
        <v>#N/A</v>
      </c>
      <c r="G861" t="e">
        <f>VLOOKUP(A861,Table7[#All],2,FALSE)</f>
        <v>#N/A</v>
      </c>
      <c r="H861" t="e">
        <f>VLOOKUP(A861,Table1[[#All],[Release Date]:[Actual]],3,FALSE)</f>
        <v>#N/A</v>
      </c>
      <c r="I861" t="e">
        <f>VLOOKUP(A861,Table9[[#All],[Release Date]:[Actual]],2,FALSE)</f>
        <v>#N/A</v>
      </c>
      <c r="J861">
        <f>VLOOKUP(A861,Table8[#All],2,FALSE)</f>
        <v>8.9999999999999993E-3</v>
      </c>
      <c r="K861" t="e">
        <f>VLOOKUP(A861,'US Retail Data'!$E$2:$G$75,3,FALSE)</f>
        <v>#N/A</v>
      </c>
      <c r="L861" t="e">
        <f>VLOOKUP(A861,GDP!$E$2:$G$83,3,FALSE)</f>
        <v>#N/A</v>
      </c>
    </row>
    <row r="862" spans="1:12">
      <c r="A862" s="18">
        <v>44327</v>
      </c>
      <c r="B862" s="19">
        <v>14203</v>
      </c>
      <c r="C862" t="e">
        <f>VLOOKUP(A862,Table2[],2,FALSE)</f>
        <v>#N/A</v>
      </c>
      <c r="D862" t="e">
        <f>VLOOKUP(A862,Table3[#All],2,FALSE)</f>
        <v>#N/A</v>
      </c>
      <c r="E862" t="e">
        <f>VLOOKUP(A862,Table5[#All],2,FALSE)</f>
        <v>#N/A</v>
      </c>
      <c r="F862" t="e">
        <f>VLOOKUP(A862,Table6[#All],2,FALSE)</f>
        <v>#N/A</v>
      </c>
      <c r="G862" t="e">
        <f>VLOOKUP(A862,Table7[#All],2,FALSE)</f>
        <v>#N/A</v>
      </c>
      <c r="H862" t="e">
        <f>VLOOKUP(A862,Table1[[#All],[Release Date]:[Actual]],3,FALSE)</f>
        <v>#N/A</v>
      </c>
      <c r="I862" t="e">
        <f>VLOOKUP(A862,Table9[[#All],[Release Date]:[Actual]],2,FALSE)</f>
        <v>#N/A</v>
      </c>
      <c r="J862" t="e">
        <f>VLOOKUP(A862,Table8[#All],2,FALSE)</f>
        <v>#N/A</v>
      </c>
      <c r="K862" t="e">
        <f>VLOOKUP(A862,'US Retail Data'!$E$2:$G$75,3,FALSE)</f>
        <v>#N/A</v>
      </c>
      <c r="L862" t="e">
        <f>VLOOKUP(A862,GDP!$E$2:$G$83,3,FALSE)</f>
        <v>#N/A</v>
      </c>
    </row>
    <row r="863" spans="1:12">
      <c r="A863" s="18">
        <v>44328</v>
      </c>
      <c r="B863" s="19" t="e">
        <v>#N/A</v>
      </c>
      <c r="C863">
        <f>VLOOKUP(A863,Table2[],2,FALSE)</f>
        <v>4.2000000000000003E-2</v>
      </c>
      <c r="D863" t="e">
        <f>VLOOKUP(A863,Table3[#All],2,FALSE)</f>
        <v>#N/A</v>
      </c>
      <c r="E863" t="e">
        <f>VLOOKUP(A863,Table5[#All],2,FALSE)</f>
        <v>#N/A</v>
      </c>
      <c r="F863" t="e">
        <f>VLOOKUP(A863,Table6[#All],2,FALSE)</f>
        <v>#N/A</v>
      </c>
      <c r="G863" t="e">
        <f>VLOOKUP(A863,Table7[#All],2,FALSE)</f>
        <v>#N/A</v>
      </c>
      <c r="H863" t="e">
        <f>VLOOKUP(A863,Table1[[#All],[Release Date]:[Actual]],3,FALSE)</f>
        <v>#N/A</v>
      </c>
      <c r="I863" t="e">
        <f>VLOOKUP(A863,Table9[[#All],[Release Date]:[Actual]],2,FALSE)</f>
        <v>#N/A</v>
      </c>
      <c r="J863" t="e">
        <f>VLOOKUP(A863,Table8[#All],2,FALSE)</f>
        <v>#N/A</v>
      </c>
      <c r="K863" t="e">
        <f>VLOOKUP(A863,'US Retail Data'!$E$2:$G$75,3,FALSE)</f>
        <v>#N/A</v>
      </c>
      <c r="L863" t="e">
        <f>VLOOKUP(A863,GDP!$E$2:$G$83,3,FALSE)</f>
        <v>#N/A</v>
      </c>
    </row>
    <row r="864" spans="1:12">
      <c r="A864" s="18">
        <v>44329</v>
      </c>
      <c r="B864" s="19" t="e">
        <v>#N/A</v>
      </c>
      <c r="C864" t="e">
        <f>VLOOKUP(A864,Table2[],2,FALSE)</f>
        <v>#N/A</v>
      </c>
      <c r="D864" t="e">
        <f>VLOOKUP(A864,Table3[#All],2,FALSE)</f>
        <v>#N/A</v>
      </c>
      <c r="E864" t="e">
        <f>VLOOKUP(A864,Table5[#All],2,FALSE)</f>
        <v>#N/A</v>
      </c>
      <c r="F864" t="e">
        <f>VLOOKUP(A864,Table6[#All],2,FALSE)</f>
        <v>#N/A</v>
      </c>
      <c r="G864" t="e">
        <f>VLOOKUP(A864,Table7[#All],2,FALSE)</f>
        <v>#N/A</v>
      </c>
      <c r="H864">
        <f>VLOOKUP(A864,Table1[[#All],[Release Date]:[Actual]],3,FALSE)</f>
        <v>473000</v>
      </c>
      <c r="I864" t="e">
        <f>VLOOKUP(A864,Table9[[#All],[Release Date]:[Actual]],2,FALSE)</f>
        <v>#N/A</v>
      </c>
      <c r="J864" t="e">
        <f>VLOOKUP(A864,Table8[#All],2,FALSE)</f>
        <v>#N/A</v>
      </c>
      <c r="K864" t="e">
        <f>VLOOKUP(A864,'US Retail Data'!$E$2:$G$75,3,FALSE)</f>
        <v>#N/A</v>
      </c>
      <c r="L864" t="e">
        <f>VLOOKUP(A864,GDP!$E$2:$G$83,3,FALSE)</f>
        <v>#N/A</v>
      </c>
    </row>
    <row r="865" spans="1:12">
      <c r="A865" s="18">
        <v>44330</v>
      </c>
      <c r="B865" s="19" t="e">
        <v>#N/A</v>
      </c>
      <c r="C865" t="e">
        <f>VLOOKUP(A865,Table2[],2,FALSE)</f>
        <v>#N/A</v>
      </c>
      <c r="D865" t="e">
        <f>VLOOKUP(A865,Table3[#All],2,FALSE)</f>
        <v>#N/A</v>
      </c>
      <c r="E865" t="e">
        <f>VLOOKUP(A865,Table5[#All],2,FALSE)</f>
        <v>#N/A</v>
      </c>
      <c r="F865" t="e">
        <f>VLOOKUP(A865,Table6[#All],2,FALSE)</f>
        <v>#N/A</v>
      </c>
      <c r="G865" t="e">
        <f>VLOOKUP(A865,Table7[#All],2,FALSE)</f>
        <v>#N/A</v>
      </c>
      <c r="H865" t="e">
        <f>VLOOKUP(A865,Table1[[#All],[Release Date]:[Actual]],3,FALSE)</f>
        <v>#N/A</v>
      </c>
      <c r="I865" t="e">
        <f>VLOOKUP(A865,Table9[[#All],[Release Date]:[Actual]],2,FALSE)</f>
        <v>#N/A</v>
      </c>
      <c r="J865" t="e">
        <f>VLOOKUP(A865,Table8[#All],2,FALSE)</f>
        <v>#N/A</v>
      </c>
      <c r="K865">
        <f>VLOOKUP(A865,'US Retail Data'!$E$2:$G$75,3,FALSE)</f>
        <v>0</v>
      </c>
      <c r="L865" t="e">
        <f>VLOOKUP(A865,GDP!$E$2:$G$83,3,FALSE)</f>
        <v>#N/A</v>
      </c>
    </row>
    <row r="866" spans="1:12">
      <c r="A866" s="18">
        <v>44331</v>
      </c>
      <c r="B866" s="19" t="e">
        <v>#N/A</v>
      </c>
      <c r="C866" t="e">
        <f>VLOOKUP(A866,Table2[],2,FALSE)</f>
        <v>#N/A</v>
      </c>
      <c r="D866" t="e">
        <f>VLOOKUP(A866,Table3[#All],2,FALSE)</f>
        <v>#N/A</v>
      </c>
      <c r="E866" t="e">
        <f>VLOOKUP(A866,Table5[#All],2,FALSE)</f>
        <v>#N/A</v>
      </c>
      <c r="F866" t="e">
        <f>VLOOKUP(A866,Table6[#All],2,FALSE)</f>
        <v>#N/A</v>
      </c>
      <c r="G866" t="e">
        <f>VLOOKUP(A866,Table7[#All],2,FALSE)</f>
        <v>#N/A</v>
      </c>
      <c r="H866" t="e">
        <f>VLOOKUP(A866,Table1[[#All],[Release Date]:[Actual]],3,FALSE)</f>
        <v>#N/A</v>
      </c>
      <c r="I866" t="e">
        <f>VLOOKUP(A866,Table9[[#All],[Release Date]:[Actual]],2,FALSE)</f>
        <v>#N/A</v>
      </c>
      <c r="J866" t="e">
        <f>VLOOKUP(A866,Table8[#All],2,FALSE)</f>
        <v>#N/A</v>
      </c>
      <c r="K866" t="e">
        <f>VLOOKUP(A866,'US Retail Data'!$E$2:$G$75,3,FALSE)</f>
        <v>#N/A</v>
      </c>
      <c r="L866" t="e">
        <f>VLOOKUP(A866,GDP!$E$2:$G$83,3,FALSE)</f>
        <v>#N/A</v>
      </c>
    </row>
    <row r="867" spans="1:12">
      <c r="A867" s="18">
        <v>44332</v>
      </c>
      <c r="B867" s="19" t="e">
        <v>#N/A</v>
      </c>
      <c r="C867" t="e">
        <f>VLOOKUP(A867,Table2[],2,FALSE)</f>
        <v>#N/A</v>
      </c>
      <c r="D867" t="e">
        <f>VLOOKUP(A867,Table3[#All],2,FALSE)</f>
        <v>#N/A</v>
      </c>
      <c r="E867" t="e">
        <f>VLOOKUP(A867,Table5[#All],2,FALSE)</f>
        <v>#N/A</v>
      </c>
      <c r="F867" t="e">
        <f>VLOOKUP(A867,Table6[#All],2,FALSE)</f>
        <v>#N/A</v>
      </c>
      <c r="G867" t="e">
        <f>VLOOKUP(A867,Table7[#All],2,FALSE)</f>
        <v>#N/A</v>
      </c>
      <c r="H867" t="e">
        <f>VLOOKUP(A867,Table1[[#All],[Release Date]:[Actual]],3,FALSE)</f>
        <v>#N/A</v>
      </c>
      <c r="I867" t="e">
        <f>VLOOKUP(A867,Table9[[#All],[Release Date]:[Actual]],2,FALSE)</f>
        <v>#N/A</v>
      </c>
      <c r="J867" t="e">
        <f>VLOOKUP(A867,Table8[#All],2,FALSE)</f>
        <v>#N/A</v>
      </c>
      <c r="K867" t="e">
        <f>VLOOKUP(A867,'US Retail Data'!$E$2:$G$75,3,FALSE)</f>
        <v>#N/A</v>
      </c>
      <c r="L867" t="e">
        <f>VLOOKUP(A867,GDP!$E$2:$G$83,3,FALSE)</f>
        <v>#N/A</v>
      </c>
    </row>
    <row r="868" spans="1:12">
      <c r="A868" s="18">
        <v>44333</v>
      </c>
      <c r="B868" s="19">
        <v>14284</v>
      </c>
      <c r="C868" t="e">
        <f>VLOOKUP(A868,Table2[],2,FALSE)</f>
        <v>#N/A</v>
      </c>
      <c r="D868" t="e">
        <f>VLOOKUP(A868,Table3[#All],2,FALSE)</f>
        <v>#N/A</v>
      </c>
      <c r="E868" t="e">
        <f>VLOOKUP(A868,Table5[#All],2,FALSE)</f>
        <v>#N/A</v>
      </c>
      <c r="F868" t="e">
        <f>VLOOKUP(A868,Table6[#All],2,FALSE)</f>
        <v>#N/A</v>
      </c>
      <c r="G868" t="e">
        <f>VLOOKUP(A868,Table7[#All],2,FALSE)</f>
        <v>#N/A</v>
      </c>
      <c r="H868" t="e">
        <f>VLOOKUP(A868,Table1[[#All],[Release Date]:[Actual]],3,FALSE)</f>
        <v>#N/A</v>
      </c>
      <c r="I868" t="e">
        <f>VLOOKUP(A868,Table9[[#All],[Release Date]:[Actual]],2,FALSE)</f>
        <v>#N/A</v>
      </c>
      <c r="J868" t="e">
        <f>VLOOKUP(A868,Table8[#All],2,FALSE)</f>
        <v>#N/A</v>
      </c>
      <c r="K868" t="e">
        <f>VLOOKUP(A868,'US Retail Data'!$E$2:$G$75,3,FALSE)</f>
        <v>#N/A</v>
      </c>
      <c r="L868" t="e">
        <f>VLOOKUP(A868,GDP!$E$2:$G$83,3,FALSE)</f>
        <v>#N/A</v>
      </c>
    </row>
    <row r="869" spans="1:12">
      <c r="A869" s="18">
        <v>44334</v>
      </c>
      <c r="B869" s="19">
        <v>14300</v>
      </c>
      <c r="C869" t="e">
        <f>VLOOKUP(A869,Table2[],2,FALSE)</f>
        <v>#N/A</v>
      </c>
      <c r="D869" t="e">
        <f>VLOOKUP(A869,Table3[#All],2,FALSE)</f>
        <v>#N/A</v>
      </c>
      <c r="E869" t="e">
        <f>VLOOKUP(A869,Table5[#All],2,FALSE)</f>
        <v>#N/A</v>
      </c>
      <c r="F869" t="e">
        <f>VLOOKUP(A869,Table6[#All],2,FALSE)</f>
        <v>#N/A</v>
      </c>
      <c r="G869" t="e">
        <f>VLOOKUP(A869,Table7[#All],2,FALSE)</f>
        <v>#N/A</v>
      </c>
      <c r="H869" t="e">
        <f>VLOOKUP(A869,Table1[[#All],[Release Date]:[Actual]],3,FALSE)</f>
        <v>#N/A</v>
      </c>
      <c r="I869" t="e">
        <f>VLOOKUP(A869,Table9[[#All],[Release Date]:[Actual]],2,FALSE)</f>
        <v>#N/A</v>
      </c>
      <c r="J869" t="e">
        <f>VLOOKUP(A869,Table8[#All],2,FALSE)</f>
        <v>#N/A</v>
      </c>
      <c r="K869" t="e">
        <f>VLOOKUP(A869,'US Retail Data'!$E$2:$G$75,3,FALSE)</f>
        <v>#N/A</v>
      </c>
      <c r="L869" t="e">
        <f>VLOOKUP(A869,GDP!$E$2:$G$83,3,FALSE)</f>
        <v>#N/A</v>
      </c>
    </row>
    <row r="870" spans="1:12">
      <c r="A870" s="18">
        <v>44335</v>
      </c>
      <c r="B870" s="19">
        <v>14313</v>
      </c>
      <c r="C870" t="e">
        <f>VLOOKUP(A870,Table2[],2,FALSE)</f>
        <v>#N/A</v>
      </c>
      <c r="D870" t="e">
        <f>VLOOKUP(A870,Table3[#All],2,FALSE)</f>
        <v>#N/A</v>
      </c>
      <c r="E870" t="e">
        <f>VLOOKUP(A870,Table5[#All],2,FALSE)</f>
        <v>#N/A</v>
      </c>
      <c r="F870" t="e">
        <f>VLOOKUP(A870,Table6[#All],2,FALSE)</f>
        <v>#N/A</v>
      </c>
      <c r="G870" t="e">
        <f>VLOOKUP(A870,Table7[#All],2,FALSE)</f>
        <v>#N/A</v>
      </c>
      <c r="H870" t="e">
        <f>VLOOKUP(A870,Table1[[#All],[Release Date]:[Actual]],3,FALSE)</f>
        <v>#N/A</v>
      </c>
      <c r="I870" t="e">
        <f>VLOOKUP(A870,Table9[[#All],[Release Date]:[Actual]],2,FALSE)</f>
        <v>#N/A</v>
      </c>
      <c r="J870" t="e">
        <f>VLOOKUP(A870,Table8[#All],2,FALSE)</f>
        <v>#N/A</v>
      </c>
      <c r="K870" t="e">
        <f>VLOOKUP(A870,'US Retail Data'!$E$2:$G$75,3,FALSE)</f>
        <v>#N/A</v>
      </c>
      <c r="L870" t="e">
        <f>VLOOKUP(A870,GDP!$E$2:$G$83,3,FALSE)</f>
        <v>#N/A</v>
      </c>
    </row>
    <row r="871" spans="1:12">
      <c r="A871" s="18">
        <v>44336</v>
      </c>
      <c r="B871" s="19">
        <v>14396</v>
      </c>
      <c r="C871" t="e">
        <f>VLOOKUP(A871,Table2[],2,FALSE)</f>
        <v>#N/A</v>
      </c>
      <c r="D871" t="e">
        <f>VLOOKUP(A871,Table3[#All],2,FALSE)</f>
        <v>#N/A</v>
      </c>
      <c r="E871" t="e">
        <f>VLOOKUP(A871,Table5[#All],2,FALSE)</f>
        <v>#N/A</v>
      </c>
      <c r="F871" t="e">
        <f>VLOOKUP(A871,Table6[#All],2,FALSE)</f>
        <v>#N/A</v>
      </c>
      <c r="G871" t="e">
        <f>VLOOKUP(A871,Table7[#All],2,FALSE)</f>
        <v>#N/A</v>
      </c>
      <c r="H871">
        <f>VLOOKUP(A871,Table1[[#All],[Release Date]:[Actual]],3,FALSE)</f>
        <v>444000</v>
      </c>
      <c r="I871" t="e">
        <f>VLOOKUP(A871,Table9[[#All],[Release Date]:[Actual]],2,FALSE)</f>
        <v>#N/A</v>
      </c>
      <c r="J871" t="e">
        <f>VLOOKUP(A871,Table8[#All],2,FALSE)</f>
        <v>#N/A</v>
      </c>
      <c r="K871" t="e">
        <f>VLOOKUP(A871,'US Retail Data'!$E$2:$G$75,3,FALSE)</f>
        <v>#N/A</v>
      </c>
      <c r="L871" t="e">
        <f>VLOOKUP(A871,GDP!$E$2:$G$83,3,FALSE)</f>
        <v>#N/A</v>
      </c>
    </row>
    <row r="872" spans="1:12">
      <c r="A872" s="18">
        <v>44337</v>
      </c>
      <c r="B872" s="19">
        <v>14375</v>
      </c>
      <c r="C872" t="e">
        <f>VLOOKUP(A872,Table2[],2,FALSE)</f>
        <v>#N/A</v>
      </c>
      <c r="D872" t="e">
        <f>VLOOKUP(A872,Table3[#All],2,FALSE)</f>
        <v>#N/A</v>
      </c>
      <c r="E872" t="e">
        <f>VLOOKUP(A872,Table5[#All],2,FALSE)</f>
        <v>#N/A</v>
      </c>
      <c r="F872" t="e">
        <f>VLOOKUP(A872,Table6[#All],2,FALSE)</f>
        <v>#N/A</v>
      </c>
      <c r="G872" t="e">
        <f>VLOOKUP(A872,Table7[#All],2,FALSE)</f>
        <v>#N/A</v>
      </c>
      <c r="H872" t="e">
        <f>VLOOKUP(A872,Table1[[#All],[Release Date]:[Actual]],3,FALSE)</f>
        <v>#N/A</v>
      </c>
      <c r="I872" t="e">
        <f>VLOOKUP(A872,Table9[[#All],[Release Date]:[Actual]],2,FALSE)</f>
        <v>#N/A</v>
      </c>
      <c r="J872" t="e">
        <f>VLOOKUP(A872,Table8[#All],2,FALSE)</f>
        <v>#N/A</v>
      </c>
      <c r="K872" t="e">
        <f>VLOOKUP(A872,'US Retail Data'!$E$2:$G$75,3,FALSE)</f>
        <v>#N/A</v>
      </c>
      <c r="L872" t="e">
        <f>VLOOKUP(A872,GDP!$E$2:$G$83,3,FALSE)</f>
        <v>#N/A</v>
      </c>
    </row>
    <row r="873" spans="1:12">
      <c r="A873" s="18">
        <v>44338</v>
      </c>
      <c r="B873" s="19" t="e">
        <v>#N/A</v>
      </c>
      <c r="C873" t="e">
        <f>VLOOKUP(A873,Table2[],2,FALSE)</f>
        <v>#N/A</v>
      </c>
      <c r="D873" t="e">
        <f>VLOOKUP(A873,Table3[#All],2,FALSE)</f>
        <v>#N/A</v>
      </c>
      <c r="E873" t="e">
        <f>VLOOKUP(A873,Table5[#All],2,FALSE)</f>
        <v>#N/A</v>
      </c>
      <c r="F873" t="e">
        <f>VLOOKUP(A873,Table6[#All],2,FALSE)</f>
        <v>#N/A</v>
      </c>
      <c r="G873" t="e">
        <f>VLOOKUP(A873,Table7[#All],2,FALSE)</f>
        <v>#N/A</v>
      </c>
      <c r="H873" t="e">
        <f>VLOOKUP(A873,Table1[[#All],[Release Date]:[Actual]],3,FALSE)</f>
        <v>#N/A</v>
      </c>
      <c r="I873" t="e">
        <f>VLOOKUP(A873,Table9[[#All],[Release Date]:[Actual]],2,FALSE)</f>
        <v>#N/A</v>
      </c>
      <c r="J873" t="e">
        <f>VLOOKUP(A873,Table8[#All],2,FALSE)</f>
        <v>#N/A</v>
      </c>
      <c r="K873" t="e">
        <f>VLOOKUP(A873,'US Retail Data'!$E$2:$G$75,3,FALSE)</f>
        <v>#N/A</v>
      </c>
      <c r="L873" t="e">
        <f>VLOOKUP(A873,GDP!$E$2:$G$83,3,FALSE)</f>
        <v>#N/A</v>
      </c>
    </row>
    <row r="874" spans="1:12">
      <c r="A874" s="18">
        <v>44339</v>
      </c>
      <c r="B874" s="19" t="e">
        <v>#N/A</v>
      </c>
      <c r="C874" t="e">
        <f>VLOOKUP(A874,Table2[],2,FALSE)</f>
        <v>#N/A</v>
      </c>
      <c r="D874" t="e">
        <f>VLOOKUP(A874,Table3[#All],2,FALSE)</f>
        <v>#N/A</v>
      </c>
      <c r="E874" t="e">
        <f>VLOOKUP(A874,Table5[#All],2,FALSE)</f>
        <v>#N/A</v>
      </c>
      <c r="F874" t="e">
        <f>VLOOKUP(A874,Table6[#All],2,FALSE)</f>
        <v>#N/A</v>
      </c>
      <c r="G874" t="e">
        <f>VLOOKUP(A874,Table7[#All],2,FALSE)</f>
        <v>#N/A</v>
      </c>
      <c r="H874" t="e">
        <f>VLOOKUP(A874,Table1[[#All],[Release Date]:[Actual]],3,FALSE)</f>
        <v>#N/A</v>
      </c>
      <c r="I874" t="e">
        <f>VLOOKUP(A874,Table9[[#All],[Release Date]:[Actual]],2,FALSE)</f>
        <v>#N/A</v>
      </c>
      <c r="J874" t="e">
        <f>VLOOKUP(A874,Table8[#All],2,FALSE)</f>
        <v>#N/A</v>
      </c>
      <c r="K874" t="e">
        <f>VLOOKUP(A874,'US Retail Data'!$E$2:$G$75,3,FALSE)</f>
        <v>#N/A</v>
      </c>
      <c r="L874" t="e">
        <f>VLOOKUP(A874,GDP!$E$2:$G$83,3,FALSE)</f>
        <v>#N/A</v>
      </c>
    </row>
    <row r="875" spans="1:12">
      <c r="A875" s="18">
        <v>44340</v>
      </c>
      <c r="B875" s="19">
        <v>14362</v>
      </c>
      <c r="C875" t="e">
        <f>VLOOKUP(A875,Table2[],2,FALSE)</f>
        <v>#N/A</v>
      </c>
      <c r="D875" t="e">
        <f>VLOOKUP(A875,Table3[#All],2,FALSE)</f>
        <v>#N/A</v>
      </c>
      <c r="E875" t="e">
        <f>VLOOKUP(A875,Table5[#All],2,FALSE)</f>
        <v>#N/A</v>
      </c>
      <c r="F875" t="e">
        <f>VLOOKUP(A875,Table6[#All],2,FALSE)</f>
        <v>#N/A</v>
      </c>
      <c r="G875" t="e">
        <f>VLOOKUP(A875,Table7[#All],2,FALSE)</f>
        <v>#N/A</v>
      </c>
      <c r="H875" t="e">
        <f>VLOOKUP(A875,Table1[[#All],[Release Date]:[Actual]],3,FALSE)</f>
        <v>#N/A</v>
      </c>
      <c r="I875" t="e">
        <f>VLOOKUP(A875,Table9[[#All],[Release Date]:[Actual]],2,FALSE)</f>
        <v>#N/A</v>
      </c>
      <c r="J875" t="e">
        <f>VLOOKUP(A875,Table8[#All],2,FALSE)</f>
        <v>#N/A</v>
      </c>
      <c r="K875" t="e">
        <f>VLOOKUP(A875,'US Retail Data'!$E$2:$G$75,3,FALSE)</f>
        <v>#N/A</v>
      </c>
      <c r="L875" t="e">
        <f>VLOOKUP(A875,GDP!$E$2:$G$83,3,FALSE)</f>
        <v>#N/A</v>
      </c>
    </row>
    <row r="876" spans="1:12">
      <c r="A876" s="18">
        <v>44341</v>
      </c>
      <c r="B876" s="19">
        <v>14335</v>
      </c>
      <c r="C876" t="e">
        <f>VLOOKUP(A876,Table2[],2,FALSE)</f>
        <v>#N/A</v>
      </c>
      <c r="D876" t="e">
        <f>VLOOKUP(A876,Table3[#All],2,FALSE)</f>
        <v>#N/A</v>
      </c>
      <c r="E876" t="e">
        <f>VLOOKUP(A876,Table5[#All],2,FALSE)</f>
        <v>#N/A</v>
      </c>
      <c r="F876" t="e">
        <f>VLOOKUP(A876,Table6[#All],2,FALSE)</f>
        <v>#N/A</v>
      </c>
      <c r="G876" t="e">
        <f>VLOOKUP(A876,Table7[#All],2,FALSE)</f>
        <v>#N/A</v>
      </c>
      <c r="H876" t="e">
        <f>VLOOKUP(A876,Table1[[#All],[Release Date]:[Actual]],3,FALSE)</f>
        <v>#N/A</v>
      </c>
      <c r="I876" t="e">
        <f>VLOOKUP(A876,Table9[[#All],[Release Date]:[Actual]],2,FALSE)</f>
        <v>#N/A</v>
      </c>
      <c r="J876" t="e">
        <f>VLOOKUP(A876,Table8[#All],2,FALSE)</f>
        <v>#N/A</v>
      </c>
      <c r="K876" t="e">
        <f>VLOOKUP(A876,'US Retail Data'!$E$2:$G$75,3,FALSE)</f>
        <v>#N/A</v>
      </c>
      <c r="L876" t="e">
        <f>VLOOKUP(A876,GDP!$E$2:$G$83,3,FALSE)</f>
        <v>#N/A</v>
      </c>
    </row>
    <row r="877" spans="1:12">
      <c r="A877" s="18">
        <v>44342</v>
      </c>
      <c r="B877" s="19" t="e">
        <v>#N/A</v>
      </c>
      <c r="C877" t="e">
        <f>VLOOKUP(A877,Table2[],2,FALSE)</f>
        <v>#N/A</v>
      </c>
      <c r="D877" t="e">
        <f>VLOOKUP(A877,Table3[#All],2,FALSE)</f>
        <v>#N/A</v>
      </c>
      <c r="E877" t="e">
        <f>VLOOKUP(A877,Table5[#All],2,FALSE)</f>
        <v>#N/A</v>
      </c>
      <c r="F877" t="e">
        <f>VLOOKUP(A877,Table6[#All],2,FALSE)</f>
        <v>#N/A</v>
      </c>
      <c r="G877" t="e">
        <f>VLOOKUP(A877,Table7[#All],2,FALSE)</f>
        <v>#N/A</v>
      </c>
      <c r="H877" t="e">
        <f>VLOOKUP(A877,Table1[[#All],[Release Date]:[Actual]],3,FALSE)</f>
        <v>#N/A</v>
      </c>
      <c r="I877" t="e">
        <f>VLOOKUP(A877,Table9[[#All],[Release Date]:[Actual]],2,FALSE)</f>
        <v>#N/A</v>
      </c>
      <c r="J877" t="e">
        <f>VLOOKUP(A877,Table8[#All],2,FALSE)</f>
        <v>#N/A</v>
      </c>
      <c r="K877" t="e">
        <f>VLOOKUP(A877,'US Retail Data'!$E$2:$G$75,3,FALSE)</f>
        <v>#N/A</v>
      </c>
      <c r="L877" t="e">
        <f>VLOOKUP(A877,GDP!$E$2:$G$83,3,FALSE)</f>
        <v>#N/A</v>
      </c>
    </row>
    <row r="878" spans="1:12">
      <c r="A878" s="18">
        <v>44343</v>
      </c>
      <c r="B878" s="19">
        <v>14312</v>
      </c>
      <c r="C878" t="e">
        <f>VLOOKUP(A878,Table2[],2,FALSE)</f>
        <v>#N/A</v>
      </c>
      <c r="D878" t="e">
        <f>VLOOKUP(A878,Table3[#All],2,FALSE)</f>
        <v>#N/A</v>
      </c>
      <c r="E878" t="e">
        <f>VLOOKUP(A878,Table5[#All],2,FALSE)</f>
        <v>#N/A</v>
      </c>
      <c r="F878" t="e">
        <f>VLOOKUP(A878,Table6[#All],2,FALSE)</f>
        <v>#N/A</v>
      </c>
      <c r="G878" t="e">
        <f>VLOOKUP(A878,Table7[#All],2,FALSE)</f>
        <v>#N/A</v>
      </c>
      <c r="H878">
        <f>VLOOKUP(A878,Table1[[#All],[Release Date]:[Actual]],3,FALSE)</f>
        <v>406000</v>
      </c>
      <c r="I878" t="e">
        <f>VLOOKUP(A878,Table9[[#All],[Release Date]:[Actual]],2,FALSE)</f>
        <v>#N/A</v>
      </c>
      <c r="J878" t="e">
        <f>VLOOKUP(A878,Table8[#All],2,FALSE)</f>
        <v>#N/A</v>
      </c>
      <c r="K878" t="e">
        <f>VLOOKUP(A878,'US Retail Data'!$E$2:$G$75,3,FALSE)</f>
        <v>#N/A</v>
      </c>
      <c r="L878">
        <f>VLOOKUP(A878,GDP!$E$2:$G$83,3,FALSE)</f>
        <v>6.4000000000000001E-2</v>
      </c>
    </row>
    <row r="879" spans="1:12">
      <c r="A879" s="18">
        <v>44344</v>
      </c>
      <c r="B879" s="19">
        <v>14310</v>
      </c>
      <c r="C879" t="e">
        <f>VLOOKUP(A879,Table2[],2,FALSE)</f>
        <v>#N/A</v>
      </c>
      <c r="D879">
        <f>VLOOKUP(A879,Table3[#All],2,FALSE)</f>
        <v>3.6000000000000004E-2</v>
      </c>
      <c r="E879" t="e">
        <f>VLOOKUP(A879,Table5[#All],2,FALSE)</f>
        <v>#N/A</v>
      </c>
      <c r="F879" t="e">
        <f>VLOOKUP(A879,Table6[#All],2,FALSE)</f>
        <v>#N/A</v>
      </c>
      <c r="G879" t="e">
        <f>VLOOKUP(A879,Table7[#All],2,FALSE)</f>
        <v>#N/A</v>
      </c>
      <c r="H879" t="e">
        <f>VLOOKUP(A879,Table1[[#All],[Release Date]:[Actual]],3,FALSE)</f>
        <v>#N/A</v>
      </c>
      <c r="I879" t="e">
        <f>VLOOKUP(A879,Table9[[#All],[Release Date]:[Actual]],2,FALSE)</f>
        <v>#N/A</v>
      </c>
      <c r="J879" t="e">
        <f>VLOOKUP(A879,Table8[#All],2,FALSE)</f>
        <v>#N/A</v>
      </c>
      <c r="K879" t="e">
        <f>VLOOKUP(A879,'US Retail Data'!$E$2:$G$75,3,FALSE)</f>
        <v>#N/A</v>
      </c>
      <c r="L879" t="e">
        <f>VLOOKUP(A879,GDP!$E$2:$G$83,3,FALSE)</f>
        <v>#N/A</v>
      </c>
    </row>
    <row r="880" spans="1:12">
      <c r="A880" s="18">
        <v>44345</v>
      </c>
      <c r="B880" s="19" t="e">
        <v>#N/A</v>
      </c>
      <c r="C880" t="e">
        <f>VLOOKUP(A880,Table2[],2,FALSE)</f>
        <v>#N/A</v>
      </c>
      <c r="D880" t="e">
        <f>VLOOKUP(A880,Table3[#All],2,FALSE)</f>
        <v>#N/A</v>
      </c>
      <c r="E880" t="e">
        <f>VLOOKUP(A880,Table5[#All],2,FALSE)</f>
        <v>#N/A</v>
      </c>
      <c r="F880" t="e">
        <f>VLOOKUP(A880,Table6[#All],2,FALSE)</f>
        <v>#N/A</v>
      </c>
      <c r="G880" t="e">
        <f>VLOOKUP(A880,Table7[#All],2,FALSE)</f>
        <v>#N/A</v>
      </c>
      <c r="H880" t="e">
        <f>VLOOKUP(A880,Table1[[#All],[Release Date]:[Actual]],3,FALSE)</f>
        <v>#N/A</v>
      </c>
      <c r="I880" t="e">
        <f>VLOOKUP(A880,Table9[[#All],[Release Date]:[Actual]],2,FALSE)</f>
        <v>#N/A</v>
      </c>
      <c r="J880" t="e">
        <f>VLOOKUP(A880,Table8[#All],2,FALSE)</f>
        <v>#N/A</v>
      </c>
      <c r="K880" t="e">
        <f>VLOOKUP(A880,'US Retail Data'!$E$2:$G$75,3,FALSE)</f>
        <v>#N/A</v>
      </c>
      <c r="L880" t="e">
        <f>VLOOKUP(A880,GDP!$E$2:$G$83,3,FALSE)</f>
        <v>#N/A</v>
      </c>
    </row>
    <row r="881" spans="1:12">
      <c r="A881" s="18">
        <v>44346</v>
      </c>
      <c r="B881" s="19" t="e">
        <v>#N/A</v>
      </c>
      <c r="C881" t="e">
        <f>VLOOKUP(A881,Table2[],2,FALSE)</f>
        <v>#N/A</v>
      </c>
      <c r="D881" t="e">
        <f>VLOOKUP(A881,Table3[#All],2,FALSE)</f>
        <v>#N/A</v>
      </c>
      <c r="E881" t="e">
        <f>VLOOKUP(A881,Table5[#All],2,FALSE)</f>
        <v>#N/A</v>
      </c>
      <c r="F881" t="e">
        <f>VLOOKUP(A881,Table6[#All],2,FALSE)</f>
        <v>#N/A</v>
      </c>
      <c r="G881" t="e">
        <f>VLOOKUP(A881,Table7[#All],2,FALSE)</f>
        <v>#N/A</v>
      </c>
      <c r="H881" t="e">
        <f>VLOOKUP(A881,Table1[[#All],[Release Date]:[Actual]],3,FALSE)</f>
        <v>#N/A</v>
      </c>
      <c r="I881" t="e">
        <f>VLOOKUP(A881,Table9[[#All],[Release Date]:[Actual]],2,FALSE)</f>
        <v>#N/A</v>
      </c>
      <c r="J881" t="e">
        <f>VLOOKUP(A881,Table8[#All],2,FALSE)</f>
        <v>#N/A</v>
      </c>
      <c r="K881" t="e">
        <f>VLOOKUP(A881,'US Retail Data'!$E$2:$G$75,3,FALSE)</f>
        <v>#N/A</v>
      </c>
      <c r="L881" t="e">
        <f>VLOOKUP(A881,GDP!$E$2:$G$83,3,FALSE)</f>
        <v>#N/A</v>
      </c>
    </row>
    <row r="882" spans="1:12">
      <c r="A882" s="18">
        <v>44347</v>
      </c>
      <c r="B882" s="19">
        <v>14292</v>
      </c>
      <c r="C882" t="e">
        <f>VLOOKUP(A882,Table2[],2,FALSE)</f>
        <v>#N/A</v>
      </c>
      <c r="D882" t="e">
        <f>VLOOKUP(A882,Table3[#All],2,FALSE)</f>
        <v>#N/A</v>
      </c>
      <c r="E882" t="e">
        <f>VLOOKUP(A882,Table5[#All],2,FALSE)</f>
        <v>#N/A</v>
      </c>
      <c r="F882" t="e">
        <f>VLOOKUP(A882,Table6[#All],2,FALSE)</f>
        <v>#N/A</v>
      </c>
      <c r="G882" t="e">
        <f>VLOOKUP(A882,Table7[#All],2,FALSE)</f>
        <v>#N/A</v>
      </c>
      <c r="H882" t="e">
        <f>VLOOKUP(A882,Table1[[#All],[Release Date]:[Actual]],3,FALSE)</f>
        <v>#N/A</v>
      </c>
      <c r="I882" t="e">
        <f>VLOOKUP(A882,Table9[[#All],[Release Date]:[Actual]],2,FALSE)</f>
        <v>#N/A</v>
      </c>
      <c r="J882" t="e">
        <f>VLOOKUP(A882,Table8[#All],2,FALSE)</f>
        <v>#N/A</v>
      </c>
      <c r="K882" t="e">
        <f>VLOOKUP(A882,'US Retail Data'!$E$2:$G$75,3,FALSE)</f>
        <v>#N/A</v>
      </c>
      <c r="L882" t="e">
        <f>VLOOKUP(A882,GDP!$E$2:$G$83,3,FALSE)</f>
        <v>#N/A</v>
      </c>
    </row>
    <row r="883" spans="1:12">
      <c r="A883" s="18">
        <v>44348</v>
      </c>
      <c r="B883" s="19" t="e">
        <v>#N/A</v>
      </c>
      <c r="C883" t="e">
        <f>VLOOKUP(A883,Table2[],2,FALSE)</f>
        <v>#N/A</v>
      </c>
      <c r="D883" t="e">
        <f>VLOOKUP(A883,Table3[#All],2,FALSE)</f>
        <v>#N/A</v>
      </c>
      <c r="E883" t="e">
        <f>VLOOKUP(A883,Table5[#All],2,FALSE)</f>
        <v>#N/A</v>
      </c>
      <c r="F883" t="e">
        <f>VLOOKUP(A883,Table6[#All],2,FALSE)</f>
        <v>#N/A</v>
      </c>
      <c r="G883" t="e">
        <f>VLOOKUP(A883,Table7[#All],2,FALSE)</f>
        <v>#N/A</v>
      </c>
      <c r="H883" t="e">
        <f>VLOOKUP(A883,Table1[[#All],[Release Date]:[Actual]],3,FALSE)</f>
        <v>#N/A</v>
      </c>
      <c r="I883" t="e">
        <f>VLOOKUP(A883,Table9[[#All],[Release Date]:[Actual]],2,FALSE)</f>
        <v>#N/A</v>
      </c>
      <c r="J883" t="e">
        <f>VLOOKUP(A883,Table8[#All],2,FALSE)</f>
        <v>#N/A</v>
      </c>
      <c r="K883" t="e">
        <f>VLOOKUP(A883,'US Retail Data'!$E$2:$G$75,3,FALSE)</f>
        <v>#N/A</v>
      </c>
      <c r="L883" t="e">
        <f>VLOOKUP(A883,GDP!$E$2:$G$83,3,FALSE)</f>
        <v>#N/A</v>
      </c>
    </row>
    <row r="884" spans="1:12">
      <c r="A884" s="18">
        <v>44349</v>
      </c>
      <c r="B884" s="19">
        <v>14276</v>
      </c>
      <c r="C884" t="e">
        <f>VLOOKUP(A884,Table2[],2,FALSE)</f>
        <v>#N/A</v>
      </c>
      <c r="D884" t="e">
        <f>VLOOKUP(A884,Table3[#All],2,FALSE)</f>
        <v>#N/A</v>
      </c>
      <c r="E884">
        <f>VLOOKUP(A884,Table5[#All],2,FALSE)</f>
        <v>1.6799999999999999E-2</v>
      </c>
      <c r="F884" t="e">
        <f>VLOOKUP(A884,Table6[#All],2,FALSE)</f>
        <v>#N/A</v>
      </c>
      <c r="G884" t="e">
        <f>VLOOKUP(A884,Table7[#All],2,FALSE)</f>
        <v>#N/A</v>
      </c>
      <c r="H884" t="e">
        <f>VLOOKUP(A884,Table1[[#All],[Release Date]:[Actual]],3,FALSE)</f>
        <v>#N/A</v>
      </c>
      <c r="I884" t="e">
        <f>VLOOKUP(A884,Table9[[#All],[Release Date]:[Actual]],2,FALSE)</f>
        <v>#N/A</v>
      </c>
      <c r="J884" t="e">
        <f>VLOOKUP(A884,Table8[#All],2,FALSE)</f>
        <v>#N/A</v>
      </c>
      <c r="K884" t="e">
        <f>VLOOKUP(A884,'US Retail Data'!$E$2:$G$75,3,FALSE)</f>
        <v>#N/A</v>
      </c>
      <c r="L884" t="e">
        <f>VLOOKUP(A884,GDP!$E$2:$G$83,3,FALSE)</f>
        <v>#N/A</v>
      </c>
    </row>
    <row r="885" spans="1:12">
      <c r="A885" s="18">
        <v>44350</v>
      </c>
      <c r="B885" s="19">
        <v>14297</v>
      </c>
      <c r="C885" t="e">
        <f>VLOOKUP(A885,Table2[],2,FALSE)</f>
        <v>#N/A</v>
      </c>
      <c r="D885" t="e">
        <f>VLOOKUP(A885,Table3[#All],2,FALSE)</f>
        <v>#N/A</v>
      </c>
      <c r="E885" t="e">
        <f>VLOOKUP(A885,Table5[#All],2,FALSE)</f>
        <v>#N/A</v>
      </c>
      <c r="F885" t="e">
        <f>VLOOKUP(A885,Table6[#All],2,FALSE)</f>
        <v>#N/A</v>
      </c>
      <c r="G885" t="e">
        <f>VLOOKUP(A885,Table7[#All],2,FALSE)</f>
        <v>#N/A</v>
      </c>
      <c r="H885">
        <f>VLOOKUP(A885,Table1[[#All],[Release Date]:[Actual]],3,FALSE)</f>
        <v>385000</v>
      </c>
      <c r="I885" t="e">
        <f>VLOOKUP(A885,Table9[[#All],[Release Date]:[Actual]],2,FALSE)</f>
        <v>#N/A</v>
      </c>
      <c r="J885" t="e">
        <f>VLOOKUP(A885,Table8[#All],2,FALSE)</f>
        <v>#N/A</v>
      </c>
      <c r="K885" t="e">
        <f>VLOOKUP(A885,'US Retail Data'!$E$2:$G$75,3,FALSE)</f>
        <v>#N/A</v>
      </c>
      <c r="L885" t="e">
        <f>VLOOKUP(A885,GDP!$E$2:$G$83,3,FALSE)</f>
        <v>#N/A</v>
      </c>
    </row>
    <row r="886" spans="1:12">
      <c r="A886" s="18">
        <v>44351</v>
      </c>
      <c r="B886" s="19">
        <v>14316</v>
      </c>
      <c r="C886" t="e">
        <f>VLOOKUP(A886,Table2[],2,FALSE)</f>
        <v>#N/A</v>
      </c>
      <c r="D886" t="e">
        <f>VLOOKUP(A886,Table3[#All],2,FALSE)</f>
        <v>#N/A</v>
      </c>
      <c r="E886" t="e">
        <f>VLOOKUP(A886,Table5[#All],2,FALSE)</f>
        <v>#N/A</v>
      </c>
      <c r="F886">
        <f>VLOOKUP(A886,Table6[#All],2,FALSE)</f>
        <v>559</v>
      </c>
      <c r="G886">
        <f>VLOOKUP(A886,Table7[#All],2,FALSE)</f>
        <v>5.8000000000000003E-2</v>
      </c>
      <c r="H886" t="e">
        <f>VLOOKUP(A886,Table1[[#All],[Release Date]:[Actual]],3,FALSE)</f>
        <v>#N/A</v>
      </c>
      <c r="I886" t="e">
        <f>VLOOKUP(A886,Table9[[#All],[Release Date]:[Actual]],2,FALSE)</f>
        <v>#N/A</v>
      </c>
      <c r="J886" t="e">
        <f>VLOOKUP(A886,Table8[#All],2,FALSE)</f>
        <v>#N/A</v>
      </c>
      <c r="K886" t="e">
        <f>VLOOKUP(A886,'US Retail Data'!$E$2:$G$75,3,FALSE)</f>
        <v>#N/A</v>
      </c>
      <c r="L886" t="e">
        <f>VLOOKUP(A886,GDP!$E$2:$G$83,3,FALSE)</f>
        <v>#N/A</v>
      </c>
    </row>
    <row r="887" spans="1:12">
      <c r="A887" s="18">
        <v>44352</v>
      </c>
      <c r="B887" s="19" t="e">
        <v>#N/A</v>
      </c>
      <c r="C887" t="e">
        <f>VLOOKUP(A887,Table2[],2,FALSE)</f>
        <v>#N/A</v>
      </c>
      <c r="D887" t="e">
        <f>VLOOKUP(A887,Table3[#All],2,FALSE)</f>
        <v>#N/A</v>
      </c>
      <c r="E887" t="e">
        <f>VLOOKUP(A887,Table5[#All],2,FALSE)</f>
        <v>#N/A</v>
      </c>
      <c r="F887" t="e">
        <f>VLOOKUP(A887,Table6[#All],2,FALSE)</f>
        <v>#N/A</v>
      </c>
      <c r="G887" t="e">
        <f>VLOOKUP(A887,Table7[#All],2,FALSE)</f>
        <v>#N/A</v>
      </c>
      <c r="H887" t="e">
        <f>VLOOKUP(A887,Table1[[#All],[Release Date]:[Actual]],3,FALSE)</f>
        <v>#N/A</v>
      </c>
      <c r="I887" t="e">
        <f>VLOOKUP(A887,Table9[[#All],[Release Date]:[Actual]],2,FALSE)</f>
        <v>#N/A</v>
      </c>
      <c r="J887" t="e">
        <f>VLOOKUP(A887,Table8[#All],2,FALSE)</f>
        <v>#N/A</v>
      </c>
      <c r="K887" t="e">
        <f>VLOOKUP(A887,'US Retail Data'!$E$2:$G$75,3,FALSE)</f>
        <v>#N/A</v>
      </c>
      <c r="L887" t="e">
        <f>VLOOKUP(A887,GDP!$E$2:$G$83,3,FALSE)</f>
        <v>#N/A</v>
      </c>
    </row>
    <row r="888" spans="1:12">
      <c r="A888" s="18">
        <v>44353</v>
      </c>
      <c r="B888" s="19" t="e">
        <v>#N/A</v>
      </c>
      <c r="C888" t="e">
        <f>VLOOKUP(A888,Table2[],2,FALSE)</f>
        <v>#N/A</v>
      </c>
      <c r="D888" t="e">
        <f>VLOOKUP(A888,Table3[#All],2,FALSE)</f>
        <v>#N/A</v>
      </c>
      <c r="E888" t="e">
        <f>VLOOKUP(A888,Table5[#All],2,FALSE)</f>
        <v>#N/A</v>
      </c>
      <c r="F888" t="e">
        <f>VLOOKUP(A888,Table6[#All],2,FALSE)</f>
        <v>#N/A</v>
      </c>
      <c r="G888" t="e">
        <f>VLOOKUP(A888,Table7[#All],2,FALSE)</f>
        <v>#N/A</v>
      </c>
      <c r="H888" t="e">
        <f>VLOOKUP(A888,Table1[[#All],[Release Date]:[Actual]],3,FALSE)</f>
        <v>#N/A</v>
      </c>
      <c r="I888" t="e">
        <f>VLOOKUP(A888,Table9[[#All],[Release Date]:[Actual]],2,FALSE)</f>
        <v>#N/A</v>
      </c>
      <c r="J888" t="e">
        <f>VLOOKUP(A888,Table8[#All],2,FALSE)</f>
        <v>#N/A</v>
      </c>
      <c r="K888" t="e">
        <f>VLOOKUP(A888,'US Retail Data'!$E$2:$G$75,3,FALSE)</f>
        <v>#N/A</v>
      </c>
      <c r="L888" t="e">
        <f>VLOOKUP(A888,GDP!$E$2:$G$83,3,FALSE)</f>
        <v>#N/A</v>
      </c>
    </row>
    <row r="889" spans="1:12">
      <c r="A889" s="18">
        <v>44354</v>
      </c>
      <c r="B889" s="19">
        <v>14271</v>
      </c>
      <c r="C889" t="e">
        <f>VLOOKUP(A889,Table2[],2,FALSE)</f>
        <v>#N/A</v>
      </c>
      <c r="D889" t="e">
        <f>VLOOKUP(A889,Table3[#All],2,FALSE)</f>
        <v>#N/A</v>
      </c>
      <c r="E889" t="e">
        <f>VLOOKUP(A889,Table5[#All],2,FALSE)</f>
        <v>#N/A</v>
      </c>
      <c r="F889" t="e">
        <f>VLOOKUP(A889,Table6[#All],2,FALSE)</f>
        <v>#N/A</v>
      </c>
      <c r="G889" t="e">
        <f>VLOOKUP(A889,Table7[#All],2,FALSE)</f>
        <v>#N/A</v>
      </c>
      <c r="H889" t="e">
        <f>VLOOKUP(A889,Table1[[#All],[Release Date]:[Actual]],3,FALSE)</f>
        <v>#N/A</v>
      </c>
      <c r="I889" t="e">
        <f>VLOOKUP(A889,Table9[[#All],[Release Date]:[Actual]],2,FALSE)</f>
        <v>#N/A</v>
      </c>
      <c r="J889" t="e">
        <f>VLOOKUP(A889,Table8[#All],2,FALSE)</f>
        <v>#N/A</v>
      </c>
      <c r="K889" t="e">
        <f>VLOOKUP(A889,'US Retail Data'!$E$2:$G$75,3,FALSE)</f>
        <v>#N/A</v>
      </c>
      <c r="L889" t="e">
        <f>VLOOKUP(A889,GDP!$E$2:$G$83,3,FALSE)</f>
        <v>#N/A</v>
      </c>
    </row>
    <row r="890" spans="1:12">
      <c r="A890" s="18">
        <v>44355</v>
      </c>
      <c r="B890" s="19">
        <v>14262</v>
      </c>
      <c r="C890" t="e">
        <f>VLOOKUP(A890,Table2[],2,FALSE)</f>
        <v>#N/A</v>
      </c>
      <c r="D890" t="e">
        <f>VLOOKUP(A890,Table3[#All],2,FALSE)</f>
        <v>#N/A</v>
      </c>
      <c r="E890" t="e">
        <f>VLOOKUP(A890,Table5[#All],2,FALSE)</f>
        <v>#N/A</v>
      </c>
      <c r="F890" t="e">
        <f>VLOOKUP(A890,Table6[#All],2,FALSE)</f>
        <v>#N/A</v>
      </c>
      <c r="G890" t="e">
        <f>VLOOKUP(A890,Table7[#All],2,FALSE)</f>
        <v>#N/A</v>
      </c>
      <c r="H890" t="e">
        <f>VLOOKUP(A890,Table1[[#All],[Release Date]:[Actual]],3,FALSE)</f>
        <v>#N/A</v>
      </c>
      <c r="I890" t="e">
        <f>VLOOKUP(A890,Table9[[#All],[Release Date]:[Actual]],2,FALSE)</f>
        <v>#N/A</v>
      </c>
      <c r="J890">
        <f>VLOOKUP(A890,Table8[#All],2,FALSE)</f>
        <v>1.2999999999999999E-2</v>
      </c>
      <c r="K890" t="e">
        <f>VLOOKUP(A890,'US Retail Data'!$E$2:$G$75,3,FALSE)</f>
        <v>#N/A</v>
      </c>
      <c r="L890" t="e">
        <f>VLOOKUP(A890,GDP!$E$2:$G$83,3,FALSE)</f>
        <v>#N/A</v>
      </c>
    </row>
    <row r="891" spans="1:12">
      <c r="A891" s="18">
        <v>44356</v>
      </c>
      <c r="B891" s="19">
        <v>14262</v>
      </c>
      <c r="C891" t="e">
        <f>VLOOKUP(A891,Table2[],2,FALSE)</f>
        <v>#N/A</v>
      </c>
      <c r="D891" t="e">
        <f>VLOOKUP(A891,Table3[#All],2,FALSE)</f>
        <v>#N/A</v>
      </c>
      <c r="E891" t="e">
        <f>VLOOKUP(A891,Table5[#All],2,FALSE)</f>
        <v>#N/A</v>
      </c>
      <c r="F891" t="e">
        <f>VLOOKUP(A891,Table6[#All],2,FALSE)</f>
        <v>#N/A</v>
      </c>
      <c r="G891" t="e">
        <f>VLOOKUP(A891,Table7[#All],2,FALSE)</f>
        <v>#N/A</v>
      </c>
      <c r="H891" t="e">
        <f>VLOOKUP(A891,Table1[[#All],[Release Date]:[Actual]],3,FALSE)</f>
        <v>#N/A</v>
      </c>
      <c r="I891" t="e">
        <f>VLOOKUP(A891,Table9[[#All],[Release Date]:[Actual]],2,FALSE)</f>
        <v>#N/A</v>
      </c>
      <c r="J891" t="e">
        <f>VLOOKUP(A891,Table8[#All],2,FALSE)</f>
        <v>#N/A</v>
      </c>
      <c r="K891" t="e">
        <f>VLOOKUP(A891,'US Retail Data'!$E$2:$G$75,3,FALSE)</f>
        <v>#N/A</v>
      </c>
      <c r="L891" t="e">
        <f>VLOOKUP(A891,GDP!$E$2:$G$83,3,FALSE)</f>
        <v>#N/A</v>
      </c>
    </row>
    <row r="892" spans="1:12">
      <c r="A892" s="18">
        <v>44357</v>
      </c>
      <c r="B892" s="19">
        <v>14240</v>
      </c>
      <c r="C892">
        <f>VLOOKUP(A892,Table2[],2,FALSE)</f>
        <v>0.05</v>
      </c>
      <c r="D892" t="e">
        <f>VLOOKUP(A892,Table3[#All],2,FALSE)</f>
        <v>#N/A</v>
      </c>
      <c r="E892" t="e">
        <f>VLOOKUP(A892,Table5[#All],2,FALSE)</f>
        <v>#N/A</v>
      </c>
      <c r="F892" t="e">
        <f>VLOOKUP(A892,Table6[#All],2,FALSE)</f>
        <v>#N/A</v>
      </c>
      <c r="G892" t="e">
        <f>VLOOKUP(A892,Table7[#All],2,FALSE)</f>
        <v>#N/A</v>
      </c>
      <c r="H892">
        <f>VLOOKUP(A892,Table1[[#All],[Release Date]:[Actual]],3,FALSE)</f>
        <v>376000</v>
      </c>
      <c r="I892" t="e">
        <f>VLOOKUP(A892,Table9[[#All],[Release Date]:[Actual]],2,FALSE)</f>
        <v>#N/A</v>
      </c>
      <c r="J892" t="e">
        <f>VLOOKUP(A892,Table8[#All],2,FALSE)</f>
        <v>#N/A</v>
      </c>
      <c r="K892" t="e">
        <f>VLOOKUP(A892,'US Retail Data'!$E$2:$G$75,3,FALSE)</f>
        <v>#N/A</v>
      </c>
      <c r="L892" t="e">
        <f>VLOOKUP(A892,GDP!$E$2:$G$83,3,FALSE)</f>
        <v>#N/A</v>
      </c>
    </row>
    <row r="893" spans="1:12">
      <c r="A893" s="18">
        <v>44358</v>
      </c>
      <c r="B893" s="19">
        <v>14206</v>
      </c>
      <c r="C893" t="e">
        <f>VLOOKUP(A893,Table2[],2,FALSE)</f>
        <v>#N/A</v>
      </c>
      <c r="D893" t="e">
        <f>VLOOKUP(A893,Table3[#All],2,FALSE)</f>
        <v>#N/A</v>
      </c>
      <c r="E893" t="e">
        <f>VLOOKUP(A893,Table5[#All],2,FALSE)</f>
        <v>#N/A</v>
      </c>
      <c r="F893" t="e">
        <f>VLOOKUP(A893,Table6[#All],2,FALSE)</f>
        <v>#N/A</v>
      </c>
      <c r="G893" t="e">
        <f>VLOOKUP(A893,Table7[#All],2,FALSE)</f>
        <v>#N/A</v>
      </c>
      <c r="H893" t="e">
        <f>VLOOKUP(A893,Table1[[#All],[Release Date]:[Actual]],3,FALSE)</f>
        <v>#N/A</v>
      </c>
      <c r="I893" t="e">
        <f>VLOOKUP(A893,Table9[[#All],[Release Date]:[Actual]],2,FALSE)</f>
        <v>#N/A</v>
      </c>
      <c r="J893" t="e">
        <f>VLOOKUP(A893,Table8[#All],2,FALSE)</f>
        <v>#N/A</v>
      </c>
      <c r="K893" t="e">
        <f>VLOOKUP(A893,'US Retail Data'!$E$2:$G$75,3,FALSE)</f>
        <v>#N/A</v>
      </c>
      <c r="L893" t="e">
        <f>VLOOKUP(A893,GDP!$E$2:$G$83,3,FALSE)</f>
        <v>#N/A</v>
      </c>
    </row>
    <row r="894" spans="1:12">
      <c r="A894" s="18">
        <v>44359</v>
      </c>
      <c r="B894" s="19" t="e">
        <v>#N/A</v>
      </c>
      <c r="C894" t="e">
        <f>VLOOKUP(A894,Table2[],2,FALSE)</f>
        <v>#N/A</v>
      </c>
      <c r="D894" t="e">
        <f>VLOOKUP(A894,Table3[#All],2,FALSE)</f>
        <v>#N/A</v>
      </c>
      <c r="E894" t="e">
        <f>VLOOKUP(A894,Table5[#All],2,FALSE)</f>
        <v>#N/A</v>
      </c>
      <c r="F894" t="e">
        <f>VLOOKUP(A894,Table6[#All],2,FALSE)</f>
        <v>#N/A</v>
      </c>
      <c r="G894" t="e">
        <f>VLOOKUP(A894,Table7[#All],2,FALSE)</f>
        <v>#N/A</v>
      </c>
      <c r="H894" t="e">
        <f>VLOOKUP(A894,Table1[[#All],[Release Date]:[Actual]],3,FALSE)</f>
        <v>#N/A</v>
      </c>
      <c r="I894" t="e">
        <f>VLOOKUP(A894,Table9[[#All],[Release Date]:[Actual]],2,FALSE)</f>
        <v>#N/A</v>
      </c>
      <c r="J894" t="e">
        <f>VLOOKUP(A894,Table8[#All],2,FALSE)</f>
        <v>#N/A</v>
      </c>
      <c r="K894" t="e">
        <f>VLOOKUP(A894,'US Retail Data'!$E$2:$G$75,3,FALSE)</f>
        <v>#N/A</v>
      </c>
      <c r="L894" t="e">
        <f>VLOOKUP(A894,GDP!$E$2:$G$83,3,FALSE)</f>
        <v>#N/A</v>
      </c>
    </row>
    <row r="895" spans="1:12">
      <c r="A895" s="18">
        <v>44360</v>
      </c>
      <c r="B895" s="19" t="e">
        <v>#N/A</v>
      </c>
      <c r="C895" t="e">
        <f>VLOOKUP(A895,Table2[],2,FALSE)</f>
        <v>#N/A</v>
      </c>
      <c r="D895" t="e">
        <f>VLOOKUP(A895,Table3[#All],2,FALSE)</f>
        <v>#N/A</v>
      </c>
      <c r="E895" t="e">
        <f>VLOOKUP(A895,Table5[#All],2,FALSE)</f>
        <v>#N/A</v>
      </c>
      <c r="F895" t="e">
        <f>VLOOKUP(A895,Table6[#All],2,FALSE)</f>
        <v>#N/A</v>
      </c>
      <c r="G895" t="e">
        <f>VLOOKUP(A895,Table7[#All],2,FALSE)</f>
        <v>#N/A</v>
      </c>
      <c r="H895" t="e">
        <f>VLOOKUP(A895,Table1[[#All],[Release Date]:[Actual]],3,FALSE)</f>
        <v>#N/A</v>
      </c>
      <c r="I895" t="e">
        <f>VLOOKUP(A895,Table9[[#All],[Release Date]:[Actual]],2,FALSE)</f>
        <v>#N/A</v>
      </c>
      <c r="J895" t="e">
        <f>VLOOKUP(A895,Table8[#All],2,FALSE)</f>
        <v>#N/A</v>
      </c>
      <c r="K895" t="e">
        <f>VLOOKUP(A895,'US Retail Data'!$E$2:$G$75,3,FALSE)</f>
        <v>#N/A</v>
      </c>
      <c r="L895" t="e">
        <f>VLOOKUP(A895,GDP!$E$2:$G$83,3,FALSE)</f>
        <v>#N/A</v>
      </c>
    </row>
    <row r="896" spans="1:12">
      <c r="A896" s="18">
        <v>44361</v>
      </c>
      <c r="B896" s="19">
        <v>14222</v>
      </c>
      <c r="C896" t="e">
        <f>VLOOKUP(A896,Table2[],2,FALSE)</f>
        <v>#N/A</v>
      </c>
      <c r="D896" t="e">
        <f>VLOOKUP(A896,Table3[#All],2,FALSE)</f>
        <v>#N/A</v>
      </c>
      <c r="E896" t="e">
        <f>VLOOKUP(A896,Table5[#All],2,FALSE)</f>
        <v>#N/A</v>
      </c>
      <c r="F896" t="e">
        <f>VLOOKUP(A896,Table6[#All],2,FALSE)</f>
        <v>#N/A</v>
      </c>
      <c r="G896" t="e">
        <f>VLOOKUP(A896,Table7[#All],2,FALSE)</f>
        <v>#N/A</v>
      </c>
      <c r="H896" t="e">
        <f>VLOOKUP(A896,Table1[[#All],[Release Date]:[Actual]],3,FALSE)</f>
        <v>#N/A</v>
      </c>
      <c r="I896" t="e">
        <f>VLOOKUP(A896,Table9[[#All],[Release Date]:[Actual]],2,FALSE)</f>
        <v>#N/A</v>
      </c>
      <c r="J896" t="e">
        <f>VLOOKUP(A896,Table8[#All],2,FALSE)</f>
        <v>#N/A</v>
      </c>
      <c r="K896" t="e">
        <f>VLOOKUP(A896,'US Retail Data'!$E$2:$G$75,3,FALSE)</f>
        <v>#N/A</v>
      </c>
      <c r="L896" t="e">
        <f>VLOOKUP(A896,GDP!$E$2:$G$83,3,FALSE)</f>
        <v>#N/A</v>
      </c>
    </row>
    <row r="897" spans="1:12">
      <c r="A897" s="18">
        <v>44362</v>
      </c>
      <c r="B897" s="19">
        <v>14244</v>
      </c>
      <c r="C897" t="e">
        <f>VLOOKUP(A897,Table2[],2,FALSE)</f>
        <v>#N/A</v>
      </c>
      <c r="D897" t="e">
        <f>VLOOKUP(A897,Table3[#All],2,FALSE)</f>
        <v>#N/A</v>
      </c>
      <c r="E897" t="e">
        <f>VLOOKUP(A897,Table5[#All],2,FALSE)</f>
        <v>#N/A</v>
      </c>
      <c r="F897" t="e">
        <f>VLOOKUP(A897,Table6[#All],2,FALSE)</f>
        <v>#N/A</v>
      </c>
      <c r="G897" t="e">
        <f>VLOOKUP(A897,Table7[#All],2,FALSE)</f>
        <v>#N/A</v>
      </c>
      <c r="H897" t="e">
        <f>VLOOKUP(A897,Table1[[#All],[Release Date]:[Actual]],3,FALSE)</f>
        <v>#N/A</v>
      </c>
      <c r="I897" t="e">
        <f>VLOOKUP(A897,Table9[[#All],[Release Date]:[Actual]],2,FALSE)</f>
        <v>#N/A</v>
      </c>
      <c r="J897" t="e">
        <f>VLOOKUP(A897,Table8[#All],2,FALSE)</f>
        <v>#N/A</v>
      </c>
      <c r="K897">
        <f>VLOOKUP(A897,'US Retail Data'!$E$2:$G$75,3,FALSE)</f>
        <v>-1.2999999999999999E-2</v>
      </c>
      <c r="L897" t="e">
        <f>VLOOKUP(A897,GDP!$E$2:$G$83,3,FALSE)</f>
        <v>#N/A</v>
      </c>
    </row>
    <row r="898" spans="1:12">
      <c r="A898" s="18">
        <v>44363</v>
      </c>
      <c r="B898" s="19">
        <v>14257</v>
      </c>
      <c r="C898" t="e">
        <f>VLOOKUP(A898,Table2[],2,FALSE)</f>
        <v>#N/A</v>
      </c>
      <c r="D898" t="e">
        <f>VLOOKUP(A898,Table3[#All],2,FALSE)</f>
        <v>#N/A</v>
      </c>
      <c r="E898" t="e">
        <f>VLOOKUP(A898,Table5[#All],2,FALSE)</f>
        <v>#N/A</v>
      </c>
      <c r="F898" t="e">
        <f>VLOOKUP(A898,Table6[#All],2,FALSE)</f>
        <v>#N/A</v>
      </c>
      <c r="G898" t="e">
        <f>VLOOKUP(A898,Table7[#All],2,FALSE)</f>
        <v>#N/A</v>
      </c>
      <c r="H898" t="e">
        <f>VLOOKUP(A898,Table1[[#All],[Release Date]:[Actual]],3,FALSE)</f>
        <v>#N/A</v>
      </c>
      <c r="I898">
        <f>VLOOKUP(A898,Table9[[#All],[Release Date]:[Actual]],2,FALSE)</f>
        <v>2.5000000000000001E-3</v>
      </c>
      <c r="J898" t="e">
        <f>VLOOKUP(A898,Table8[#All],2,FALSE)</f>
        <v>#N/A</v>
      </c>
      <c r="K898" t="e">
        <f>VLOOKUP(A898,'US Retail Data'!$E$2:$G$75,3,FALSE)</f>
        <v>#N/A</v>
      </c>
      <c r="L898" t="e">
        <f>VLOOKUP(A898,GDP!$E$2:$G$83,3,FALSE)</f>
        <v>#N/A</v>
      </c>
    </row>
    <row r="899" spans="1:12">
      <c r="A899" s="18">
        <v>44364</v>
      </c>
      <c r="B899" s="19">
        <v>14378</v>
      </c>
      <c r="C899" t="e">
        <f>VLOOKUP(A899,Table2[],2,FALSE)</f>
        <v>#N/A</v>
      </c>
      <c r="D899" t="e">
        <f>VLOOKUP(A899,Table3[#All],2,FALSE)</f>
        <v>#N/A</v>
      </c>
      <c r="E899" t="e">
        <f>VLOOKUP(A899,Table5[#All],2,FALSE)</f>
        <v>#N/A</v>
      </c>
      <c r="F899" t="e">
        <f>VLOOKUP(A899,Table6[#All],2,FALSE)</f>
        <v>#N/A</v>
      </c>
      <c r="G899" t="e">
        <f>VLOOKUP(A899,Table7[#All],2,FALSE)</f>
        <v>#N/A</v>
      </c>
      <c r="H899">
        <f>VLOOKUP(A899,Table1[[#All],[Release Date]:[Actual]],3,FALSE)</f>
        <v>412000</v>
      </c>
      <c r="I899" t="e">
        <f>VLOOKUP(A899,Table9[[#All],[Release Date]:[Actual]],2,FALSE)</f>
        <v>#N/A</v>
      </c>
      <c r="J899" t="e">
        <f>VLOOKUP(A899,Table8[#All],2,FALSE)</f>
        <v>#N/A</v>
      </c>
      <c r="K899" t="e">
        <f>VLOOKUP(A899,'US Retail Data'!$E$2:$G$75,3,FALSE)</f>
        <v>#N/A</v>
      </c>
      <c r="L899" t="e">
        <f>VLOOKUP(A899,GDP!$E$2:$G$83,3,FALSE)</f>
        <v>#N/A</v>
      </c>
    </row>
    <row r="900" spans="1:12">
      <c r="A900" s="18">
        <v>44365</v>
      </c>
      <c r="B900" s="19">
        <v>14403</v>
      </c>
      <c r="C900" t="e">
        <f>VLOOKUP(A900,Table2[],2,FALSE)</f>
        <v>#N/A</v>
      </c>
      <c r="D900" t="e">
        <f>VLOOKUP(A900,Table3[#All],2,FALSE)</f>
        <v>#N/A</v>
      </c>
      <c r="E900" t="e">
        <f>VLOOKUP(A900,Table5[#All],2,FALSE)</f>
        <v>#N/A</v>
      </c>
      <c r="F900" t="e">
        <f>VLOOKUP(A900,Table6[#All],2,FALSE)</f>
        <v>#N/A</v>
      </c>
      <c r="G900" t="e">
        <f>VLOOKUP(A900,Table7[#All],2,FALSE)</f>
        <v>#N/A</v>
      </c>
      <c r="H900" t="e">
        <f>VLOOKUP(A900,Table1[[#All],[Release Date]:[Actual]],3,FALSE)</f>
        <v>#N/A</v>
      </c>
      <c r="I900" t="e">
        <f>VLOOKUP(A900,Table9[[#All],[Release Date]:[Actual]],2,FALSE)</f>
        <v>#N/A</v>
      </c>
      <c r="J900" t="e">
        <f>VLOOKUP(A900,Table8[#All],2,FALSE)</f>
        <v>#N/A</v>
      </c>
      <c r="K900" t="e">
        <f>VLOOKUP(A900,'US Retail Data'!$E$2:$G$75,3,FALSE)</f>
        <v>#N/A</v>
      </c>
      <c r="L900" t="e">
        <f>VLOOKUP(A900,GDP!$E$2:$G$83,3,FALSE)</f>
        <v>#N/A</v>
      </c>
    </row>
    <row r="901" spans="1:12">
      <c r="A901" s="18">
        <v>44366</v>
      </c>
      <c r="B901" s="19" t="e">
        <v>#N/A</v>
      </c>
      <c r="C901" t="e">
        <f>VLOOKUP(A901,Table2[],2,FALSE)</f>
        <v>#N/A</v>
      </c>
      <c r="D901" t="e">
        <f>VLOOKUP(A901,Table3[#All],2,FALSE)</f>
        <v>#N/A</v>
      </c>
      <c r="E901" t="e">
        <f>VLOOKUP(A901,Table5[#All],2,FALSE)</f>
        <v>#N/A</v>
      </c>
      <c r="F901" t="e">
        <f>VLOOKUP(A901,Table6[#All],2,FALSE)</f>
        <v>#N/A</v>
      </c>
      <c r="G901" t="e">
        <f>VLOOKUP(A901,Table7[#All],2,FALSE)</f>
        <v>#N/A</v>
      </c>
      <c r="H901" t="e">
        <f>VLOOKUP(A901,Table1[[#All],[Release Date]:[Actual]],3,FALSE)</f>
        <v>#N/A</v>
      </c>
      <c r="I901" t="e">
        <f>VLOOKUP(A901,Table9[[#All],[Release Date]:[Actual]],2,FALSE)</f>
        <v>#N/A</v>
      </c>
      <c r="J901" t="e">
        <f>VLOOKUP(A901,Table8[#All],2,FALSE)</f>
        <v>#N/A</v>
      </c>
      <c r="K901" t="e">
        <f>VLOOKUP(A901,'US Retail Data'!$E$2:$G$75,3,FALSE)</f>
        <v>#N/A</v>
      </c>
      <c r="L901" t="e">
        <f>VLOOKUP(A901,GDP!$E$2:$G$83,3,FALSE)</f>
        <v>#N/A</v>
      </c>
    </row>
    <row r="902" spans="1:12">
      <c r="A902" s="18">
        <v>44367</v>
      </c>
      <c r="B902" s="19" t="e">
        <v>#N/A</v>
      </c>
      <c r="C902" t="e">
        <f>VLOOKUP(A902,Table2[],2,FALSE)</f>
        <v>#N/A</v>
      </c>
      <c r="D902" t="e">
        <f>VLOOKUP(A902,Table3[#All],2,FALSE)</f>
        <v>#N/A</v>
      </c>
      <c r="E902" t="e">
        <f>VLOOKUP(A902,Table5[#All],2,FALSE)</f>
        <v>#N/A</v>
      </c>
      <c r="F902" t="e">
        <f>VLOOKUP(A902,Table6[#All],2,FALSE)</f>
        <v>#N/A</v>
      </c>
      <c r="G902" t="e">
        <f>VLOOKUP(A902,Table7[#All],2,FALSE)</f>
        <v>#N/A</v>
      </c>
      <c r="H902" t="e">
        <f>VLOOKUP(A902,Table1[[#All],[Release Date]:[Actual]],3,FALSE)</f>
        <v>#N/A</v>
      </c>
      <c r="I902" t="e">
        <f>VLOOKUP(A902,Table9[[#All],[Release Date]:[Actual]],2,FALSE)</f>
        <v>#N/A</v>
      </c>
      <c r="J902" t="e">
        <f>VLOOKUP(A902,Table8[#All],2,FALSE)</f>
        <v>#N/A</v>
      </c>
      <c r="K902" t="e">
        <f>VLOOKUP(A902,'US Retail Data'!$E$2:$G$75,3,FALSE)</f>
        <v>#N/A</v>
      </c>
      <c r="L902" t="e">
        <f>VLOOKUP(A902,GDP!$E$2:$G$83,3,FALSE)</f>
        <v>#N/A</v>
      </c>
    </row>
    <row r="903" spans="1:12">
      <c r="A903" s="18">
        <v>44368</v>
      </c>
      <c r="B903" s="19">
        <v>14453</v>
      </c>
      <c r="C903" t="e">
        <f>VLOOKUP(A903,Table2[],2,FALSE)</f>
        <v>#N/A</v>
      </c>
      <c r="D903" t="e">
        <f>VLOOKUP(A903,Table3[#All],2,FALSE)</f>
        <v>#N/A</v>
      </c>
      <c r="E903" t="e">
        <f>VLOOKUP(A903,Table5[#All],2,FALSE)</f>
        <v>#N/A</v>
      </c>
      <c r="F903" t="e">
        <f>VLOOKUP(A903,Table6[#All],2,FALSE)</f>
        <v>#N/A</v>
      </c>
      <c r="G903" t="e">
        <f>VLOOKUP(A903,Table7[#All],2,FALSE)</f>
        <v>#N/A</v>
      </c>
      <c r="H903" t="e">
        <f>VLOOKUP(A903,Table1[[#All],[Release Date]:[Actual]],3,FALSE)</f>
        <v>#N/A</v>
      </c>
      <c r="I903" t="e">
        <f>VLOOKUP(A903,Table9[[#All],[Release Date]:[Actual]],2,FALSE)</f>
        <v>#N/A</v>
      </c>
      <c r="J903" t="e">
        <f>VLOOKUP(A903,Table8[#All],2,FALSE)</f>
        <v>#N/A</v>
      </c>
      <c r="K903" t="e">
        <f>VLOOKUP(A903,'US Retail Data'!$E$2:$G$75,3,FALSE)</f>
        <v>#N/A</v>
      </c>
      <c r="L903" t="e">
        <f>VLOOKUP(A903,GDP!$E$2:$G$83,3,FALSE)</f>
        <v>#N/A</v>
      </c>
    </row>
    <row r="904" spans="1:12">
      <c r="A904" s="18">
        <v>44369</v>
      </c>
      <c r="B904" s="19">
        <v>14421</v>
      </c>
      <c r="C904" t="e">
        <f>VLOOKUP(A904,Table2[],2,FALSE)</f>
        <v>#N/A</v>
      </c>
      <c r="D904" t="e">
        <f>VLOOKUP(A904,Table3[#All],2,FALSE)</f>
        <v>#N/A</v>
      </c>
      <c r="E904" t="e">
        <f>VLOOKUP(A904,Table5[#All],2,FALSE)</f>
        <v>#N/A</v>
      </c>
      <c r="F904" t="e">
        <f>VLOOKUP(A904,Table6[#All],2,FALSE)</f>
        <v>#N/A</v>
      </c>
      <c r="G904" t="e">
        <f>VLOOKUP(A904,Table7[#All],2,FALSE)</f>
        <v>#N/A</v>
      </c>
      <c r="H904" t="e">
        <f>VLOOKUP(A904,Table1[[#All],[Release Date]:[Actual]],3,FALSE)</f>
        <v>#N/A</v>
      </c>
      <c r="I904" t="e">
        <f>VLOOKUP(A904,Table9[[#All],[Release Date]:[Actual]],2,FALSE)</f>
        <v>#N/A</v>
      </c>
      <c r="J904" t="e">
        <f>VLOOKUP(A904,Table8[#All],2,FALSE)</f>
        <v>#N/A</v>
      </c>
      <c r="K904" t="e">
        <f>VLOOKUP(A904,'US Retail Data'!$E$2:$G$75,3,FALSE)</f>
        <v>#N/A</v>
      </c>
      <c r="L904" t="e">
        <f>VLOOKUP(A904,GDP!$E$2:$G$83,3,FALSE)</f>
        <v>#N/A</v>
      </c>
    </row>
    <row r="905" spans="1:12">
      <c r="A905" s="18">
        <v>44370</v>
      </c>
      <c r="B905" s="19">
        <v>14454</v>
      </c>
      <c r="C905" t="e">
        <f>VLOOKUP(A905,Table2[],2,FALSE)</f>
        <v>#N/A</v>
      </c>
      <c r="D905" t="e">
        <f>VLOOKUP(A905,Table3[#All],2,FALSE)</f>
        <v>#N/A</v>
      </c>
      <c r="E905" t="e">
        <f>VLOOKUP(A905,Table5[#All],2,FALSE)</f>
        <v>#N/A</v>
      </c>
      <c r="F905" t="e">
        <f>VLOOKUP(A905,Table6[#All],2,FALSE)</f>
        <v>#N/A</v>
      </c>
      <c r="G905" t="e">
        <f>VLOOKUP(A905,Table7[#All],2,FALSE)</f>
        <v>#N/A</v>
      </c>
      <c r="H905" t="e">
        <f>VLOOKUP(A905,Table1[[#All],[Release Date]:[Actual]],3,FALSE)</f>
        <v>#N/A</v>
      </c>
      <c r="I905" t="e">
        <f>VLOOKUP(A905,Table9[[#All],[Release Date]:[Actual]],2,FALSE)</f>
        <v>#N/A</v>
      </c>
      <c r="J905" t="e">
        <f>VLOOKUP(A905,Table8[#All],2,FALSE)</f>
        <v>#N/A</v>
      </c>
      <c r="K905" t="e">
        <f>VLOOKUP(A905,'US Retail Data'!$E$2:$G$75,3,FALSE)</f>
        <v>#N/A</v>
      </c>
      <c r="L905" t="e">
        <f>VLOOKUP(A905,GDP!$E$2:$G$83,3,FALSE)</f>
        <v>#N/A</v>
      </c>
    </row>
    <row r="906" spans="1:12">
      <c r="A906" s="18">
        <v>44371</v>
      </c>
      <c r="B906" s="19">
        <v>14462</v>
      </c>
      <c r="C906" t="e">
        <f>VLOOKUP(A906,Table2[],2,FALSE)</f>
        <v>#N/A</v>
      </c>
      <c r="D906" t="e">
        <f>VLOOKUP(A906,Table3[#All],2,FALSE)</f>
        <v>#N/A</v>
      </c>
      <c r="E906" t="e">
        <f>VLOOKUP(A906,Table5[#All],2,FALSE)</f>
        <v>#N/A</v>
      </c>
      <c r="F906" t="e">
        <f>VLOOKUP(A906,Table6[#All],2,FALSE)</f>
        <v>#N/A</v>
      </c>
      <c r="G906" t="e">
        <f>VLOOKUP(A906,Table7[#All],2,FALSE)</f>
        <v>#N/A</v>
      </c>
      <c r="H906">
        <f>VLOOKUP(A906,Table1[[#All],[Release Date]:[Actual]],3,FALSE)</f>
        <v>411000</v>
      </c>
      <c r="I906" t="e">
        <f>VLOOKUP(A906,Table9[[#All],[Release Date]:[Actual]],2,FALSE)</f>
        <v>#N/A</v>
      </c>
      <c r="J906" t="e">
        <f>VLOOKUP(A906,Table8[#All],2,FALSE)</f>
        <v>#N/A</v>
      </c>
      <c r="K906" t="e">
        <f>VLOOKUP(A906,'US Retail Data'!$E$2:$G$75,3,FALSE)</f>
        <v>#N/A</v>
      </c>
      <c r="L906">
        <f>VLOOKUP(A906,GDP!$E$2:$G$83,3,FALSE)</f>
        <v>6.4000000000000001E-2</v>
      </c>
    </row>
    <row r="907" spans="1:12">
      <c r="A907" s="18">
        <v>44372</v>
      </c>
      <c r="B907" s="19">
        <v>14447</v>
      </c>
      <c r="C907" t="e">
        <f>VLOOKUP(A907,Table2[],2,FALSE)</f>
        <v>#N/A</v>
      </c>
      <c r="D907">
        <f>VLOOKUP(A907,Table3[#All],2,FALSE)</f>
        <v>3.9E-2</v>
      </c>
      <c r="E907" t="e">
        <f>VLOOKUP(A907,Table5[#All],2,FALSE)</f>
        <v>#N/A</v>
      </c>
      <c r="F907" t="e">
        <f>VLOOKUP(A907,Table6[#All],2,FALSE)</f>
        <v>#N/A</v>
      </c>
      <c r="G907" t="e">
        <f>VLOOKUP(A907,Table7[#All],2,FALSE)</f>
        <v>#N/A</v>
      </c>
      <c r="H907" t="e">
        <f>VLOOKUP(A907,Table1[[#All],[Release Date]:[Actual]],3,FALSE)</f>
        <v>#N/A</v>
      </c>
      <c r="I907" t="e">
        <f>VLOOKUP(A907,Table9[[#All],[Release Date]:[Actual]],2,FALSE)</f>
        <v>#N/A</v>
      </c>
      <c r="J907" t="e">
        <f>VLOOKUP(A907,Table8[#All],2,FALSE)</f>
        <v>#N/A</v>
      </c>
      <c r="K907" t="e">
        <f>VLOOKUP(A907,'US Retail Data'!$E$2:$G$75,3,FALSE)</f>
        <v>#N/A</v>
      </c>
      <c r="L907" t="e">
        <f>VLOOKUP(A907,GDP!$E$2:$G$83,3,FALSE)</f>
        <v>#N/A</v>
      </c>
    </row>
    <row r="908" spans="1:12">
      <c r="A908" s="18">
        <v>44373</v>
      </c>
      <c r="B908" s="19" t="e">
        <v>#N/A</v>
      </c>
      <c r="C908" t="e">
        <f>VLOOKUP(A908,Table2[],2,FALSE)</f>
        <v>#N/A</v>
      </c>
      <c r="D908" t="e">
        <f>VLOOKUP(A908,Table3[#All],2,FALSE)</f>
        <v>#N/A</v>
      </c>
      <c r="E908" t="e">
        <f>VLOOKUP(A908,Table5[#All],2,FALSE)</f>
        <v>#N/A</v>
      </c>
      <c r="F908" t="e">
        <f>VLOOKUP(A908,Table6[#All],2,FALSE)</f>
        <v>#N/A</v>
      </c>
      <c r="G908" t="e">
        <f>VLOOKUP(A908,Table7[#All],2,FALSE)</f>
        <v>#N/A</v>
      </c>
      <c r="H908" t="e">
        <f>VLOOKUP(A908,Table1[[#All],[Release Date]:[Actual]],3,FALSE)</f>
        <v>#N/A</v>
      </c>
      <c r="I908" t="e">
        <f>VLOOKUP(A908,Table9[[#All],[Release Date]:[Actual]],2,FALSE)</f>
        <v>#N/A</v>
      </c>
      <c r="J908" t="e">
        <f>VLOOKUP(A908,Table8[#All],2,FALSE)</f>
        <v>#N/A</v>
      </c>
      <c r="K908" t="e">
        <f>VLOOKUP(A908,'US Retail Data'!$E$2:$G$75,3,FALSE)</f>
        <v>#N/A</v>
      </c>
      <c r="L908" t="e">
        <f>VLOOKUP(A908,GDP!$E$2:$G$83,3,FALSE)</f>
        <v>#N/A</v>
      </c>
    </row>
    <row r="909" spans="1:12">
      <c r="A909" s="18">
        <v>44374</v>
      </c>
      <c r="B909" s="19" t="e">
        <v>#N/A</v>
      </c>
      <c r="C909" t="e">
        <f>VLOOKUP(A909,Table2[],2,FALSE)</f>
        <v>#N/A</v>
      </c>
      <c r="D909" t="e">
        <f>VLOOKUP(A909,Table3[#All],2,FALSE)</f>
        <v>#N/A</v>
      </c>
      <c r="E909" t="e">
        <f>VLOOKUP(A909,Table5[#All],2,FALSE)</f>
        <v>#N/A</v>
      </c>
      <c r="F909" t="e">
        <f>VLOOKUP(A909,Table6[#All],2,FALSE)</f>
        <v>#N/A</v>
      </c>
      <c r="G909" t="e">
        <f>VLOOKUP(A909,Table7[#All],2,FALSE)</f>
        <v>#N/A</v>
      </c>
      <c r="H909" t="e">
        <f>VLOOKUP(A909,Table1[[#All],[Release Date]:[Actual]],3,FALSE)</f>
        <v>#N/A</v>
      </c>
      <c r="I909" t="e">
        <f>VLOOKUP(A909,Table9[[#All],[Release Date]:[Actual]],2,FALSE)</f>
        <v>#N/A</v>
      </c>
      <c r="J909" t="e">
        <f>VLOOKUP(A909,Table8[#All],2,FALSE)</f>
        <v>#N/A</v>
      </c>
      <c r="K909" t="e">
        <f>VLOOKUP(A909,'US Retail Data'!$E$2:$G$75,3,FALSE)</f>
        <v>#N/A</v>
      </c>
      <c r="L909" t="e">
        <f>VLOOKUP(A909,GDP!$E$2:$G$83,3,FALSE)</f>
        <v>#N/A</v>
      </c>
    </row>
    <row r="910" spans="1:12">
      <c r="A910" s="18">
        <v>44375</v>
      </c>
      <c r="B910" s="19">
        <v>14472</v>
      </c>
      <c r="C910" t="e">
        <f>VLOOKUP(A910,Table2[],2,FALSE)</f>
        <v>#N/A</v>
      </c>
      <c r="D910" t="e">
        <f>VLOOKUP(A910,Table3[#All],2,FALSE)</f>
        <v>#N/A</v>
      </c>
      <c r="E910" t="e">
        <f>VLOOKUP(A910,Table5[#All],2,FALSE)</f>
        <v>#N/A</v>
      </c>
      <c r="F910" t="e">
        <f>VLOOKUP(A910,Table6[#All],2,FALSE)</f>
        <v>#N/A</v>
      </c>
      <c r="G910" t="e">
        <f>VLOOKUP(A910,Table7[#All],2,FALSE)</f>
        <v>#N/A</v>
      </c>
      <c r="H910" t="e">
        <f>VLOOKUP(A910,Table1[[#All],[Release Date]:[Actual]],3,FALSE)</f>
        <v>#N/A</v>
      </c>
      <c r="I910" t="e">
        <f>VLOOKUP(A910,Table9[[#All],[Release Date]:[Actual]],2,FALSE)</f>
        <v>#N/A</v>
      </c>
      <c r="J910" t="e">
        <f>VLOOKUP(A910,Table8[#All],2,FALSE)</f>
        <v>#N/A</v>
      </c>
      <c r="K910" t="e">
        <f>VLOOKUP(A910,'US Retail Data'!$E$2:$G$75,3,FALSE)</f>
        <v>#N/A</v>
      </c>
      <c r="L910" t="e">
        <f>VLOOKUP(A910,GDP!$E$2:$G$83,3,FALSE)</f>
        <v>#N/A</v>
      </c>
    </row>
    <row r="911" spans="1:12">
      <c r="A911" s="18">
        <v>44376</v>
      </c>
      <c r="B911" s="19">
        <v>14496</v>
      </c>
      <c r="C911" t="e">
        <f>VLOOKUP(A911,Table2[],2,FALSE)</f>
        <v>#N/A</v>
      </c>
      <c r="D911" t="e">
        <f>VLOOKUP(A911,Table3[#All],2,FALSE)</f>
        <v>#N/A</v>
      </c>
      <c r="E911" t="e">
        <f>VLOOKUP(A911,Table5[#All],2,FALSE)</f>
        <v>#N/A</v>
      </c>
      <c r="F911" t="e">
        <f>VLOOKUP(A911,Table6[#All],2,FALSE)</f>
        <v>#N/A</v>
      </c>
      <c r="G911" t="e">
        <f>VLOOKUP(A911,Table7[#All],2,FALSE)</f>
        <v>#N/A</v>
      </c>
      <c r="H911" t="e">
        <f>VLOOKUP(A911,Table1[[#All],[Release Date]:[Actual]],3,FALSE)</f>
        <v>#N/A</v>
      </c>
      <c r="I911" t="e">
        <f>VLOOKUP(A911,Table9[[#All],[Release Date]:[Actual]],2,FALSE)</f>
        <v>#N/A</v>
      </c>
      <c r="J911" t="e">
        <f>VLOOKUP(A911,Table8[#All],2,FALSE)</f>
        <v>#N/A</v>
      </c>
      <c r="K911" t="e">
        <f>VLOOKUP(A911,'US Retail Data'!$E$2:$G$75,3,FALSE)</f>
        <v>#N/A</v>
      </c>
      <c r="L911" t="e">
        <f>VLOOKUP(A911,GDP!$E$2:$G$83,3,FALSE)</f>
        <v>#N/A</v>
      </c>
    </row>
    <row r="912" spans="1:12">
      <c r="A912" s="18">
        <v>44377</v>
      </c>
      <c r="B912" s="19">
        <v>14542</v>
      </c>
      <c r="C912" t="e">
        <f>VLOOKUP(A912,Table2[],2,FALSE)</f>
        <v>#N/A</v>
      </c>
      <c r="D912" t="e">
        <f>VLOOKUP(A912,Table3[#All],2,FALSE)</f>
        <v>#N/A</v>
      </c>
      <c r="E912" t="e">
        <f>VLOOKUP(A912,Table5[#All],2,FALSE)</f>
        <v>#N/A</v>
      </c>
      <c r="F912" t="e">
        <f>VLOOKUP(A912,Table6[#All],2,FALSE)</f>
        <v>#N/A</v>
      </c>
      <c r="G912" t="e">
        <f>VLOOKUP(A912,Table7[#All],2,FALSE)</f>
        <v>#N/A</v>
      </c>
      <c r="H912" t="e">
        <f>VLOOKUP(A912,Table1[[#All],[Release Date]:[Actual]],3,FALSE)</f>
        <v>#N/A</v>
      </c>
      <c r="I912" t="e">
        <f>VLOOKUP(A912,Table9[[#All],[Release Date]:[Actual]],2,FALSE)</f>
        <v>#N/A</v>
      </c>
      <c r="J912" t="e">
        <f>VLOOKUP(A912,Table8[#All],2,FALSE)</f>
        <v>#N/A</v>
      </c>
      <c r="K912" t="e">
        <f>VLOOKUP(A912,'US Retail Data'!$E$2:$G$75,3,FALSE)</f>
        <v>#N/A</v>
      </c>
      <c r="L912" t="e">
        <f>VLOOKUP(A912,GDP!$E$2:$G$83,3,FALSE)</f>
        <v>#N/A</v>
      </c>
    </row>
    <row r="913" spans="1:12">
      <c r="A913" s="18">
        <v>44378</v>
      </c>
      <c r="B913" s="19">
        <v>14539</v>
      </c>
      <c r="C913" t="e">
        <f>VLOOKUP(A913,Table2[],2,FALSE)</f>
        <v>#N/A</v>
      </c>
      <c r="D913" t="e">
        <f>VLOOKUP(A913,Table3[#All],2,FALSE)</f>
        <v>#N/A</v>
      </c>
      <c r="E913">
        <f>VLOOKUP(A913,Table5[#All],2,FALSE)</f>
        <v>1.3299999999999999E-2</v>
      </c>
      <c r="F913" t="e">
        <f>VLOOKUP(A913,Table6[#All],2,FALSE)</f>
        <v>#N/A</v>
      </c>
      <c r="G913" t="e">
        <f>VLOOKUP(A913,Table7[#All],2,FALSE)</f>
        <v>#N/A</v>
      </c>
      <c r="H913">
        <f>VLOOKUP(A913,Table1[[#All],[Release Date]:[Actual]],3,FALSE)</f>
        <v>364000</v>
      </c>
      <c r="I913" t="e">
        <f>VLOOKUP(A913,Table9[[#All],[Release Date]:[Actual]],2,FALSE)</f>
        <v>#N/A</v>
      </c>
      <c r="J913" t="e">
        <f>VLOOKUP(A913,Table8[#All],2,FALSE)</f>
        <v>#N/A</v>
      </c>
      <c r="K913" t="e">
        <f>VLOOKUP(A913,'US Retail Data'!$E$2:$G$75,3,FALSE)</f>
        <v>#N/A</v>
      </c>
      <c r="L913" t="e">
        <f>VLOOKUP(A913,GDP!$E$2:$G$83,3,FALSE)</f>
        <v>#N/A</v>
      </c>
    </row>
    <row r="914" spans="1:12">
      <c r="A914" s="18">
        <v>44379</v>
      </c>
      <c r="B914" s="19">
        <v>14564</v>
      </c>
      <c r="C914" t="e">
        <f>VLOOKUP(A914,Table2[],2,FALSE)</f>
        <v>#N/A</v>
      </c>
      <c r="D914" t="e">
        <f>VLOOKUP(A914,Table3[#All],2,FALSE)</f>
        <v>#N/A</v>
      </c>
      <c r="E914" t="e">
        <f>VLOOKUP(A914,Table5[#All],2,FALSE)</f>
        <v>#N/A</v>
      </c>
      <c r="F914">
        <f>VLOOKUP(A914,Table6[#All],2,FALSE)</f>
        <v>850</v>
      </c>
      <c r="G914">
        <f>VLOOKUP(A914,Table7[#All],2,FALSE)</f>
        <v>5.8999999999999997E-2</v>
      </c>
      <c r="H914" t="e">
        <f>VLOOKUP(A914,Table1[[#All],[Release Date]:[Actual]],3,FALSE)</f>
        <v>#N/A</v>
      </c>
      <c r="I914" t="e">
        <f>VLOOKUP(A914,Table9[[#All],[Release Date]:[Actual]],2,FALSE)</f>
        <v>#N/A</v>
      </c>
      <c r="J914" t="e">
        <f>VLOOKUP(A914,Table8[#All],2,FALSE)</f>
        <v>#N/A</v>
      </c>
      <c r="K914" t="e">
        <f>VLOOKUP(A914,'US Retail Data'!$E$2:$G$75,3,FALSE)</f>
        <v>#N/A</v>
      </c>
      <c r="L914" t="e">
        <f>VLOOKUP(A914,GDP!$E$2:$G$83,3,FALSE)</f>
        <v>#N/A</v>
      </c>
    </row>
    <row r="915" spans="1:12">
      <c r="A915" s="18">
        <v>44380</v>
      </c>
      <c r="B915" s="19" t="e">
        <v>#N/A</v>
      </c>
      <c r="C915" t="e">
        <f>VLOOKUP(A915,Table2[],2,FALSE)</f>
        <v>#N/A</v>
      </c>
      <c r="D915" t="e">
        <f>VLOOKUP(A915,Table3[#All],2,FALSE)</f>
        <v>#N/A</v>
      </c>
      <c r="E915" t="e">
        <f>VLOOKUP(A915,Table5[#All],2,FALSE)</f>
        <v>#N/A</v>
      </c>
      <c r="F915" t="e">
        <f>VLOOKUP(A915,Table6[#All],2,FALSE)</f>
        <v>#N/A</v>
      </c>
      <c r="G915" t="e">
        <f>VLOOKUP(A915,Table7[#All],2,FALSE)</f>
        <v>#N/A</v>
      </c>
      <c r="H915" t="e">
        <f>VLOOKUP(A915,Table1[[#All],[Release Date]:[Actual]],3,FALSE)</f>
        <v>#N/A</v>
      </c>
      <c r="I915" t="e">
        <f>VLOOKUP(A915,Table9[[#All],[Release Date]:[Actual]],2,FALSE)</f>
        <v>#N/A</v>
      </c>
      <c r="J915" t="e">
        <f>VLOOKUP(A915,Table8[#All],2,FALSE)</f>
        <v>#N/A</v>
      </c>
      <c r="K915" t="e">
        <f>VLOOKUP(A915,'US Retail Data'!$E$2:$G$75,3,FALSE)</f>
        <v>#N/A</v>
      </c>
      <c r="L915" t="e">
        <f>VLOOKUP(A915,GDP!$E$2:$G$83,3,FALSE)</f>
        <v>#N/A</v>
      </c>
    </row>
    <row r="916" spans="1:12">
      <c r="A916" s="18">
        <v>44381</v>
      </c>
      <c r="B916" s="19" t="e">
        <v>#N/A</v>
      </c>
      <c r="C916" t="e">
        <f>VLOOKUP(A916,Table2[],2,FALSE)</f>
        <v>#N/A</v>
      </c>
      <c r="D916" t="e">
        <f>VLOOKUP(A916,Table3[#All],2,FALSE)</f>
        <v>#N/A</v>
      </c>
      <c r="E916" t="e">
        <f>VLOOKUP(A916,Table5[#All],2,FALSE)</f>
        <v>#N/A</v>
      </c>
      <c r="F916" t="e">
        <f>VLOOKUP(A916,Table6[#All],2,FALSE)</f>
        <v>#N/A</v>
      </c>
      <c r="G916" t="e">
        <f>VLOOKUP(A916,Table7[#All],2,FALSE)</f>
        <v>#N/A</v>
      </c>
      <c r="H916" t="e">
        <f>VLOOKUP(A916,Table1[[#All],[Release Date]:[Actual]],3,FALSE)</f>
        <v>#N/A</v>
      </c>
      <c r="I916" t="e">
        <f>VLOOKUP(A916,Table9[[#All],[Release Date]:[Actual]],2,FALSE)</f>
        <v>#N/A</v>
      </c>
      <c r="J916" t="e">
        <f>VLOOKUP(A916,Table8[#All],2,FALSE)</f>
        <v>#N/A</v>
      </c>
      <c r="K916" t="e">
        <f>VLOOKUP(A916,'US Retail Data'!$E$2:$G$75,3,FALSE)</f>
        <v>#N/A</v>
      </c>
      <c r="L916" t="e">
        <f>VLOOKUP(A916,GDP!$E$2:$G$83,3,FALSE)</f>
        <v>#N/A</v>
      </c>
    </row>
    <row r="917" spans="1:12">
      <c r="A917" s="18">
        <v>44382</v>
      </c>
      <c r="B917" s="19">
        <v>14482</v>
      </c>
      <c r="C917" t="e">
        <f>VLOOKUP(A917,Table2[],2,FALSE)</f>
        <v>#N/A</v>
      </c>
      <c r="D917" t="e">
        <f>VLOOKUP(A917,Table3[#All],2,FALSE)</f>
        <v>#N/A</v>
      </c>
      <c r="E917" t="e">
        <f>VLOOKUP(A917,Table5[#All],2,FALSE)</f>
        <v>#N/A</v>
      </c>
      <c r="F917" t="e">
        <f>VLOOKUP(A917,Table6[#All],2,FALSE)</f>
        <v>#N/A</v>
      </c>
      <c r="G917" t="e">
        <f>VLOOKUP(A917,Table7[#All],2,FALSE)</f>
        <v>#N/A</v>
      </c>
      <c r="H917" t="e">
        <f>VLOOKUP(A917,Table1[[#All],[Release Date]:[Actual]],3,FALSE)</f>
        <v>#N/A</v>
      </c>
      <c r="I917" t="e">
        <f>VLOOKUP(A917,Table9[[#All],[Release Date]:[Actual]],2,FALSE)</f>
        <v>#N/A</v>
      </c>
      <c r="J917" t="e">
        <f>VLOOKUP(A917,Table8[#All],2,FALSE)</f>
        <v>#N/A</v>
      </c>
      <c r="K917" t="e">
        <f>VLOOKUP(A917,'US Retail Data'!$E$2:$G$75,3,FALSE)</f>
        <v>#N/A</v>
      </c>
      <c r="L917" t="e">
        <f>VLOOKUP(A917,GDP!$E$2:$G$83,3,FALSE)</f>
        <v>#N/A</v>
      </c>
    </row>
    <row r="918" spans="1:12">
      <c r="A918" s="18">
        <v>44383</v>
      </c>
      <c r="B918" s="19">
        <v>14468</v>
      </c>
      <c r="C918" t="e">
        <f>VLOOKUP(A918,Table2[],2,FALSE)</f>
        <v>#N/A</v>
      </c>
      <c r="D918" t="e">
        <f>VLOOKUP(A918,Table3[#All],2,FALSE)</f>
        <v>#N/A</v>
      </c>
      <c r="E918" t="e">
        <f>VLOOKUP(A918,Table5[#All],2,FALSE)</f>
        <v>#N/A</v>
      </c>
      <c r="F918" t="e">
        <f>VLOOKUP(A918,Table6[#All],2,FALSE)</f>
        <v>#N/A</v>
      </c>
      <c r="G918" t="e">
        <f>VLOOKUP(A918,Table7[#All],2,FALSE)</f>
        <v>#N/A</v>
      </c>
      <c r="H918" t="e">
        <f>VLOOKUP(A918,Table1[[#All],[Release Date]:[Actual]],3,FALSE)</f>
        <v>#N/A</v>
      </c>
      <c r="I918" t="e">
        <f>VLOOKUP(A918,Table9[[#All],[Release Date]:[Actual]],2,FALSE)</f>
        <v>#N/A</v>
      </c>
      <c r="J918" t="e">
        <f>VLOOKUP(A918,Table8[#All],2,FALSE)</f>
        <v>#N/A</v>
      </c>
      <c r="K918" t="e">
        <f>VLOOKUP(A918,'US Retail Data'!$E$2:$G$75,3,FALSE)</f>
        <v>#N/A</v>
      </c>
      <c r="L918" t="e">
        <f>VLOOKUP(A918,GDP!$E$2:$G$83,3,FALSE)</f>
        <v>#N/A</v>
      </c>
    </row>
    <row r="919" spans="1:12">
      <c r="A919" s="18">
        <v>44384</v>
      </c>
      <c r="B919" s="19">
        <v>14500</v>
      </c>
      <c r="C919" t="e">
        <f>VLOOKUP(A919,Table2[],2,FALSE)</f>
        <v>#N/A</v>
      </c>
      <c r="D919" t="e">
        <f>VLOOKUP(A919,Table3[#All],2,FALSE)</f>
        <v>#N/A</v>
      </c>
      <c r="E919" t="e">
        <f>VLOOKUP(A919,Table5[#All],2,FALSE)</f>
        <v>#N/A</v>
      </c>
      <c r="F919" t="e">
        <f>VLOOKUP(A919,Table6[#All],2,FALSE)</f>
        <v>#N/A</v>
      </c>
      <c r="G919" t="e">
        <f>VLOOKUP(A919,Table7[#All],2,FALSE)</f>
        <v>#N/A</v>
      </c>
      <c r="H919" t="e">
        <f>VLOOKUP(A919,Table1[[#All],[Release Date]:[Actual]],3,FALSE)</f>
        <v>#N/A</v>
      </c>
      <c r="I919" t="e">
        <f>VLOOKUP(A919,Table9[[#All],[Release Date]:[Actual]],2,FALSE)</f>
        <v>#N/A</v>
      </c>
      <c r="J919" t="e">
        <f>VLOOKUP(A919,Table8[#All],2,FALSE)</f>
        <v>#N/A</v>
      </c>
      <c r="K919" t="e">
        <f>VLOOKUP(A919,'US Retail Data'!$E$2:$G$75,3,FALSE)</f>
        <v>#N/A</v>
      </c>
      <c r="L919" t="e">
        <f>VLOOKUP(A919,GDP!$E$2:$G$83,3,FALSE)</f>
        <v>#N/A</v>
      </c>
    </row>
    <row r="920" spans="1:12">
      <c r="A920" s="18">
        <v>44385</v>
      </c>
      <c r="B920" s="19">
        <v>14548</v>
      </c>
      <c r="C920" t="e">
        <f>VLOOKUP(A920,Table2[],2,FALSE)</f>
        <v>#N/A</v>
      </c>
      <c r="D920" t="e">
        <f>VLOOKUP(A920,Table3[#All],2,FALSE)</f>
        <v>#N/A</v>
      </c>
      <c r="E920" t="e">
        <f>VLOOKUP(A920,Table5[#All],2,FALSE)</f>
        <v>#N/A</v>
      </c>
      <c r="F920" t="e">
        <f>VLOOKUP(A920,Table6[#All],2,FALSE)</f>
        <v>#N/A</v>
      </c>
      <c r="G920" t="e">
        <f>VLOOKUP(A920,Table7[#All],2,FALSE)</f>
        <v>#N/A</v>
      </c>
      <c r="H920">
        <f>VLOOKUP(A920,Table1[[#All],[Release Date]:[Actual]],3,FALSE)</f>
        <v>373000</v>
      </c>
      <c r="I920" t="e">
        <f>VLOOKUP(A920,Table9[[#All],[Release Date]:[Actual]],2,FALSE)</f>
        <v>#N/A</v>
      </c>
      <c r="J920">
        <f>VLOOKUP(A920,Table8[#All],2,FALSE)</f>
        <v>1.0999999999999999E-2</v>
      </c>
      <c r="K920" t="e">
        <f>VLOOKUP(A920,'US Retail Data'!$E$2:$G$75,3,FALSE)</f>
        <v>#N/A</v>
      </c>
      <c r="L920" t="e">
        <f>VLOOKUP(A920,GDP!$E$2:$G$83,3,FALSE)</f>
        <v>#N/A</v>
      </c>
    </row>
    <row r="921" spans="1:12">
      <c r="A921" s="18">
        <v>44386</v>
      </c>
      <c r="B921" s="19">
        <v>14548</v>
      </c>
      <c r="C921" t="e">
        <f>VLOOKUP(A921,Table2[],2,FALSE)</f>
        <v>#N/A</v>
      </c>
      <c r="D921" t="e">
        <f>VLOOKUP(A921,Table3[#All],2,FALSE)</f>
        <v>#N/A</v>
      </c>
      <c r="E921" t="e">
        <f>VLOOKUP(A921,Table5[#All],2,FALSE)</f>
        <v>#N/A</v>
      </c>
      <c r="F921" t="e">
        <f>VLOOKUP(A921,Table6[#All],2,FALSE)</f>
        <v>#N/A</v>
      </c>
      <c r="G921" t="e">
        <f>VLOOKUP(A921,Table7[#All],2,FALSE)</f>
        <v>#N/A</v>
      </c>
      <c r="H921" t="e">
        <f>VLOOKUP(A921,Table1[[#All],[Release Date]:[Actual]],3,FALSE)</f>
        <v>#N/A</v>
      </c>
      <c r="I921" t="e">
        <f>VLOOKUP(A921,Table9[[#All],[Release Date]:[Actual]],2,FALSE)</f>
        <v>#N/A</v>
      </c>
      <c r="J921" t="e">
        <f>VLOOKUP(A921,Table8[#All],2,FALSE)</f>
        <v>#N/A</v>
      </c>
      <c r="K921" t="e">
        <f>VLOOKUP(A921,'US Retail Data'!$E$2:$G$75,3,FALSE)</f>
        <v>#N/A</v>
      </c>
      <c r="L921" t="e">
        <f>VLOOKUP(A921,GDP!$E$2:$G$83,3,FALSE)</f>
        <v>#N/A</v>
      </c>
    </row>
    <row r="922" spans="1:12">
      <c r="A922" s="18">
        <v>44387</v>
      </c>
      <c r="B922" s="19" t="e">
        <v>#N/A</v>
      </c>
      <c r="C922" t="e">
        <f>VLOOKUP(A922,Table2[],2,FALSE)</f>
        <v>#N/A</v>
      </c>
      <c r="D922" t="e">
        <f>VLOOKUP(A922,Table3[#All],2,FALSE)</f>
        <v>#N/A</v>
      </c>
      <c r="E922" t="e">
        <f>VLOOKUP(A922,Table5[#All],2,FALSE)</f>
        <v>#N/A</v>
      </c>
      <c r="F922" t="e">
        <f>VLOOKUP(A922,Table6[#All],2,FALSE)</f>
        <v>#N/A</v>
      </c>
      <c r="G922" t="e">
        <f>VLOOKUP(A922,Table7[#All],2,FALSE)</f>
        <v>#N/A</v>
      </c>
      <c r="H922" t="e">
        <f>VLOOKUP(A922,Table1[[#All],[Release Date]:[Actual]],3,FALSE)</f>
        <v>#N/A</v>
      </c>
      <c r="I922" t="e">
        <f>VLOOKUP(A922,Table9[[#All],[Release Date]:[Actual]],2,FALSE)</f>
        <v>#N/A</v>
      </c>
      <c r="J922" t="e">
        <f>VLOOKUP(A922,Table8[#All],2,FALSE)</f>
        <v>#N/A</v>
      </c>
      <c r="K922" t="e">
        <f>VLOOKUP(A922,'US Retail Data'!$E$2:$G$75,3,FALSE)</f>
        <v>#N/A</v>
      </c>
      <c r="L922" t="e">
        <f>VLOOKUP(A922,GDP!$E$2:$G$83,3,FALSE)</f>
        <v>#N/A</v>
      </c>
    </row>
    <row r="923" spans="1:12">
      <c r="A923" s="18">
        <v>44388</v>
      </c>
      <c r="B923" s="19" t="e">
        <v>#N/A</v>
      </c>
      <c r="C923" t="e">
        <f>VLOOKUP(A923,Table2[],2,FALSE)</f>
        <v>#N/A</v>
      </c>
      <c r="D923" t="e">
        <f>VLOOKUP(A923,Table3[#All],2,FALSE)</f>
        <v>#N/A</v>
      </c>
      <c r="E923" t="e">
        <f>VLOOKUP(A923,Table5[#All],2,FALSE)</f>
        <v>#N/A</v>
      </c>
      <c r="F923" t="e">
        <f>VLOOKUP(A923,Table6[#All],2,FALSE)</f>
        <v>#N/A</v>
      </c>
      <c r="G923" t="e">
        <f>VLOOKUP(A923,Table7[#All],2,FALSE)</f>
        <v>#N/A</v>
      </c>
      <c r="H923" t="e">
        <f>VLOOKUP(A923,Table1[[#All],[Release Date]:[Actual]],3,FALSE)</f>
        <v>#N/A</v>
      </c>
      <c r="I923" t="e">
        <f>VLOOKUP(A923,Table9[[#All],[Release Date]:[Actual]],2,FALSE)</f>
        <v>#N/A</v>
      </c>
      <c r="J923" t="e">
        <f>VLOOKUP(A923,Table8[#All],2,FALSE)</f>
        <v>#N/A</v>
      </c>
      <c r="K923" t="e">
        <f>VLOOKUP(A923,'US Retail Data'!$E$2:$G$75,3,FALSE)</f>
        <v>#N/A</v>
      </c>
      <c r="L923" t="e">
        <f>VLOOKUP(A923,GDP!$E$2:$G$83,3,FALSE)</f>
        <v>#N/A</v>
      </c>
    </row>
    <row r="924" spans="1:12">
      <c r="A924" s="18">
        <v>44389</v>
      </c>
      <c r="B924" s="19">
        <v>14486</v>
      </c>
      <c r="C924" t="e">
        <f>VLOOKUP(A924,Table2[],2,FALSE)</f>
        <v>#N/A</v>
      </c>
      <c r="D924" t="e">
        <f>VLOOKUP(A924,Table3[#All],2,FALSE)</f>
        <v>#N/A</v>
      </c>
      <c r="E924" t="e">
        <f>VLOOKUP(A924,Table5[#All],2,FALSE)</f>
        <v>#N/A</v>
      </c>
      <c r="F924" t="e">
        <f>VLOOKUP(A924,Table6[#All],2,FALSE)</f>
        <v>#N/A</v>
      </c>
      <c r="G924" t="e">
        <f>VLOOKUP(A924,Table7[#All],2,FALSE)</f>
        <v>#N/A</v>
      </c>
      <c r="H924" t="e">
        <f>VLOOKUP(A924,Table1[[#All],[Release Date]:[Actual]],3,FALSE)</f>
        <v>#N/A</v>
      </c>
      <c r="I924" t="e">
        <f>VLOOKUP(A924,Table9[[#All],[Release Date]:[Actual]],2,FALSE)</f>
        <v>#N/A</v>
      </c>
      <c r="J924" t="e">
        <f>VLOOKUP(A924,Table8[#All],2,FALSE)</f>
        <v>#N/A</v>
      </c>
      <c r="K924" t="e">
        <f>VLOOKUP(A924,'US Retail Data'!$E$2:$G$75,3,FALSE)</f>
        <v>#N/A</v>
      </c>
      <c r="L924" t="e">
        <f>VLOOKUP(A924,GDP!$E$2:$G$83,3,FALSE)</f>
        <v>#N/A</v>
      </c>
    </row>
    <row r="925" spans="1:12">
      <c r="A925" s="18">
        <v>44390</v>
      </c>
      <c r="B925" s="19">
        <v>14486</v>
      </c>
      <c r="C925">
        <f>VLOOKUP(A925,Table2[],2,FALSE)</f>
        <v>5.3999999999999999E-2</v>
      </c>
      <c r="D925" t="e">
        <f>VLOOKUP(A925,Table3[#All],2,FALSE)</f>
        <v>#N/A</v>
      </c>
      <c r="E925" t="e">
        <f>VLOOKUP(A925,Table5[#All],2,FALSE)</f>
        <v>#N/A</v>
      </c>
      <c r="F925" t="e">
        <f>VLOOKUP(A925,Table6[#All],2,FALSE)</f>
        <v>#N/A</v>
      </c>
      <c r="G925" t="e">
        <f>VLOOKUP(A925,Table7[#All],2,FALSE)</f>
        <v>#N/A</v>
      </c>
      <c r="H925" t="e">
        <f>VLOOKUP(A925,Table1[[#All],[Release Date]:[Actual]],3,FALSE)</f>
        <v>#N/A</v>
      </c>
      <c r="I925" t="e">
        <f>VLOOKUP(A925,Table9[[#All],[Release Date]:[Actual]],2,FALSE)</f>
        <v>#N/A</v>
      </c>
      <c r="J925" t="e">
        <f>VLOOKUP(A925,Table8[#All],2,FALSE)</f>
        <v>#N/A</v>
      </c>
      <c r="K925" t="e">
        <f>VLOOKUP(A925,'US Retail Data'!$E$2:$G$75,3,FALSE)</f>
        <v>#N/A</v>
      </c>
      <c r="L925" t="e">
        <f>VLOOKUP(A925,GDP!$E$2:$G$83,3,FALSE)</f>
        <v>#N/A</v>
      </c>
    </row>
    <row r="926" spans="1:12">
      <c r="A926" s="18">
        <v>44391</v>
      </c>
      <c r="B926" s="19">
        <v>14493</v>
      </c>
      <c r="C926" t="e">
        <f>VLOOKUP(A926,Table2[],2,FALSE)</f>
        <v>#N/A</v>
      </c>
      <c r="D926" t="e">
        <f>VLOOKUP(A926,Table3[#All],2,FALSE)</f>
        <v>#N/A</v>
      </c>
      <c r="E926" t="e">
        <f>VLOOKUP(A926,Table5[#All],2,FALSE)</f>
        <v>#N/A</v>
      </c>
      <c r="F926" t="e">
        <f>VLOOKUP(A926,Table6[#All],2,FALSE)</f>
        <v>#N/A</v>
      </c>
      <c r="G926" t="e">
        <f>VLOOKUP(A926,Table7[#All],2,FALSE)</f>
        <v>#N/A</v>
      </c>
      <c r="H926" t="e">
        <f>VLOOKUP(A926,Table1[[#All],[Release Date]:[Actual]],3,FALSE)</f>
        <v>#N/A</v>
      </c>
      <c r="I926" t="e">
        <f>VLOOKUP(A926,Table9[[#All],[Release Date]:[Actual]],2,FALSE)</f>
        <v>#N/A</v>
      </c>
      <c r="J926" t="e">
        <f>VLOOKUP(A926,Table8[#All],2,FALSE)</f>
        <v>#N/A</v>
      </c>
      <c r="K926" t="e">
        <f>VLOOKUP(A926,'US Retail Data'!$E$2:$G$75,3,FALSE)</f>
        <v>#N/A</v>
      </c>
      <c r="L926" t="e">
        <f>VLOOKUP(A926,GDP!$E$2:$G$83,3,FALSE)</f>
        <v>#N/A</v>
      </c>
    </row>
    <row r="927" spans="1:12">
      <c r="A927" s="18">
        <v>44392</v>
      </c>
      <c r="B927" s="19">
        <v>14503</v>
      </c>
      <c r="C927" t="e">
        <f>VLOOKUP(A927,Table2[],2,FALSE)</f>
        <v>#N/A</v>
      </c>
      <c r="D927" t="e">
        <f>VLOOKUP(A927,Table3[#All],2,FALSE)</f>
        <v>#N/A</v>
      </c>
      <c r="E927" t="e">
        <f>VLOOKUP(A927,Table5[#All],2,FALSE)</f>
        <v>#N/A</v>
      </c>
      <c r="F927" t="e">
        <f>VLOOKUP(A927,Table6[#All],2,FALSE)</f>
        <v>#N/A</v>
      </c>
      <c r="G927" t="e">
        <f>VLOOKUP(A927,Table7[#All],2,FALSE)</f>
        <v>#N/A</v>
      </c>
      <c r="H927">
        <f>VLOOKUP(A927,Table1[[#All],[Release Date]:[Actual]],3,FALSE)</f>
        <v>360000</v>
      </c>
      <c r="I927" t="e">
        <f>VLOOKUP(A927,Table9[[#All],[Release Date]:[Actual]],2,FALSE)</f>
        <v>#N/A</v>
      </c>
      <c r="J927" t="e">
        <f>VLOOKUP(A927,Table8[#All],2,FALSE)</f>
        <v>#N/A</v>
      </c>
      <c r="K927" t="e">
        <f>VLOOKUP(A927,'US Retail Data'!$E$2:$G$75,3,FALSE)</f>
        <v>#N/A</v>
      </c>
      <c r="L927" t="e">
        <f>VLOOKUP(A927,GDP!$E$2:$G$83,3,FALSE)</f>
        <v>#N/A</v>
      </c>
    </row>
    <row r="928" spans="1:12">
      <c r="A928" s="18">
        <v>44393</v>
      </c>
      <c r="B928" s="19">
        <v>14517</v>
      </c>
      <c r="C928" t="e">
        <f>VLOOKUP(A928,Table2[],2,FALSE)</f>
        <v>#N/A</v>
      </c>
      <c r="D928" t="e">
        <f>VLOOKUP(A928,Table3[#All],2,FALSE)</f>
        <v>#N/A</v>
      </c>
      <c r="E928" t="e">
        <f>VLOOKUP(A928,Table5[#All],2,FALSE)</f>
        <v>#N/A</v>
      </c>
      <c r="F928" t="e">
        <f>VLOOKUP(A928,Table6[#All],2,FALSE)</f>
        <v>#N/A</v>
      </c>
      <c r="G928" t="e">
        <f>VLOOKUP(A928,Table7[#All],2,FALSE)</f>
        <v>#N/A</v>
      </c>
      <c r="H928" t="e">
        <f>VLOOKUP(A928,Table1[[#All],[Release Date]:[Actual]],3,FALSE)</f>
        <v>#N/A</v>
      </c>
      <c r="I928" t="e">
        <f>VLOOKUP(A928,Table9[[#All],[Release Date]:[Actual]],2,FALSE)</f>
        <v>#N/A</v>
      </c>
      <c r="J928" t="e">
        <f>VLOOKUP(A928,Table8[#All],2,FALSE)</f>
        <v>#N/A</v>
      </c>
      <c r="K928">
        <f>VLOOKUP(A928,'US Retail Data'!$E$2:$G$75,3,FALSE)</f>
        <v>6.0000000000000001E-3</v>
      </c>
      <c r="L928" t="e">
        <f>VLOOKUP(A928,GDP!$E$2:$G$83,3,FALSE)</f>
        <v>#N/A</v>
      </c>
    </row>
    <row r="929" spans="1:12">
      <c r="A929" s="18">
        <v>44394</v>
      </c>
      <c r="B929" s="19" t="e">
        <v>#N/A</v>
      </c>
      <c r="C929" t="e">
        <f>VLOOKUP(A929,Table2[],2,FALSE)</f>
        <v>#N/A</v>
      </c>
      <c r="D929" t="e">
        <f>VLOOKUP(A929,Table3[#All],2,FALSE)</f>
        <v>#N/A</v>
      </c>
      <c r="E929" t="e">
        <f>VLOOKUP(A929,Table5[#All],2,FALSE)</f>
        <v>#N/A</v>
      </c>
      <c r="F929" t="e">
        <f>VLOOKUP(A929,Table6[#All],2,FALSE)</f>
        <v>#N/A</v>
      </c>
      <c r="G929" t="e">
        <f>VLOOKUP(A929,Table7[#All],2,FALSE)</f>
        <v>#N/A</v>
      </c>
      <c r="H929" t="e">
        <f>VLOOKUP(A929,Table1[[#All],[Release Date]:[Actual]],3,FALSE)</f>
        <v>#N/A</v>
      </c>
      <c r="I929" t="e">
        <f>VLOOKUP(A929,Table9[[#All],[Release Date]:[Actual]],2,FALSE)</f>
        <v>#N/A</v>
      </c>
      <c r="J929" t="e">
        <f>VLOOKUP(A929,Table8[#All],2,FALSE)</f>
        <v>#N/A</v>
      </c>
      <c r="K929" t="e">
        <f>VLOOKUP(A929,'US Retail Data'!$E$2:$G$75,3,FALSE)</f>
        <v>#N/A</v>
      </c>
      <c r="L929" t="e">
        <f>VLOOKUP(A929,GDP!$E$2:$G$83,3,FALSE)</f>
        <v>#N/A</v>
      </c>
    </row>
    <row r="930" spans="1:12">
      <c r="A930" s="18">
        <v>44395</v>
      </c>
      <c r="B930" s="19" t="e">
        <v>#N/A</v>
      </c>
      <c r="C930" t="e">
        <f>VLOOKUP(A930,Table2[],2,FALSE)</f>
        <v>#N/A</v>
      </c>
      <c r="D930" t="e">
        <f>VLOOKUP(A930,Table3[#All],2,FALSE)</f>
        <v>#N/A</v>
      </c>
      <c r="E930" t="e">
        <f>VLOOKUP(A930,Table5[#All],2,FALSE)</f>
        <v>#N/A</v>
      </c>
      <c r="F930" t="e">
        <f>VLOOKUP(A930,Table6[#All],2,FALSE)</f>
        <v>#N/A</v>
      </c>
      <c r="G930" t="e">
        <f>VLOOKUP(A930,Table7[#All],2,FALSE)</f>
        <v>#N/A</v>
      </c>
      <c r="H930" t="e">
        <f>VLOOKUP(A930,Table1[[#All],[Release Date]:[Actual]],3,FALSE)</f>
        <v>#N/A</v>
      </c>
      <c r="I930" t="e">
        <f>VLOOKUP(A930,Table9[[#All],[Release Date]:[Actual]],2,FALSE)</f>
        <v>#N/A</v>
      </c>
      <c r="J930" t="e">
        <f>VLOOKUP(A930,Table8[#All],2,FALSE)</f>
        <v>#N/A</v>
      </c>
      <c r="K930" t="e">
        <f>VLOOKUP(A930,'US Retail Data'!$E$2:$G$75,3,FALSE)</f>
        <v>#N/A</v>
      </c>
      <c r="L930" t="e">
        <f>VLOOKUP(A930,GDP!$E$2:$G$83,3,FALSE)</f>
        <v>#N/A</v>
      </c>
    </row>
    <row r="931" spans="1:12">
      <c r="A931" s="18">
        <v>44396</v>
      </c>
      <c r="B931" s="19">
        <v>14524</v>
      </c>
      <c r="C931" t="e">
        <f>VLOOKUP(A931,Table2[],2,FALSE)</f>
        <v>#N/A</v>
      </c>
      <c r="D931" t="e">
        <f>VLOOKUP(A931,Table3[#All],2,FALSE)</f>
        <v>#N/A</v>
      </c>
      <c r="E931" t="e">
        <f>VLOOKUP(A931,Table5[#All],2,FALSE)</f>
        <v>#N/A</v>
      </c>
      <c r="F931" t="e">
        <f>VLOOKUP(A931,Table6[#All],2,FALSE)</f>
        <v>#N/A</v>
      </c>
      <c r="G931" t="e">
        <f>VLOOKUP(A931,Table7[#All],2,FALSE)</f>
        <v>#N/A</v>
      </c>
      <c r="H931" t="e">
        <f>VLOOKUP(A931,Table1[[#All],[Release Date]:[Actual]],3,FALSE)</f>
        <v>#N/A</v>
      </c>
      <c r="I931" t="e">
        <f>VLOOKUP(A931,Table9[[#All],[Release Date]:[Actual]],2,FALSE)</f>
        <v>#N/A</v>
      </c>
      <c r="J931" t="e">
        <f>VLOOKUP(A931,Table8[#All],2,FALSE)</f>
        <v>#N/A</v>
      </c>
      <c r="K931" t="e">
        <f>VLOOKUP(A931,'US Retail Data'!$E$2:$G$75,3,FALSE)</f>
        <v>#N/A</v>
      </c>
      <c r="L931" t="e">
        <f>VLOOKUP(A931,GDP!$E$2:$G$83,3,FALSE)</f>
        <v>#N/A</v>
      </c>
    </row>
    <row r="932" spans="1:12">
      <c r="A932" s="18">
        <v>44397</v>
      </c>
      <c r="B932" s="19" t="e">
        <v>#N/A</v>
      </c>
      <c r="C932" t="e">
        <f>VLOOKUP(A932,Table2[],2,FALSE)</f>
        <v>#N/A</v>
      </c>
      <c r="D932" t="e">
        <f>VLOOKUP(A932,Table3[#All],2,FALSE)</f>
        <v>#N/A</v>
      </c>
      <c r="E932" t="e">
        <f>VLOOKUP(A932,Table5[#All],2,FALSE)</f>
        <v>#N/A</v>
      </c>
      <c r="F932" t="e">
        <f>VLOOKUP(A932,Table6[#All],2,FALSE)</f>
        <v>#N/A</v>
      </c>
      <c r="G932" t="e">
        <f>VLOOKUP(A932,Table7[#All],2,FALSE)</f>
        <v>#N/A</v>
      </c>
      <c r="H932" t="e">
        <f>VLOOKUP(A932,Table1[[#All],[Release Date]:[Actual]],3,FALSE)</f>
        <v>#N/A</v>
      </c>
      <c r="I932" t="e">
        <f>VLOOKUP(A932,Table9[[#All],[Release Date]:[Actual]],2,FALSE)</f>
        <v>#N/A</v>
      </c>
      <c r="J932" t="e">
        <f>VLOOKUP(A932,Table8[#All],2,FALSE)</f>
        <v>#N/A</v>
      </c>
      <c r="K932" t="e">
        <f>VLOOKUP(A932,'US Retail Data'!$E$2:$G$75,3,FALSE)</f>
        <v>#N/A</v>
      </c>
      <c r="L932" t="e">
        <f>VLOOKUP(A932,GDP!$E$2:$G$83,3,FALSE)</f>
        <v>#N/A</v>
      </c>
    </row>
    <row r="933" spans="1:12">
      <c r="A933" s="18">
        <v>44398</v>
      </c>
      <c r="B933" s="19">
        <v>14554</v>
      </c>
      <c r="C933" t="e">
        <f>VLOOKUP(A933,Table2[],2,FALSE)</f>
        <v>#N/A</v>
      </c>
      <c r="D933" t="e">
        <f>VLOOKUP(A933,Table3[#All],2,FALSE)</f>
        <v>#N/A</v>
      </c>
      <c r="E933" t="e">
        <f>VLOOKUP(A933,Table5[#All],2,FALSE)</f>
        <v>#N/A</v>
      </c>
      <c r="F933" t="e">
        <f>VLOOKUP(A933,Table6[#All],2,FALSE)</f>
        <v>#N/A</v>
      </c>
      <c r="G933" t="e">
        <f>VLOOKUP(A933,Table7[#All],2,FALSE)</f>
        <v>#N/A</v>
      </c>
      <c r="H933" t="e">
        <f>VLOOKUP(A933,Table1[[#All],[Release Date]:[Actual]],3,FALSE)</f>
        <v>#N/A</v>
      </c>
      <c r="I933" t="e">
        <f>VLOOKUP(A933,Table9[[#All],[Release Date]:[Actual]],2,FALSE)</f>
        <v>#N/A</v>
      </c>
      <c r="J933" t="e">
        <f>VLOOKUP(A933,Table8[#All],2,FALSE)</f>
        <v>#N/A</v>
      </c>
      <c r="K933" t="e">
        <f>VLOOKUP(A933,'US Retail Data'!$E$2:$G$75,3,FALSE)</f>
        <v>#N/A</v>
      </c>
      <c r="L933" t="e">
        <f>VLOOKUP(A933,GDP!$E$2:$G$83,3,FALSE)</f>
        <v>#N/A</v>
      </c>
    </row>
    <row r="934" spans="1:12">
      <c r="A934" s="18">
        <v>44399</v>
      </c>
      <c r="B934" s="19">
        <v>14508</v>
      </c>
      <c r="C934" t="e">
        <f>VLOOKUP(A934,Table2[],2,FALSE)</f>
        <v>#N/A</v>
      </c>
      <c r="D934" t="e">
        <f>VLOOKUP(A934,Table3[#All],2,FALSE)</f>
        <v>#N/A</v>
      </c>
      <c r="E934" t="e">
        <f>VLOOKUP(A934,Table5[#All],2,FALSE)</f>
        <v>#N/A</v>
      </c>
      <c r="F934" t="e">
        <f>VLOOKUP(A934,Table6[#All],2,FALSE)</f>
        <v>#N/A</v>
      </c>
      <c r="G934" t="e">
        <f>VLOOKUP(A934,Table7[#All],2,FALSE)</f>
        <v>#N/A</v>
      </c>
      <c r="H934">
        <f>VLOOKUP(A934,Table1[[#All],[Release Date]:[Actual]],3,FALSE)</f>
        <v>419000</v>
      </c>
      <c r="I934" t="e">
        <f>VLOOKUP(A934,Table9[[#All],[Release Date]:[Actual]],2,FALSE)</f>
        <v>#N/A</v>
      </c>
      <c r="J934" t="e">
        <f>VLOOKUP(A934,Table8[#All],2,FALSE)</f>
        <v>#N/A</v>
      </c>
      <c r="K934" t="e">
        <f>VLOOKUP(A934,'US Retail Data'!$E$2:$G$75,3,FALSE)</f>
        <v>#N/A</v>
      </c>
      <c r="L934" t="e">
        <f>VLOOKUP(A934,GDP!$E$2:$G$83,3,FALSE)</f>
        <v>#N/A</v>
      </c>
    </row>
    <row r="935" spans="1:12">
      <c r="A935" s="18">
        <v>44400</v>
      </c>
      <c r="B935" s="19">
        <v>14501</v>
      </c>
      <c r="C935" t="e">
        <f>VLOOKUP(A935,Table2[],2,FALSE)</f>
        <v>#N/A</v>
      </c>
      <c r="D935" t="e">
        <f>VLOOKUP(A935,Table3[#All],2,FALSE)</f>
        <v>#N/A</v>
      </c>
      <c r="E935" t="e">
        <f>VLOOKUP(A935,Table5[#All],2,FALSE)</f>
        <v>#N/A</v>
      </c>
      <c r="F935" t="e">
        <f>VLOOKUP(A935,Table6[#All],2,FALSE)</f>
        <v>#N/A</v>
      </c>
      <c r="G935" t="e">
        <f>VLOOKUP(A935,Table7[#All],2,FALSE)</f>
        <v>#N/A</v>
      </c>
      <c r="H935" t="e">
        <f>VLOOKUP(A935,Table1[[#All],[Release Date]:[Actual]],3,FALSE)</f>
        <v>#N/A</v>
      </c>
      <c r="I935" t="e">
        <f>VLOOKUP(A935,Table9[[#All],[Release Date]:[Actual]],2,FALSE)</f>
        <v>#N/A</v>
      </c>
      <c r="J935" t="e">
        <f>VLOOKUP(A935,Table8[#All],2,FALSE)</f>
        <v>#N/A</v>
      </c>
      <c r="K935" t="e">
        <f>VLOOKUP(A935,'US Retail Data'!$E$2:$G$75,3,FALSE)</f>
        <v>#N/A</v>
      </c>
      <c r="L935" t="e">
        <f>VLOOKUP(A935,GDP!$E$2:$G$83,3,FALSE)</f>
        <v>#N/A</v>
      </c>
    </row>
    <row r="936" spans="1:12">
      <c r="A936" s="18">
        <v>44401</v>
      </c>
      <c r="B936" s="19" t="e">
        <v>#N/A</v>
      </c>
      <c r="C936" t="e">
        <f>VLOOKUP(A936,Table2[],2,FALSE)</f>
        <v>#N/A</v>
      </c>
      <c r="D936" t="e">
        <f>VLOOKUP(A936,Table3[#All],2,FALSE)</f>
        <v>#N/A</v>
      </c>
      <c r="E936" t="e">
        <f>VLOOKUP(A936,Table5[#All],2,FALSE)</f>
        <v>#N/A</v>
      </c>
      <c r="F936" t="e">
        <f>VLOOKUP(A936,Table6[#All],2,FALSE)</f>
        <v>#N/A</v>
      </c>
      <c r="G936" t="e">
        <f>VLOOKUP(A936,Table7[#All],2,FALSE)</f>
        <v>#N/A</v>
      </c>
      <c r="H936" t="e">
        <f>VLOOKUP(A936,Table1[[#All],[Release Date]:[Actual]],3,FALSE)</f>
        <v>#N/A</v>
      </c>
      <c r="I936" t="e">
        <f>VLOOKUP(A936,Table9[[#All],[Release Date]:[Actual]],2,FALSE)</f>
        <v>#N/A</v>
      </c>
      <c r="J936" t="e">
        <f>VLOOKUP(A936,Table8[#All],2,FALSE)</f>
        <v>#N/A</v>
      </c>
      <c r="K936" t="e">
        <f>VLOOKUP(A936,'US Retail Data'!$E$2:$G$75,3,FALSE)</f>
        <v>#N/A</v>
      </c>
      <c r="L936" t="e">
        <f>VLOOKUP(A936,GDP!$E$2:$G$83,3,FALSE)</f>
        <v>#N/A</v>
      </c>
    </row>
    <row r="937" spans="1:12">
      <c r="A937" s="18">
        <v>44402</v>
      </c>
      <c r="B937" s="19" t="e">
        <v>#N/A</v>
      </c>
      <c r="C937" t="e">
        <f>VLOOKUP(A937,Table2[],2,FALSE)</f>
        <v>#N/A</v>
      </c>
      <c r="D937" t="e">
        <f>VLOOKUP(A937,Table3[#All],2,FALSE)</f>
        <v>#N/A</v>
      </c>
      <c r="E937" t="e">
        <f>VLOOKUP(A937,Table5[#All],2,FALSE)</f>
        <v>#N/A</v>
      </c>
      <c r="F937" t="e">
        <f>VLOOKUP(A937,Table6[#All],2,FALSE)</f>
        <v>#N/A</v>
      </c>
      <c r="G937" t="e">
        <f>VLOOKUP(A937,Table7[#All],2,FALSE)</f>
        <v>#N/A</v>
      </c>
      <c r="H937" t="e">
        <f>VLOOKUP(A937,Table1[[#All],[Release Date]:[Actual]],3,FALSE)</f>
        <v>#N/A</v>
      </c>
      <c r="I937" t="e">
        <f>VLOOKUP(A937,Table9[[#All],[Release Date]:[Actual]],2,FALSE)</f>
        <v>#N/A</v>
      </c>
      <c r="J937" t="e">
        <f>VLOOKUP(A937,Table8[#All],2,FALSE)</f>
        <v>#N/A</v>
      </c>
      <c r="K937" t="e">
        <f>VLOOKUP(A937,'US Retail Data'!$E$2:$G$75,3,FALSE)</f>
        <v>#N/A</v>
      </c>
      <c r="L937" t="e">
        <f>VLOOKUP(A937,GDP!$E$2:$G$83,3,FALSE)</f>
        <v>#N/A</v>
      </c>
    </row>
    <row r="938" spans="1:12">
      <c r="A938" s="18">
        <v>44403</v>
      </c>
      <c r="B938" s="19">
        <v>14494</v>
      </c>
      <c r="C938" t="e">
        <f>VLOOKUP(A938,Table2[],2,FALSE)</f>
        <v>#N/A</v>
      </c>
      <c r="D938" t="e">
        <f>VLOOKUP(A938,Table3[#All],2,FALSE)</f>
        <v>#N/A</v>
      </c>
      <c r="E938" t="e">
        <f>VLOOKUP(A938,Table5[#All],2,FALSE)</f>
        <v>#N/A</v>
      </c>
      <c r="F938" t="e">
        <f>VLOOKUP(A938,Table6[#All],2,FALSE)</f>
        <v>#N/A</v>
      </c>
      <c r="G938" t="e">
        <f>VLOOKUP(A938,Table7[#All],2,FALSE)</f>
        <v>#N/A</v>
      </c>
      <c r="H938" t="e">
        <f>VLOOKUP(A938,Table1[[#All],[Release Date]:[Actual]],3,FALSE)</f>
        <v>#N/A</v>
      </c>
      <c r="I938" t="e">
        <f>VLOOKUP(A938,Table9[[#All],[Release Date]:[Actual]],2,FALSE)</f>
        <v>#N/A</v>
      </c>
      <c r="J938" t="e">
        <f>VLOOKUP(A938,Table8[#All],2,FALSE)</f>
        <v>#N/A</v>
      </c>
      <c r="K938" t="e">
        <f>VLOOKUP(A938,'US Retail Data'!$E$2:$G$75,3,FALSE)</f>
        <v>#N/A</v>
      </c>
      <c r="L938" t="e">
        <f>VLOOKUP(A938,GDP!$E$2:$G$83,3,FALSE)</f>
        <v>#N/A</v>
      </c>
    </row>
    <row r="939" spans="1:12">
      <c r="A939" s="18">
        <v>44404</v>
      </c>
      <c r="B939" s="19">
        <v>14489</v>
      </c>
      <c r="C939" t="e">
        <f>VLOOKUP(A939,Table2[],2,FALSE)</f>
        <v>#N/A</v>
      </c>
      <c r="D939" t="e">
        <f>VLOOKUP(A939,Table3[#All],2,FALSE)</f>
        <v>#N/A</v>
      </c>
      <c r="E939" t="e">
        <f>VLOOKUP(A939,Table5[#All],2,FALSE)</f>
        <v>#N/A</v>
      </c>
      <c r="F939" t="e">
        <f>VLOOKUP(A939,Table6[#All],2,FALSE)</f>
        <v>#N/A</v>
      </c>
      <c r="G939" t="e">
        <f>VLOOKUP(A939,Table7[#All],2,FALSE)</f>
        <v>#N/A</v>
      </c>
      <c r="H939" t="e">
        <f>VLOOKUP(A939,Table1[[#All],[Release Date]:[Actual]],3,FALSE)</f>
        <v>#N/A</v>
      </c>
      <c r="I939" t="e">
        <f>VLOOKUP(A939,Table9[[#All],[Release Date]:[Actual]],2,FALSE)</f>
        <v>#N/A</v>
      </c>
      <c r="J939" t="e">
        <f>VLOOKUP(A939,Table8[#All],2,FALSE)</f>
        <v>#N/A</v>
      </c>
      <c r="K939" t="e">
        <f>VLOOKUP(A939,'US Retail Data'!$E$2:$G$75,3,FALSE)</f>
        <v>#N/A</v>
      </c>
      <c r="L939" t="e">
        <f>VLOOKUP(A939,GDP!$E$2:$G$83,3,FALSE)</f>
        <v>#N/A</v>
      </c>
    </row>
    <row r="940" spans="1:12">
      <c r="A940" s="18">
        <v>44405</v>
      </c>
      <c r="B940" s="19">
        <v>14498</v>
      </c>
      <c r="C940" t="e">
        <f>VLOOKUP(A940,Table2[],2,FALSE)</f>
        <v>#N/A</v>
      </c>
      <c r="D940" t="e">
        <f>VLOOKUP(A940,Table3[#All],2,FALSE)</f>
        <v>#N/A</v>
      </c>
      <c r="E940" t="e">
        <f>VLOOKUP(A940,Table5[#All],2,FALSE)</f>
        <v>#N/A</v>
      </c>
      <c r="F940" t="e">
        <f>VLOOKUP(A940,Table6[#All],2,FALSE)</f>
        <v>#N/A</v>
      </c>
      <c r="G940" t="e">
        <f>VLOOKUP(A940,Table7[#All],2,FALSE)</f>
        <v>#N/A</v>
      </c>
      <c r="H940" t="e">
        <f>VLOOKUP(A940,Table1[[#All],[Release Date]:[Actual]],3,FALSE)</f>
        <v>#N/A</v>
      </c>
      <c r="I940">
        <f>VLOOKUP(A940,Table9[[#All],[Release Date]:[Actual]],2,FALSE)</f>
        <v>2.5000000000000001E-3</v>
      </c>
      <c r="J940" t="e">
        <f>VLOOKUP(A940,Table8[#All],2,FALSE)</f>
        <v>#N/A</v>
      </c>
      <c r="K940" t="e">
        <f>VLOOKUP(A940,'US Retail Data'!$E$2:$G$75,3,FALSE)</f>
        <v>#N/A</v>
      </c>
      <c r="L940" t="e">
        <f>VLOOKUP(A940,GDP!$E$2:$G$83,3,FALSE)</f>
        <v>#N/A</v>
      </c>
    </row>
    <row r="941" spans="1:12">
      <c r="A941" s="18">
        <v>44406</v>
      </c>
      <c r="B941" s="19">
        <v>14491</v>
      </c>
      <c r="C941" t="e">
        <f>VLOOKUP(A941,Table2[],2,FALSE)</f>
        <v>#N/A</v>
      </c>
      <c r="D941" t="e">
        <f>VLOOKUP(A941,Table3[#All],2,FALSE)</f>
        <v>#N/A</v>
      </c>
      <c r="E941" t="e">
        <f>VLOOKUP(A941,Table5[#All],2,FALSE)</f>
        <v>#N/A</v>
      </c>
      <c r="F941" t="e">
        <f>VLOOKUP(A941,Table6[#All],2,FALSE)</f>
        <v>#N/A</v>
      </c>
      <c r="G941" t="e">
        <f>VLOOKUP(A941,Table7[#All],2,FALSE)</f>
        <v>#N/A</v>
      </c>
      <c r="H941">
        <f>VLOOKUP(A941,Table1[[#All],[Release Date]:[Actual]],3,FALSE)</f>
        <v>400000</v>
      </c>
      <c r="I941" t="e">
        <f>VLOOKUP(A941,Table9[[#All],[Release Date]:[Actual]],2,FALSE)</f>
        <v>#N/A</v>
      </c>
      <c r="J941" t="e">
        <f>VLOOKUP(A941,Table8[#All],2,FALSE)</f>
        <v>#N/A</v>
      </c>
      <c r="K941" t="e">
        <f>VLOOKUP(A941,'US Retail Data'!$E$2:$G$75,3,FALSE)</f>
        <v>#N/A</v>
      </c>
      <c r="L941">
        <f>VLOOKUP(A941,GDP!$E$2:$G$83,3,FALSE)</f>
        <v>6.5000000000000002E-2</v>
      </c>
    </row>
    <row r="942" spans="1:12">
      <c r="A942" s="18">
        <v>44407</v>
      </c>
      <c r="B942" s="19">
        <v>14462</v>
      </c>
      <c r="C942" t="e">
        <f>VLOOKUP(A942,Table2[],2,FALSE)</f>
        <v>#N/A</v>
      </c>
      <c r="D942">
        <f>VLOOKUP(A942,Table3[#All],2,FALSE)</f>
        <v>0.04</v>
      </c>
      <c r="E942" t="e">
        <f>VLOOKUP(A942,Table5[#All],2,FALSE)</f>
        <v>#N/A</v>
      </c>
      <c r="F942" t="e">
        <f>VLOOKUP(A942,Table6[#All],2,FALSE)</f>
        <v>#N/A</v>
      </c>
      <c r="G942" t="e">
        <f>VLOOKUP(A942,Table7[#All],2,FALSE)</f>
        <v>#N/A</v>
      </c>
      <c r="H942" t="e">
        <f>VLOOKUP(A942,Table1[[#All],[Release Date]:[Actual]],3,FALSE)</f>
        <v>#N/A</v>
      </c>
      <c r="I942" t="e">
        <f>VLOOKUP(A942,Table9[[#All],[Release Date]:[Actual]],2,FALSE)</f>
        <v>#N/A</v>
      </c>
      <c r="J942" t="e">
        <f>VLOOKUP(A942,Table8[#All],2,FALSE)</f>
        <v>#N/A</v>
      </c>
      <c r="K942" t="e">
        <f>VLOOKUP(A942,'US Retail Data'!$E$2:$G$75,3,FALSE)</f>
        <v>#N/A</v>
      </c>
      <c r="L942" t="e">
        <f>VLOOKUP(A942,GDP!$E$2:$G$83,3,FALSE)</f>
        <v>#N/A</v>
      </c>
    </row>
    <row r="943" spans="1:12">
      <c r="A943" s="18">
        <v>44408</v>
      </c>
      <c r="B943" s="19" t="e">
        <v>#N/A</v>
      </c>
      <c r="C943" t="e">
        <f>VLOOKUP(A943,Table2[],2,FALSE)</f>
        <v>#N/A</v>
      </c>
      <c r="D943" t="e">
        <f>VLOOKUP(A943,Table3[#All],2,FALSE)</f>
        <v>#N/A</v>
      </c>
      <c r="E943" t="e">
        <f>VLOOKUP(A943,Table5[#All],2,FALSE)</f>
        <v>#N/A</v>
      </c>
      <c r="F943" t="e">
        <f>VLOOKUP(A943,Table6[#All],2,FALSE)</f>
        <v>#N/A</v>
      </c>
      <c r="G943" t="e">
        <f>VLOOKUP(A943,Table7[#All],2,FALSE)</f>
        <v>#N/A</v>
      </c>
      <c r="H943" t="e">
        <f>VLOOKUP(A943,Table1[[#All],[Release Date]:[Actual]],3,FALSE)</f>
        <v>#N/A</v>
      </c>
      <c r="I943" t="e">
        <f>VLOOKUP(A943,Table9[[#All],[Release Date]:[Actual]],2,FALSE)</f>
        <v>#N/A</v>
      </c>
      <c r="J943" t="e">
        <f>VLOOKUP(A943,Table8[#All],2,FALSE)</f>
        <v>#N/A</v>
      </c>
      <c r="K943" t="e">
        <f>VLOOKUP(A943,'US Retail Data'!$E$2:$G$75,3,FALSE)</f>
        <v>#N/A</v>
      </c>
      <c r="L943" t="e">
        <f>VLOOKUP(A943,GDP!$E$2:$G$83,3,FALSE)</f>
        <v>#N/A</v>
      </c>
    </row>
    <row r="944" spans="1:12">
      <c r="A944" s="18">
        <v>44409</v>
      </c>
      <c r="B944" s="19" t="e">
        <v>#N/A</v>
      </c>
      <c r="C944" t="e">
        <f>VLOOKUP(A944,Table2[],2,FALSE)</f>
        <v>#N/A</v>
      </c>
      <c r="D944" t="e">
        <f>VLOOKUP(A944,Table3[#All],2,FALSE)</f>
        <v>#N/A</v>
      </c>
      <c r="E944" t="e">
        <f>VLOOKUP(A944,Table5[#All],2,FALSE)</f>
        <v>#N/A</v>
      </c>
      <c r="F944" t="e">
        <f>VLOOKUP(A944,Table6[#All],2,FALSE)</f>
        <v>#N/A</v>
      </c>
      <c r="G944" t="e">
        <f>VLOOKUP(A944,Table7[#All],2,FALSE)</f>
        <v>#N/A</v>
      </c>
      <c r="H944" t="e">
        <f>VLOOKUP(A944,Table1[[#All],[Release Date]:[Actual]],3,FALSE)</f>
        <v>#N/A</v>
      </c>
      <c r="I944" t="e">
        <f>VLOOKUP(A944,Table9[[#All],[Release Date]:[Actual]],2,FALSE)</f>
        <v>#N/A</v>
      </c>
      <c r="J944" t="e">
        <f>VLOOKUP(A944,Table8[#All],2,FALSE)</f>
        <v>#N/A</v>
      </c>
      <c r="K944" t="e">
        <f>VLOOKUP(A944,'US Retail Data'!$E$2:$G$75,3,FALSE)</f>
        <v>#N/A</v>
      </c>
      <c r="L944" t="e">
        <f>VLOOKUP(A944,GDP!$E$2:$G$83,3,FALSE)</f>
        <v>#N/A</v>
      </c>
    </row>
    <row r="945" spans="1:12">
      <c r="A945" s="18">
        <v>44410</v>
      </c>
      <c r="B945" s="19">
        <v>14456</v>
      </c>
      <c r="C945" t="e">
        <f>VLOOKUP(A945,Table2[],2,FALSE)</f>
        <v>#N/A</v>
      </c>
      <c r="D945" t="e">
        <f>VLOOKUP(A945,Table3[#All],2,FALSE)</f>
        <v>#N/A</v>
      </c>
      <c r="E945">
        <f>VLOOKUP(A945,Table5[#All],2,FALSE)</f>
        <v>1.52E-2</v>
      </c>
      <c r="F945" t="e">
        <f>VLOOKUP(A945,Table6[#All],2,FALSE)</f>
        <v>#N/A</v>
      </c>
      <c r="G945" t="e">
        <f>VLOOKUP(A945,Table7[#All],2,FALSE)</f>
        <v>#N/A</v>
      </c>
      <c r="H945" t="e">
        <f>VLOOKUP(A945,Table1[[#All],[Release Date]:[Actual]],3,FALSE)</f>
        <v>#N/A</v>
      </c>
      <c r="I945" t="e">
        <f>VLOOKUP(A945,Table9[[#All],[Release Date]:[Actual]],2,FALSE)</f>
        <v>#N/A</v>
      </c>
      <c r="J945" t="e">
        <f>VLOOKUP(A945,Table8[#All],2,FALSE)</f>
        <v>#N/A</v>
      </c>
      <c r="K945" t="e">
        <f>VLOOKUP(A945,'US Retail Data'!$E$2:$G$75,3,FALSE)</f>
        <v>#N/A</v>
      </c>
      <c r="L945" t="e">
        <f>VLOOKUP(A945,GDP!$E$2:$G$83,3,FALSE)</f>
        <v>#N/A</v>
      </c>
    </row>
    <row r="946" spans="1:12">
      <c r="A946" s="18">
        <v>44411</v>
      </c>
      <c r="B946" s="19">
        <v>14362</v>
      </c>
      <c r="C946" t="e">
        <f>VLOOKUP(A946,Table2[],2,FALSE)</f>
        <v>#N/A</v>
      </c>
      <c r="D946" t="e">
        <f>VLOOKUP(A946,Table3[#All],2,FALSE)</f>
        <v>#N/A</v>
      </c>
      <c r="E946" t="e">
        <f>VLOOKUP(A946,Table5[#All],2,FALSE)</f>
        <v>#N/A</v>
      </c>
      <c r="F946" t="e">
        <f>VLOOKUP(A946,Table6[#All],2,FALSE)</f>
        <v>#N/A</v>
      </c>
      <c r="G946" t="e">
        <f>VLOOKUP(A946,Table7[#All],2,FALSE)</f>
        <v>#N/A</v>
      </c>
      <c r="H946" t="e">
        <f>VLOOKUP(A946,Table1[[#All],[Release Date]:[Actual]],3,FALSE)</f>
        <v>#N/A</v>
      </c>
      <c r="I946" t="e">
        <f>VLOOKUP(A946,Table9[[#All],[Release Date]:[Actual]],2,FALSE)</f>
        <v>#N/A</v>
      </c>
      <c r="J946" t="e">
        <f>VLOOKUP(A946,Table8[#All],2,FALSE)</f>
        <v>#N/A</v>
      </c>
      <c r="K946" t="e">
        <f>VLOOKUP(A946,'US Retail Data'!$E$2:$G$75,3,FALSE)</f>
        <v>#N/A</v>
      </c>
      <c r="L946" t="e">
        <f>VLOOKUP(A946,GDP!$E$2:$G$83,3,FALSE)</f>
        <v>#N/A</v>
      </c>
    </row>
    <row r="947" spans="1:12">
      <c r="A947" s="18">
        <v>44412</v>
      </c>
      <c r="B947" s="19">
        <v>14324</v>
      </c>
      <c r="C947" t="e">
        <f>VLOOKUP(A947,Table2[],2,FALSE)</f>
        <v>#N/A</v>
      </c>
      <c r="D947" t="e">
        <f>VLOOKUP(A947,Table3[#All],2,FALSE)</f>
        <v>#N/A</v>
      </c>
      <c r="E947" t="e">
        <f>VLOOKUP(A947,Table5[#All],2,FALSE)</f>
        <v>#N/A</v>
      </c>
      <c r="F947" t="e">
        <f>VLOOKUP(A947,Table6[#All],2,FALSE)</f>
        <v>#N/A</v>
      </c>
      <c r="G947" t="e">
        <f>VLOOKUP(A947,Table7[#All],2,FALSE)</f>
        <v>#N/A</v>
      </c>
      <c r="H947" t="e">
        <f>VLOOKUP(A947,Table1[[#All],[Release Date]:[Actual]],3,FALSE)</f>
        <v>#N/A</v>
      </c>
      <c r="I947" t="e">
        <f>VLOOKUP(A947,Table9[[#All],[Release Date]:[Actual]],2,FALSE)</f>
        <v>#N/A</v>
      </c>
      <c r="J947" t="e">
        <f>VLOOKUP(A947,Table8[#All],2,FALSE)</f>
        <v>#N/A</v>
      </c>
      <c r="K947" t="e">
        <f>VLOOKUP(A947,'US Retail Data'!$E$2:$G$75,3,FALSE)</f>
        <v>#N/A</v>
      </c>
      <c r="L947" t="e">
        <f>VLOOKUP(A947,GDP!$E$2:$G$83,3,FALSE)</f>
        <v>#N/A</v>
      </c>
    </row>
    <row r="948" spans="1:12">
      <c r="A948" s="18">
        <v>44413</v>
      </c>
      <c r="B948" s="19">
        <v>14342</v>
      </c>
      <c r="C948" t="e">
        <f>VLOOKUP(A948,Table2[],2,FALSE)</f>
        <v>#N/A</v>
      </c>
      <c r="D948" t="e">
        <f>VLOOKUP(A948,Table3[#All],2,FALSE)</f>
        <v>#N/A</v>
      </c>
      <c r="E948" t="e">
        <f>VLOOKUP(A948,Table5[#All],2,FALSE)</f>
        <v>#N/A</v>
      </c>
      <c r="F948" t="e">
        <f>VLOOKUP(A948,Table6[#All],2,FALSE)</f>
        <v>#N/A</v>
      </c>
      <c r="G948" t="e">
        <f>VLOOKUP(A948,Table7[#All],2,FALSE)</f>
        <v>#N/A</v>
      </c>
      <c r="H948">
        <f>VLOOKUP(A948,Table1[[#All],[Release Date]:[Actual]],3,FALSE)</f>
        <v>385000</v>
      </c>
      <c r="I948" t="e">
        <f>VLOOKUP(A948,Table9[[#All],[Release Date]:[Actual]],2,FALSE)</f>
        <v>#N/A</v>
      </c>
      <c r="J948" t="e">
        <f>VLOOKUP(A948,Table8[#All],2,FALSE)</f>
        <v>#N/A</v>
      </c>
      <c r="K948" t="e">
        <f>VLOOKUP(A948,'US Retail Data'!$E$2:$G$75,3,FALSE)</f>
        <v>#N/A</v>
      </c>
      <c r="L948" t="e">
        <f>VLOOKUP(A948,GDP!$E$2:$G$83,3,FALSE)</f>
        <v>#N/A</v>
      </c>
    </row>
    <row r="949" spans="1:12">
      <c r="A949" s="18">
        <v>44414</v>
      </c>
      <c r="B949" s="19">
        <v>14369</v>
      </c>
      <c r="C949" t="e">
        <f>VLOOKUP(A949,Table2[],2,FALSE)</f>
        <v>#N/A</v>
      </c>
      <c r="D949" t="e">
        <f>VLOOKUP(A949,Table3[#All],2,FALSE)</f>
        <v>#N/A</v>
      </c>
      <c r="E949" t="e">
        <f>VLOOKUP(A949,Table5[#All],2,FALSE)</f>
        <v>#N/A</v>
      </c>
      <c r="F949">
        <f>VLOOKUP(A949,Table6[#All],2,FALSE)</f>
        <v>943</v>
      </c>
      <c r="G949">
        <f>VLOOKUP(A949,Table7[#All],2,FALSE)</f>
        <v>5.3999999999999999E-2</v>
      </c>
      <c r="H949" t="e">
        <f>VLOOKUP(A949,Table1[[#All],[Release Date]:[Actual]],3,FALSE)</f>
        <v>#N/A</v>
      </c>
      <c r="I949" t="e">
        <f>VLOOKUP(A949,Table9[[#All],[Release Date]:[Actual]],2,FALSE)</f>
        <v>#N/A</v>
      </c>
      <c r="J949" t="e">
        <f>VLOOKUP(A949,Table8[#All],2,FALSE)</f>
        <v>#N/A</v>
      </c>
      <c r="K949" t="e">
        <f>VLOOKUP(A949,'US Retail Data'!$E$2:$G$75,3,FALSE)</f>
        <v>#N/A</v>
      </c>
      <c r="L949" t="e">
        <f>VLOOKUP(A949,GDP!$E$2:$G$83,3,FALSE)</f>
        <v>#N/A</v>
      </c>
    </row>
    <row r="950" spans="1:12">
      <c r="A950" s="18">
        <v>44415</v>
      </c>
      <c r="B950" s="19" t="e">
        <v>#N/A</v>
      </c>
      <c r="C950" t="e">
        <f>VLOOKUP(A950,Table2[],2,FALSE)</f>
        <v>#N/A</v>
      </c>
      <c r="D950" t="e">
        <f>VLOOKUP(A950,Table3[#All],2,FALSE)</f>
        <v>#N/A</v>
      </c>
      <c r="E950" t="e">
        <f>VLOOKUP(A950,Table5[#All],2,FALSE)</f>
        <v>#N/A</v>
      </c>
      <c r="F950" t="e">
        <f>VLOOKUP(A950,Table6[#All],2,FALSE)</f>
        <v>#N/A</v>
      </c>
      <c r="G950" t="e">
        <f>VLOOKUP(A950,Table7[#All],2,FALSE)</f>
        <v>#N/A</v>
      </c>
      <c r="H950" t="e">
        <f>VLOOKUP(A950,Table1[[#All],[Release Date]:[Actual]],3,FALSE)</f>
        <v>#N/A</v>
      </c>
      <c r="I950" t="e">
        <f>VLOOKUP(A950,Table9[[#All],[Release Date]:[Actual]],2,FALSE)</f>
        <v>#N/A</v>
      </c>
      <c r="J950" t="e">
        <f>VLOOKUP(A950,Table8[#All],2,FALSE)</f>
        <v>#N/A</v>
      </c>
      <c r="K950" t="e">
        <f>VLOOKUP(A950,'US Retail Data'!$E$2:$G$75,3,FALSE)</f>
        <v>#N/A</v>
      </c>
      <c r="L950" t="e">
        <f>VLOOKUP(A950,GDP!$E$2:$G$83,3,FALSE)</f>
        <v>#N/A</v>
      </c>
    </row>
    <row r="951" spans="1:12">
      <c r="A951" s="18">
        <v>44416</v>
      </c>
      <c r="B951" s="19" t="e">
        <v>#N/A</v>
      </c>
      <c r="C951" t="e">
        <f>VLOOKUP(A951,Table2[],2,FALSE)</f>
        <v>#N/A</v>
      </c>
      <c r="D951" t="e">
        <f>VLOOKUP(A951,Table3[#All],2,FALSE)</f>
        <v>#N/A</v>
      </c>
      <c r="E951" t="e">
        <f>VLOOKUP(A951,Table5[#All],2,FALSE)</f>
        <v>#N/A</v>
      </c>
      <c r="F951" t="e">
        <f>VLOOKUP(A951,Table6[#All],2,FALSE)</f>
        <v>#N/A</v>
      </c>
      <c r="G951" t="e">
        <f>VLOOKUP(A951,Table7[#All],2,FALSE)</f>
        <v>#N/A</v>
      </c>
      <c r="H951" t="e">
        <f>VLOOKUP(A951,Table1[[#All],[Release Date]:[Actual]],3,FALSE)</f>
        <v>#N/A</v>
      </c>
      <c r="I951" t="e">
        <f>VLOOKUP(A951,Table9[[#All],[Release Date]:[Actual]],2,FALSE)</f>
        <v>#N/A</v>
      </c>
      <c r="J951">
        <f>VLOOKUP(A951,Table8[#All],2,FALSE)</f>
        <v>0.01</v>
      </c>
      <c r="K951" t="e">
        <f>VLOOKUP(A951,'US Retail Data'!$E$2:$G$75,3,FALSE)</f>
        <v>#N/A</v>
      </c>
      <c r="L951" t="e">
        <f>VLOOKUP(A951,GDP!$E$2:$G$83,3,FALSE)</f>
        <v>#N/A</v>
      </c>
    </row>
    <row r="952" spans="1:12">
      <c r="A952" s="18">
        <v>44417</v>
      </c>
      <c r="B952" s="19">
        <v>14378</v>
      </c>
      <c r="C952" t="e">
        <f>VLOOKUP(A952,Table2[],2,FALSE)</f>
        <v>#N/A</v>
      </c>
      <c r="D952" t="e">
        <f>VLOOKUP(A952,Table3[#All],2,FALSE)</f>
        <v>#N/A</v>
      </c>
      <c r="E952" t="e">
        <f>VLOOKUP(A952,Table5[#All],2,FALSE)</f>
        <v>#N/A</v>
      </c>
      <c r="F952" t="e">
        <f>VLOOKUP(A952,Table6[#All],2,FALSE)</f>
        <v>#N/A</v>
      </c>
      <c r="G952" t="e">
        <f>VLOOKUP(A952,Table7[#All],2,FALSE)</f>
        <v>#N/A</v>
      </c>
      <c r="H952" t="e">
        <f>VLOOKUP(A952,Table1[[#All],[Release Date]:[Actual]],3,FALSE)</f>
        <v>#N/A</v>
      </c>
      <c r="I952" t="e">
        <f>VLOOKUP(A952,Table9[[#All],[Release Date]:[Actual]],2,FALSE)</f>
        <v>#N/A</v>
      </c>
      <c r="J952" t="e">
        <f>VLOOKUP(A952,Table8[#All],2,FALSE)</f>
        <v>#N/A</v>
      </c>
      <c r="K952" t="e">
        <f>VLOOKUP(A952,'US Retail Data'!$E$2:$G$75,3,FALSE)</f>
        <v>#N/A</v>
      </c>
      <c r="L952" t="e">
        <f>VLOOKUP(A952,GDP!$E$2:$G$83,3,FALSE)</f>
        <v>#N/A</v>
      </c>
    </row>
    <row r="953" spans="1:12">
      <c r="A953" s="18">
        <v>44418</v>
      </c>
      <c r="B953" s="19">
        <v>14397</v>
      </c>
      <c r="C953" t="e">
        <f>VLOOKUP(A953,Table2[],2,FALSE)</f>
        <v>#N/A</v>
      </c>
      <c r="D953" t="e">
        <f>VLOOKUP(A953,Table3[#All],2,FALSE)</f>
        <v>#N/A</v>
      </c>
      <c r="E953" t="e">
        <f>VLOOKUP(A953,Table5[#All],2,FALSE)</f>
        <v>#N/A</v>
      </c>
      <c r="F953" t="e">
        <f>VLOOKUP(A953,Table6[#All],2,FALSE)</f>
        <v>#N/A</v>
      </c>
      <c r="G953" t="e">
        <f>VLOOKUP(A953,Table7[#All],2,FALSE)</f>
        <v>#N/A</v>
      </c>
      <c r="H953" t="e">
        <f>VLOOKUP(A953,Table1[[#All],[Release Date]:[Actual]],3,FALSE)</f>
        <v>#N/A</v>
      </c>
      <c r="I953" t="e">
        <f>VLOOKUP(A953,Table9[[#All],[Release Date]:[Actual]],2,FALSE)</f>
        <v>#N/A</v>
      </c>
      <c r="J953" t="e">
        <f>VLOOKUP(A953,Table8[#All],2,FALSE)</f>
        <v>#N/A</v>
      </c>
      <c r="K953" t="e">
        <f>VLOOKUP(A953,'US Retail Data'!$E$2:$G$75,3,FALSE)</f>
        <v>#N/A</v>
      </c>
      <c r="L953" t="e">
        <f>VLOOKUP(A953,GDP!$E$2:$G$83,3,FALSE)</f>
        <v>#N/A</v>
      </c>
    </row>
    <row r="954" spans="1:12">
      <c r="A954" s="18">
        <v>44419</v>
      </c>
      <c r="B954" s="19" t="e">
        <v>#N/A</v>
      </c>
      <c r="C954">
        <f>VLOOKUP(A954,Table2[],2,FALSE)</f>
        <v>5.3999999999999999E-2</v>
      </c>
      <c r="D954" t="e">
        <f>VLOOKUP(A954,Table3[#All],2,FALSE)</f>
        <v>#N/A</v>
      </c>
      <c r="E954" t="e">
        <f>VLOOKUP(A954,Table5[#All],2,FALSE)</f>
        <v>#N/A</v>
      </c>
      <c r="F954" t="e">
        <f>VLOOKUP(A954,Table6[#All],2,FALSE)</f>
        <v>#N/A</v>
      </c>
      <c r="G954" t="e">
        <f>VLOOKUP(A954,Table7[#All],2,FALSE)</f>
        <v>#N/A</v>
      </c>
      <c r="H954" t="e">
        <f>VLOOKUP(A954,Table1[[#All],[Release Date]:[Actual]],3,FALSE)</f>
        <v>#N/A</v>
      </c>
      <c r="I954" t="e">
        <f>VLOOKUP(A954,Table9[[#All],[Release Date]:[Actual]],2,FALSE)</f>
        <v>#N/A</v>
      </c>
      <c r="J954" t="e">
        <f>VLOOKUP(A954,Table8[#All],2,FALSE)</f>
        <v>#N/A</v>
      </c>
      <c r="K954" t="e">
        <f>VLOOKUP(A954,'US Retail Data'!$E$2:$G$75,3,FALSE)</f>
        <v>#N/A</v>
      </c>
      <c r="L954" t="e">
        <f>VLOOKUP(A954,GDP!$E$2:$G$83,3,FALSE)</f>
        <v>#N/A</v>
      </c>
    </row>
    <row r="955" spans="1:12">
      <c r="A955" s="18">
        <v>44420</v>
      </c>
      <c r="B955" s="19">
        <v>14389</v>
      </c>
      <c r="C955" t="e">
        <f>VLOOKUP(A955,Table2[],2,FALSE)</f>
        <v>#N/A</v>
      </c>
      <c r="D955" t="e">
        <f>VLOOKUP(A955,Table3[#All],2,FALSE)</f>
        <v>#N/A</v>
      </c>
      <c r="E955" t="e">
        <f>VLOOKUP(A955,Table5[#All],2,FALSE)</f>
        <v>#N/A</v>
      </c>
      <c r="F955" t="e">
        <f>VLOOKUP(A955,Table6[#All],2,FALSE)</f>
        <v>#N/A</v>
      </c>
      <c r="G955" t="e">
        <f>VLOOKUP(A955,Table7[#All],2,FALSE)</f>
        <v>#N/A</v>
      </c>
      <c r="H955">
        <f>VLOOKUP(A955,Table1[[#All],[Release Date]:[Actual]],3,FALSE)</f>
        <v>375000</v>
      </c>
      <c r="I955" t="e">
        <f>VLOOKUP(A955,Table9[[#All],[Release Date]:[Actual]],2,FALSE)</f>
        <v>#N/A</v>
      </c>
      <c r="J955" t="e">
        <f>VLOOKUP(A955,Table8[#All],2,FALSE)</f>
        <v>#N/A</v>
      </c>
      <c r="K955" t="e">
        <f>VLOOKUP(A955,'US Retail Data'!$E$2:$G$75,3,FALSE)</f>
        <v>#N/A</v>
      </c>
      <c r="L955" t="e">
        <f>VLOOKUP(A955,GDP!$E$2:$G$83,3,FALSE)</f>
        <v>#N/A</v>
      </c>
    </row>
    <row r="956" spans="1:12">
      <c r="A956" s="18">
        <v>44421</v>
      </c>
      <c r="B956" s="19">
        <v>14388</v>
      </c>
      <c r="C956" t="e">
        <f>VLOOKUP(A956,Table2[],2,FALSE)</f>
        <v>#N/A</v>
      </c>
      <c r="D956" t="e">
        <f>VLOOKUP(A956,Table3[#All],2,FALSE)</f>
        <v>#N/A</v>
      </c>
      <c r="E956" t="e">
        <f>VLOOKUP(A956,Table5[#All],2,FALSE)</f>
        <v>#N/A</v>
      </c>
      <c r="F956" t="e">
        <f>VLOOKUP(A956,Table6[#All],2,FALSE)</f>
        <v>#N/A</v>
      </c>
      <c r="G956" t="e">
        <f>VLOOKUP(A956,Table7[#All],2,FALSE)</f>
        <v>#N/A</v>
      </c>
      <c r="H956" t="e">
        <f>VLOOKUP(A956,Table1[[#All],[Release Date]:[Actual]],3,FALSE)</f>
        <v>#N/A</v>
      </c>
      <c r="I956" t="e">
        <f>VLOOKUP(A956,Table9[[#All],[Release Date]:[Actual]],2,FALSE)</f>
        <v>#N/A</v>
      </c>
      <c r="J956" t="e">
        <f>VLOOKUP(A956,Table8[#All],2,FALSE)</f>
        <v>#N/A</v>
      </c>
      <c r="K956" t="e">
        <f>VLOOKUP(A956,'US Retail Data'!$E$2:$G$75,3,FALSE)</f>
        <v>#N/A</v>
      </c>
      <c r="L956" t="e">
        <f>VLOOKUP(A956,GDP!$E$2:$G$83,3,FALSE)</f>
        <v>#N/A</v>
      </c>
    </row>
    <row r="957" spans="1:12">
      <c r="A957" s="18">
        <v>44422</v>
      </c>
      <c r="B957" s="19" t="e">
        <v>#N/A</v>
      </c>
      <c r="C957" t="e">
        <f>VLOOKUP(A957,Table2[],2,FALSE)</f>
        <v>#N/A</v>
      </c>
      <c r="D957" t="e">
        <f>VLOOKUP(A957,Table3[#All],2,FALSE)</f>
        <v>#N/A</v>
      </c>
      <c r="E957" t="e">
        <f>VLOOKUP(A957,Table5[#All],2,FALSE)</f>
        <v>#N/A</v>
      </c>
      <c r="F957" t="e">
        <f>VLOOKUP(A957,Table6[#All],2,FALSE)</f>
        <v>#N/A</v>
      </c>
      <c r="G957" t="e">
        <f>VLOOKUP(A957,Table7[#All],2,FALSE)</f>
        <v>#N/A</v>
      </c>
      <c r="H957" t="e">
        <f>VLOOKUP(A957,Table1[[#All],[Release Date]:[Actual]],3,FALSE)</f>
        <v>#N/A</v>
      </c>
      <c r="I957" t="e">
        <f>VLOOKUP(A957,Table9[[#All],[Release Date]:[Actual]],2,FALSE)</f>
        <v>#N/A</v>
      </c>
      <c r="J957" t="e">
        <f>VLOOKUP(A957,Table8[#All],2,FALSE)</f>
        <v>#N/A</v>
      </c>
      <c r="K957" t="e">
        <f>VLOOKUP(A957,'US Retail Data'!$E$2:$G$75,3,FALSE)</f>
        <v>#N/A</v>
      </c>
      <c r="L957" t="e">
        <f>VLOOKUP(A957,GDP!$E$2:$G$83,3,FALSE)</f>
        <v>#N/A</v>
      </c>
    </row>
    <row r="958" spans="1:12">
      <c r="A958" s="18">
        <v>44423</v>
      </c>
      <c r="B958" s="19" t="e">
        <v>#N/A</v>
      </c>
      <c r="C958" t="e">
        <f>VLOOKUP(A958,Table2[],2,FALSE)</f>
        <v>#N/A</v>
      </c>
      <c r="D958" t="e">
        <f>VLOOKUP(A958,Table3[#All],2,FALSE)</f>
        <v>#N/A</v>
      </c>
      <c r="E958" t="e">
        <f>VLOOKUP(A958,Table5[#All],2,FALSE)</f>
        <v>#N/A</v>
      </c>
      <c r="F958" t="e">
        <f>VLOOKUP(A958,Table6[#All],2,FALSE)</f>
        <v>#N/A</v>
      </c>
      <c r="G958" t="e">
        <f>VLOOKUP(A958,Table7[#All],2,FALSE)</f>
        <v>#N/A</v>
      </c>
      <c r="H958" t="e">
        <f>VLOOKUP(A958,Table1[[#All],[Release Date]:[Actual]],3,FALSE)</f>
        <v>#N/A</v>
      </c>
      <c r="I958" t="e">
        <f>VLOOKUP(A958,Table9[[#All],[Release Date]:[Actual]],2,FALSE)</f>
        <v>#N/A</v>
      </c>
      <c r="J958" t="e">
        <f>VLOOKUP(A958,Table8[#All],2,FALSE)</f>
        <v>#N/A</v>
      </c>
      <c r="K958" t="e">
        <f>VLOOKUP(A958,'US Retail Data'!$E$2:$G$75,3,FALSE)</f>
        <v>#N/A</v>
      </c>
      <c r="L958" t="e">
        <f>VLOOKUP(A958,GDP!$E$2:$G$83,3,FALSE)</f>
        <v>#N/A</v>
      </c>
    </row>
    <row r="959" spans="1:12">
      <c r="A959" s="18">
        <v>44424</v>
      </c>
      <c r="B959" s="19">
        <v>14383</v>
      </c>
      <c r="C959" t="e">
        <f>VLOOKUP(A959,Table2[],2,FALSE)</f>
        <v>#N/A</v>
      </c>
      <c r="D959" t="e">
        <f>VLOOKUP(A959,Table3[#All],2,FALSE)</f>
        <v>#N/A</v>
      </c>
      <c r="E959" t="e">
        <f>VLOOKUP(A959,Table5[#All],2,FALSE)</f>
        <v>#N/A</v>
      </c>
      <c r="F959" t="e">
        <f>VLOOKUP(A959,Table6[#All],2,FALSE)</f>
        <v>#N/A</v>
      </c>
      <c r="G959" t="e">
        <f>VLOOKUP(A959,Table7[#All],2,FALSE)</f>
        <v>#N/A</v>
      </c>
      <c r="H959" t="e">
        <f>VLOOKUP(A959,Table1[[#All],[Release Date]:[Actual]],3,FALSE)</f>
        <v>#N/A</v>
      </c>
      <c r="I959" t="e">
        <f>VLOOKUP(A959,Table9[[#All],[Release Date]:[Actual]],2,FALSE)</f>
        <v>#N/A</v>
      </c>
      <c r="J959" t="e">
        <f>VLOOKUP(A959,Table8[#All],2,FALSE)</f>
        <v>#N/A</v>
      </c>
      <c r="K959" t="e">
        <f>VLOOKUP(A959,'US Retail Data'!$E$2:$G$75,3,FALSE)</f>
        <v>#N/A</v>
      </c>
      <c r="L959" t="e">
        <f>VLOOKUP(A959,GDP!$E$2:$G$83,3,FALSE)</f>
        <v>#N/A</v>
      </c>
    </row>
    <row r="960" spans="1:12">
      <c r="A960" s="18">
        <v>44425</v>
      </c>
      <c r="B960" s="19" t="e">
        <v>#N/A</v>
      </c>
      <c r="C960" t="e">
        <f>VLOOKUP(A960,Table2[],2,FALSE)</f>
        <v>#N/A</v>
      </c>
      <c r="D960" t="e">
        <f>VLOOKUP(A960,Table3[#All],2,FALSE)</f>
        <v>#N/A</v>
      </c>
      <c r="E960" t="e">
        <f>VLOOKUP(A960,Table5[#All],2,FALSE)</f>
        <v>#N/A</v>
      </c>
      <c r="F960" t="e">
        <f>VLOOKUP(A960,Table6[#All],2,FALSE)</f>
        <v>#N/A</v>
      </c>
      <c r="G960" t="e">
        <f>VLOOKUP(A960,Table7[#All],2,FALSE)</f>
        <v>#N/A</v>
      </c>
      <c r="H960" t="e">
        <f>VLOOKUP(A960,Table1[[#All],[Release Date]:[Actual]],3,FALSE)</f>
        <v>#N/A</v>
      </c>
      <c r="I960" t="e">
        <f>VLOOKUP(A960,Table9[[#All],[Release Date]:[Actual]],2,FALSE)</f>
        <v>#N/A</v>
      </c>
      <c r="J960" t="e">
        <f>VLOOKUP(A960,Table8[#All],2,FALSE)</f>
        <v>#N/A</v>
      </c>
      <c r="K960">
        <f>VLOOKUP(A960,'US Retail Data'!$E$2:$G$75,3,FALSE)</f>
        <v>-1.0999999999999999E-2</v>
      </c>
      <c r="L960" t="e">
        <f>VLOOKUP(A960,GDP!$E$2:$G$83,3,FALSE)</f>
        <v>#N/A</v>
      </c>
    </row>
    <row r="961" spans="1:12">
      <c r="A961" s="18">
        <v>44426</v>
      </c>
      <c r="B961" s="19">
        <v>14384</v>
      </c>
      <c r="C961" t="e">
        <f>VLOOKUP(A961,Table2[],2,FALSE)</f>
        <v>#N/A</v>
      </c>
      <c r="D961" t="e">
        <f>VLOOKUP(A961,Table3[#All],2,FALSE)</f>
        <v>#N/A</v>
      </c>
      <c r="E961" t="e">
        <f>VLOOKUP(A961,Table5[#All],2,FALSE)</f>
        <v>#N/A</v>
      </c>
      <c r="F961" t="e">
        <f>VLOOKUP(A961,Table6[#All],2,FALSE)</f>
        <v>#N/A</v>
      </c>
      <c r="G961" t="e">
        <f>VLOOKUP(A961,Table7[#All],2,FALSE)</f>
        <v>#N/A</v>
      </c>
      <c r="H961" t="e">
        <f>VLOOKUP(A961,Table1[[#All],[Release Date]:[Actual]],3,FALSE)</f>
        <v>#N/A</v>
      </c>
      <c r="I961" t="e">
        <f>VLOOKUP(A961,Table9[[#All],[Release Date]:[Actual]],2,FALSE)</f>
        <v>#N/A</v>
      </c>
      <c r="J961" t="e">
        <f>VLOOKUP(A961,Table8[#All],2,FALSE)</f>
        <v>#N/A</v>
      </c>
      <c r="K961" t="e">
        <f>VLOOKUP(A961,'US Retail Data'!$E$2:$G$75,3,FALSE)</f>
        <v>#N/A</v>
      </c>
      <c r="L961" t="e">
        <f>VLOOKUP(A961,GDP!$E$2:$G$83,3,FALSE)</f>
        <v>#N/A</v>
      </c>
    </row>
    <row r="962" spans="1:12">
      <c r="A962" s="18">
        <v>44427</v>
      </c>
      <c r="B962" s="19">
        <v>14414</v>
      </c>
      <c r="C962" t="e">
        <f>VLOOKUP(A962,Table2[],2,FALSE)</f>
        <v>#N/A</v>
      </c>
      <c r="D962" t="e">
        <f>VLOOKUP(A962,Table3[#All],2,FALSE)</f>
        <v>#N/A</v>
      </c>
      <c r="E962" t="e">
        <f>VLOOKUP(A962,Table5[#All],2,FALSE)</f>
        <v>#N/A</v>
      </c>
      <c r="F962" t="e">
        <f>VLOOKUP(A962,Table6[#All],2,FALSE)</f>
        <v>#N/A</v>
      </c>
      <c r="G962" t="e">
        <f>VLOOKUP(A962,Table7[#All],2,FALSE)</f>
        <v>#N/A</v>
      </c>
      <c r="H962">
        <f>VLOOKUP(A962,Table1[[#All],[Release Date]:[Actual]],3,FALSE)</f>
        <v>348000</v>
      </c>
      <c r="I962" t="e">
        <f>VLOOKUP(A962,Table9[[#All],[Release Date]:[Actual]],2,FALSE)</f>
        <v>#N/A</v>
      </c>
      <c r="J962" t="e">
        <f>VLOOKUP(A962,Table8[#All],2,FALSE)</f>
        <v>#N/A</v>
      </c>
      <c r="K962" t="e">
        <f>VLOOKUP(A962,'US Retail Data'!$E$2:$G$75,3,FALSE)</f>
        <v>#N/A</v>
      </c>
      <c r="L962" t="e">
        <f>VLOOKUP(A962,GDP!$E$2:$G$83,3,FALSE)</f>
        <v>#N/A</v>
      </c>
    </row>
    <row r="963" spans="1:12">
      <c r="A963" s="18">
        <v>44428</v>
      </c>
      <c r="B963" s="19">
        <v>14464</v>
      </c>
      <c r="C963" t="e">
        <f>VLOOKUP(A963,Table2[],2,FALSE)</f>
        <v>#N/A</v>
      </c>
      <c r="D963" t="e">
        <f>VLOOKUP(A963,Table3[#All],2,FALSE)</f>
        <v>#N/A</v>
      </c>
      <c r="E963" t="e">
        <f>VLOOKUP(A963,Table5[#All],2,FALSE)</f>
        <v>#N/A</v>
      </c>
      <c r="F963" t="e">
        <f>VLOOKUP(A963,Table6[#All],2,FALSE)</f>
        <v>#N/A</v>
      </c>
      <c r="G963" t="e">
        <f>VLOOKUP(A963,Table7[#All],2,FALSE)</f>
        <v>#N/A</v>
      </c>
      <c r="H963" t="e">
        <f>VLOOKUP(A963,Table1[[#All],[Release Date]:[Actual]],3,FALSE)</f>
        <v>#N/A</v>
      </c>
      <c r="I963" t="e">
        <f>VLOOKUP(A963,Table9[[#All],[Release Date]:[Actual]],2,FALSE)</f>
        <v>#N/A</v>
      </c>
      <c r="J963" t="e">
        <f>VLOOKUP(A963,Table8[#All],2,FALSE)</f>
        <v>#N/A</v>
      </c>
      <c r="K963" t="e">
        <f>VLOOKUP(A963,'US Retail Data'!$E$2:$G$75,3,FALSE)</f>
        <v>#N/A</v>
      </c>
      <c r="L963" t="e">
        <f>VLOOKUP(A963,GDP!$E$2:$G$83,3,FALSE)</f>
        <v>#N/A</v>
      </c>
    </row>
    <row r="964" spans="1:12">
      <c r="A964" s="18">
        <v>44429</v>
      </c>
      <c r="B964" s="19" t="e">
        <v>#N/A</v>
      </c>
      <c r="C964" t="e">
        <f>VLOOKUP(A964,Table2[],2,FALSE)</f>
        <v>#N/A</v>
      </c>
      <c r="D964" t="e">
        <f>VLOOKUP(A964,Table3[#All],2,FALSE)</f>
        <v>#N/A</v>
      </c>
      <c r="E964" t="e">
        <f>VLOOKUP(A964,Table5[#All],2,FALSE)</f>
        <v>#N/A</v>
      </c>
      <c r="F964" t="e">
        <f>VLOOKUP(A964,Table6[#All],2,FALSE)</f>
        <v>#N/A</v>
      </c>
      <c r="G964" t="e">
        <f>VLOOKUP(A964,Table7[#All],2,FALSE)</f>
        <v>#N/A</v>
      </c>
      <c r="H964" t="e">
        <f>VLOOKUP(A964,Table1[[#All],[Release Date]:[Actual]],3,FALSE)</f>
        <v>#N/A</v>
      </c>
      <c r="I964" t="e">
        <f>VLOOKUP(A964,Table9[[#All],[Release Date]:[Actual]],2,FALSE)</f>
        <v>#N/A</v>
      </c>
      <c r="J964" t="e">
        <f>VLOOKUP(A964,Table8[#All],2,FALSE)</f>
        <v>#N/A</v>
      </c>
      <c r="K964" t="e">
        <f>VLOOKUP(A964,'US Retail Data'!$E$2:$G$75,3,FALSE)</f>
        <v>#N/A</v>
      </c>
      <c r="L964" t="e">
        <f>VLOOKUP(A964,GDP!$E$2:$G$83,3,FALSE)</f>
        <v>#N/A</v>
      </c>
    </row>
    <row r="965" spans="1:12">
      <c r="A965" s="18">
        <v>44430</v>
      </c>
      <c r="B965" s="19" t="e">
        <v>#N/A</v>
      </c>
      <c r="C965" t="e">
        <f>VLOOKUP(A965,Table2[],2,FALSE)</f>
        <v>#N/A</v>
      </c>
      <c r="D965" t="e">
        <f>VLOOKUP(A965,Table3[#All],2,FALSE)</f>
        <v>#N/A</v>
      </c>
      <c r="E965" t="e">
        <f>VLOOKUP(A965,Table5[#All],2,FALSE)</f>
        <v>#N/A</v>
      </c>
      <c r="F965" t="e">
        <f>VLOOKUP(A965,Table6[#All],2,FALSE)</f>
        <v>#N/A</v>
      </c>
      <c r="G965" t="e">
        <f>VLOOKUP(A965,Table7[#All],2,FALSE)</f>
        <v>#N/A</v>
      </c>
      <c r="H965" t="e">
        <f>VLOOKUP(A965,Table1[[#All],[Release Date]:[Actual]],3,FALSE)</f>
        <v>#N/A</v>
      </c>
      <c r="I965" t="e">
        <f>VLOOKUP(A965,Table9[[#All],[Release Date]:[Actual]],2,FALSE)</f>
        <v>#N/A</v>
      </c>
      <c r="J965" t="e">
        <f>VLOOKUP(A965,Table8[#All],2,FALSE)</f>
        <v>#N/A</v>
      </c>
      <c r="K965" t="e">
        <f>VLOOKUP(A965,'US Retail Data'!$E$2:$G$75,3,FALSE)</f>
        <v>#N/A</v>
      </c>
      <c r="L965" t="e">
        <f>VLOOKUP(A965,GDP!$E$2:$G$83,3,FALSE)</f>
        <v>#N/A</v>
      </c>
    </row>
    <row r="966" spans="1:12">
      <c r="A966" s="18">
        <v>44431</v>
      </c>
      <c r="B966" s="19">
        <v>14415</v>
      </c>
      <c r="C966" t="e">
        <f>VLOOKUP(A966,Table2[],2,FALSE)</f>
        <v>#N/A</v>
      </c>
      <c r="D966" t="e">
        <f>VLOOKUP(A966,Table3[#All],2,FALSE)</f>
        <v>#N/A</v>
      </c>
      <c r="E966" t="e">
        <f>VLOOKUP(A966,Table5[#All],2,FALSE)</f>
        <v>#N/A</v>
      </c>
      <c r="F966" t="e">
        <f>VLOOKUP(A966,Table6[#All],2,FALSE)</f>
        <v>#N/A</v>
      </c>
      <c r="G966" t="e">
        <f>VLOOKUP(A966,Table7[#All],2,FALSE)</f>
        <v>#N/A</v>
      </c>
      <c r="H966" t="e">
        <f>VLOOKUP(A966,Table1[[#All],[Release Date]:[Actual]],3,FALSE)</f>
        <v>#N/A</v>
      </c>
      <c r="I966" t="e">
        <f>VLOOKUP(A966,Table9[[#All],[Release Date]:[Actual]],2,FALSE)</f>
        <v>#N/A</v>
      </c>
      <c r="J966" t="e">
        <f>VLOOKUP(A966,Table8[#All],2,FALSE)</f>
        <v>#N/A</v>
      </c>
      <c r="K966" t="e">
        <f>VLOOKUP(A966,'US Retail Data'!$E$2:$G$75,3,FALSE)</f>
        <v>#N/A</v>
      </c>
      <c r="L966" t="e">
        <f>VLOOKUP(A966,GDP!$E$2:$G$83,3,FALSE)</f>
        <v>#N/A</v>
      </c>
    </row>
    <row r="967" spans="1:12">
      <c r="A967" s="18">
        <v>44432</v>
      </c>
      <c r="B967" s="19">
        <v>14391</v>
      </c>
      <c r="C967" t="e">
        <f>VLOOKUP(A967,Table2[],2,FALSE)</f>
        <v>#N/A</v>
      </c>
      <c r="D967" t="e">
        <f>VLOOKUP(A967,Table3[#All],2,FALSE)</f>
        <v>#N/A</v>
      </c>
      <c r="E967" t="e">
        <f>VLOOKUP(A967,Table5[#All],2,FALSE)</f>
        <v>#N/A</v>
      </c>
      <c r="F967" t="e">
        <f>VLOOKUP(A967,Table6[#All],2,FALSE)</f>
        <v>#N/A</v>
      </c>
      <c r="G967" t="e">
        <f>VLOOKUP(A967,Table7[#All],2,FALSE)</f>
        <v>#N/A</v>
      </c>
      <c r="H967" t="e">
        <f>VLOOKUP(A967,Table1[[#All],[Release Date]:[Actual]],3,FALSE)</f>
        <v>#N/A</v>
      </c>
      <c r="I967" t="e">
        <f>VLOOKUP(A967,Table9[[#All],[Release Date]:[Actual]],2,FALSE)</f>
        <v>#N/A</v>
      </c>
      <c r="J967" t="e">
        <f>VLOOKUP(A967,Table8[#All],2,FALSE)</f>
        <v>#N/A</v>
      </c>
      <c r="K967" t="e">
        <f>VLOOKUP(A967,'US Retail Data'!$E$2:$G$75,3,FALSE)</f>
        <v>#N/A</v>
      </c>
      <c r="L967" t="e">
        <f>VLOOKUP(A967,GDP!$E$2:$G$83,3,FALSE)</f>
        <v>#N/A</v>
      </c>
    </row>
    <row r="968" spans="1:12">
      <c r="A968" s="18">
        <v>44433</v>
      </c>
      <c r="B968" s="19">
        <v>14408</v>
      </c>
      <c r="C968" t="e">
        <f>VLOOKUP(A968,Table2[],2,FALSE)</f>
        <v>#N/A</v>
      </c>
      <c r="D968" t="e">
        <f>VLOOKUP(A968,Table3[#All],2,FALSE)</f>
        <v>#N/A</v>
      </c>
      <c r="E968" t="e">
        <f>VLOOKUP(A968,Table5[#All],2,FALSE)</f>
        <v>#N/A</v>
      </c>
      <c r="F968" t="e">
        <f>VLOOKUP(A968,Table6[#All],2,FALSE)</f>
        <v>#N/A</v>
      </c>
      <c r="G968" t="e">
        <f>VLOOKUP(A968,Table7[#All],2,FALSE)</f>
        <v>#N/A</v>
      </c>
      <c r="H968" t="e">
        <f>VLOOKUP(A968,Table1[[#All],[Release Date]:[Actual]],3,FALSE)</f>
        <v>#N/A</v>
      </c>
      <c r="I968" t="e">
        <f>VLOOKUP(A968,Table9[[#All],[Release Date]:[Actual]],2,FALSE)</f>
        <v>#N/A</v>
      </c>
      <c r="J968" t="e">
        <f>VLOOKUP(A968,Table8[#All],2,FALSE)</f>
        <v>#N/A</v>
      </c>
      <c r="K968" t="e">
        <f>VLOOKUP(A968,'US Retail Data'!$E$2:$G$75,3,FALSE)</f>
        <v>#N/A</v>
      </c>
      <c r="L968" t="e">
        <f>VLOOKUP(A968,GDP!$E$2:$G$83,3,FALSE)</f>
        <v>#N/A</v>
      </c>
    </row>
    <row r="969" spans="1:12">
      <c r="A969" s="18">
        <v>44434</v>
      </c>
      <c r="B969" s="19">
        <v>14423</v>
      </c>
      <c r="C969" t="e">
        <f>VLOOKUP(A969,Table2[],2,FALSE)</f>
        <v>#N/A</v>
      </c>
      <c r="D969" t="e">
        <f>VLOOKUP(A969,Table3[#All],2,FALSE)</f>
        <v>#N/A</v>
      </c>
      <c r="E969" t="e">
        <f>VLOOKUP(A969,Table5[#All],2,FALSE)</f>
        <v>#N/A</v>
      </c>
      <c r="F969" t="e">
        <f>VLOOKUP(A969,Table6[#All],2,FALSE)</f>
        <v>#N/A</v>
      </c>
      <c r="G969" t="e">
        <f>VLOOKUP(A969,Table7[#All],2,FALSE)</f>
        <v>#N/A</v>
      </c>
      <c r="H969">
        <f>VLOOKUP(A969,Table1[[#All],[Release Date]:[Actual]],3,FALSE)</f>
        <v>353000</v>
      </c>
      <c r="I969" t="e">
        <f>VLOOKUP(A969,Table9[[#All],[Release Date]:[Actual]],2,FALSE)</f>
        <v>#N/A</v>
      </c>
      <c r="J969" t="e">
        <f>VLOOKUP(A969,Table8[#All],2,FALSE)</f>
        <v>#N/A</v>
      </c>
      <c r="K969" t="e">
        <f>VLOOKUP(A969,'US Retail Data'!$E$2:$G$75,3,FALSE)</f>
        <v>#N/A</v>
      </c>
      <c r="L969">
        <f>VLOOKUP(A969,GDP!$E$2:$G$83,3,FALSE)</f>
        <v>6.6000000000000003E-2</v>
      </c>
    </row>
    <row r="970" spans="1:12">
      <c r="A970" s="18">
        <v>44435</v>
      </c>
      <c r="B970" s="19">
        <v>14431</v>
      </c>
      <c r="C970" t="e">
        <f>VLOOKUP(A970,Table2[],2,FALSE)</f>
        <v>#N/A</v>
      </c>
      <c r="D970">
        <f>VLOOKUP(A970,Table3[#All],2,FALSE)</f>
        <v>4.2000000000000003E-2</v>
      </c>
      <c r="E970" t="e">
        <f>VLOOKUP(A970,Table5[#All],2,FALSE)</f>
        <v>#N/A</v>
      </c>
      <c r="F970" t="e">
        <f>VLOOKUP(A970,Table6[#All],2,FALSE)</f>
        <v>#N/A</v>
      </c>
      <c r="G970" t="e">
        <f>VLOOKUP(A970,Table7[#All],2,FALSE)</f>
        <v>#N/A</v>
      </c>
      <c r="H970" t="e">
        <f>VLOOKUP(A970,Table1[[#All],[Release Date]:[Actual]],3,FALSE)</f>
        <v>#N/A</v>
      </c>
      <c r="I970" t="e">
        <f>VLOOKUP(A970,Table9[[#All],[Release Date]:[Actual]],2,FALSE)</f>
        <v>#N/A</v>
      </c>
      <c r="J970" t="e">
        <f>VLOOKUP(A970,Table8[#All],2,FALSE)</f>
        <v>#N/A</v>
      </c>
      <c r="K970" t="e">
        <f>VLOOKUP(A970,'US Retail Data'!$E$2:$G$75,3,FALSE)</f>
        <v>#N/A</v>
      </c>
      <c r="L970" t="e">
        <f>VLOOKUP(A970,GDP!$E$2:$G$83,3,FALSE)</f>
        <v>#N/A</v>
      </c>
    </row>
    <row r="971" spans="1:12">
      <c r="A971" s="18">
        <v>44436</v>
      </c>
      <c r="B971" s="19" t="e">
        <v>#N/A</v>
      </c>
      <c r="C971" t="e">
        <f>VLOOKUP(A971,Table2[],2,FALSE)</f>
        <v>#N/A</v>
      </c>
      <c r="D971" t="e">
        <f>VLOOKUP(A971,Table3[#All],2,FALSE)</f>
        <v>#N/A</v>
      </c>
      <c r="E971" t="e">
        <f>VLOOKUP(A971,Table5[#All],2,FALSE)</f>
        <v>#N/A</v>
      </c>
      <c r="F971" t="e">
        <f>VLOOKUP(A971,Table6[#All],2,FALSE)</f>
        <v>#N/A</v>
      </c>
      <c r="G971" t="e">
        <f>VLOOKUP(A971,Table7[#All],2,FALSE)</f>
        <v>#N/A</v>
      </c>
      <c r="H971" t="e">
        <f>VLOOKUP(A971,Table1[[#All],[Release Date]:[Actual]],3,FALSE)</f>
        <v>#N/A</v>
      </c>
      <c r="I971" t="e">
        <f>VLOOKUP(A971,Table9[[#All],[Release Date]:[Actual]],2,FALSE)</f>
        <v>#N/A</v>
      </c>
      <c r="J971" t="e">
        <f>VLOOKUP(A971,Table8[#All],2,FALSE)</f>
        <v>#N/A</v>
      </c>
      <c r="K971" t="e">
        <f>VLOOKUP(A971,'US Retail Data'!$E$2:$G$75,3,FALSE)</f>
        <v>#N/A</v>
      </c>
      <c r="L971" t="e">
        <f>VLOOKUP(A971,GDP!$E$2:$G$83,3,FALSE)</f>
        <v>#N/A</v>
      </c>
    </row>
    <row r="972" spans="1:12">
      <c r="A972" s="18">
        <v>44437</v>
      </c>
      <c r="B972" s="19" t="e">
        <v>#N/A</v>
      </c>
      <c r="C972" t="e">
        <f>VLOOKUP(A972,Table2[],2,FALSE)</f>
        <v>#N/A</v>
      </c>
      <c r="D972" t="e">
        <f>VLOOKUP(A972,Table3[#All],2,FALSE)</f>
        <v>#N/A</v>
      </c>
      <c r="E972" t="e">
        <f>VLOOKUP(A972,Table5[#All],2,FALSE)</f>
        <v>#N/A</v>
      </c>
      <c r="F972" t="e">
        <f>VLOOKUP(A972,Table6[#All],2,FALSE)</f>
        <v>#N/A</v>
      </c>
      <c r="G972" t="e">
        <f>VLOOKUP(A972,Table7[#All],2,FALSE)</f>
        <v>#N/A</v>
      </c>
      <c r="H972" t="e">
        <f>VLOOKUP(A972,Table1[[#All],[Release Date]:[Actual]],3,FALSE)</f>
        <v>#N/A</v>
      </c>
      <c r="I972" t="e">
        <f>VLOOKUP(A972,Table9[[#All],[Release Date]:[Actual]],2,FALSE)</f>
        <v>#N/A</v>
      </c>
      <c r="J972" t="e">
        <f>VLOOKUP(A972,Table8[#All],2,FALSE)</f>
        <v>#N/A</v>
      </c>
      <c r="K972" t="e">
        <f>VLOOKUP(A972,'US Retail Data'!$E$2:$G$75,3,FALSE)</f>
        <v>#N/A</v>
      </c>
      <c r="L972" t="e">
        <f>VLOOKUP(A972,GDP!$E$2:$G$83,3,FALSE)</f>
        <v>#N/A</v>
      </c>
    </row>
    <row r="973" spans="1:12">
      <c r="A973" s="18">
        <v>44438</v>
      </c>
      <c r="B973" s="19">
        <v>14374</v>
      </c>
      <c r="C973" t="e">
        <f>VLOOKUP(A973,Table2[],2,FALSE)</f>
        <v>#N/A</v>
      </c>
      <c r="D973" t="e">
        <f>VLOOKUP(A973,Table3[#All],2,FALSE)</f>
        <v>#N/A</v>
      </c>
      <c r="E973" t="e">
        <f>VLOOKUP(A973,Table5[#All],2,FALSE)</f>
        <v>#N/A</v>
      </c>
      <c r="F973" t="e">
        <f>VLOOKUP(A973,Table6[#All],2,FALSE)</f>
        <v>#N/A</v>
      </c>
      <c r="G973" t="e">
        <f>VLOOKUP(A973,Table7[#All],2,FALSE)</f>
        <v>#N/A</v>
      </c>
      <c r="H973" t="e">
        <f>VLOOKUP(A973,Table1[[#All],[Release Date]:[Actual]],3,FALSE)</f>
        <v>#N/A</v>
      </c>
      <c r="I973" t="e">
        <f>VLOOKUP(A973,Table9[[#All],[Release Date]:[Actual]],2,FALSE)</f>
        <v>#N/A</v>
      </c>
      <c r="J973" t="e">
        <f>VLOOKUP(A973,Table8[#All],2,FALSE)</f>
        <v>#N/A</v>
      </c>
      <c r="K973" t="e">
        <f>VLOOKUP(A973,'US Retail Data'!$E$2:$G$75,3,FALSE)</f>
        <v>#N/A</v>
      </c>
      <c r="L973" t="e">
        <f>VLOOKUP(A973,GDP!$E$2:$G$83,3,FALSE)</f>
        <v>#N/A</v>
      </c>
    </row>
    <row r="974" spans="1:12">
      <c r="A974" s="18">
        <v>44439</v>
      </c>
      <c r="B974" s="19">
        <v>14306</v>
      </c>
      <c r="C974" t="e">
        <f>VLOOKUP(A974,Table2[],2,FALSE)</f>
        <v>#N/A</v>
      </c>
      <c r="D974" t="e">
        <f>VLOOKUP(A974,Table3[#All],2,FALSE)</f>
        <v>#N/A</v>
      </c>
      <c r="E974" t="e">
        <f>VLOOKUP(A974,Table5[#All],2,FALSE)</f>
        <v>#N/A</v>
      </c>
      <c r="F974" t="e">
        <f>VLOOKUP(A974,Table6[#All],2,FALSE)</f>
        <v>#N/A</v>
      </c>
      <c r="G974" t="e">
        <f>VLOOKUP(A974,Table7[#All],2,FALSE)</f>
        <v>#N/A</v>
      </c>
      <c r="H974" t="e">
        <f>VLOOKUP(A974,Table1[[#All],[Release Date]:[Actual]],3,FALSE)</f>
        <v>#N/A</v>
      </c>
      <c r="I974" t="e">
        <f>VLOOKUP(A974,Table9[[#All],[Release Date]:[Actual]],2,FALSE)</f>
        <v>#N/A</v>
      </c>
      <c r="J974" t="e">
        <f>VLOOKUP(A974,Table8[#All],2,FALSE)</f>
        <v>#N/A</v>
      </c>
      <c r="K974" t="e">
        <f>VLOOKUP(A974,'US Retail Data'!$E$2:$G$75,3,FALSE)</f>
        <v>#N/A</v>
      </c>
      <c r="L974" t="e">
        <f>VLOOKUP(A974,GDP!$E$2:$G$83,3,FALSE)</f>
        <v>#N/A</v>
      </c>
    </row>
    <row r="975" spans="1:12">
      <c r="A975" s="18">
        <v>44440</v>
      </c>
      <c r="B975" s="19">
        <v>14284</v>
      </c>
      <c r="C975" t="e">
        <f>VLOOKUP(A975,Table2[],2,FALSE)</f>
        <v>#N/A</v>
      </c>
      <c r="D975">
        <f>VLOOKUP(A975,Table3[#All],2,FALSE)</f>
        <v>4.2999999999999997E-2</v>
      </c>
      <c r="E975">
        <f>VLOOKUP(A975,Table5[#All],2,FALSE)</f>
        <v>1.5900000000000001E-2</v>
      </c>
      <c r="F975" t="e">
        <f>VLOOKUP(A975,Table6[#All],2,FALSE)</f>
        <v>#N/A</v>
      </c>
      <c r="G975" t="e">
        <f>VLOOKUP(A975,Table7[#All],2,FALSE)</f>
        <v>#N/A</v>
      </c>
      <c r="H975" t="e">
        <f>VLOOKUP(A975,Table1[[#All],[Release Date]:[Actual]],3,FALSE)</f>
        <v>#N/A</v>
      </c>
      <c r="I975" t="e">
        <f>VLOOKUP(A975,Table9[[#All],[Release Date]:[Actual]],2,FALSE)</f>
        <v>#N/A</v>
      </c>
      <c r="J975" t="e">
        <f>VLOOKUP(A975,Table8[#All],2,FALSE)</f>
        <v>#N/A</v>
      </c>
      <c r="K975" t="e">
        <f>VLOOKUP(A975,'US Retail Data'!$E$2:$G$75,3,FALSE)</f>
        <v>#N/A</v>
      </c>
      <c r="L975" t="e">
        <f>VLOOKUP(A975,GDP!$E$2:$G$83,3,FALSE)</f>
        <v>#N/A</v>
      </c>
    </row>
    <row r="976" spans="1:12">
      <c r="A976" s="18">
        <v>44441</v>
      </c>
      <c r="B976" s="19">
        <v>14281</v>
      </c>
      <c r="C976" t="e">
        <f>VLOOKUP(A976,Table2[],2,FALSE)</f>
        <v>#N/A</v>
      </c>
      <c r="D976" t="e">
        <f>VLOOKUP(A976,Table3[#All],2,FALSE)</f>
        <v>#N/A</v>
      </c>
      <c r="E976" t="e">
        <f>VLOOKUP(A976,Table5[#All],2,FALSE)</f>
        <v>#N/A</v>
      </c>
      <c r="F976" t="e">
        <f>VLOOKUP(A976,Table6[#All],2,FALSE)</f>
        <v>#N/A</v>
      </c>
      <c r="G976" t="e">
        <f>VLOOKUP(A976,Table7[#All],2,FALSE)</f>
        <v>#N/A</v>
      </c>
      <c r="H976">
        <f>VLOOKUP(A976,Table1[[#All],[Release Date]:[Actual]],3,FALSE)</f>
        <v>340000</v>
      </c>
      <c r="I976" t="e">
        <f>VLOOKUP(A976,Table9[[#All],[Release Date]:[Actual]],2,FALSE)</f>
        <v>#N/A</v>
      </c>
      <c r="J976" t="e">
        <f>VLOOKUP(A976,Table8[#All],2,FALSE)</f>
        <v>#N/A</v>
      </c>
      <c r="K976" t="e">
        <f>VLOOKUP(A976,'US Retail Data'!$E$2:$G$75,3,FALSE)</f>
        <v>#N/A</v>
      </c>
      <c r="L976" t="e">
        <f>VLOOKUP(A976,GDP!$E$2:$G$83,3,FALSE)</f>
        <v>#N/A</v>
      </c>
    </row>
    <row r="977" spans="1:12">
      <c r="A977" s="18">
        <v>44442</v>
      </c>
      <c r="B977" s="19">
        <v>14261</v>
      </c>
      <c r="C977" t="e">
        <f>VLOOKUP(A977,Table2[],2,FALSE)</f>
        <v>#N/A</v>
      </c>
      <c r="D977" t="e">
        <f>VLOOKUP(A977,Table3[#All],2,FALSE)</f>
        <v>#N/A</v>
      </c>
      <c r="E977" t="e">
        <f>VLOOKUP(A977,Table5[#All],2,FALSE)</f>
        <v>#N/A</v>
      </c>
      <c r="F977">
        <f>VLOOKUP(A977,Table6[#All],2,FALSE)</f>
        <v>235</v>
      </c>
      <c r="G977">
        <f>VLOOKUP(A977,Table7[#All],2,FALSE)</f>
        <v>5.1999999999999998E-2</v>
      </c>
      <c r="H977" t="e">
        <f>VLOOKUP(A977,Table1[[#All],[Release Date]:[Actual]],3,FALSE)</f>
        <v>#N/A</v>
      </c>
      <c r="I977" t="e">
        <f>VLOOKUP(A977,Table9[[#All],[Release Date]:[Actual]],2,FALSE)</f>
        <v>#N/A</v>
      </c>
      <c r="J977" t="e">
        <f>VLOOKUP(A977,Table8[#All],2,FALSE)</f>
        <v>#N/A</v>
      </c>
      <c r="K977" t="e">
        <f>VLOOKUP(A977,'US Retail Data'!$E$2:$G$75,3,FALSE)</f>
        <v>#N/A</v>
      </c>
      <c r="L977" t="e">
        <f>VLOOKUP(A977,GDP!$E$2:$G$83,3,FALSE)</f>
        <v>#N/A</v>
      </c>
    </row>
    <row r="978" spans="1:12">
      <c r="A978" s="18">
        <v>44443</v>
      </c>
      <c r="B978" s="19" t="e">
        <v>#N/A</v>
      </c>
      <c r="C978" t="e">
        <f>VLOOKUP(A978,Table2[],2,FALSE)</f>
        <v>#N/A</v>
      </c>
      <c r="D978" t="e">
        <f>VLOOKUP(A978,Table3[#All],2,FALSE)</f>
        <v>#N/A</v>
      </c>
      <c r="E978" t="e">
        <f>VLOOKUP(A978,Table5[#All],2,FALSE)</f>
        <v>#N/A</v>
      </c>
      <c r="F978" t="e">
        <f>VLOOKUP(A978,Table6[#All],2,FALSE)</f>
        <v>#N/A</v>
      </c>
      <c r="G978" t="e">
        <f>VLOOKUP(A978,Table7[#All],2,FALSE)</f>
        <v>#N/A</v>
      </c>
      <c r="H978" t="e">
        <f>VLOOKUP(A978,Table1[[#All],[Release Date]:[Actual]],3,FALSE)</f>
        <v>#N/A</v>
      </c>
      <c r="I978" t="e">
        <f>VLOOKUP(A978,Table9[[#All],[Release Date]:[Actual]],2,FALSE)</f>
        <v>#N/A</v>
      </c>
      <c r="J978" t="e">
        <f>VLOOKUP(A978,Table8[#All],2,FALSE)</f>
        <v>#N/A</v>
      </c>
      <c r="K978" t="e">
        <f>VLOOKUP(A978,'US Retail Data'!$E$2:$G$75,3,FALSE)</f>
        <v>#N/A</v>
      </c>
      <c r="L978" t="e">
        <f>VLOOKUP(A978,GDP!$E$2:$G$83,3,FALSE)</f>
        <v>#N/A</v>
      </c>
    </row>
    <row r="979" spans="1:12">
      <c r="A979" s="18">
        <v>44444</v>
      </c>
      <c r="B979" s="19" t="e">
        <v>#N/A</v>
      </c>
      <c r="C979" t="e">
        <f>VLOOKUP(A979,Table2[],2,FALSE)</f>
        <v>#N/A</v>
      </c>
      <c r="D979" t="e">
        <f>VLOOKUP(A979,Table3[#All],2,FALSE)</f>
        <v>#N/A</v>
      </c>
      <c r="E979" t="e">
        <f>VLOOKUP(A979,Table5[#All],2,FALSE)</f>
        <v>#N/A</v>
      </c>
      <c r="F979" t="e">
        <f>VLOOKUP(A979,Table6[#All],2,FALSE)</f>
        <v>#N/A</v>
      </c>
      <c r="G979" t="e">
        <f>VLOOKUP(A979,Table7[#All],2,FALSE)</f>
        <v>#N/A</v>
      </c>
      <c r="H979" t="e">
        <f>VLOOKUP(A979,Table1[[#All],[Release Date]:[Actual]],3,FALSE)</f>
        <v>#N/A</v>
      </c>
      <c r="I979" t="e">
        <f>VLOOKUP(A979,Table9[[#All],[Release Date]:[Actual]],2,FALSE)</f>
        <v>#N/A</v>
      </c>
      <c r="J979" t="e">
        <f>VLOOKUP(A979,Table8[#All],2,FALSE)</f>
        <v>#N/A</v>
      </c>
      <c r="K979" t="e">
        <f>VLOOKUP(A979,'US Retail Data'!$E$2:$G$75,3,FALSE)</f>
        <v>#N/A</v>
      </c>
      <c r="L979" t="e">
        <f>VLOOKUP(A979,GDP!$E$2:$G$83,3,FALSE)</f>
        <v>#N/A</v>
      </c>
    </row>
    <row r="980" spans="1:12">
      <c r="A980" s="18">
        <v>44445</v>
      </c>
      <c r="B980" s="19">
        <v>14239</v>
      </c>
      <c r="C980" t="e">
        <f>VLOOKUP(A980,Table2[],2,FALSE)</f>
        <v>#N/A</v>
      </c>
      <c r="D980" t="e">
        <f>VLOOKUP(A980,Table3[#All],2,FALSE)</f>
        <v>#N/A</v>
      </c>
      <c r="E980" t="e">
        <f>VLOOKUP(A980,Table5[#All],2,FALSE)</f>
        <v>#N/A</v>
      </c>
      <c r="F980" t="e">
        <f>VLOOKUP(A980,Table6[#All],2,FALSE)</f>
        <v>#N/A</v>
      </c>
      <c r="G980" t="e">
        <f>VLOOKUP(A980,Table7[#All],2,FALSE)</f>
        <v>#N/A</v>
      </c>
      <c r="H980" t="e">
        <f>VLOOKUP(A980,Table1[[#All],[Release Date]:[Actual]],3,FALSE)</f>
        <v>#N/A</v>
      </c>
      <c r="I980" t="e">
        <f>VLOOKUP(A980,Table9[[#All],[Release Date]:[Actual]],2,FALSE)</f>
        <v>#N/A</v>
      </c>
      <c r="J980" t="e">
        <f>VLOOKUP(A980,Table8[#All],2,FALSE)</f>
        <v>#N/A</v>
      </c>
      <c r="K980" t="e">
        <f>VLOOKUP(A980,'US Retail Data'!$E$2:$G$75,3,FALSE)</f>
        <v>#N/A</v>
      </c>
      <c r="L980" t="e">
        <f>VLOOKUP(A980,GDP!$E$2:$G$83,3,FALSE)</f>
        <v>#N/A</v>
      </c>
    </row>
    <row r="981" spans="1:12">
      <c r="A981" s="18">
        <v>44446</v>
      </c>
      <c r="B981" s="19">
        <v>14195</v>
      </c>
      <c r="C981" t="e">
        <f>VLOOKUP(A981,Table2[],2,FALSE)</f>
        <v>#N/A</v>
      </c>
      <c r="D981" t="e">
        <f>VLOOKUP(A981,Table3[#All],2,FALSE)</f>
        <v>#N/A</v>
      </c>
      <c r="E981" t="e">
        <f>VLOOKUP(A981,Table5[#All],2,FALSE)</f>
        <v>#N/A</v>
      </c>
      <c r="F981" t="e">
        <f>VLOOKUP(A981,Table6[#All],2,FALSE)</f>
        <v>#N/A</v>
      </c>
      <c r="G981" t="e">
        <f>VLOOKUP(A981,Table7[#All],2,FALSE)</f>
        <v>#N/A</v>
      </c>
      <c r="H981" t="e">
        <f>VLOOKUP(A981,Table1[[#All],[Release Date]:[Actual]],3,FALSE)</f>
        <v>#N/A</v>
      </c>
      <c r="I981" t="e">
        <f>VLOOKUP(A981,Table9[[#All],[Release Date]:[Actual]],2,FALSE)</f>
        <v>#N/A</v>
      </c>
      <c r="J981" t="e">
        <f>VLOOKUP(A981,Table8[#All],2,FALSE)</f>
        <v>#N/A</v>
      </c>
      <c r="K981" t="e">
        <f>VLOOKUP(A981,'US Retail Data'!$E$2:$G$75,3,FALSE)</f>
        <v>#N/A</v>
      </c>
      <c r="L981" t="e">
        <f>VLOOKUP(A981,GDP!$E$2:$G$83,3,FALSE)</f>
        <v>#N/A</v>
      </c>
    </row>
    <row r="982" spans="1:12">
      <c r="A982" s="18">
        <v>44447</v>
      </c>
      <c r="B982" s="19">
        <v>14266</v>
      </c>
      <c r="C982" t="e">
        <f>VLOOKUP(A982,Table2[],2,FALSE)</f>
        <v>#N/A</v>
      </c>
      <c r="D982" t="e">
        <f>VLOOKUP(A982,Table3[#All],2,FALSE)</f>
        <v>#N/A</v>
      </c>
      <c r="E982" t="e">
        <f>VLOOKUP(A982,Table5[#All],2,FALSE)</f>
        <v>#N/A</v>
      </c>
      <c r="F982" t="e">
        <f>VLOOKUP(A982,Table6[#All],2,FALSE)</f>
        <v>#N/A</v>
      </c>
      <c r="G982" t="e">
        <f>VLOOKUP(A982,Table7[#All],2,FALSE)</f>
        <v>#N/A</v>
      </c>
      <c r="H982" t="e">
        <f>VLOOKUP(A982,Table1[[#All],[Release Date]:[Actual]],3,FALSE)</f>
        <v>#N/A</v>
      </c>
      <c r="I982" t="e">
        <f>VLOOKUP(A982,Table9[[#All],[Release Date]:[Actual]],2,FALSE)</f>
        <v>#N/A</v>
      </c>
      <c r="J982">
        <f>VLOOKUP(A982,Table8[#All],2,FALSE)</f>
        <v>8.0000000000000002E-3</v>
      </c>
      <c r="K982" t="e">
        <f>VLOOKUP(A982,'US Retail Data'!$E$2:$G$75,3,FALSE)</f>
        <v>#N/A</v>
      </c>
      <c r="L982" t="e">
        <f>VLOOKUP(A982,GDP!$E$2:$G$83,3,FALSE)</f>
        <v>#N/A</v>
      </c>
    </row>
    <row r="983" spans="1:12">
      <c r="A983" s="18">
        <v>44448</v>
      </c>
      <c r="B983" s="19">
        <v>14272</v>
      </c>
      <c r="C983" t="e">
        <f>VLOOKUP(A983,Table2[],2,FALSE)</f>
        <v>#N/A</v>
      </c>
      <c r="D983" t="e">
        <f>VLOOKUP(A983,Table3[#All],2,FALSE)</f>
        <v>#N/A</v>
      </c>
      <c r="E983" t="e">
        <f>VLOOKUP(A983,Table5[#All],2,FALSE)</f>
        <v>#N/A</v>
      </c>
      <c r="F983" t="e">
        <f>VLOOKUP(A983,Table6[#All],2,FALSE)</f>
        <v>#N/A</v>
      </c>
      <c r="G983" t="e">
        <f>VLOOKUP(A983,Table7[#All],2,FALSE)</f>
        <v>#N/A</v>
      </c>
      <c r="H983">
        <f>VLOOKUP(A983,Table1[[#All],[Release Date]:[Actual]],3,FALSE)</f>
        <v>310000</v>
      </c>
      <c r="I983" t="e">
        <f>VLOOKUP(A983,Table9[[#All],[Release Date]:[Actual]],2,FALSE)</f>
        <v>#N/A</v>
      </c>
      <c r="J983" t="e">
        <f>VLOOKUP(A983,Table8[#All],2,FALSE)</f>
        <v>#N/A</v>
      </c>
      <c r="K983" t="e">
        <f>VLOOKUP(A983,'US Retail Data'!$E$2:$G$75,3,FALSE)</f>
        <v>#N/A</v>
      </c>
      <c r="L983" t="e">
        <f>VLOOKUP(A983,GDP!$E$2:$G$83,3,FALSE)</f>
        <v>#N/A</v>
      </c>
    </row>
    <row r="984" spans="1:12">
      <c r="A984" s="18">
        <v>44449</v>
      </c>
      <c r="B984" s="19">
        <v>14225</v>
      </c>
      <c r="C984" t="e">
        <f>VLOOKUP(A984,Table2[],2,FALSE)</f>
        <v>#N/A</v>
      </c>
      <c r="D984" t="e">
        <f>VLOOKUP(A984,Table3[#All],2,FALSE)</f>
        <v>#N/A</v>
      </c>
      <c r="E984" t="e">
        <f>VLOOKUP(A984,Table5[#All],2,FALSE)</f>
        <v>#N/A</v>
      </c>
      <c r="F984" t="e">
        <f>VLOOKUP(A984,Table6[#All],2,FALSE)</f>
        <v>#N/A</v>
      </c>
      <c r="G984" t="e">
        <f>VLOOKUP(A984,Table7[#All],2,FALSE)</f>
        <v>#N/A</v>
      </c>
      <c r="H984" t="e">
        <f>VLOOKUP(A984,Table1[[#All],[Release Date]:[Actual]],3,FALSE)</f>
        <v>#N/A</v>
      </c>
      <c r="I984" t="e">
        <f>VLOOKUP(A984,Table9[[#All],[Release Date]:[Actual]],2,FALSE)</f>
        <v>#N/A</v>
      </c>
      <c r="J984" t="e">
        <f>VLOOKUP(A984,Table8[#All],2,FALSE)</f>
        <v>#N/A</v>
      </c>
      <c r="K984" t="e">
        <f>VLOOKUP(A984,'US Retail Data'!$E$2:$G$75,3,FALSE)</f>
        <v>#N/A</v>
      </c>
      <c r="L984" t="e">
        <f>VLOOKUP(A984,GDP!$E$2:$G$83,3,FALSE)</f>
        <v>#N/A</v>
      </c>
    </row>
    <row r="985" spans="1:12">
      <c r="A985" s="18">
        <v>44450</v>
      </c>
      <c r="B985" s="19" t="e">
        <v>#N/A</v>
      </c>
      <c r="C985" t="e">
        <f>VLOOKUP(A985,Table2[],2,FALSE)</f>
        <v>#N/A</v>
      </c>
      <c r="D985" t="e">
        <f>VLOOKUP(A985,Table3[#All],2,FALSE)</f>
        <v>#N/A</v>
      </c>
      <c r="E985" t="e">
        <f>VLOOKUP(A985,Table5[#All],2,FALSE)</f>
        <v>#N/A</v>
      </c>
      <c r="F985" t="e">
        <f>VLOOKUP(A985,Table6[#All],2,FALSE)</f>
        <v>#N/A</v>
      </c>
      <c r="G985" t="e">
        <f>VLOOKUP(A985,Table7[#All],2,FALSE)</f>
        <v>#N/A</v>
      </c>
      <c r="H985" t="e">
        <f>VLOOKUP(A985,Table1[[#All],[Release Date]:[Actual]],3,FALSE)</f>
        <v>#N/A</v>
      </c>
      <c r="I985" t="e">
        <f>VLOOKUP(A985,Table9[[#All],[Release Date]:[Actual]],2,FALSE)</f>
        <v>#N/A</v>
      </c>
      <c r="J985" t="e">
        <f>VLOOKUP(A985,Table8[#All],2,FALSE)</f>
        <v>#N/A</v>
      </c>
      <c r="K985" t="e">
        <f>VLOOKUP(A985,'US Retail Data'!$E$2:$G$75,3,FALSE)</f>
        <v>#N/A</v>
      </c>
      <c r="L985" t="e">
        <f>VLOOKUP(A985,GDP!$E$2:$G$83,3,FALSE)</f>
        <v>#N/A</v>
      </c>
    </row>
    <row r="986" spans="1:12">
      <c r="A986" s="18">
        <v>44451</v>
      </c>
      <c r="B986" s="19" t="e">
        <v>#N/A</v>
      </c>
      <c r="C986" t="e">
        <f>VLOOKUP(A986,Table2[],2,FALSE)</f>
        <v>#N/A</v>
      </c>
      <c r="D986" t="e">
        <f>VLOOKUP(A986,Table3[#All],2,FALSE)</f>
        <v>#N/A</v>
      </c>
      <c r="E986" t="e">
        <f>VLOOKUP(A986,Table5[#All],2,FALSE)</f>
        <v>#N/A</v>
      </c>
      <c r="F986" t="e">
        <f>VLOOKUP(A986,Table6[#All],2,FALSE)</f>
        <v>#N/A</v>
      </c>
      <c r="G986" t="e">
        <f>VLOOKUP(A986,Table7[#All],2,FALSE)</f>
        <v>#N/A</v>
      </c>
      <c r="H986" t="e">
        <f>VLOOKUP(A986,Table1[[#All],[Release Date]:[Actual]],3,FALSE)</f>
        <v>#N/A</v>
      </c>
      <c r="I986" t="e">
        <f>VLOOKUP(A986,Table9[[#All],[Release Date]:[Actual]],2,FALSE)</f>
        <v>#N/A</v>
      </c>
      <c r="J986" t="e">
        <f>VLOOKUP(A986,Table8[#All],2,FALSE)</f>
        <v>#N/A</v>
      </c>
      <c r="K986" t="e">
        <f>VLOOKUP(A986,'US Retail Data'!$E$2:$G$75,3,FALSE)</f>
        <v>#N/A</v>
      </c>
      <c r="L986" t="e">
        <f>VLOOKUP(A986,GDP!$E$2:$G$83,3,FALSE)</f>
        <v>#N/A</v>
      </c>
    </row>
    <row r="987" spans="1:12">
      <c r="A987" s="18">
        <v>44452</v>
      </c>
      <c r="B987" s="19">
        <v>14260</v>
      </c>
      <c r="C987" t="e">
        <f>VLOOKUP(A987,Table2[],2,FALSE)</f>
        <v>#N/A</v>
      </c>
      <c r="D987" t="e">
        <f>VLOOKUP(A987,Table3[#All],2,FALSE)</f>
        <v>#N/A</v>
      </c>
      <c r="E987" t="e">
        <f>VLOOKUP(A987,Table5[#All],2,FALSE)</f>
        <v>#N/A</v>
      </c>
      <c r="F987" t="e">
        <f>VLOOKUP(A987,Table6[#All],2,FALSE)</f>
        <v>#N/A</v>
      </c>
      <c r="G987" t="e">
        <f>VLOOKUP(A987,Table7[#All],2,FALSE)</f>
        <v>#N/A</v>
      </c>
      <c r="H987" t="e">
        <f>VLOOKUP(A987,Table1[[#All],[Release Date]:[Actual]],3,FALSE)</f>
        <v>#N/A</v>
      </c>
      <c r="I987" t="e">
        <f>VLOOKUP(A987,Table9[[#All],[Release Date]:[Actual]],2,FALSE)</f>
        <v>#N/A</v>
      </c>
      <c r="J987" t="e">
        <f>VLOOKUP(A987,Table8[#All],2,FALSE)</f>
        <v>#N/A</v>
      </c>
      <c r="K987" t="e">
        <f>VLOOKUP(A987,'US Retail Data'!$E$2:$G$75,3,FALSE)</f>
        <v>#N/A</v>
      </c>
      <c r="L987" t="e">
        <f>VLOOKUP(A987,GDP!$E$2:$G$83,3,FALSE)</f>
        <v>#N/A</v>
      </c>
    </row>
    <row r="988" spans="1:12">
      <c r="A988" s="18">
        <v>44453</v>
      </c>
      <c r="B988" s="19">
        <v>14257</v>
      </c>
      <c r="C988">
        <f>VLOOKUP(A988,Table2[],2,FALSE)</f>
        <v>5.2999999999999999E-2</v>
      </c>
      <c r="D988" t="e">
        <f>VLOOKUP(A988,Table3[#All],2,FALSE)</f>
        <v>#N/A</v>
      </c>
      <c r="E988" t="e">
        <f>VLOOKUP(A988,Table5[#All],2,FALSE)</f>
        <v>#N/A</v>
      </c>
      <c r="F988" t="e">
        <f>VLOOKUP(A988,Table6[#All],2,FALSE)</f>
        <v>#N/A</v>
      </c>
      <c r="G988" t="e">
        <f>VLOOKUP(A988,Table7[#All],2,FALSE)</f>
        <v>#N/A</v>
      </c>
      <c r="H988" t="e">
        <f>VLOOKUP(A988,Table1[[#All],[Release Date]:[Actual]],3,FALSE)</f>
        <v>#N/A</v>
      </c>
      <c r="I988" t="e">
        <f>VLOOKUP(A988,Table9[[#All],[Release Date]:[Actual]],2,FALSE)</f>
        <v>#N/A</v>
      </c>
      <c r="J988" t="e">
        <f>VLOOKUP(A988,Table8[#All],2,FALSE)</f>
        <v>#N/A</v>
      </c>
      <c r="K988" t="e">
        <f>VLOOKUP(A988,'US Retail Data'!$E$2:$G$75,3,FALSE)</f>
        <v>#N/A</v>
      </c>
      <c r="L988" t="e">
        <f>VLOOKUP(A988,GDP!$E$2:$G$83,3,FALSE)</f>
        <v>#N/A</v>
      </c>
    </row>
    <row r="989" spans="1:12">
      <c r="A989" s="18">
        <v>44454</v>
      </c>
      <c r="B989" s="19">
        <v>14252</v>
      </c>
      <c r="C989" t="e">
        <f>VLOOKUP(A989,Table2[],2,FALSE)</f>
        <v>#N/A</v>
      </c>
      <c r="D989" t="e">
        <f>VLOOKUP(A989,Table3[#All],2,FALSE)</f>
        <v>#N/A</v>
      </c>
      <c r="E989" t="e">
        <f>VLOOKUP(A989,Table5[#All],2,FALSE)</f>
        <v>#N/A</v>
      </c>
      <c r="F989" t="e">
        <f>VLOOKUP(A989,Table6[#All],2,FALSE)</f>
        <v>#N/A</v>
      </c>
      <c r="G989" t="e">
        <f>VLOOKUP(A989,Table7[#All],2,FALSE)</f>
        <v>#N/A</v>
      </c>
      <c r="H989" t="e">
        <f>VLOOKUP(A989,Table1[[#All],[Release Date]:[Actual]],3,FALSE)</f>
        <v>#N/A</v>
      </c>
      <c r="I989" t="e">
        <f>VLOOKUP(A989,Table9[[#All],[Release Date]:[Actual]],2,FALSE)</f>
        <v>#N/A</v>
      </c>
      <c r="J989" t="e">
        <f>VLOOKUP(A989,Table8[#All],2,FALSE)</f>
        <v>#N/A</v>
      </c>
      <c r="K989" t="e">
        <f>VLOOKUP(A989,'US Retail Data'!$E$2:$G$75,3,FALSE)</f>
        <v>#N/A</v>
      </c>
      <c r="L989" t="e">
        <f>VLOOKUP(A989,GDP!$E$2:$G$83,3,FALSE)</f>
        <v>#N/A</v>
      </c>
    </row>
    <row r="990" spans="1:12">
      <c r="A990" s="18">
        <v>44455</v>
      </c>
      <c r="B990" s="19">
        <v>14238</v>
      </c>
      <c r="C990" t="e">
        <f>VLOOKUP(A990,Table2[],2,FALSE)</f>
        <v>#N/A</v>
      </c>
      <c r="D990" t="e">
        <f>VLOOKUP(A990,Table3[#All],2,FALSE)</f>
        <v>#N/A</v>
      </c>
      <c r="E990" t="e">
        <f>VLOOKUP(A990,Table5[#All],2,FALSE)</f>
        <v>#N/A</v>
      </c>
      <c r="F990" t="e">
        <f>VLOOKUP(A990,Table6[#All],2,FALSE)</f>
        <v>#N/A</v>
      </c>
      <c r="G990" t="e">
        <f>VLOOKUP(A990,Table7[#All],2,FALSE)</f>
        <v>#N/A</v>
      </c>
      <c r="H990">
        <f>VLOOKUP(A990,Table1[[#All],[Release Date]:[Actual]],3,FALSE)</f>
        <v>332000</v>
      </c>
      <c r="I990" t="e">
        <f>VLOOKUP(A990,Table9[[#All],[Release Date]:[Actual]],2,FALSE)</f>
        <v>#N/A</v>
      </c>
      <c r="J990" t="e">
        <f>VLOOKUP(A990,Table8[#All],2,FALSE)</f>
        <v>#N/A</v>
      </c>
      <c r="K990">
        <f>VLOOKUP(A990,'US Retail Data'!$E$2:$G$75,3,FALSE)</f>
        <v>7.0000000000000001E-3</v>
      </c>
      <c r="L990" t="e">
        <f>VLOOKUP(A990,GDP!$E$2:$G$83,3,FALSE)</f>
        <v>#N/A</v>
      </c>
    </row>
    <row r="991" spans="1:12">
      <c r="A991" s="18">
        <v>44456</v>
      </c>
      <c r="B991" s="19">
        <v>14233</v>
      </c>
      <c r="C991" t="e">
        <f>VLOOKUP(A991,Table2[],2,FALSE)</f>
        <v>#N/A</v>
      </c>
      <c r="D991" t="e">
        <f>VLOOKUP(A991,Table3[#All],2,FALSE)</f>
        <v>#N/A</v>
      </c>
      <c r="E991" t="e">
        <f>VLOOKUP(A991,Table5[#All],2,FALSE)</f>
        <v>#N/A</v>
      </c>
      <c r="F991" t="e">
        <f>VLOOKUP(A991,Table6[#All],2,FALSE)</f>
        <v>#N/A</v>
      </c>
      <c r="G991" t="e">
        <f>VLOOKUP(A991,Table7[#All],2,FALSE)</f>
        <v>#N/A</v>
      </c>
      <c r="H991" t="e">
        <f>VLOOKUP(A991,Table1[[#All],[Release Date]:[Actual]],3,FALSE)</f>
        <v>#N/A</v>
      </c>
      <c r="I991" t="e">
        <f>VLOOKUP(A991,Table9[[#All],[Release Date]:[Actual]],2,FALSE)</f>
        <v>#N/A</v>
      </c>
      <c r="J991" t="e">
        <f>VLOOKUP(A991,Table8[#All],2,FALSE)</f>
        <v>#N/A</v>
      </c>
      <c r="K991" t="e">
        <f>VLOOKUP(A991,'US Retail Data'!$E$2:$G$75,3,FALSE)</f>
        <v>#N/A</v>
      </c>
      <c r="L991" t="e">
        <f>VLOOKUP(A991,GDP!$E$2:$G$83,3,FALSE)</f>
        <v>#N/A</v>
      </c>
    </row>
    <row r="992" spans="1:12">
      <c r="A992" s="18">
        <v>44457</v>
      </c>
      <c r="B992" s="19" t="e">
        <v>#N/A</v>
      </c>
      <c r="C992" t="e">
        <f>VLOOKUP(A992,Table2[],2,FALSE)</f>
        <v>#N/A</v>
      </c>
      <c r="D992" t="e">
        <f>VLOOKUP(A992,Table3[#All],2,FALSE)</f>
        <v>#N/A</v>
      </c>
      <c r="E992" t="e">
        <f>VLOOKUP(A992,Table5[#All],2,FALSE)</f>
        <v>#N/A</v>
      </c>
      <c r="F992" t="e">
        <f>VLOOKUP(A992,Table6[#All],2,FALSE)</f>
        <v>#N/A</v>
      </c>
      <c r="G992" t="e">
        <f>VLOOKUP(A992,Table7[#All],2,FALSE)</f>
        <v>#N/A</v>
      </c>
      <c r="H992" t="e">
        <f>VLOOKUP(A992,Table1[[#All],[Release Date]:[Actual]],3,FALSE)</f>
        <v>#N/A</v>
      </c>
      <c r="I992" t="e">
        <f>VLOOKUP(A992,Table9[[#All],[Release Date]:[Actual]],2,FALSE)</f>
        <v>#N/A</v>
      </c>
      <c r="J992" t="e">
        <f>VLOOKUP(A992,Table8[#All],2,FALSE)</f>
        <v>#N/A</v>
      </c>
      <c r="K992" t="e">
        <f>VLOOKUP(A992,'US Retail Data'!$E$2:$G$75,3,FALSE)</f>
        <v>#N/A</v>
      </c>
      <c r="L992" t="e">
        <f>VLOOKUP(A992,GDP!$E$2:$G$83,3,FALSE)</f>
        <v>#N/A</v>
      </c>
    </row>
    <row r="993" spans="1:12">
      <c r="A993" s="18">
        <v>44458</v>
      </c>
      <c r="B993" s="19" t="e">
        <v>#N/A</v>
      </c>
      <c r="C993" t="e">
        <f>VLOOKUP(A993,Table2[],2,FALSE)</f>
        <v>#N/A</v>
      </c>
      <c r="D993" t="e">
        <f>VLOOKUP(A993,Table3[#All],2,FALSE)</f>
        <v>#N/A</v>
      </c>
      <c r="E993" t="e">
        <f>VLOOKUP(A993,Table5[#All],2,FALSE)</f>
        <v>#N/A</v>
      </c>
      <c r="F993" t="e">
        <f>VLOOKUP(A993,Table6[#All],2,FALSE)</f>
        <v>#N/A</v>
      </c>
      <c r="G993" t="e">
        <f>VLOOKUP(A993,Table7[#All],2,FALSE)</f>
        <v>#N/A</v>
      </c>
      <c r="H993" t="e">
        <f>VLOOKUP(A993,Table1[[#All],[Release Date]:[Actual]],3,FALSE)</f>
        <v>#N/A</v>
      </c>
      <c r="I993" t="e">
        <f>VLOOKUP(A993,Table9[[#All],[Release Date]:[Actual]],2,FALSE)</f>
        <v>#N/A</v>
      </c>
      <c r="J993" t="e">
        <f>VLOOKUP(A993,Table8[#All],2,FALSE)</f>
        <v>#N/A</v>
      </c>
      <c r="K993" t="e">
        <f>VLOOKUP(A993,'US Retail Data'!$E$2:$G$75,3,FALSE)</f>
        <v>#N/A</v>
      </c>
      <c r="L993" t="e">
        <f>VLOOKUP(A993,GDP!$E$2:$G$83,3,FALSE)</f>
        <v>#N/A</v>
      </c>
    </row>
    <row r="994" spans="1:12">
      <c r="A994" s="18">
        <v>44459</v>
      </c>
      <c r="B994" s="19">
        <v>14251</v>
      </c>
      <c r="C994" t="e">
        <f>VLOOKUP(A994,Table2[],2,FALSE)</f>
        <v>#N/A</v>
      </c>
      <c r="D994" t="e">
        <f>VLOOKUP(A994,Table3[#All],2,FALSE)</f>
        <v>#N/A</v>
      </c>
      <c r="E994" t="e">
        <f>VLOOKUP(A994,Table5[#All],2,FALSE)</f>
        <v>#N/A</v>
      </c>
      <c r="F994" t="e">
        <f>VLOOKUP(A994,Table6[#All],2,FALSE)</f>
        <v>#N/A</v>
      </c>
      <c r="G994" t="e">
        <f>VLOOKUP(A994,Table7[#All],2,FALSE)</f>
        <v>#N/A</v>
      </c>
      <c r="H994" t="e">
        <f>VLOOKUP(A994,Table1[[#All],[Release Date]:[Actual]],3,FALSE)</f>
        <v>#N/A</v>
      </c>
      <c r="I994" t="e">
        <f>VLOOKUP(A994,Table9[[#All],[Release Date]:[Actual]],2,FALSE)</f>
        <v>#N/A</v>
      </c>
      <c r="J994" t="e">
        <f>VLOOKUP(A994,Table8[#All],2,FALSE)</f>
        <v>#N/A</v>
      </c>
      <c r="K994" t="e">
        <f>VLOOKUP(A994,'US Retail Data'!$E$2:$G$75,3,FALSE)</f>
        <v>#N/A</v>
      </c>
      <c r="L994" t="e">
        <f>VLOOKUP(A994,GDP!$E$2:$G$83,3,FALSE)</f>
        <v>#N/A</v>
      </c>
    </row>
    <row r="995" spans="1:12">
      <c r="A995" s="18">
        <v>44460</v>
      </c>
      <c r="B995" s="19">
        <v>14244</v>
      </c>
      <c r="C995" t="e">
        <f>VLOOKUP(A995,Table2[],2,FALSE)</f>
        <v>#N/A</v>
      </c>
      <c r="D995" t="e">
        <f>VLOOKUP(A995,Table3[#All],2,FALSE)</f>
        <v>#N/A</v>
      </c>
      <c r="E995" t="e">
        <f>VLOOKUP(A995,Table5[#All],2,FALSE)</f>
        <v>#N/A</v>
      </c>
      <c r="F995" t="e">
        <f>VLOOKUP(A995,Table6[#All],2,FALSE)</f>
        <v>#N/A</v>
      </c>
      <c r="G995" t="e">
        <f>VLOOKUP(A995,Table7[#All],2,FALSE)</f>
        <v>#N/A</v>
      </c>
      <c r="H995" t="e">
        <f>VLOOKUP(A995,Table1[[#All],[Release Date]:[Actual]],3,FALSE)</f>
        <v>#N/A</v>
      </c>
      <c r="I995" t="e">
        <f>VLOOKUP(A995,Table9[[#All],[Release Date]:[Actual]],2,FALSE)</f>
        <v>#N/A</v>
      </c>
      <c r="J995" t="e">
        <f>VLOOKUP(A995,Table8[#All],2,FALSE)</f>
        <v>#N/A</v>
      </c>
      <c r="K995" t="e">
        <f>VLOOKUP(A995,'US Retail Data'!$E$2:$G$75,3,FALSE)</f>
        <v>#N/A</v>
      </c>
      <c r="L995" t="e">
        <f>VLOOKUP(A995,GDP!$E$2:$G$83,3,FALSE)</f>
        <v>#N/A</v>
      </c>
    </row>
    <row r="996" spans="1:12">
      <c r="A996" s="18">
        <v>44461</v>
      </c>
      <c r="B996" s="19">
        <v>14249</v>
      </c>
      <c r="C996" t="e">
        <f>VLOOKUP(A996,Table2[],2,FALSE)</f>
        <v>#N/A</v>
      </c>
      <c r="D996" t="e">
        <f>VLOOKUP(A996,Table3[#All],2,FALSE)</f>
        <v>#N/A</v>
      </c>
      <c r="E996" t="e">
        <f>VLOOKUP(A996,Table5[#All],2,FALSE)</f>
        <v>#N/A</v>
      </c>
      <c r="F996" t="e">
        <f>VLOOKUP(A996,Table6[#All],2,FALSE)</f>
        <v>#N/A</v>
      </c>
      <c r="G996" t="e">
        <f>VLOOKUP(A996,Table7[#All],2,FALSE)</f>
        <v>#N/A</v>
      </c>
      <c r="H996" t="e">
        <f>VLOOKUP(A996,Table1[[#All],[Release Date]:[Actual]],3,FALSE)</f>
        <v>#N/A</v>
      </c>
      <c r="I996">
        <f>VLOOKUP(A996,Table9[[#All],[Release Date]:[Actual]],2,FALSE)</f>
        <v>2.5000000000000001E-3</v>
      </c>
      <c r="J996" t="e">
        <f>VLOOKUP(A996,Table8[#All],2,FALSE)</f>
        <v>#N/A</v>
      </c>
      <c r="K996" t="e">
        <f>VLOOKUP(A996,'US Retail Data'!$E$2:$G$75,3,FALSE)</f>
        <v>#N/A</v>
      </c>
      <c r="L996" t="e">
        <f>VLOOKUP(A996,GDP!$E$2:$G$83,3,FALSE)</f>
        <v>#N/A</v>
      </c>
    </row>
    <row r="997" spans="1:12">
      <c r="A997" s="18">
        <v>44462</v>
      </c>
      <c r="B997" s="19">
        <v>14256</v>
      </c>
      <c r="C997" t="e">
        <f>VLOOKUP(A997,Table2[],2,FALSE)</f>
        <v>#N/A</v>
      </c>
      <c r="D997" t="e">
        <f>VLOOKUP(A997,Table3[#All],2,FALSE)</f>
        <v>#N/A</v>
      </c>
      <c r="E997" t="e">
        <f>VLOOKUP(A997,Table5[#All],2,FALSE)</f>
        <v>#N/A</v>
      </c>
      <c r="F997" t="e">
        <f>VLOOKUP(A997,Table6[#All],2,FALSE)</f>
        <v>#N/A</v>
      </c>
      <c r="G997" t="e">
        <f>VLOOKUP(A997,Table7[#All],2,FALSE)</f>
        <v>#N/A</v>
      </c>
      <c r="H997">
        <f>VLOOKUP(A997,Table1[[#All],[Release Date]:[Actual]],3,FALSE)</f>
        <v>351000</v>
      </c>
      <c r="I997" t="e">
        <f>VLOOKUP(A997,Table9[[#All],[Release Date]:[Actual]],2,FALSE)</f>
        <v>#N/A</v>
      </c>
      <c r="J997" t="e">
        <f>VLOOKUP(A997,Table8[#All],2,FALSE)</f>
        <v>#N/A</v>
      </c>
      <c r="K997" t="e">
        <f>VLOOKUP(A997,'US Retail Data'!$E$2:$G$75,3,FALSE)</f>
        <v>#N/A</v>
      </c>
      <c r="L997" t="e">
        <f>VLOOKUP(A997,GDP!$E$2:$G$83,3,FALSE)</f>
        <v>#N/A</v>
      </c>
    </row>
    <row r="998" spans="1:12">
      <c r="A998" s="18">
        <v>44463</v>
      </c>
      <c r="B998" s="19">
        <v>14250</v>
      </c>
      <c r="C998" t="e">
        <f>VLOOKUP(A998,Table2[],2,FALSE)</f>
        <v>#N/A</v>
      </c>
      <c r="D998" t="e">
        <f>VLOOKUP(A998,Table3[#All],2,FALSE)</f>
        <v>#N/A</v>
      </c>
      <c r="E998" t="e">
        <f>VLOOKUP(A998,Table5[#All],2,FALSE)</f>
        <v>#N/A</v>
      </c>
      <c r="F998" t="e">
        <f>VLOOKUP(A998,Table6[#All],2,FALSE)</f>
        <v>#N/A</v>
      </c>
      <c r="G998" t="e">
        <f>VLOOKUP(A998,Table7[#All],2,FALSE)</f>
        <v>#N/A</v>
      </c>
      <c r="H998" t="e">
        <f>VLOOKUP(A998,Table1[[#All],[Release Date]:[Actual]],3,FALSE)</f>
        <v>#N/A</v>
      </c>
      <c r="I998" t="e">
        <f>VLOOKUP(A998,Table9[[#All],[Release Date]:[Actual]],2,FALSE)</f>
        <v>#N/A</v>
      </c>
      <c r="J998" t="e">
        <f>VLOOKUP(A998,Table8[#All],2,FALSE)</f>
        <v>#N/A</v>
      </c>
      <c r="K998" t="e">
        <f>VLOOKUP(A998,'US Retail Data'!$E$2:$G$75,3,FALSE)</f>
        <v>#N/A</v>
      </c>
      <c r="L998" t="e">
        <f>VLOOKUP(A998,GDP!$E$2:$G$83,3,FALSE)</f>
        <v>#N/A</v>
      </c>
    </row>
    <row r="999" spans="1:12">
      <c r="A999" s="18">
        <v>44464</v>
      </c>
      <c r="B999" s="19" t="e">
        <v>#N/A</v>
      </c>
      <c r="C999" t="e">
        <f>VLOOKUP(A999,Table2[],2,FALSE)</f>
        <v>#N/A</v>
      </c>
      <c r="D999" t="e">
        <f>VLOOKUP(A999,Table3[#All],2,FALSE)</f>
        <v>#N/A</v>
      </c>
      <c r="E999" t="e">
        <f>VLOOKUP(A999,Table5[#All],2,FALSE)</f>
        <v>#N/A</v>
      </c>
      <c r="F999" t="e">
        <f>VLOOKUP(A999,Table6[#All],2,FALSE)</f>
        <v>#N/A</v>
      </c>
      <c r="G999" t="e">
        <f>VLOOKUP(A999,Table7[#All],2,FALSE)</f>
        <v>#N/A</v>
      </c>
      <c r="H999" t="e">
        <f>VLOOKUP(A999,Table1[[#All],[Release Date]:[Actual]],3,FALSE)</f>
        <v>#N/A</v>
      </c>
      <c r="I999" t="e">
        <f>VLOOKUP(A999,Table9[[#All],[Release Date]:[Actual]],2,FALSE)</f>
        <v>#N/A</v>
      </c>
      <c r="J999" t="e">
        <f>VLOOKUP(A999,Table8[#All],2,FALSE)</f>
        <v>#N/A</v>
      </c>
      <c r="K999" t="e">
        <f>VLOOKUP(A999,'US Retail Data'!$E$2:$G$75,3,FALSE)</f>
        <v>#N/A</v>
      </c>
      <c r="L999" t="e">
        <f>VLOOKUP(A999,GDP!$E$2:$G$83,3,FALSE)</f>
        <v>#N/A</v>
      </c>
    </row>
    <row r="1000" spans="1:12">
      <c r="A1000" s="18">
        <v>44465</v>
      </c>
      <c r="B1000" s="19" t="e">
        <v>#N/A</v>
      </c>
      <c r="C1000" t="e">
        <f>VLOOKUP(A1000,Table2[],2,FALSE)</f>
        <v>#N/A</v>
      </c>
      <c r="D1000" t="e">
        <f>VLOOKUP(A1000,Table3[#All],2,FALSE)</f>
        <v>#N/A</v>
      </c>
      <c r="E1000" t="e">
        <f>VLOOKUP(A1000,Table5[#All],2,FALSE)</f>
        <v>#N/A</v>
      </c>
      <c r="F1000" t="e">
        <f>VLOOKUP(A1000,Table6[#All],2,FALSE)</f>
        <v>#N/A</v>
      </c>
      <c r="G1000" t="e">
        <f>VLOOKUP(A1000,Table7[#All],2,FALSE)</f>
        <v>#N/A</v>
      </c>
      <c r="H1000" t="e">
        <f>VLOOKUP(A1000,Table1[[#All],[Release Date]:[Actual]],3,FALSE)</f>
        <v>#N/A</v>
      </c>
      <c r="I1000" t="e">
        <f>VLOOKUP(A1000,Table9[[#All],[Release Date]:[Actual]],2,FALSE)</f>
        <v>#N/A</v>
      </c>
      <c r="J1000" t="e">
        <f>VLOOKUP(A1000,Table8[#All],2,FALSE)</f>
        <v>#N/A</v>
      </c>
      <c r="K1000" t="e">
        <f>VLOOKUP(A1000,'US Retail Data'!$E$2:$G$75,3,FALSE)</f>
        <v>#N/A</v>
      </c>
      <c r="L1000" t="e">
        <f>VLOOKUP(A1000,GDP!$E$2:$G$83,3,FALSE)</f>
        <v>#N/A</v>
      </c>
    </row>
    <row r="1001" spans="1:12">
      <c r="A1001" s="18">
        <v>44466</v>
      </c>
      <c r="B1001" s="19">
        <v>14258</v>
      </c>
      <c r="C1001" t="e">
        <f>VLOOKUP(A1001,Table2[],2,FALSE)</f>
        <v>#N/A</v>
      </c>
      <c r="D1001" t="e">
        <f>VLOOKUP(A1001,Table3[#All],2,FALSE)</f>
        <v>#N/A</v>
      </c>
      <c r="E1001" t="e">
        <f>VLOOKUP(A1001,Table5[#All],2,FALSE)</f>
        <v>#N/A</v>
      </c>
      <c r="F1001" t="e">
        <f>VLOOKUP(A1001,Table6[#All],2,FALSE)</f>
        <v>#N/A</v>
      </c>
      <c r="G1001" t="e">
        <f>VLOOKUP(A1001,Table7[#All],2,FALSE)</f>
        <v>#N/A</v>
      </c>
      <c r="H1001" t="e">
        <f>VLOOKUP(A1001,Table1[[#All],[Release Date]:[Actual]],3,FALSE)</f>
        <v>#N/A</v>
      </c>
      <c r="I1001" t="e">
        <f>VLOOKUP(A1001,Table9[[#All],[Release Date]:[Actual]],2,FALSE)</f>
        <v>#N/A</v>
      </c>
      <c r="J1001" t="e">
        <f>VLOOKUP(A1001,Table8[#All],2,FALSE)</f>
        <v>#N/A</v>
      </c>
      <c r="K1001" t="e">
        <f>VLOOKUP(A1001,'US Retail Data'!$E$2:$G$75,3,FALSE)</f>
        <v>#N/A</v>
      </c>
      <c r="L1001" t="e">
        <f>VLOOKUP(A1001,GDP!$E$2:$G$83,3,FALSE)</f>
        <v>#N/A</v>
      </c>
    </row>
    <row r="1002" spans="1:12">
      <c r="A1002" s="18">
        <v>44467</v>
      </c>
      <c r="B1002" s="19">
        <v>14269</v>
      </c>
      <c r="C1002" t="e">
        <f>VLOOKUP(A1002,Table2[],2,FALSE)</f>
        <v>#N/A</v>
      </c>
      <c r="D1002" t="e">
        <f>VLOOKUP(A1002,Table3[#All],2,FALSE)</f>
        <v>#N/A</v>
      </c>
      <c r="E1002" t="e">
        <f>VLOOKUP(A1002,Table5[#All],2,FALSE)</f>
        <v>#N/A</v>
      </c>
      <c r="F1002" t="e">
        <f>VLOOKUP(A1002,Table6[#All],2,FALSE)</f>
        <v>#N/A</v>
      </c>
      <c r="G1002" t="e">
        <f>VLOOKUP(A1002,Table7[#All],2,FALSE)</f>
        <v>#N/A</v>
      </c>
      <c r="H1002" t="e">
        <f>VLOOKUP(A1002,Table1[[#All],[Release Date]:[Actual]],3,FALSE)</f>
        <v>#N/A</v>
      </c>
      <c r="I1002" t="e">
        <f>VLOOKUP(A1002,Table9[[#All],[Release Date]:[Actual]],2,FALSE)</f>
        <v>#N/A</v>
      </c>
      <c r="J1002" t="e">
        <f>VLOOKUP(A1002,Table8[#All],2,FALSE)</f>
        <v>#N/A</v>
      </c>
      <c r="K1002" t="e">
        <f>VLOOKUP(A1002,'US Retail Data'!$E$2:$G$75,3,FALSE)</f>
        <v>#N/A</v>
      </c>
      <c r="L1002" t="e">
        <f>VLOOKUP(A1002,GDP!$E$2:$G$83,3,FALSE)</f>
        <v>#N/A</v>
      </c>
    </row>
    <row r="1003" spans="1:12">
      <c r="A1003" s="18">
        <v>44468</v>
      </c>
      <c r="B1003" s="19">
        <v>14307</v>
      </c>
      <c r="C1003" t="e">
        <f>VLOOKUP(A1003,Table2[],2,FALSE)</f>
        <v>#N/A</v>
      </c>
      <c r="D1003" t="e">
        <f>VLOOKUP(A1003,Table3[#All],2,FALSE)</f>
        <v>#N/A</v>
      </c>
      <c r="E1003" t="e">
        <f>VLOOKUP(A1003,Table5[#All],2,FALSE)</f>
        <v>#N/A</v>
      </c>
      <c r="F1003" t="e">
        <f>VLOOKUP(A1003,Table6[#All],2,FALSE)</f>
        <v>#N/A</v>
      </c>
      <c r="G1003" t="e">
        <f>VLOOKUP(A1003,Table7[#All],2,FALSE)</f>
        <v>#N/A</v>
      </c>
      <c r="H1003" t="e">
        <f>VLOOKUP(A1003,Table1[[#All],[Release Date]:[Actual]],3,FALSE)</f>
        <v>#N/A</v>
      </c>
      <c r="I1003" t="e">
        <f>VLOOKUP(A1003,Table9[[#All],[Release Date]:[Actual]],2,FALSE)</f>
        <v>#N/A</v>
      </c>
      <c r="J1003" t="e">
        <f>VLOOKUP(A1003,Table8[#All],2,FALSE)</f>
        <v>#N/A</v>
      </c>
      <c r="K1003" t="e">
        <f>VLOOKUP(A1003,'US Retail Data'!$E$2:$G$75,3,FALSE)</f>
        <v>#N/A</v>
      </c>
      <c r="L1003" t="e">
        <f>VLOOKUP(A1003,GDP!$E$2:$G$83,3,FALSE)</f>
        <v>#N/A</v>
      </c>
    </row>
    <row r="1004" spans="1:12">
      <c r="A1004" s="18">
        <v>44469</v>
      </c>
      <c r="B1004" s="19">
        <v>14321</v>
      </c>
      <c r="C1004" t="e">
        <f>VLOOKUP(A1004,Table2[],2,FALSE)</f>
        <v>#N/A</v>
      </c>
      <c r="D1004" t="e">
        <f>VLOOKUP(A1004,Table3[#All],2,FALSE)</f>
        <v>#N/A</v>
      </c>
      <c r="E1004" t="e">
        <f>VLOOKUP(A1004,Table5[#All],2,FALSE)</f>
        <v>#N/A</v>
      </c>
      <c r="F1004" t="e">
        <f>VLOOKUP(A1004,Table6[#All],2,FALSE)</f>
        <v>#N/A</v>
      </c>
      <c r="G1004" t="e">
        <f>VLOOKUP(A1004,Table7[#All],2,FALSE)</f>
        <v>#N/A</v>
      </c>
      <c r="H1004">
        <f>VLOOKUP(A1004,Table1[[#All],[Release Date]:[Actual]],3,FALSE)</f>
        <v>362000</v>
      </c>
      <c r="I1004" t="e">
        <f>VLOOKUP(A1004,Table9[[#All],[Release Date]:[Actual]],2,FALSE)</f>
        <v>#N/A</v>
      </c>
      <c r="J1004" t="e">
        <f>VLOOKUP(A1004,Table8[#All],2,FALSE)</f>
        <v>#N/A</v>
      </c>
      <c r="K1004" t="e">
        <f>VLOOKUP(A1004,'US Retail Data'!$E$2:$G$75,3,FALSE)</f>
        <v>#N/A</v>
      </c>
      <c r="L1004">
        <f>VLOOKUP(A1004,GDP!$E$2:$G$83,3,FALSE)</f>
        <v>6.7000000000000004E-2</v>
      </c>
    </row>
    <row r="1005" spans="1:12">
      <c r="A1005" s="18">
        <v>44470</v>
      </c>
      <c r="B1005" s="19">
        <v>14315</v>
      </c>
      <c r="C1005" t="e">
        <f>VLOOKUP(A1005,Table2[],2,FALSE)</f>
        <v>#N/A</v>
      </c>
      <c r="D1005" t="e">
        <f>VLOOKUP(A1005,Table3[#All],2,FALSE)</f>
        <v>#N/A</v>
      </c>
      <c r="E1005">
        <f>VLOOKUP(A1005,Table5[#All],2,FALSE)</f>
        <v>1.6E-2</v>
      </c>
      <c r="F1005" t="e">
        <f>VLOOKUP(A1005,Table6[#All],2,FALSE)</f>
        <v>#N/A</v>
      </c>
      <c r="G1005" t="e">
        <f>VLOOKUP(A1005,Table7[#All],2,FALSE)</f>
        <v>#N/A</v>
      </c>
      <c r="H1005" t="e">
        <f>VLOOKUP(A1005,Table1[[#All],[Release Date]:[Actual]],3,FALSE)</f>
        <v>#N/A</v>
      </c>
      <c r="I1005" t="e">
        <f>VLOOKUP(A1005,Table9[[#All],[Release Date]:[Actual]],2,FALSE)</f>
        <v>#N/A</v>
      </c>
      <c r="J1005" t="e">
        <f>VLOOKUP(A1005,Table8[#All],2,FALSE)</f>
        <v>#N/A</v>
      </c>
      <c r="K1005" t="e">
        <f>VLOOKUP(A1005,'US Retail Data'!$E$2:$G$75,3,FALSE)</f>
        <v>#N/A</v>
      </c>
      <c r="L1005" t="e">
        <f>VLOOKUP(A1005,GDP!$E$2:$G$83,3,FALSE)</f>
        <v>#N/A</v>
      </c>
    </row>
    <row r="1006" spans="1:12">
      <c r="A1006" s="18">
        <v>44471</v>
      </c>
      <c r="B1006" s="19" t="e">
        <v>#N/A</v>
      </c>
      <c r="C1006" t="e">
        <f>VLOOKUP(A1006,Table2[],2,FALSE)</f>
        <v>#N/A</v>
      </c>
      <c r="D1006" t="e">
        <f>VLOOKUP(A1006,Table3[#All],2,FALSE)</f>
        <v>#N/A</v>
      </c>
      <c r="E1006" t="e">
        <f>VLOOKUP(A1006,Table5[#All],2,FALSE)</f>
        <v>#N/A</v>
      </c>
      <c r="F1006" t="e">
        <f>VLOOKUP(A1006,Table6[#All],2,FALSE)</f>
        <v>#N/A</v>
      </c>
      <c r="G1006" t="e">
        <f>VLOOKUP(A1006,Table7[#All],2,FALSE)</f>
        <v>#N/A</v>
      </c>
      <c r="H1006" t="e">
        <f>VLOOKUP(A1006,Table1[[#All],[Release Date]:[Actual]],3,FALSE)</f>
        <v>#N/A</v>
      </c>
      <c r="I1006" t="e">
        <f>VLOOKUP(A1006,Table9[[#All],[Release Date]:[Actual]],2,FALSE)</f>
        <v>#N/A</v>
      </c>
      <c r="J1006" t="e">
        <f>VLOOKUP(A1006,Table8[#All],2,FALSE)</f>
        <v>#N/A</v>
      </c>
      <c r="K1006" t="e">
        <f>VLOOKUP(A1006,'US Retail Data'!$E$2:$G$75,3,FALSE)</f>
        <v>#N/A</v>
      </c>
      <c r="L1006" t="e">
        <f>VLOOKUP(A1006,GDP!$E$2:$G$83,3,FALSE)</f>
        <v>#N/A</v>
      </c>
    </row>
    <row r="1007" spans="1:12">
      <c r="A1007" s="18">
        <v>44472</v>
      </c>
      <c r="B1007" s="19" t="e">
        <v>#N/A</v>
      </c>
      <c r="C1007" t="e">
        <f>VLOOKUP(A1007,Table2[],2,FALSE)</f>
        <v>#N/A</v>
      </c>
      <c r="D1007" t="e">
        <f>VLOOKUP(A1007,Table3[#All],2,FALSE)</f>
        <v>#N/A</v>
      </c>
      <c r="E1007" t="e">
        <f>VLOOKUP(A1007,Table5[#All],2,FALSE)</f>
        <v>#N/A</v>
      </c>
      <c r="F1007" t="e">
        <f>VLOOKUP(A1007,Table6[#All],2,FALSE)</f>
        <v>#N/A</v>
      </c>
      <c r="G1007" t="e">
        <f>VLOOKUP(A1007,Table7[#All],2,FALSE)</f>
        <v>#N/A</v>
      </c>
      <c r="H1007" t="e">
        <f>VLOOKUP(A1007,Table1[[#All],[Release Date]:[Actual]],3,FALSE)</f>
        <v>#N/A</v>
      </c>
      <c r="I1007" t="e">
        <f>VLOOKUP(A1007,Table9[[#All],[Release Date]:[Actual]],2,FALSE)</f>
        <v>#N/A</v>
      </c>
      <c r="J1007" t="e">
        <f>VLOOKUP(A1007,Table8[#All],2,FALSE)</f>
        <v>#N/A</v>
      </c>
      <c r="K1007" t="e">
        <f>VLOOKUP(A1007,'US Retail Data'!$E$2:$G$75,3,FALSE)</f>
        <v>#N/A</v>
      </c>
      <c r="L1007" t="e">
        <f>VLOOKUP(A1007,GDP!$E$2:$G$83,3,FALSE)</f>
        <v>#N/A</v>
      </c>
    </row>
    <row r="1008" spans="1:12">
      <c r="A1008" s="18">
        <v>44473</v>
      </c>
      <c r="B1008" s="19">
        <v>14276</v>
      </c>
      <c r="C1008" t="e">
        <f>VLOOKUP(A1008,Table2[],2,FALSE)</f>
        <v>#N/A</v>
      </c>
      <c r="D1008" t="e">
        <f>VLOOKUP(A1008,Table3[#All],2,FALSE)</f>
        <v>#N/A</v>
      </c>
      <c r="E1008" t="e">
        <f>VLOOKUP(A1008,Table5[#All],2,FALSE)</f>
        <v>#N/A</v>
      </c>
      <c r="F1008" t="e">
        <f>VLOOKUP(A1008,Table6[#All],2,FALSE)</f>
        <v>#N/A</v>
      </c>
      <c r="G1008" t="e">
        <f>VLOOKUP(A1008,Table7[#All],2,FALSE)</f>
        <v>#N/A</v>
      </c>
      <c r="H1008" t="e">
        <f>VLOOKUP(A1008,Table1[[#All],[Release Date]:[Actual]],3,FALSE)</f>
        <v>#N/A</v>
      </c>
      <c r="I1008" t="e">
        <f>VLOOKUP(A1008,Table9[[#All],[Release Date]:[Actual]],2,FALSE)</f>
        <v>#N/A</v>
      </c>
      <c r="J1008" t="e">
        <f>VLOOKUP(A1008,Table8[#All],2,FALSE)</f>
        <v>#N/A</v>
      </c>
      <c r="K1008" t="e">
        <f>VLOOKUP(A1008,'US Retail Data'!$E$2:$G$75,3,FALSE)</f>
        <v>#N/A</v>
      </c>
      <c r="L1008" t="e">
        <f>VLOOKUP(A1008,GDP!$E$2:$G$83,3,FALSE)</f>
        <v>#N/A</v>
      </c>
    </row>
    <row r="1009" spans="1:12">
      <c r="A1009" s="18">
        <v>44474</v>
      </c>
      <c r="B1009" s="19">
        <v>14260</v>
      </c>
      <c r="C1009" t="e">
        <f>VLOOKUP(A1009,Table2[],2,FALSE)</f>
        <v>#N/A</v>
      </c>
      <c r="D1009" t="e">
        <f>VLOOKUP(A1009,Table3[#All],2,FALSE)</f>
        <v>#N/A</v>
      </c>
      <c r="E1009" t="e">
        <f>VLOOKUP(A1009,Table5[#All],2,FALSE)</f>
        <v>#N/A</v>
      </c>
      <c r="F1009" t="e">
        <f>VLOOKUP(A1009,Table6[#All],2,FALSE)</f>
        <v>#N/A</v>
      </c>
      <c r="G1009" t="e">
        <f>VLOOKUP(A1009,Table7[#All],2,FALSE)</f>
        <v>#N/A</v>
      </c>
      <c r="H1009" t="e">
        <f>VLOOKUP(A1009,Table1[[#All],[Release Date]:[Actual]],3,FALSE)</f>
        <v>#N/A</v>
      </c>
      <c r="I1009" t="e">
        <f>VLOOKUP(A1009,Table9[[#All],[Release Date]:[Actual]],2,FALSE)</f>
        <v>#N/A</v>
      </c>
      <c r="J1009" t="e">
        <f>VLOOKUP(A1009,Table8[#All],2,FALSE)</f>
        <v>#N/A</v>
      </c>
      <c r="K1009" t="e">
        <f>VLOOKUP(A1009,'US Retail Data'!$E$2:$G$75,3,FALSE)</f>
        <v>#N/A</v>
      </c>
      <c r="L1009" t="e">
        <f>VLOOKUP(A1009,GDP!$E$2:$G$83,3,FALSE)</f>
        <v>#N/A</v>
      </c>
    </row>
    <row r="1010" spans="1:12">
      <c r="A1010" s="18">
        <v>44475</v>
      </c>
      <c r="B1010" s="19">
        <v>14245</v>
      </c>
      <c r="C1010" t="e">
        <f>VLOOKUP(A1010,Table2[],2,FALSE)</f>
        <v>#N/A</v>
      </c>
      <c r="D1010" t="e">
        <f>VLOOKUP(A1010,Table3[#All],2,FALSE)</f>
        <v>#N/A</v>
      </c>
      <c r="E1010" t="e">
        <f>VLOOKUP(A1010,Table5[#All],2,FALSE)</f>
        <v>#N/A</v>
      </c>
      <c r="F1010" t="e">
        <f>VLOOKUP(A1010,Table6[#All],2,FALSE)</f>
        <v>#N/A</v>
      </c>
      <c r="G1010" t="e">
        <f>VLOOKUP(A1010,Table7[#All],2,FALSE)</f>
        <v>#N/A</v>
      </c>
      <c r="H1010" t="e">
        <f>VLOOKUP(A1010,Table1[[#All],[Release Date]:[Actual]],3,FALSE)</f>
        <v>#N/A</v>
      </c>
      <c r="I1010" t="e">
        <f>VLOOKUP(A1010,Table9[[#All],[Release Date]:[Actual]],2,FALSE)</f>
        <v>#N/A</v>
      </c>
      <c r="J1010" t="e">
        <f>VLOOKUP(A1010,Table8[#All],2,FALSE)</f>
        <v>#N/A</v>
      </c>
      <c r="K1010" t="e">
        <f>VLOOKUP(A1010,'US Retail Data'!$E$2:$G$75,3,FALSE)</f>
        <v>#N/A</v>
      </c>
      <c r="L1010" t="e">
        <f>VLOOKUP(A1010,GDP!$E$2:$G$83,3,FALSE)</f>
        <v>#N/A</v>
      </c>
    </row>
    <row r="1011" spans="1:12">
      <c r="A1011" s="18">
        <v>44476</v>
      </c>
      <c r="B1011" s="19">
        <v>14238</v>
      </c>
      <c r="C1011" t="e">
        <f>VLOOKUP(A1011,Table2[],2,FALSE)</f>
        <v>#N/A</v>
      </c>
      <c r="D1011" t="e">
        <f>VLOOKUP(A1011,Table3[#All],2,FALSE)</f>
        <v>#N/A</v>
      </c>
      <c r="E1011" t="e">
        <f>VLOOKUP(A1011,Table5[#All],2,FALSE)</f>
        <v>#N/A</v>
      </c>
      <c r="F1011" t="e">
        <f>VLOOKUP(A1011,Table6[#All],2,FALSE)</f>
        <v>#N/A</v>
      </c>
      <c r="G1011" t="e">
        <f>VLOOKUP(A1011,Table7[#All],2,FALSE)</f>
        <v>#N/A</v>
      </c>
      <c r="H1011">
        <f>VLOOKUP(A1011,Table1[[#All],[Release Date]:[Actual]],3,FALSE)</f>
        <v>326000</v>
      </c>
      <c r="I1011" t="e">
        <f>VLOOKUP(A1011,Table9[[#All],[Release Date]:[Actual]],2,FALSE)</f>
        <v>#N/A</v>
      </c>
      <c r="J1011" t="e">
        <f>VLOOKUP(A1011,Table8[#All],2,FALSE)</f>
        <v>#N/A</v>
      </c>
      <c r="K1011" t="e">
        <f>VLOOKUP(A1011,'US Retail Data'!$E$2:$G$75,3,FALSE)</f>
        <v>#N/A</v>
      </c>
      <c r="L1011" t="e">
        <f>VLOOKUP(A1011,GDP!$E$2:$G$83,3,FALSE)</f>
        <v>#N/A</v>
      </c>
    </row>
    <row r="1012" spans="1:12">
      <c r="A1012" s="18">
        <v>44477</v>
      </c>
      <c r="B1012" s="19">
        <v>14225</v>
      </c>
      <c r="C1012" t="e">
        <f>VLOOKUP(A1012,Table2[],2,FALSE)</f>
        <v>#N/A</v>
      </c>
      <c r="D1012" t="e">
        <f>VLOOKUP(A1012,Table3[#All],2,FALSE)</f>
        <v>#N/A</v>
      </c>
      <c r="E1012" t="e">
        <f>VLOOKUP(A1012,Table5[#All],2,FALSE)</f>
        <v>#N/A</v>
      </c>
      <c r="F1012">
        <f>VLOOKUP(A1012,Table6[#All],2,FALSE)</f>
        <v>194</v>
      </c>
      <c r="G1012">
        <f>VLOOKUP(A1012,Table7[#All],2,FALSE)</f>
        <v>4.8000000000000001E-2</v>
      </c>
      <c r="H1012" t="e">
        <f>VLOOKUP(A1012,Table1[[#All],[Release Date]:[Actual]],3,FALSE)</f>
        <v>#N/A</v>
      </c>
      <c r="I1012" t="e">
        <f>VLOOKUP(A1012,Table9[[#All],[Release Date]:[Actual]],2,FALSE)</f>
        <v>#N/A</v>
      </c>
      <c r="J1012" t="e">
        <f>VLOOKUP(A1012,Table8[#All],2,FALSE)</f>
        <v>#N/A</v>
      </c>
      <c r="K1012" t="e">
        <f>VLOOKUP(A1012,'US Retail Data'!$E$2:$G$75,3,FALSE)</f>
        <v>#N/A</v>
      </c>
      <c r="L1012" t="e">
        <f>VLOOKUP(A1012,GDP!$E$2:$G$83,3,FALSE)</f>
        <v>#N/A</v>
      </c>
    </row>
    <row r="1013" spans="1:12">
      <c r="A1013" s="18">
        <v>44478</v>
      </c>
      <c r="B1013" s="19" t="e">
        <v>#N/A</v>
      </c>
      <c r="C1013" t="e">
        <f>VLOOKUP(A1013,Table2[],2,FALSE)</f>
        <v>#N/A</v>
      </c>
      <c r="D1013" t="e">
        <f>VLOOKUP(A1013,Table3[#All],2,FALSE)</f>
        <v>#N/A</v>
      </c>
      <c r="E1013" t="e">
        <f>VLOOKUP(A1013,Table5[#All],2,FALSE)</f>
        <v>#N/A</v>
      </c>
      <c r="F1013" t="e">
        <f>VLOOKUP(A1013,Table6[#All],2,FALSE)</f>
        <v>#N/A</v>
      </c>
      <c r="G1013" t="e">
        <f>VLOOKUP(A1013,Table7[#All],2,FALSE)</f>
        <v>#N/A</v>
      </c>
      <c r="H1013" t="e">
        <f>VLOOKUP(A1013,Table1[[#All],[Release Date]:[Actual]],3,FALSE)</f>
        <v>#N/A</v>
      </c>
      <c r="I1013" t="e">
        <f>VLOOKUP(A1013,Table9[[#All],[Release Date]:[Actual]],2,FALSE)</f>
        <v>#N/A</v>
      </c>
      <c r="J1013" t="e">
        <f>VLOOKUP(A1013,Table8[#All],2,FALSE)</f>
        <v>#N/A</v>
      </c>
      <c r="K1013" t="e">
        <f>VLOOKUP(A1013,'US Retail Data'!$E$2:$G$75,3,FALSE)</f>
        <v>#N/A</v>
      </c>
      <c r="L1013" t="e">
        <f>VLOOKUP(A1013,GDP!$E$2:$G$83,3,FALSE)</f>
        <v>#N/A</v>
      </c>
    </row>
    <row r="1014" spans="1:12">
      <c r="A1014" s="18">
        <v>44479</v>
      </c>
      <c r="B1014" s="19" t="e">
        <v>#N/A</v>
      </c>
      <c r="C1014" t="e">
        <f>VLOOKUP(A1014,Table2[],2,FALSE)</f>
        <v>#N/A</v>
      </c>
      <c r="D1014" t="e">
        <f>VLOOKUP(A1014,Table3[#All],2,FALSE)</f>
        <v>#N/A</v>
      </c>
      <c r="E1014" t="e">
        <f>VLOOKUP(A1014,Table5[#All],2,FALSE)</f>
        <v>#N/A</v>
      </c>
      <c r="F1014" t="e">
        <f>VLOOKUP(A1014,Table6[#All],2,FALSE)</f>
        <v>#N/A</v>
      </c>
      <c r="G1014" t="e">
        <f>VLOOKUP(A1014,Table7[#All],2,FALSE)</f>
        <v>#N/A</v>
      </c>
      <c r="H1014" t="e">
        <f>VLOOKUP(A1014,Table1[[#All],[Release Date]:[Actual]],3,FALSE)</f>
        <v>#N/A</v>
      </c>
      <c r="I1014" t="e">
        <f>VLOOKUP(A1014,Table9[[#All],[Release Date]:[Actual]],2,FALSE)</f>
        <v>#N/A</v>
      </c>
      <c r="J1014" t="e">
        <f>VLOOKUP(A1014,Table8[#All],2,FALSE)</f>
        <v>#N/A</v>
      </c>
      <c r="K1014" t="e">
        <f>VLOOKUP(A1014,'US Retail Data'!$E$2:$G$75,3,FALSE)</f>
        <v>#N/A</v>
      </c>
      <c r="L1014" t="e">
        <f>VLOOKUP(A1014,GDP!$E$2:$G$83,3,FALSE)</f>
        <v>#N/A</v>
      </c>
    </row>
    <row r="1015" spans="1:12">
      <c r="A1015" s="18">
        <v>44480</v>
      </c>
      <c r="B1015" s="19">
        <v>14210</v>
      </c>
      <c r="C1015" t="e">
        <f>VLOOKUP(A1015,Table2[],2,FALSE)</f>
        <v>#N/A</v>
      </c>
      <c r="D1015" t="e">
        <f>VLOOKUP(A1015,Table3[#All],2,FALSE)</f>
        <v>#N/A</v>
      </c>
      <c r="E1015" t="e">
        <f>VLOOKUP(A1015,Table5[#All],2,FALSE)</f>
        <v>#N/A</v>
      </c>
      <c r="F1015" t="e">
        <f>VLOOKUP(A1015,Table6[#All],2,FALSE)</f>
        <v>#N/A</v>
      </c>
      <c r="G1015" t="e">
        <f>VLOOKUP(A1015,Table7[#All],2,FALSE)</f>
        <v>#N/A</v>
      </c>
      <c r="H1015" t="e">
        <f>VLOOKUP(A1015,Table1[[#All],[Release Date]:[Actual]],3,FALSE)</f>
        <v>#N/A</v>
      </c>
      <c r="I1015" t="e">
        <f>VLOOKUP(A1015,Table9[[#All],[Release Date]:[Actual]],2,FALSE)</f>
        <v>#N/A</v>
      </c>
      <c r="J1015" t="e">
        <f>VLOOKUP(A1015,Table8[#All],2,FALSE)</f>
        <v>#N/A</v>
      </c>
      <c r="K1015" t="e">
        <f>VLOOKUP(A1015,'US Retail Data'!$E$2:$G$75,3,FALSE)</f>
        <v>#N/A</v>
      </c>
      <c r="L1015" t="e">
        <f>VLOOKUP(A1015,GDP!$E$2:$G$83,3,FALSE)</f>
        <v>#N/A</v>
      </c>
    </row>
    <row r="1016" spans="1:12">
      <c r="A1016" s="18">
        <v>44481</v>
      </c>
      <c r="B1016" s="19">
        <v>14217</v>
      </c>
      <c r="C1016" t="e">
        <f>VLOOKUP(A1016,Table2[],2,FALSE)</f>
        <v>#N/A</v>
      </c>
      <c r="D1016" t="e">
        <f>VLOOKUP(A1016,Table3[#All],2,FALSE)</f>
        <v>#N/A</v>
      </c>
      <c r="E1016" t="e">
        <f>VLOOKUP(A1016,Table5[#All],2,FALSE)</f>
        <v>#N/A</v>
      </c>
      <c r="F1016" t="e">
        <f>VLOOKUP(A1016,Table6[#All],2,FALSE)</f>
        <v>#N/A</v>
      </c>
      <c r="G1016" t="e">
        <f>VLOOKUP(A1016,Table7[#All],2,FALSE)</f>
        <v>#N/A</v>
      </c>
      <c r="H1016" t="e">
        <f>VLOOKUP(A1016,Table1[[#All],[Release Date]:[Actual]],3,FALSE)</f>
        <v>#N/A</v>
      </c>
      <c r="I1016" t="e">
        <f>VLOOKUP(A1016,Table9[[#All],[Release Date]:[Actual]],2,FALSE)</f>
        <v>#N/A</v>
      </c>
      <c r="J1016" t="e">
        <f>VLOOKUP(A1016,Table8[#All],2,FALSE)</f>
        <v>#N/A</v>
      </c>
      <c r="K1016" t="e">
        <f>VLOOKUP(A1016,'US Retail Data'!$E$2:$G$75,3,FALSE)</f>
        <v>#N/A</v>
      </c>
      <c r="L1016" t="e">
        <f>VLOOKUP(A1016,GDP!$E$2:$G$83,3,FALSE)</f>
        <v>#N/A</v>
      </c>
    </row>
    <row r="1017" spans="1:12">
      <c r="A1017" s="18">
        <v>44482</v>
      </c>
      <c r="B1017" s="19">
        <v>14221</v>
      </c>
      <c r="C1017">
        <f>VLOOKUP(A1017,Table2[],2,FALSE)</f>
        <v>5.3999999999999999E-2</v>
      </c>
      <c r="D1017" t="e">
        <f>VLOOKUP(A1017,Table3[#All],2,FALSE)</f>
        <v>#N/A</v>
      </c>
      <c r="E1017" t="e">
        <f>VLOOKUP(A1017,Table5[#All],2,FALSE)</f>
        <v>#N/A</v>
      </c>
      <c r="F1017" t="e">
        <f>VLOOKUP(A1017,Table6[#All],2,FALSE)</f>
        <v>#N/A</v>
      </c>
      <c r="G1017" t="e">
        <f>VLOOKUP(A1017,Table7[#All],2,FALSE)</f>
        <v>#N/A</v>
      </c>
      <c r="H1017" t="e">
        <f>VLOOKUP(A1017,Table1[[#All],[Release Date]:[Actual]],3,FALSE)</f>
        <v>#N/A</v>
      </c>
      <c r="I1017" t="e">
        <f>VLOOKUP(A1017,Table9[[#All],[Release Date]:[Actual]],2,FALSE)</f>
        <v>#N/A</v>
      </c>
      <c r="J1017">
        <f>VLOOKUP(A1017,Table8[#All],2,FALSE)</f>
        <v>7.0000000000000001E-3</v>
      </c>
      <c r="K1017" t="e">
        <f>VLOOKUP(A1017,'US Retail Data'!$E$2:$G$75,3,FALSE)</f>
        <v>#N/A</v>
      </c>
      <c r="L1017" t="e">
        <f>VLOOKUP(A1017,GDP!$E$2:$G$83,3,FALSE)</f>
        <v>#N/A</v>
      </c>
    </row>
    <row r="1018" spans="1:12">
      <c r="A1018" s="18">
        <v>44483</v>
      </c>
      <c r="B1018" s="19">
        <v>14155</v>
      </c>
      <c r="C1018" t="e">
        <f>VLOOKUP(A1018,Table2[],2,FALSE)</f>
        <v>#N/A</v>
      </c>
      <c r="D1018" t="e">
        <f>VLOOKUP(A1018,Table3[#All],2,FALSE)</f>
        <v>#N/A</v>
      </c>
      <c r="E1018" t="e">
        <f>VLOOKUP(A1018,Table5[#All],2,FALSE)</f>
        <v>#N/A</v>
      </c>
      <c r="F1018" t="e">
        <f>VLOOKUP(A1018,Table6[#All],2,FALSE)</f>
        <v>#N/A</v>
      </c>
      <c r="G1018" t="e">
        <f>VLOOKUP(A1018,Table7[#All],2,FALSE)</f>
        <v>#N/A</v>
      </c>
      <c r="H1018">
        <f>VLOOKUP(A1018,Table1[[#All],[Release Date]:[Actual]],3,FALSE)</f>
        <v>293000</v>
      </c>
      <c r="I1018" t="e">
        <f>VLOOKUP(A1018,Table9[[#All],[Release Date]:[Actual]],2,FALSE)</f>
        <v>#N/A</v>
      </c>
      <c r="J1018" t="e">
        <f>VLOOKUP(A1018,Table8[#All],2,FALSE)</f>
        <v>#N/A</v>
      </c>
      <c r="K1018" t="e">
        <f>VLOOKUP(A1018,'US Retail Data'!$E$2:$G$75,3,FALSE)</f>
        <v>#N/A</v>
      </c>
      <c r="L1018" t="e">
        <f>VLOOKUP(A1018,GDP!$E$2:$G$83,3,FALSE)</f>
        <v>#N/A</v>
      </c>
    </row>
    <row r="1019" spans="1:12">
      <c r="A1019" s="18">
        <v>44484</v>
      </c>
      <c r="B1019" s="19">
        <v>14084</v>
      </c>
      <c r="C1019" t="e">
        <f>VLOOKUP(A1019,Table2[],2,FALSE)</f>
        <v>#N/A</v>
      </c>
      <c r="D1019" t="e">
        <f>VLOOKUP(A1019,Table3[#All],2,FALSE)</f>
        <v>#N/A</v>
      </c>
      <c r="E1019" t="e">
        <f>VLOOKUP(A1019,Table5[#All],2,FALSE)</f>
        <v>#N/A</v>
      </c>
      <c r="F1019" t="e">
        <f>VLOOKUP(A1019,Table6[#All],2,FALSE)</f>
        <v>#N/A</v>
      </c>
      <c r="G1019" t="e">
        <f>VLOOKUP(A1019,Table7[#All],2,FALSE)</f>
        <v>#N/A</v>
      </c>
      <c r="H1019" t="e">
        <f>VLOOKUP(A1019,Table1[[#All],[Release Date]:[Actual]],3,FALSE)</f>
        <v>#N/A</v>
      </c>
      <c r="I1019" t="e">
        <f>VLOOKUP(A1019,Table9[[#All],[Release Date]:[Actual]],2,FALSE)</f>
        <v>#N/A</v>
      </c>
      <c r="J1019" t="e">
        <f>VLOOKUP(A1019,Table8[#All],2,FALSE)</f>
        <v>#N/A</v>
      </c>
      <c r="K1019">
        <f>VLOOKUP(A1019,'US Retail Data'!$E$2:$G$75,3,FALSE)</f>
        <v>7.0000000000000001E-3</v>
      </c>
      <c r="L1019" t="e">
        <f>VLOOKUP(A1019,GDP!$E$2:$G$83,3,FALSE)</f>
        <v>#N/A</v>
      </c>
    </row>
    <row r="1020" spans="1:12">
      <c r="A1020" s="18">
        <v>44485</v>
      </c>
      <c r="B1020" s="19" t="e">
        <v>#N/A</v>
      </c>
      <c r="C1020" t="e">
        <f>VLOOKUP(A1020,Table2[],2,FALSE)</f>
        <v>#N/A</v>
      </c>
      <c r="D1020" t="e">
        <f>VLOOKUP(A1020,Table3[#All],2,FALSE)</f>
        <v>#N/A</v>
      </c>
      <c r="E1020" t="e">
        <f>VLOOKUP(A1020,Table5[#All],2,FALSE)</f>
        <v>#N/A</v>
      </c>
      <c r="F1020" t="e">
        <f>VLOOKUP(A1020,Table6[#All],2,FALSE)</f>
        <v>#N/A</v>
      </c>
      <c r="G1020" t="e">
        <f>VLOOKUP(A1020,Table7[#All],2,FALSE)</f>
        <v>#N/A</v>
      </c>
      <c r="H1020" t="e">
        <f>VLOOKUP(A1020,Table1[[#All],[Release Date]:[Actual]],3,FALSE)</f>
        <v>#N/A</v>
      </c>
      <c r="I1020" t="e">
        <f>VLOOKUP(A1020,Table9[[#All],[Release Date]:[Actual]],2,FALSE)</f>
        <v>#N/A</v>
      </c>
      <c r="J1020" t="e">
        <f>VLOOKUP(A1020,Table8[#All],2,FALSE)</f>
        <v>#N/A</v>
      </c>
      <c r="K1020" t="e">
        <f>VLOOKUP(A1020,'US Retail Data'!$E$2:$G$75,3,FALSE)</f>
        <v>#N/A</v>
      </c>
      <c r="L1020" t="e">
        <f>VLOOKUP(A1020,GDP!$E$2:$G$83,3,FALSE)</f>
        <v>#N/A</v>
      </c>
    </row>
    <row r="1021" spans="1:12">
      <c r="A1021" s="18">
        <v>44486</v>
      </c>
      <c r="B1021" s="19" t="e">
        <v>#N/A</v>
      </c>
      <c r="C1021" t="e">
        <f>VLOOKUP(A1021,Table2[],2,FALSE)</f>
        <v>#N/A</v>
      </c>
      <c r="D1021" t="e">
        <f>VLOOKUP(A1021,Table3[#All],2,FALSE)</f>
        <v>#N/A</v>
      </c>
      <c r="E1021" t="e">
        <f>VLOOKUP(A1021,Table5[#All],2,FALSE)</f>
        <v>#N/A</v>
      </c>
      <c r="F1021" t="e">
        <f>VLOOKUP(A1021,Table6[#All],2,FALSE)</f>
        <v>#N/A</v>
      </c>
      <c r="G1021" t="e">
        <f>VLOOKUP(A1021,Table7[#All],2,FALSE)</f>
        <v>#N/A</v>
      </c>
      <c r="H1021" t="e">
        <f>VLOOKUP(A1021,Table1[[#All],[Release Date]:[Actual]],3,FALSE)</f>
        <v>#N/A</v>
      </c>
      <c r="I1021" t="e">
        <f>VLOOKUP(A1021,Table9[[#All],[Release Date]:[Actual]],2,FALSE)</f>
        <v>#N/A</v>
      </c>
      <c r="J1021" t="e">
        <f>VLOOKUP(A1021,Table8[#All],2,FALSE)</f>
        <v>#N/A</v>
      </c>
      <c r="K1021" t="e">
        <f>VLOOKUP(A1021,'US Retail Data'!$E$2:$G$75,3,FALSE)</f>
        <v>#N/A</v>
      </c>
      <c r="L1021" t="e">
        <f>VLOOKUP(A1021,GDP!$E$2:$G$83,3,FALSE)</f>
        <v>#N/A</v>
      </c>
    </row>
    <row r="1022" spans="1:12">
      <c r="A1022" s="18">
        <v>44487</v>
      </c>
      <c r="B1022" s="19">
        <v>14096</v>
      </c>
      <c r="C1022" t="e">
        <f>VLOOKUP(A1022,Table2[],2,FALSE)</f>
        <v>#N/A</v>
      </c>
      <c r="D1022" t="e">
        <f>VLOOKUP(A1022,Table3[#All],2,FALSE)</f>
        <v>#N/A</v>
      </c>
      <c r="E1022" t="e">
        <f>VLOOKUP(A1022,Table5[#All],2,FALSE)</f>
        <v>#N/A</v>
      </c>
      <c r="F1022" t="e">
        <f>VLOOKUP(A1022,Table6[#All],2,FALSE)</f>
        <v>#N/A</v>
      </c>
      <c r="G1022" t="e">
        <f>VLOOKUP(A1022,Table7[#All],2,FALSE)</f>
        <v>#N/A</v>
      </c>
      <c r="H1022" t="e">
        <f>VLOOKUP(A1022,Table1[[#All],[Release Date]:[Actual]],3,FALSE)</f>
        <v>#N/A</v>
      </c>
      <c r="I1022" t="e">
        <f>VLOOKUP(A1022,Table9[[#All],[Release Date]:[Actual]],2,FALSE)</f>
        <v>#N/A</v>
      </c>
      <c r="J1022" t="e">
        <f>VLOOKUP(A1022,Table8[#All],2,FALSE)</f>
        <v>#N/A</v>
      </c>
      <c r="K1022" t="e">
        <f>VLOOKUP(A1022,'US Retail Data'!$E$2:$G$75,3,FALSE)</f>
        <v>#N/A</v>
      </c>
      <c r="L1022" t="e">
        <f>VLOOKUP(A1022,GDP!$E$2:$G$83,3,FALSE)</f>
        <v>#N/A</v>
      </c>
    </row>
    <row r="1023" spans="1:12">
      <c r="A1023" s="18">
        <v>44488</v>
      </c>
      <c r="B1023" s="19">
        <v>14080</v>
      </c>
      <c r="C1023" t="e">
        <f>VLOOKUP(A1023,Table2[],2,FALSE)</f>
        <v>#N/A</v>
      </c>
      <c r="D1023" t="e">
        <f>VLOOKUP(A1023,Table3[#All],2,FALSE)</f>
        <v>#N/A</v>
      </c>
      <c r="E1023" t="e">
        <f>VLOOKUP(A1023,Table5[#All],2,FALSE)</f>
        <v>#N/A</v>
      </c>
      <c r="F1023" t="e">
        <f>VLOOKUP(A1023,Table6[#All],2,FALSE)</f>
        <v>#N/A</v>
      </c>
      <c r="G1023" t="e">
        <f>VLOOKUP(A1023,Table7[#All],2,FALSE)</f>
        <v>#N/A</v>
      </c>
      <c r="H1023" t="e">
        <f>VLOOKUP(A1023,Table1[[#All],[Release Date]:[Actual]],3,FALSE)</f>
        <v>#N/A</v>
      </c>
      <c r="I1023" t="e">
        <f>VLOOKUP(A1023,Table9[[#All],[Release Date]:[Actual]],2,FALSE)</f>
        <v>#N/A</v>
      </c>
      <c r="J1023" t="e">
        <f>VLOOKUP(A1023,Table8[#All],2,FALSE)</f>
        <v>#N/A</v>
      </c>
      <c r="K1023" t="e">
        <f>VLOOKUP(A1023,'US Retail Data'!$E$2:$G$75,3,FALSE)</f>
        <v>#N/A</v>
      </c>
      <c r="L1023" t="e">
        <f>VLOOKUP(A1023,GDP!$E$2:$G$83,3,FALSE)</f>
        <v>#N/A</v>
      </c>
    </row>
    <row r="1024" spans="1:12">
      <c r="A1024" s="18">
        <v>44489</v>
      </c>
      <c r="B1024" s="19" t="e">
        <v>#N/A</v>
      </c>
      <c r="C1024" t="e">
        <f>VLOOKUP(A1024,Table2[],2,FALSE)</f>
        <v>#N/A</v>
      </c>
      <c r="D1024" t="e">
        <f>VLOOKUP(A1024,Table3[#All],2,FALSE)</f>
        <v>#N/A</v>
      </c>
      <c r="E1024" t="e">
        <f>VLOOKUP(A1024,Table5[#All],2,FALSE)</f>
        <v>#N/A</v>
      </c>
      <c r="F1024" t="e">
        <f>VLOOKUP(A1024,Table6[#All],2,FALSE)</f>
        <v>#N/A</v>
      </c>
      <c r="G1024" t="e">
        <f>VLOOKUP(A1024,Table7[#All],2,FALSE)</f>
        <v>#N/A</v>
      </c>
      <c r="H1024" t="e">
        <f>VLOOKUP(A1024,Table1[[#All],[Release Date]:[Actual]],3,FALSE)</f>
        <v>#N/A</v>
      </c>
      <c r="I1024" t="e">
        <f>VLOOKUP(A1024,Table9[[#All],[Release Date]:[Actual]],2,FALSE)</f>
        <v>#N/A</v>
      </c>
      <c r="J1024" t="e">
        <f>VLOOKUP(A1024,Table8[#All],2,FALSE)</f>
        <v>#N/A</v>
      </c>
      <c r="K1024" t="e">
        <f>VLOOKUP(A1024,'US Retail Data'!$E$2:$G$75,3,FALSE)</f>
        <v>#N/A</v>
      </c>
      <c r="L1024" t="e">
        <f>VLOOKUP(A1024,GDP!$E$2:$G$83,3,FALSE)</f>
        <v>#N/A</v>
      </c>
    </row>
    <row r="1025" spans="1:12">
      <c r="A1025" s="18">
        <v>44490</v>
      </c>
      <c r="B1025" s="19">
        <v>14133</v>
      </c>
      <c r="C1025" t="e">
        <f>VLOOKUP(A1025,Table2[],2,FALSE)</f>
        <v>#N/A</v>
      </c>
      <c r="D1025" t="e">
        <f>VLOOKUP(A1025,Table3[#All],2,FALSE)</f>
        <v>#N/A</v>
      </c>
      <c r="E1025" t="e">
        <f>VLOOKUP(A1025,Table5[#All],2,FALSE)</f>
        <v>#N/A</v>
      </c>
      <c r="F1025" t="e">
        <f>VLOOKUP(A1025,Table6[#All],2,FALSE)</f>
        <v>#N/A</v>
      </c>
      <c r="G1025" t="e">
        <f>VLOOKUP(A1025,Table7[#All],2,FALSE)</f>
        <v>#N/A</v>
      </c>
      <c r="H1025">
        <f>VLOOKUP(A1025,Table1[[#All],[Release Date]:[Actual]],3,FALSE)</f>
        <v>290000</v>
      </c>
      <c r="I1025" t="e">
        <f>VLOOKUP(A1025,Table9[[#All],[Release Date]:[Actual]],2,FALSE)</f>
        <v>#N/A</v>
      </c>
      <c r="J1025" t="e">
        <f>VLOOKUP(A1025,Table8[#All],2,FALSE)</f>
        <v>#N/A</v>
      </c>
      <c r="K1025" t="e">
        <f>VLOOKUP(A1025,'US Retail Data'!$E$2:$G$75,3,FALSE)</f>
        <v>#N/A</v>
      </c>
      <c r="L1025" t="e">
        <f>VLOOKUP(A1025,GDP!$E$2:$G$83,3,FALSE)</f>
        <v>#N/A</v>
      </c>
    </row>
    <row r="1026" spans="1:12">
      <c r="A1026" s="18">
        <v>44491</v>
      </c>
      <c r="B1026" s="19">
        <v>14162</v>
      </c>
      <c r="C1026" t="e">
        <f>VLOOKUP(A1026,Table2[],2,FALSE)</f>
        <v>#N/A</v>
      </c>
      <c r="D1026" t="e">
        <f>VLOOKUP(A1026,Table3[#All],2,FALSE)</f>
        <v>#N/A</v>
      </c>
      <c r="E1026" t="e">
        <f>VLOOKUP(A1026,Table5[#All],2,FALSE)</f>
        <v>#N/A</v>
      </c>
      <c r="F1026" t="e">
        <f>VLOOKUP(A1026,Table6[#All],2,FALSE)</f>
        <v>#N/A</v>
      </c>
      <c r="G1026" t="e">
        <f>VLOOKUP(A1026,Table7[#All],2,FALSE)</f>
        <v>#N/A</v>
      </c>
      <c r="H1026" t="e">
        <f>VLOOKUP(A1026,Table1[[#All],[Release Date]:[Actual]],3,FALSE)</f>
        <v>#N/A</v>
      </c>
      <c r="I1026" t="e">
        <f>VLOOKUP(A1026,Table9[[#All],[Release Date]:[Actual]],2,FALSE)</f>
        <v>#N/A</v>
      </c>
      <c r="J1026" t="e">
        <f>VLOOKUP(A1026,Table8[#All],2,FALSE)</f>
        <v>#N/A</v>
      </c>
      <c r="K1026" t="e">
        <f>VLOOKUP(A1026,'US Retail Data'!$E$2:$G$75,3,FALSE)</f>
        <v>#N/A</v>
      </c>
      <c r="L1026" t="e">
        <f>VLOOKUP(A1026,GDP!$E$2:$G$83,3,FALSE)</f>
        <v>#N/A</v>
      </c>
    </row>
    <row r="1027" spans="1:12">
      <c r="A1027" s="18">
        <v>44492</v>
      </c>
      <c r="B1027" s="19" t="e">
        <v>#N/A</v>
      </c>
      <c r="C1027" t="e">
        <f>VLOOKUP(A1027,Table2[],2,FALSE)</f>
        <v>#N/A</v>
      </c>
      <c r="D1027" t="e">
        <f>VLOOKUP(A1027,Table3[#All],2,FALSE)</f>
        <v>#N/A</v>
      </c>
      <c r="E1027" t="e">
        <f>VLOOKUP(A1027,Table5[#All],2,FALSE)</f>
        <v>#N/A</v>
      </c>
      <c r="F1027" t="e">
        <f>VLOOKUP(A1027,Table6[#All],2,FALSE)</f>
        <v>#N/A</v>
      </c>
      <c r="G1027" t="e">
        <f>VLOOKUP(A1027,Table7[#All],2,FALSE)</f>
        <v>#N/A</v>
      </c>
      <c r="H1027" t="e">
        <f>VLOOKUP(A1027,Table1[[#All],[Release Date]:[Actual]],3,FALSE)</f>
        <v>#N/A</v>
      </c>
      <c r="I1027" t="e">
        <f>VLOOKUP(A1027,Table9[[#All],[Release Date]:[Actual]],2,FALSE)</f>
        <v>#N/A</v>
      </c>
      <c r="J1027" t="e">
        <f>VLOOKUP(A1027,Table8[#All],2,FALSE)</f>
        <v>#N/A</v>
      </c>
      <c r="K1027" t="e">
        <f>VLOOKUP(A1027,'US Retail Data'!$E$2:$G$75,3,FALSE)</f>
        <v>#N/A</v>
      </c>
      <c r="L1027" t="e">
        <f>VLOOKUP(A1027,GDP!$E$2:$G$83,3,FALSE)</f>
        <v>#N/A</v>
      </c>
    </row>
    <row r="1028" spans="1:12">
      <c r="A1028" s="18">
        <v>44493</v>
      </c>
      <c r="B1028" s="19" t="e">
        <v>#N/A</v>
      </c>
      <c r="C1028" t="e">
        <f>VLOOKUP(A1028,Table2[],2,FALSE)</f>
        <v>#N/A</v>
      </c>
      <c r="D1028" t="e">
        <f>VLOOKUP(A1028,Table3[#All],2,FALSE)</f>
        <v>#N/A</v>
      </c>
      <c r="E1028" t="e">
        <f>VLOOKUP(A1028,Table5[#All],2,FALSE)</f>
        <v>#N/A</v>
      </c>
      <c r="F1028" t="e">
        <f>VLOOKUP(A1028,Table6[#All],2,FALSE)</f>
        <v>#N/A</v>
      </c>
      <c r="G1028" t="e">
        <f>VLOOKUP(A1028,Table7[#All],2,FALSE)</f>
        <v>#N/A</v>
      </c>
      <c r="H1028" t="e">
        <f>VLOOKUP(A1028,Table1[[#All],[Release Date]:[Actual]],3,FALSE)</f>
        <v>#N/A</v>
      </c>
      <c r="I1028" t="e">
        <f>VLOOKUP(A1028,Table9[[#All],[Release Date]:[Actual]],2,FALSE)</f>
        <v>#N/A</v>
      </c>
      <c r="J1028" t="e">
        <f>VLOOKUP(A1028,Table8[#All],2,FALSE)</f>
        <v>#N/A</v>
      </c>
      <c r="K1028" t="e">
        <f>VLOOKUP(A1028,'US Retail Data'!$E$2:$G$75,3,FALSE)</f>
        <v>#N/A</v>
      </c>
      <c r="L1028" t="e">
        <f>VLOOKUP(A1028,GDP!$E$2:$G$83,3,FALSE)</f>
        <v>#N/A</v>
      </c>
    </row>
    <row r="1029" spans="1:12">
      <c r="A1029" s="18">
        <v>44494</v>
      </c>
      <c r="B1029" s="19">
        <v>14183</v>
      </c>
      <c r="C1029" t="e">
        <f>VLOOKUP(A1029,Table2[],2,FALSE)</f>
        <v>#N/A</v>
      </c>
      <c r="D1029" t="e">
        <f>VLOOKUP(A1029,Table3[#All],2,FALSE)</f>
        <v>#N/A</v>
      </c>
      <c r="E1029" t="e">
        <f>VLOOKUP(A1029,Table5[#All],2,FALSE)</f>
        <v>#N/A</v>
      </c>
      <c r="F1029" t="e">
        <f>VLOOKUP(A1029,Table6[#All],2,FALSE)</f>
        <v>#N/A</v>
      </c>
      <c r="G1029" t="e">
        <f>VLOOKUP(A1029,Table7[#All],2,FALSE)</f>
        <v>#N/A</v>
      </c>
      <c r="H1029" t="e">
        <f>VLOOKUP(A1029,Table1[[#All],[Release Date]:[Actual]],3,FALSE)</f>
        <v>#N/A</v>
      </c>
      <c r="I1029" t="e">
        <f>VLOOKUP(A1029,Table9[[#All],[Release Date]:[Actual]],2,FALSE)</f>
        <v>#N/A</v>
      </c>
      <c r="J1029" t="e">
        <f>VLOOKUP(A1029,Table8[#All],2,FALSE)</f>
        <v>#N/A</v>
      </c>
      <c r="K1029" t="e">
        <f>VLOOKUP(A1029,'US Retail Data'!$E$2:$G$75,3,FALSE)</f>
        <v>#N/A</v>
      </c>
      <c r="L1029" t="e">
        <f>VLOOKUP(A1029,GDP!$E$2:$G$83,3,FALSE)</f>
        <v>#N/A</v>
      </c>
    </row>
    <row r="1030" spans="1:12">
      <c r="A1030" s="18">
        <v>44495</v>
      </c>
      <c r="B1030" s="19">
        <v>14165</v>
      </c>
      <c r="C1030" t="e">
        <f>VLOOKUP(A1030,Table2[],2,FALSE)</f>
        <v>#N/A</v>
      </c>
      <c r="D1030" t="e">
        <f>VLOOKUP(A1030,Table3[#All],2,FALSE)</f>
        <v>#N/A</v>
      </c>
      <c r="E1030" t="e">
        <f>VLOOKUP(A1030,Table5[#All],2,FALSE)</f>
        <v>#N/A</v>
      </c>
      <c r="F1030" t="e">
        <f>VLOOKUP(A1030,Table6[#All],2,FALSE)</f>
        <v>#N/A</v>
      </c>
      <c r="G1030" t="e">
        <f>VLOOKUP(A1030,Table7[#All],2,FALSE)</f>
        <v>#N/A</v>
      </c>
      <c r="H1030" t="e">
        <f>VLOOKUP(A1030,Table1[[#All],[Release Date]:[Actual]],3,FALSE)</f>
        <v>#N/A</v>
      </c>
      <c r="I1030" t="e">
        <f>VLOOKUP(A1030,Table9[[#All],[Release Date]:[Actual]],2,FALSE)</f>
        <v>#N/A</v>
      </c>
      <c r="J1030" t="e">
        <f>VLOOKUP(A1030,Table8[#All],2,FALSE)</f>
        <v>#N/A</v>
      </c>
      <c r="K1030" t="e">
        <f>VLOOKUP(A1030,'US Retail Data'!$E$2:$G$75,3,FALSE)</f>
        <v>#N/A</v>
      </c>
      <c r="L1030" t="e">
        <f>VLOOKUP(A1030,GDP!$E$2:$G$83,3,FALSE)</f>
        <v>#N/A</v>
      </c>
    </row>
    <row r="1031" spans="1:12">
      <c r="A1031" s="18">
        <v>44496</v>
      </c>
      <c r="B1031" s="19">
        <v>14184</v>
      </c>
      <c r="C1031" t="e">
        <f>VLOOKUP(A1031,Table2[],2,FALSE)</f>
        <v>#N/A</v>
      </c>
      <c r="D1031" t="e">
        <f>VLOOKUP(A1031,Table3[#All],2,FALSE)</f>
        <v>#N/A</v>
      </c>
      <c r="E1031" t="e">
        <f>VLOOKUP(A1031,Table5[#All],2,FALSE)</f>
        <v>#N/A</v>
      </c>
      <c r="F1031" t="e">
        <f>VLOOKUP(A1031,Table6[#All],2,FALSE)</f>
        <v>#N/A</v>
      </c>
      <c r="G1031" t="e">
        <f>VLOOKUP(A1031,Table7[#All],2,FALSE)</f>
        <v>#N/A</v>
      </c>
      <c r="H1031" t="e">
        <f>VLOOKUP(A1031,Table1[[#All],[Release Date]:[Actual]],3,FALSE)</f>
        <v>#N/A</v>
      </c>
      <c r="I1031" t="e">
        <f>VLOOKUP(A1031,Table9[[#All],[Release Date]:[Actual]],2,FALSE)</f>
        <v>#N/A</v>
      </c>
      <c r="J1031" t="e">
        <f>VLOOKUP(A1031,Table8[#All],2,FALSE)</f>
        <v>#N/A</v>
      </c>
      <c r="K1031" t="e">
        <f>VLOOKUP(A1031,'US Retail Data'!$E$2:$G$75,3,FALSE)</f>
        <v>#N/A</v>
      </c>
      <c r="L1031" t="e">
        <f>VLOOKUP(A1031,GDP!$E$2:$G$83,3,FALSE)</f>
        <v>#N/A</v>
      </c>
    </row>
    <row r="1032" spans="1:12">
      <c r="A1032" s="18">
        <v>44497</v>
      </c>
      <c r="B1032" s="19">
        <v>14199</v>
      </c>
      <c r="C1032" t="e">
        <f>VLOOKUP(A1032,Table2[],2,FALSE)</f>
        <v>#N/A</v>
      </c>
      <c r="D1032" t="e">
        <f>VLOOKUP(A1032,Table3[#All],2,FALSE)</f>
        <v>#N/A</v>
      </c>
      <c r="E1032" t="e">
        <f>VLOOKUP(A1032,Table5[#All],2,FALSE)</f>
        <v>#N/A</v>
      </c>
      <c r="F1032" t="e">
        <f>VLOOKUP(A1032,Table6[#All],2,FALSE)</f>
        <v>#N/A</v>
      </c>
      <c r="G1032" t="e">
        <f>VLOOKUP(A1032,Table7[#All],2,FALSE)</f>
        <v>#N/A</v>
      </c>
      <c r="H1032">
        <f>VLOOKUP(A1032,Table1[[#All],[Release Date]:[Actual]],3,FALSE)</f>
        <v>281000</v>
      </c>
      <c r="I1032" t="e">
        <f>VLOOKUP(A1032,Table9[[#All],[Release Date]:[Actual]],2,FALSE)</f>
        <v>#N/A</v>
      </c>
      <c r="J1032" t="e">
        <f>VLOOKUP(A1032,Table8[#All],2,FALSE)</f>
        <v>#N/A</v>
      </c>
      <c r="K1032" t="e">
        <f>VLOOKUP(A1032,'US Retail Data'!$E$2:$G$75,3,FALSE)</f>
        <v>#N/A</v>
      </c>
      <c r="L1032">
        <f>VLOOKUP(A1032,GDP!$E$2:$G$83,3,FALSE)</f>
        <v>0.02</v>
      </c>
    </row>
    <row r="1033" spans="1:12">
      <c r="A1033" s="18">
        <v>44498</v>
      </c>
      <c r="B1033" s="19">
        <v>14171</v>
      </c>
      <c r="C1033" t="e">
        <f>VLOOKUP(A1033,Table2[],2,FALSE)</f>
        <v>#N/A</v>
      </c>
      <c r="D1033">
        <f>VLOOKUP(A1033,Table3[#All],2,FALSE)</f>
        <v>4.4000000000000004E-2</v>
      </c>
      <c r="E1033" t="e">
        <f>VLOOKUP(A1033,Table5[#All],2,FALSE)</f>
        <v>#N/A</v>
      </c>
      <c r="F1033" t="e">
        <f>VLOOKUP(A1033,Table6[#All],2,FALSE)</f>
        <v>#N/A</v>
      </c>
      <c r="G1033" t="e">
        <f>VLOOKUP(A1033,Table7[#All],2,FALSE)</f>
        <v>#N/A</v>
      </c>
      <c r="H1033" t="e">
        <f>VLOOKUP(A1033,Table1[[#All],[Release Date]:[Actual]],3,FALSE)</f>
        <v>#N/A</v>
      </c>
      <c r="I1033" t="e">
        <f>VLOOKUP(A1033,Table9[[#All],[Release Date]:[Actual]],2,FALSE)</f>
        <v>#N/A</v>
      </c>
      <c r="J1033" t="e">
        <f>VLOOKUP(A1033,Table8[#All],2,FALSE)</f>
        <v>#N/A</v>
      </c>
      <c r="K1033" t="e">
        <f>VLOOKUP(A1033,'US Retail Data'!$E$2:$G$75,3,FALSE)</f>
        <v>#N/A</v>
      </c>
      <c r="L1033" t="e">
        <f>VLOOKUP(A1033,GDP!$E$2:$G$83,3,FALSE)</f>
        <v>#N/A</v>
      </c>
    </row>
    <row r="1034" spans="1:12">
      <c r="A1034" s="18">
        <v>44499</v>
      </c>
      <c r="B1034" s="19" t="e">
        <v>#N/A</v>
      </c>
      <c r="C1034" t="e">
        <f>VLOOKUP(A1034,Table2[],2,FALSE)</f>
        <v>#N/A</v>
      </c>
      <c r="D1034" t="e">
        <f>VLOOKUP(A1034,Table3[#All],2,FALSE)</f>
        <v>#N/A</v>
      </c>
      <c r="E1034" t="e">
        <f>VLOOKUP(A1034,Table5[#All],2,FALSE)</f>
        <v>#N/A</v>
      </c>
      <c r="F1034" t="e">
        <f>VLOOKUP(A1034,Table6[#All],2,FALSE)</f>
        <v>#N/A</v>
      </c>
      <c r="G1034" t="e">
        <f>VLOOKUP(A1034,Table7[#All],2,FALSE)</f>
        <v>#N/A</v>
      </c>
      <c r="H1034" t="e">
        <f>VLOOKUP(A1034,Table1[[#All],[Release Date]:[Actual]],3,FALSE)</f>
        <v>#N/A</v>
      </c>
      <c r="I1034" t="e">
        <f>VLOOKUP(A1034,Table9[[#All],[Release Date]:[Actual]],2,FALSE)</f>
        <v>#N/A</v>
      </c>
      <c r="J1034" t="e">
        <f>VLOOKUP(A1034,Table8[#All],2,FALSE)</f>
        <v>#N/A</v>
      </c>
      <c r="K1034" t="e">
        <f>VLOOKUP(A1034,'US Retail Data'!$E$2:$G$75,3,FALSE)</f>
        <v>#N/A</v>
      </c>
      <c r="L1034" t="e">
        <f>VLOOKUP(A1034,GDP!$E$2:$G$83,3,FALSE)</f>
        <v>#N/A</v>
      </c>
    </row>
    <row r="1035" spans="1:12">
      <c r="A1035" s="18">
        <v>44500</v>
      </c>
      <c r="B1035" s="19" t="e">
        <v>#N/A</v>
      </c>
      <c r="C1035" t="e">
        <f>VLOOKUP(A1035,Table2[],2,FALSE)</f>
        <v>#N/A</v>
      </c>
      <c r="D1035" t="e">
        <f>VLOOKUP(A1035,Table3[#All],2,FALSE)</f>
        <v>#N/A</v>
      </c>
      <c r="E1035" t="e">
        <f>VLOOKUP(A1035,Table5[#All],2,FALSE)</f>
        <v>#N/A</v>
      </c>
      <c r="F1035" t="e">
        <f>VLOOKUP(A1035,Table6[#All],2,FALSE)</f>
        <v>#N/A</v>
      </c>
      <c r="G1035" t="e">
        <f>VLOOKUP(A1035,Table7[#All],2,FALSE)</f>
        <v>#N/A</v>
      </c>
      <c r="H1035" t="e">
        <f>VLOOKUP(A1035,Table1[[#All],[Release Date]:[Actual]],3,FALSE)</f>
        <v>#N/A</v>
      </c>
      <c r="I1035" t="e">
        <f>VLOOKUP(A1035,Table9[[#All],[Release Date]:[Actual]],2,FALSE)</f>
        <v>#N/A</v>
      </c>
      <c r="J1035" t="e">
        <f>VLOOKUP(A1035,Table8[#All],2,FALSE)</f>
        <v>#N/A</v>
      </c>
      <c r="K1035" t="e">
        <f>VLOOKUP(A1035,'US Retail Data'!$E$2:$G$75,3,FALSE)</f>
        <v>#N/A</v>
      </c>
      <c r="L1035" t="e">
        <f>VLOOKUP(A1035,GDP!$E$2:$G$83,3,FALSE)</f>
        <v>#N/A</v>
      </c>
    </row>
    <row r="1036" spans="1:12">
      <c r="A1036" s="18">
        <v>44501</v>
      </c>
      <c r="B1036" s="19">
        <v>14235</v>
      </c>
      <c r="C1036" t="e">
        <f>VLOOKUP(A1036,Table2[],2,FALSE)</f>
        <v>#N/A</v>
      </c>
      <c r="D1036" t="e">
        <f>VLOOKUP(A1036,Table3[#All],2,FALSE)</f>
        <v>#N/A</v>
      </c>
      <c r="E1036">
        <f>VLOOKUP(A1036,Table5[#All],2,FALSE)</f>
        <v>1.66E-2</v>
      </c>
      <c r="F1036" t="e">
        <f>VLOOKUP(A1036,Table6[#All],2,FALSE)</f>
        <v>#N/A</v>
      </c>
      <c r="G1036" t="e">
        <f>VLOOKUP(A1036,Table7[#All],2,FALSE)</f>
        <v>#N/A</v>
      </c>
      <c r="H1036" t="e">
        <f>VLOOKUP(A1036,Table1[[#All],[Release Date]:[Actual]],3,FALSE)</f>
        <v>#N/A</v>
      </c>
      <c r="I1036" t="e">
        <f>VLOOKUP(A1036,Table9[[#All],[Release Date]:[Actual]],2,FALSE)</f>
        <v>#N/A</v>
      </c>
      <c r="J1036" t="e">
        <f>VLOOKUP(A1036,Table8[#All],2,FALSE)</f>
        <v>#N/A</v>
      </c>
      <c r="K1036" t="e">
        <f>VLOOKUP(A1036,'US Retail Data'!$E$2:$G$75,3,FALSE)</f>
        <v>#N/A</v>
      </c>
      <c r="L1036" t="e">
        <f>VLOOKUP(A1036,GDP!$E$2:$G$83,3,FALSE)</f>
        <v>#N/A</v>
      </c>
    </row>
    <row r="1037" spans="1:12">
      <c r="A1037" s="18">
        <v>44502</v>
      </c>
      <c r="B1037" s="19">
        <v>14261</v>
      </c>
      <c r="C1037" t="e">
        <f>VLOOKUP(A1037,Table2[],2,FALSE)</f>
        <v>#N/A</v>
      </c>
      <c r="D1037" t="e">
        <f>VLOOKUP(A1037,Table3[#All],2,FALSE)</f>
        <v>#N/A</v>
      </c>
      <c r="E1037" t="e">
        <f>VLOOKUP(A1037,Table5[#All],2,FALSE)</f>
        <v>#N/A</v>
      </c>
      <c r="F1037" t="e">
        <f>VLOOKUP(A1037,Table6[#All],2,FALSE)</f>
        <v>#N/A</v>
      </c>
      <c r="G1037" t="e">
        <f>VLOOKUP(A1037,Table7[#All],2,FALSE)</f>
        <v>#N/A</v>
      </c>
      <c r="H1037" t="e">
        <f>VLOOKUP(A1037,Table1[[#All],[Release Date]:[Actual]],3,FALSE)</f>
        <v>#N/A</v>
      </c>
      <c r="I1037" t="e">
        <f>VLOOKUP(A1037,Table9[[#All],[Release Date]:[Actual]],2,FALSE)</f>
        <v>#N/A</v>
      </c>
      <c r="J1037" t="e">
        <f>VLOOKUP(A1037,Table8[#All],2,FALSE)</f>
        <v>#N/A</v>
      </c>
      <c r="K1037" t="e">
        <f>VLOOKUP(A1037,'US Retail Data'!$E$2:$G$75,3,FALSE)</f>
        <v>#N/A</v>
      </c>
      <c r="L1037" t="e">
        <f>VLOOKUP(A1037,GDP!$E$2:$G$83,3,FALSE)</f>
        <v>#N/A</v>
      </c>
    </row>
    <row r="1038" spans="1:12">
      <c r="A1038" s="18">
        <v>44503</v>
      </c>
      <c r="B1038" s="19">
        <v>14301</v>
      </c>
      <c r="C1038" t="e">
        <f>VLOOKUP(A1038,Table2[],2,FALSE)</f>
        <v>#N/A</v>
      </c>
      <c r="D1038" t="e">
        <f>VLOOKUP(A1038,Table3[#All],2,FALSE)</f>
        <v>#N/A</v>
      </c>
      <c r="E1038" t="e">
        <f>VLOOKUP(A1038,Table5[#All],2,FALSE)</f>
        <v>#N/A</v>
      </c>
      <c r="F1038" t="e">
        <f>VLOOKUP(A1038,Table6[#All],2,FALSE)</f>
        <v>#N/A</v>
      </c>
      <c r="G1038" t="e">
        <f>VLOOKUP(A1038,Table7[#All],2,FALSE)</f>
        <v>#N/A</v>
      </c>
      <c r="H1038" t="e">
        <f>VLOOKUP(A1038,Table1[[#All],[Release Date]:[Actual]],3,FALSE)</f>
        <v>#N/A</v>
      </c>
      <c r="I1038">
        <f>VLOOKUP(A1038,Table9[[#All],[Release Date]:[Actual]],2,FALSE)</f>
        <v>2.5000000000000001E-3</v>
      </c>
      <c r="J1038" t="e">
        <f>VLOOKUP(A1038,Table8[#All],2,FALSE)</f>
        <v>#N/A</v>
      </c>
      <c r="K1038" t="e">
        <f>VLOOKUP(A1038,'US Retail Data'!$E$2:$G$75,3,FALSE)</f>
        <v>#N/A</v>
      </c>
      <c r="L1038" t="e">
        <f>VLOOKUP(A1038,GDP!$E$2:$G$83,3,FALSE)</f>
        <v>#N/A</v>
      </c>
    </row>
    <row r="1039" spans="1:12">
      <c r="A1039" s="18">
        <v>44504</v>
      </c>
      <c r="B1039" s="19">
        <v>14327</v>
      </c>
      <c r="C1039" t="e">
        <f>VLOOKUP(A1039,Table2[],2,FALSE)</f>
        <v>#N/A</v>
      </c>
      <c r="D1039" t="e">
        <f>VLOOKUP(A1039,Table3[#All],2,FALSE)</f>
        <v>#N/A</v>
      </c>
      <c r="E1039" t="e">
        <f>VLOOKUP(A1039,Table5[#All],2,FALSE)</f>
        <v>#N/A</v>
      </c>
      <c r="F1039" t="e">
        <f>VLOOKUP(A1039,Table6[#All],2,FALSE)</f>
        <v>#N/A</v>
      </c>
      <c r="G1039" t="e">
        <f>VLOOKUP(A1039,Table7[#All],2,FALSE)</f>
        <v>#N/A</v>
      </c>
      <c r="H1039">
        <f>VLOOKUP(A1039,Table1[[#All],[Release Date]:[Actual]],3,FALSE)</f>
        <v>269000</v>
      </c>
      <c r="I1039" t="e">
        <f>VLOOKUP(A1039,Table9[[#All],[Release Date]:[Actual]],2,FALSE)</f>
        <v>#N/A</v>
      </c>
      <c r="J1039" t="e">
        <f>VLOOKUP(A1039,Table8[#All],2,FALSE)</f>
        <v>#N/A</v>
      </c>
      <c r="K1039" t="e">
        <f>VLOOKUP(A1039,'US Retail Data'!$E$2:$G$75,3,FALSE)</f>
        <v>#N/A</v>
      </c>
      <c r="L1039" t="e">
        <f>VLOOKUP(A1039,GDP!$E$2:$G$83,3,FALSE)</f>
        <v>#N/A</v>
      </c>
    </row>
    <row r="1040" spans="1:12">
      <c r="A1040" s="18">
        <v>44505</v>
      </c>
      <c r="B1040" s="19">
        <v>14374</v>
      </c>
      <c r="C1040" t="e">
        <f>VLOOKUP(A1040,Table2[],2,FALSE)</f>
        <v>#N/A</v>
      </c>
      <c r="D1040" t="e">
        <f>VLOOKUP(A1040,Table3[#All],2,FALSE)</f>
        <v>#N/A</v>
      </c>
      <c r="E1040" t="e">
        <f>VLOOKUP(A1040,Table5[#All],2,FALSE)</f>
        <v>#N/A</v>
      </c>
      <c r="F1040">
        <f>VLOOKUP(A1040,Table6[#All],2,FALSE)</f>
        <v>531</v>
      </c>
      <c r="G1040">
        <f>VLOOKUP(A1040,Table7[#All],2,FALSE)</f>
        <v>4.5999999999999999E-2</v>
      </c>
      <c r="H1040" t="e">
        <f>VLOOKUP(A1040,Table1[[#All],[Release Date]:[Actual]],3,FALSE)</f>
        <v>#N/A</v>
      </c>
      <c r="I1040" t="e">
        <f>VLOOKUP(A1040,Table9[[#All],[Release Date]:[Actual]],2,FALSE)</f>
        <v>#N/A</v>
      </c>
      <c r="J1040" t="e">
        <f>VLOOKUP(A1040,Table8[#All],2,FALSE)</f>
        <v>#N/A</v>
      </c>
      <c r="K1040" t="e">
        <f>VLOOKUP(A1040,'US Retail Data'!$E$2:$G$75,3,FALSE)</f>
        <v>#N/A</v>
      </c>
      <c r="L1040" t="e">
        <f>VLOOKUP(A1040,GDP!$E$2:$G$83,3,FALSE)</f>
        <v>#N/A</v>
      </c>
    </row>
    <row r="1041" spans="1:12">
      <c r="A1041" s="18">
        <v>44506</v>
      </c>
      <c r="B1041" s="19" t="e">
        <v>#N/A</v>
      </c>
      <c r="C1041" t="e">
        <f>VLOOKUP(A1041,Table2[],2,FALSE)</f>
        <v>#N/A</v>
      </c>
      <c r="D1041" t="e">
        <f>VLOOKUP(A1041,Table3[#All],2,FALSE)</f>
        <v>#N/A</v>
      </c>
      <c r="E1041" t="e">
        <f>VLOOKUP(A1041,Table5[#All],2,FALSE)</f>
        <v>#N/A</v>
      </c>
      <c r="F1041" t="e">
        <f>VLOOKUP(A1041,Table6[#All],2,FALSE)</f>
        <v>#N/A</v>
      </c>
      <c r="G1041" t="e">
        <f>VLOOKUP(A1041,Table7[#All],2,FALSE)</f>
        <v>#N/A</v>
      </c>
      <c r="H1041" t="e">
        <f>VLOOKUP(A1041,Table1[[#All],[Release Date]:[Actual]],3,FALSE)</f>
        <v>#N/A</v>
      </c>
      <c r="I1041" t="e">
        <f>VLOOKUP(A1041,Table9[[#All],[Release Date]:[Actual]],2,FALSE)</f>
        <v>#N/A</v>
      </c>
      <c r="J1041" t="e">
        <f>VLOOKUP(A1041,Table8[#All],2,FALSE)</f>
        <v>#N/A</v>
      </c>
      <c r="K1041" t="e">
        <f>VLOOKUP(A1041,'US Retail Data'!$E$2:$G$75,3,FALSE)</f>
        <v>#N/A</v>
      </c>
      <c r="L1041" t="e">
        <f>VLOOKUP(A1041,GDP!$E$2:$G$83,3,FALSE)</f>
        <v>#N/A</v>
      </c>
    </row>
    <row r="1042" spans="1:12">
      <c r="A1042" s="18">
        <v>44507</v>
      </c>
      <c r="B1042" s="19" t="e">
        <v>#N/A</v>
      </c>
      <c r="C1042" t="e">
        <f>VLOOKUP(A1042,Table2[],2,FALSE)</f>
        <v>#N/A</v>
      </c>
      <c r="D1042" t="e">
        <f>VLOOKUP(A1042,Table3[#All],2,FALSE)</f>
        <v>#N/A</v>
      </c>
      <c r="E1042" t="e">
        <f>VLOOKUP(A1042,Table5[#All],2,FALSE)</f>
        <v>#N/A</v>
      </c>
      <c r="F1042" t="e">
        <f>VLOOKUP(A1042,Table6[#All],2,FALSE)</f>
        <v>#N/A</v>
      </c>
      <c r="G1042" t="e">
        <f>VLOOKUP(A1042,Table7[#All],2,FALSE)</f>
        <v>#N/A</v>
      </c>
      <c r="H1042" t="e">
        <f>VLOOKUP(A1042,Table1[[#All],[Release Date]:[Actual]],3,FALSE)</f>
        <v>#N/A</v>
      </c>
      <c r="I1042" t="e">
        <f>VLOOKUP(A1042,Table9[[#All],[Release Date]:[Actual]],2,FALSE)</f>
        <v>#N/A</v>
      </c>
      <c r="J1042" t="e">
        <f>VLOOKUP(A1042,Table8[#All],2,FALSE)</f>
        <v>#N/A</v>
      </c>
      <c r="K1042" t="e">
        <f>VLOOKUP(A1042,'US Retail Data'!$E$2:$G$75,3,FALSE)</f>
        <v>#N/A</v>
      </c>
      <c r="L1042" t="e">
        <f>VLOOKUP(A1042,GDP!$E$2:$G$83,3,FALSE)</f>
        <v>#N/A</v>
      </c>
    </row>
    <row r="1043" spans="1:12">
      <c r="A1043" s="18">
        <v>44508</v>
      </c>
      <c r="B1043" s="19">
        <v>14268</v>
      </c>
      <c r="C1043" t="e">
        <f>VLOOKUP(A1043,Table2[],2,FALSE)</f>
        <v>#N/A</v>
      </c>
      <c r="D1043" t="e">
        <f>VLOOKUP(A1043,Table3[#All],2,FALSE)</f>
        <v>#N/A</v>
      </c>
      <c r="E1043" t="e">
        <f>VLOOKUP(A1043,Table5[#All],2,FALSE)</f>
        <v>#N/A</v>
      </c>
      <c r="F1043" t="e">
        <f>VLOOKUP(A1043,Table6[#All],2,FALSE)</f>
        <v>#N/A</v>
      </c>
      <c r="G1043" t="e">
        <f>VLOOKUP(A1043,Table7[#All],2,FALSE)</f>
        <v>#N/A</v>
      </c>
      <c r="H1043" t="e">
        <f>VLOOKUP(A1043,Table1[[#All],[Release Date]:[Actual]],3,FALSE)</f>
        <v>#N/A</v>
      </c>
      <c r="I1043" t="e">
        <f>VLOOKUP(A1043,Table9[[#All],[Release Date]:[Actual]],2,FALSE)</f>
        <v>#N/A</v>
      </c>
      <c r="J1043" t="e">
        <f>VLOOKUP(A1043,Table8[#All],2,FALSE)</f>
        <v>#N/A</v>
      </c>
      <c r="K1043" t="e">
        <f>VLOOKUP(A1043,'US Retail Data'!$E$2:$G$75,3,FALSE)</f>
        <v>#N/A</v>
      </c>
      <c r="L1043" t="e">
        <f>VLOOKUP(A1043,GDP!$E$2:$G$83,3,FALSE)</f>
        <v>#N/A</v>
      </c>
    </row>
    <row r="1044" spans="1:12">
      <c r="A1044" s="18">
        <v>44509</v>
      </c>
      <c r="B1044" s="19">
        <v>14233</v>
      </c>
      <c r="C1044" t="e">
        <f>VLOOKUP(A1044,Table2[],2,FALSE)</f>
        <v>#N/A</v>
      </c>
      <c r="D1044" t="e">
        <f>VLOOKUP(A1044,Table3[#All],2,FALSE)</f>
        <v>#N/A</v>
      </c>
      <c r="E1044" t="e">
        <f>VLOOKUP(A1044,Table5[#All],2,FALSE)</f>
        <v>#N/A</v>
      </c>
      <c r="F1044" t="e">
        <f>VLOOKUP(A1044,Table6[#All],2,FALSE)</f>
        <v>#N/A</v>
      </c>
      <c r="G1044" t="e">
        <f>VLOOKUP(A1044,Table7[#All],2,FALSE)</f>
        <v>#N/A</v>
      </c>
      <c r="H1044" t="e">
        <f>VLOOKUP(A1044,Table1[[#All],[Release Date]:[Actual]],3,FALSE)</f>
        <v>#N/A</v>
      </c>
      <c r="I1044" t="e">
        <f>VLOOKUP(A1044,Table9[[#All],[Release Date]:[Actual]],2,FALSE)</f>
        <v>#N/A</v>
      </c>
      <c r="J1044">
        <f>VLOOKUP(A1044,Table8[#All],2,FALSE)</f>
        <v>1.4999999999999999E-2</v>
      </c>
      <c r="K1044" t="e">
        <f>VLOOKUP(A1044,'US Retail Data'!$E$2:$G$75,3,FALSE)</f>
        <v>#N/A</v>
      </c>
      <c r="L1044" t="e">
        <f>VLOOKUP(A1044,GDP!$E$2:$G$83,3,FALSE)</f>
        <v>#N/A</v>
      </c>
    </row>
    <row r="1045" spans="1:12">
      <c r="A1045" s="18">
        <v>44510</v>
      </c>
      <c r="B1045" s="19">
        <v>14253</v>
      </c>
      <c r="C1045">
        <f>VLOOKUP(A1045,Table2[],2,FALSE)</f>
        <v>6.2E-2</v>
      </c>
      <c r="D1045" t="e">
        <f>VLOOKUP(A1045,Table3[#All],2,FALSE)</f>
        <v>#N/A</v>
      </c>
      <c r="E1045" t="e">
        <f>VLOOKUP(A1045,Table5[#All],2,FALSE)</f>
        <v>#N/A</v>
      </c>
      <c r="F1045" t="e">
        <f>VLOOKUP(A1045,Table6[#All],2,FALSE)</f>
        <v>#N/A</v>
      </c>
      <c r="G1045" t="e">
        <f>VLOOKUP(A1045,Table7[#All],2,FALSE)</f>
        <v>#N/A</v>
      </c>
      <c r="H1045">
        <f>VLOOKUP(A1045,Table1[[#All],[Release Date]:[Actual]],3,FALSE)</f>
        <v>267000</v>
      </c>
      <c r="I1045" t="e">
        <f>VLOOKUP(A1045,Table9[[#All],[Release Date]:[Actual]],2,FALSE)</f>
        <v>#N/A</v>
      </c>
      <c r="J1045" t="e">
        <f>VLOOKUP(A1045,Table8[#All],2,FALSE)</f>
        <v>#N/A</v>
      </c>
      <c r="K1045" t="e">
        <f>VLOOKUP(A1045,'US Retail Data'!$E$2:$G$75,3,FALSE)</f>
        <v>#N/A</v>
      </c>
      <c r="L1045" t="e">
        <f>VLOOKUP(A1045,GDP!$E$2:$G$83,3,FALSE)</f>
        <v>#N/A</v>
      </c>
    </row>
    <row r="1046" spans="1:12">
      <c r="A1046" s="18">
        <v>44511</v>
      </c>
      <c r="B1046" s="19">
        <v>14288</v>
      </c>
      <c r="C1046" t="e">
        <f>VLOOKUP(A1046,Table2[],2,FALSE)</f>
        <v>#N/A</v>
      </c>
      <c r="D1046" t="e">
        <f>VLOOKUP(A1046,Table3[#All],2,FALSE)</f>
        <v>#N/A</v>
      </c>
      <c r="E1046" t="e">
        <f>VLOOKUP(A1046,Table5[#All],2,FALSE)</f>
        <v>#N/A</v>
      </c>
      <c r="F1046" t="e">
        <f>VLOOKUP(A1046,Table6[#All],2,FALSE)</f>
        <v>#N/A</v>
      </c>
      <c r="G1046" t="e">
        <f>VLOOKUP(A1046,Table7[#All],2,FALSE)</f>
        <v>#N/A</v>
      </c>
      <c r="H1046" t="e">
        <f>VLOOKUP(A1046,Table1[[#All],[Release Date]:[Actual]],3,FALSE)</f>
        <v>#N/A</v>
      </c>
      <c r="I1046" t="e">
        <f>VLOOKUP(A1046,Table9[[#All],[Release Date]:[Actual]],2,FALSE)</f>
        <v>#N/A</v>
      </c>
      <c r="J1046" t="e">
        <f>VLOOKUP(A1046,Table8[#All],2,FALSE)</f>
        <v>#N/A</v>
      </c>
      <c r="K1046" t="e">
        <f>VLOOKUP(A1046,'US Retail Data'!$E$2:$G$75,3,FALSE)</f>
        <v>#N/A</v>
      </c>
      <c r="L1046" t="e">
        <f>VLOOKUP(A1046,GDP!$E$2:$G$83,3,FALSE)</f>
        <v>#N/A</v>
      </c>
    </row>
    <row r="1047" spans="1:12">
      <c r="A1047" s="18">
        <v>44512</v>
      </c>
      <c r="B1047" s="19">
        <v>14243</v>
      </c>
      <c r="C1047" t="e">
        <f>VLOOKUP(A1047,Table2[],2,FALSE)</f>
        <v>#N/A</v>
      </c>
      <c r="D1047" t="e">
        <f>VLOOKUP(A1047,Table3[#All],2,FALSE)</f>
        <v>#N/A</v>
      </c>
      <c r="E1047" t="e">
        <f>VLOOKUP(A1047,Table5[#All],2,FALSE)</f>
        <v>#N/A</v>
      </c>
      <c r="F1047" t="e">
        <f>VLOOKUP(A1047,Table6[#All],2,FALSE)</f>
        <v>#N/A</v>
      </c>
      <c r="G1047" t="e">
        <f>VLOOKUP(A1047,Table7[#All],2,FALSE)</f>
        <v>#N/A</v>
      </c>
      <c r="H1047" t="e">
        <f>VLOOKUP(A1047,Table1[[#All],[Release Date]:[Actual]],3,FALSE)</f>
        <v>#N/A</v>
      </c>
      <c r="I1047" t="e">
        <f>VLOOKUP(A1047,Table9[[#All],[Release Date]:[Actual]],2,FALSE)</f>
        <v>#N/A</v>
      </c>
      <c r="J1047" t="e">
        <f>VLOOKUP(A1047,Table8[#All],2,FALSE)</f>
        <v>#N/A</v>
      </c>
      <c r="K1047" t="e">
        <f>VLOOKUP(A1047,'US Retail Data'!$E$2:$G$75,3,FALSE)</f>
        <v>#N/A</v>
      </c>
      <c r="L1047" t="e">
        <f>VLOOKUP(A1047,GDP!$E$2:$G$83,3,FALSE)</f>
        <v>#N/A</v>
      </c>
    </row>
    <row r="1048" spans="1:12">
      <c r="A1048" s="18">
        <v>44513</v>
      </c>
      <c r="B1048" s="19" t="e">
        <v>#N/A</v>
      </c>
      <c r="C1048" t="e">
        <f>VLOOKUP(A1048,Table2[],2,FALSE)</f>
        <v>#N/A</v>
      </c>
      <c r="D1048" t="e">
        <f>VLOOKUP(A1048,Table3[#All],2,FALSE)</f>
        <v>#N/A</v>
      </c>
      <c r="E1048" t="e">
        <f>VLOOKUP(A1048,Table5[#All],2,FALSE)</f>
        <v>#N/A</v>
      </c>
      <c r="F1048" t="e">
        <f>VLOOKUP(A1048,Table6[#All],2,FALSE)</f>
        <v>#N/A</v>
      </c>
      <c r="G1048" t="e">
        <f>VLOOKUP(A1048,Table7[#All],2,FALSE)</f>
        <v>#N/A</v>
      </c>
      <c r="H1048" t="e">
        <f>VLOOKUP(A1048,Table1[[#All],[Release Date]:[Actual]],3,FALSE)</f>
        <v>#N/A</v>
      </c>
      <c r="I1048" t="e">
        <f>VLOOKUP(A1048,Table9[[#All],[Release Date]:[Actual]],2,FALSE)</f>
        <v>#N/A</v>
      </c>
      <c r="J1048" t="e">
        <f>VLOOKUP(A1048,Table8[#All],2,FALSE)</f>
        <v>#N/A</v>
      </c>
      <c r="K1048" t="e">
        <f>VLOOKUP(A1048,'US Retail Data'!$E$2:$G$75,3,FALSE)</f>
        <v>#N/A</v>
      </c>
      <c r="L1048" t="e">
        <f>VLOOKUP(A1048,GDP!$E$2:$G$83,3,FALSE)</f>
        <v>#N/A</v>
      </c>
    </row>
    <row r="1049" spans="1:12">
      <c r="A1049" s="18">
        <v>44514</v>
      </c>
      <c r="B1049" s="19" t="e">
        <v>#N/A</v>
      </c>
      <c r="C1049" t="e">
        <f>VLOOKUP(A1049,Table2[],2,FALSE)</f>
        <v>#N/A</v>
      </c>
      <c r="D1049" t="e">
        <f>VLOOKUP(A1049,Table3[#All],2,FALSE)</f>
        <v>#N/A</v>
      </c>
      <c r="E1049" t="e">
        <f>VLOOKUP(A1049,Table5[#All],2,FALSE)</f>
        <v>#N/A</v>
      </c>
      <c r="F1049" t="e">
        <f>VLOOKUP(A1049,Table6[#All],2,FALSE)</f>
        <v>#N/A</v>
      </c>
      <c r="G1049" t="e">
        <f>VLOOKUP(A1049,Table7[#All],2,FALSE)</f>
        <v>#N/A</v>
      </c>
      <c r="H1049" t="e">
        <f>VLOOKUP(A1049,Table1[[#All],[Release Date]:[Actual]],3,FALSE)</f>
        <v>#N/A</v>
      </c>
      <c r="I1049" t="e">
        <f>VLOOKUP(A1049,Table9[[#All],[Release Date]:[Actual]],2,FALSE)</f>
        <v>#N/A</v>
      </c>
      <c r="J1049" t="e">
        <f>VLOOKUP(A1049,Table8[#All],2,FALSE)</f>
        <v>#N/A</v>
      </c>
      <c r="K1049" t="e">
        <f>VLOOKUP(A1049,'US Retail Data'!$E$2:$G$75,3,FALSE)</f>
        <v>#N/A</v>
      </c>
      <c r="L1049" t="e">
        <f>VLOOKUP(A1049,GDP!$E$2:$G$83,3,FALSE)</f>
        <v>#N/A</v>
      </c>
    </row>
    <row r="1050" spans="1:12">
      <c r="A1050" s="18">
        <v>44515</v>
      </c>
      <c r="B1050" s="19">
        <v>14206</v>
      </c>
      <c r="C1050" t="e">
        <f>VLOOKUP(A1050,Table2[],2,FALSE)</f>
        <v>#N/A</v>
      </c>
      <c r="D1050" t="e">
        <f>VLOOKUP(A1050,Table3[#All],2,FALSE)</f>
        <v>#N/A</v>
      </c>
      <c r="E1050" t="e">
        <f>VLOOKUP(A1050,Table5[#All],2,FALSE)</f>
        <v>#N/A</v>
      </c>
      <c r="F1050" t="e">
        <f>VLOOKUP(A1050,Table6[#All],2,FALSE)</f>
        <v>#N/A</v>
      </c>
      <c r="G1050" t="e">
        <f>VLOOKUP(A1050,Table7[#All],2,FALSE)</f>
        <v>#N/A</v>
      </c>
      <c r="H1050" t="e">
        <f>VLOOKUP(A1050,Table1[[#All],[Release Date]:[Actual]],3,FALSE)</f>
        <v>#N/A</v>
      </c>
      <c r="I1050" t="e">
        <f>VLOOKUP(A1050,Table9[[#All],[Release Date]:[Actual]],2,FALSE)</f>
        <v>#N/A</v>
      </c>
      <c r="J1050" t="e">
        <f>VLOOKUP(A1050,Table8[#All],2,FALSE)</f>
        <v>#N/A</v>
      </c>
      <c r="K1050" t="e">
        <f>VLOOKUP(A1050,'US Retail Data'!$E$2:$G$75,3,FALSE)</f>
        <v>#N/A</v>
      </c>
      <c r="L1050" t="e">
        <f>VLOOKUP(A1050,GDP!$E$2:$G$83,3,FALSE)</f>
        <v>#N/A</v>
      </c>
    </row>
    <row r="1051" spans="1:12">
      <c r="A1051" s="18">
        <v>44516</v>
      </c>
      <c r="B1051" s="19">
        <v>14211</v>
      </c>
      <c r="C1051" t="e">
        <f>VLOOKUP(A1051,Table2[],2,FALSE)</f>
        <v>#N/A</v>
      </c>
      <c r="D1051" t="e">
        <f>VLOOKUP(A1051,Table3[#All],2,FALSE)</f>
        <v>#N/A</v>
      </c>
      <c r="E1051" t="e">
        <f>VLOOKUP(A1051,Table5[#All],2,FALSE)</f>
        <v>#N/A</v>
      </c>
      <c r="F1051" t="e">
        <f>VLOOKUP(A1051,Table6[#All],2,FALSE)</f>
        <v>#N/A</v>
      </c>
      <c r="G1051" t="e">
        <f>VLOOKUP(A1051,Table7[#All],2,FALSE)</f>
        <v>#N/A</v>
      </c>
      <c r="H1051" t="e">
        <f>VLOOKUP(A1051,Table1[[#All],[Release Date]:[Actual]],3,FALSE)</f>
        <v>#N/A</v>
      </c>
      <c r="I1051" t="e">
        <f>VLOOKUP(A1051,Table9[[#All],[Release Date]:[Actual]],2,FALSE)</f>
        <v>#N/A</v>
      </c>
      <c r="J1051" t="e">
        <f>VLOOKUP(A1051,Table8[#All],2,FALSE)</f>
        <v>#N/A</v>
      </c>
      <c r="K1051">
        <f>VLOOKUP(A1051,'US Retail Data'!$E$2:$G$75,3,FALSE)</f>
        <v>1.7000000000000001E-2</v>
      </c>
      <c r="L1051" t="e">
        <f>VLOOKUP(A1051,GDP!$E$2:$G$83,3,FALSE)</f>
        <v>#N/A</v>
      </c>
    </row>
    <row r="1052" spans="1:12">
      <c r="A1052" s="18">
        <v>44517</v>
      </c>
      <c r="B1052" s="19">
        <v>14259</v>
      </c>
      <c r="C1052" t="e">
        <f>VLOOKUP(A1052,Table2[],2,FALSE)</f>
        <v>#N/A</v>
      </c>
      <c r="D1052" t="e">
        <f>VLOOKUP(A1052,Table3[#All],2,FALSE)</f>
        <v>#N/A</v>
      </c>
      <c r="E1052" t="e">
        <f>VLOOKUP(A1052,Table5[#All],2,FALSE)</f>
        <v>#N/A</v>
      </c>
      <c r="F1052" t="e">
        <f>VLOOKUP(A1052,Table6[#All],2,FALSE)</f>
        <v>#N/A</v>
      </c>
      <c r="G1052" t="e">
        <f>VLOOKUP(A1052,Table7[#All],2,FALSE)</f>
        <v>#N/A</v>
      </c>
      <c r="H1052" t="e">
        <f>VLOOKUP(A1052,Table1[[#All],[Release Date]:[Actual]],3,FALSE)</f>
        <v>#N/A</v>
      </c>
      <c r="I1052" t="e">
        <f>VLOOKUP(A1052,Table9[[#All],[Release Date]:[Actual]],2,FALSE)</f>
        <v>#N/A</v>
      </c>
      <c r="J1052" t="e">
        <f>VLOOKUP(A1052,Table8[#All],2,FALSE)</f>
        <v>#N/A</v>
      </c>
      <c r="K1052" t="e">
        <f>VLOOKUP(A1052,'US Retail Data'!$E$2:$G$75,3,FALSE)</f>
        <v>#N/A</v>
      </c>
      <c r="L1052" t="e">
        <f>VLOOKUP(A1052,GDP!$E$2:$G$83,3,FALSE)</f>
        <v>#N/A</v>
      </c>
    </row>
    <row r="1053" spans="1:12">
      <c r="A1053" s="18">
        <v>44518</v>
      </c>
      <c r="B1053" s="19">
        <v>14231</v>
      </c>
      <c r="C1053" t="e">
        <f>VLOOKUP(A1053,Table2[],2,FALSE)</f>
        <v>#N/A</v>
      </c>
      <c r="D1053" t="e">
        <f>VLOOKUP(A1053,Table3[#All],2,FALSE)</f>
        <v>#N/A</v>
      </c>
      <c r="E1053" t="e">
        <f>VLOOKUP(A1053,Table5[#All],2,FALSE)</f>
        <v>#N/A</v>
      </c>
      <c r="F1053" t="e">
        <f>VLOOKUP(A1053,Table6[#All],2,FALSE)</f>
        <v>#N/A</v>
      </c>
      <c r="G1053" t="e">
        <f>VLOOKUP(A1053,Table7[#All],2,FALSE)</f>
        <v>#N/A</v>
      </c>
      <c r="H1053">
        <f>VLOOKUP(A1053,Table1[[#All],[Release Date]:[Actual]],3,FALSE)</f>
        <v>268000</v>
      </c>
      <c r="I1053" t="e">
        <f>VLOOKUP(A1053,Table9[[#All],[Release Date]:[Actual]],2,FALSE)</f>
        <v>#N/A</v>
      </c>
      <c r="J1053" t="e">
        <f>VLOOKUP(A1053,Table8[#All],2,FALSE)</f>
        <v>#N/A</v>
      </c>
      <c r="K1053" t="e">
        <f>VLOOKUP(A1053,'US Retail Data'!$E$2:$G$75,3,FALSE)</f>
        <v>#N/A</v>
      </c>
      <c r="L1053" t="e">
        <f>VLOOKUP(A1053,GDP!$E$2:$G$83,3,FALSE)</f>
        <v>#N/A</v>
      </c>
    </row>
    <row r="1054" spans="1:12">
      <c r="A1054" s="18">
        <v>44519</v>
      </c>
      <c r="B1054" s="19">
        <v>14237</v>
      </c>
      <c r="C1054" t="e">
        <f>VLOOKUP(A1054,Table2[],2,FALSE)</f>
        <v>#N/A</v>
      </c>
      <c r="D1054" t="e">
        <f>VLOOKUP(A1054,Table3[#All],2,FALSE)</f>
        <v>#N/A</v>
      </c>
      <c r="E1054" t="e">
        <f>VLOOKUP(A1054,Table5[#All],2,FALSE)</f>
        <v>#N/A</v>
      </c>
      <c r="F1054" t="e">
        <f>VLOOKUP(A1054,Table6[#All],2,FALSE)</f>
        <v>#N/A</v>
      </c>
      <c r="G1054" t="e">
        <f>VLOOKUP(A1054,Table7[#All],2,FALSE)</f>
        <v>#N/A</v>
      </c>
      <c r="H1054" t="e">
        <f>VLOOKUP(A1054,Table1[[#All],[Release Date]:[Actual]],3,FALSE)</f>
        <v>#N/A</v>
      </c>
      <c r="I1054" t="e">
        <f>VLOOKUP(A1054,Table9[[#All],[Release Date]:[Actual]],2,FALSE)</f>
        <v>#N/A</v>
      </c>
      <c r="J1054" t="e">
        <f>VLOOKUP(A1054,Table8[#All],2,FALSE)</f>
        <v>#N/A</v>
      </c>
      <c r="K1054" t="e">
        <f>VLOOKUP(A1054,'US Retail Data'!$E$2:$G$75,3,FALSE)</f>
        <v>#N/A</v>
      </c>
      <c r="L1054" t="e">
        <f>VLOOKUP(A1054,GDP!$E$2:$G$83,3,FALSE)</f>
        <v>#N/A</v>
      </c>
    </row>
    <row r="1055" spans="1:12">
      <c r="A1055" s="18">
        <v>44520</v>
      </c>
      <c r="B1055" s="19" t="e">
        <v>#N/A</v>
      </c>
      <c r="C1055" t="e">
        <f>VLOOKUP(A1055,Table2[],2,FALSE)</f>
        <v>#N/A</v>
      </c>
      <c r="D1055" t="e">
        <f>VLOOKUP(A1055,Table3[#All],2,FALSE)</f>
        <v>#N/A</v>
      </c>
      <c r="E1055" t="e">
        <f>VLOOKUP(A1055,Table5[#All],2,FALSE)</f>
        <v>#N/A</v>
      </c>
      <c r="F1055" t="e">
        <f>VLOOKUP(A1055,Table6[#All],2,FALSE)</f>
        <v>#N/A</v>
      </c>
      <c r="G1055" t="e">
        <f>VLOOKUP(A1055,Table7[#All],2,FALSE)</f>
        <v>#N/A</v>
      </c>
      <c r="H1055" t="e">
        <f>VLOOKUP(A1055,Table1[[#All],[Release Date]:[Actual]],3,FALSE)</f>
        <v>#N/A</v>
      </c>
      <c r="I1055" t="e">
        <f>VLOOKUP(A1055,Table9[[#All],[Release Date]:[Actual]],2,FALSE)</f>
        <v>#N/A</v>
      </c>
      <c r="J1055" t="e">
        <f>VLOOKUP(A1055,Table8[#All],2,FALSE)</f>
        <v>#N/A</v>
      </c>
      <c r="K1055" t="e">
        <f>VLOOKUP(A1055,'US Retail Data'!$E$2:$G$75,3,FALSE)</f>
        <v>#N/A</v>
      </c>
      <c r="L1055" t="e">
        <f>VLOOKUP(A1055,GDP!$E$2:$G$83,3,FALSE)</f>
        <v>#N/A</v>
      </c>
    </row>
    <row r="1056" spans="1:12">
      <c r="A1056" s="18">
        <v>44521</v>
      </c>
      <c r="B1056" s="19" t="e">
        <v>#N/A</v>
      </c>
      <c r="C1056" t="e">
        <f>VLOOKUP(A1056,Table2[],2,FALSE)</f>
        <v>#N/A</v>
      </c>
      <c r="D1056" t="e">
        <f>VLOOKUP(A1056,Table3[#All],2,FALSE)</f>
        <v>#N/A</v>
      </c>
      <c r="E1056" t="e">
        <f>VLOOKUP(A1056,Table5[#All],2,FALSE)</f>
        <v>#N/A</v>
      </c>
      <c r="F1056" t="e">
        <f>VLOOKUP(A1056,Table6[#All],2,FALSE)</f>
        <v>#N/A</v>
      </c>
      <c r="G1056" t="e">
        <f>VLOOKUP(A1056,Table7[#All],2,FALSE)</f>
        <v>#N/A</v>
      </c>
      <c r="H1056" t="e">
        <f>VLOOKUP(A1056,Table1[[#All],[Release Date]:[Actual]],3,FALSE)</f>
        <v>#N/A</v>
      </c>
      <c r="I1056" t="e">
        <f>VLOOKUP(A1056,Table9[[#All],[Release Date]:[Actual]],2,FALSE)</f>
        <v>#N/A</v>
      </c>
      <c r="J1056" t="e">
        <f>VLOOKUP(A1056,Table8[#All],2,FALSE)</f>
        <v>#N/A</v>
      </c>
      <c r="K1056" t="e">
        <f>VLOOKUP(A1056,'US Retail Data'!$E$2:$G$75,3,FALSE)</f>
        <v>#N/A</v>
      </c>
      <c r="L1056" t="e">
        <f>VLOOKUP(A1056,GDP!$E$2:$G$83,3,FALSE)</f>
        <v>#N/A</v>
      </c>
    </row>
    <row r="1057" spans="1:12">
      <c r="A1057" s="18">
        <v>44522</v>
      </c>
      <c r="B1057" s="19">
        <v>14255</v>
      </c>
      <c r="C1057" t="e">
        <f>VLOOKUP(A1057,Table2[],2,FALSE)</f>
        <v>#N/A</v>
      </c>
      <c r="D1057" t="e">
        <f>VLOOKUP(A1057,Table3[#All],2,FALSE)</f>
        <v>#N/A</v>
      </c>
      <c r="E1057" t="e">
        <f>VLOOKUP(A1057,Table5[#All],2,FALSE)</f>
        <v>#N/A</v>
      </c>
      <c r="F1057" t="e">
        <f>VLOOKUP(A1057,Table6[#All],2,FALSE)</f>
        <v>#N/A</v>
      </c>
      <c r="G1057" t="e">
        <f>VLOOKUP(A1057,Table7[#All],2,FALSE)</f>
        <v>#N/A</v>
      </c>
      <c r="H1057" t="e">
        <f>VLOOKUP(A1057,Table1[[#All],[Release Date]:[Actual]],3,FALSE)</f>
        <v>#N/A</v>
      </c>
      <c r="I1057" t="e">
        <f>VLOOKUP(A1057,Table9[[#All],[Release Date]:[Actual]],2,FALSE)</f>
        <v>#N/A</v>
      </c>
      <c r="J1057" t="e">
        <f>VLOOKUP(A1057,Table8[#All],2,FALSE)</f>
        <v>#N/A</v>
      </c>
      <c r="K1057" t="e">
        <f>VLOOKUP(A1057,'US Retail Data'!$E$2:$G$75,3,FALSE)</f>
        <v>#N/A</v>
      </c>
      <c r="L1057" t="e">
        <f>VLOOKUP(A1057,GDP!$E$2:$G$83,3,FALSE)</f>
        <v>#N/A</v>
      </c>
    </row>
    <row r="1058" spans="1:12">
      <c r="A1058" s="18">
        <v>44523</v>
      </c>
      <c r="B1058" s="19">
        <v>14272</v>
      </c>
      <c r="C1058" t="e">
        <f>VLOOKUP(A1058,Table2[],2,FALSE)</f>
        <v>#N/A</v>
      </c>
      <c r="D1058" t="e">
        <f>VLOOKUP(A1058,Table3[#All],2,FALSE)</f>
        <v>#N/A</v>
      </c>
      <c r="E1058" t="e">
        <f>VLOOKUP(A1058,Table5[#All],2,FALSE)</f>
        <v>#N/A</v>
      </c>
      <c r="F1058" t="e">
        <f>VLOOKUP(A1058,Table6[#All],2,FALSE)</f>
        <v>#N/A</v>
      </c>
      <c r="G1058" t="e">
        <f>VLOOKUP(A1058,Table7[#All],2,FALSE)</f>
        <v>#N/A</v>
      </c>
      <c r="H1058" t="e">
        <f>VLOOKUP(A1058,Table1[[#All],[Release Date]:[Actual]],3,FALSE)</f>
        <v>#N/A</v>
      </c>
      <c r="I1058" t="e">
        <f>VLOOKUP(A1058,Table9[[#All],[Release Date]:[Actual]],2,FALSE)</f>
        <v>#N/A</v>
      </c>
      <c r="J1058" t="e">
        <f>VLOOKUP(A1058,Table8[#All],2,FALSE)</f>
        <v>#N/A</v>
      </c>
      <c r="K1058" t="e">
        <f>VLOOKUP(A1058,'US Retail Data'!$E$2:$G$75,3,FALSE)</f>
        <v>#N/A</v>
      </c>
      <c r="L1058" t="e">
        <f>VLOOKUP(A1058,GDP!$E$2:$G$83,3,FALSE)</f>
        <v>#N/A</v>
      </c>
    </row>
    <row r="1059" spans="1:12">
      <c r="A1059" s="18">
        <v>44524</v>
      </c>
      <c r="B1059" s="19">
        <v>14272</v>
      </c>
      <c r="C1059" t="e">
        <f>VLOOKUP(A1059,Table2[],2,FALSE)</f>
        <v>#N/A</v>
      </c>
      <c r="D1059">
        <f>VLOOKUP(A1059,Table3[#All],2,FALSE)</f>
        <v>0.05</v>
      </c>
      <c r="E1059" t="e">
        <f>VLOOKUP(A1059,Table5[#All],2,FALSE)</f>
        <v>#N/A</v>
      </c>
      <c r="F1059" t="e">
        <f>VLOOKUP(A1059,Table6[#All],2,FALSE)</f>
        <v>#N/A</v>
      </c>
      <c r="G1059" t="e">
        <f>VLOOKUP(A1059,Table7[#All],2,FALSE)</f>
        <v>#N/A</v>
      </c>
      <c r="H1059">
        <f>VLOOKUP(A1059,Table1[[#All],[Release Date]:[Actual]],3,FALSE)</f>
        <v>199000</v>
      </c>
      <c r="I1059" t="e">
        <f>VLOOKUP(A1059,Table9[[#All],[Release Date]:[Actual]],2,FALSE)</f>
        <v>#N/A</v>
      </c>
      <c r="J1059" t="e">
        <f>VLOOKUP(A1059,Table8[#All],2,FALSE)</f>
        <v>#N/A</v>
      </c>
      <c r="K1059" t="e">
        <f>VLOOKUP(A1059,'US Retail Data'!$E$2:$G$75,3,FALSE)</f>
        <v>#N/A</v>
      </c>
      <c r="L1059">
        <f>VLOOKUP(A1059,GDP!$E$2:$G$83,3,FALSE)</f>
        <v>2.1000000000000001E-2</v>
      </c>
    </row>
    <row r="1060" spans="1:12">
      <c r="A1060" s="18">
        <v>44525</v>
      </c>
      <c r="B1060" s="19">
        <v>14280</v>
      </c>
      <c r="C1060" t="e">
        <f>VLOOKUP(A1060,Table2[],2,FALSE)</f>
        <v>#N/A</v>
      </c>
      <c r="D1060" t="e">
        <f>VLOOKUP(A1060,Table3[#All],2,FALSE)</f>
        <v>#N/A</v>
      </c>
      <c r="E1060" t="e">
        <f>VLOOKUP(A1060,Table5[#All],2,FALSE)</f>
        <v>#N/A</v>
      </c>
      <c r="F1060" t="e">
        <f>VLOOKUP(A1060,Table6[#All],2,FALSE)</f>
        <v>#N/A</v>
      </c>
      <c r="G1060" t="e">
        <f>VLOOKUP(A1060,Table7[#All],2,FALSE)</f>
        <v>#N/A</v>
      </c>
      <c r="H1060" t="e">
        <f>VLOOKUP(A1060,Table1[[#All],[Release Date]:[Actual]],3,FALSE)</f>
        <v>#N/A</v>
      </c>
      <c r="I1060" t="e">
        <f>VLOOKUP(A1060,Table9[[#All],[Release Date]:[Actual]],2,FALSE)</f>
        <v>#N/A</v>
      </c>
      <c r="J1060" t="e">
        <f>VLOOKUP(A1060,Table8[#All],2,FALSE)</f>
        <v>#N/A</v>
      </c>
      <c r="K1060" t="e">
        <f>VLOOKUP(A1060,'US Retail Data'!$E$2:$G$75,3,FALSE)</f>
        <v>#N/A</v>
      </c>
      <c r="L1060" t="e">
        <f>VLOOKUP(A1060,GDP!$E$2:$G$83,3,FALSE)</f>
        <v>#N/A</v>
      </c>
    </row>
    <row r="1061" spans="1:12">
      <c r="A1061" s="18">
        <v>44526</v>
      </c>
      <c r="B1061" s="19">
        <v>14280</v>
      </c>
      <c r="C1061" t="e">
        <f>VLOOKUP(A1061,Table2[],2,FALSE)</f>
        <v>#N/A</v>
      </c>
      <c r="D1061" t="e">
        <f>VLOOKUP(A1061,Table3[#All],2,FALSE)</f>
        <v>#N/A</v>
      </c>
      <c r="E1061" t="e">
        <f>VLOOKUP(A1061,Table5[#All],2,FALSE)</f>
        <v>#N/A</v>
      </c>
      <c r="F1061" t="e">
        <f>VLOOKUP(A1061,Table6[#All],2,FALSE)</f>
        <v>#N/A</v>
      </c>
      <c r="G1061" t="e">
        <f>VLOOKUP(A1061,Table7[#All],2,FALSE)</f>
        <v>#N/A</v>
      </c>
      <c r="H1061" t="e">
        <f>VLOOKUP(A1061,Table1[[#All],[Release Date]:[Actual]],3,FALSE)</f>
        <v>#N/A</v>
      </c>
      <c r="I1061" t="e">
        <f>VLOOKUP(A1061,Table9[[#All],[Release Date]:[Actual]],2,FALSE)</f>
        <v>#N/A</v>
      </c>
      <c r="J1061" t="e">
        <f>VLOOKUP(A1061,Table8[#All],2,FALSE)</f>
        <v>#N/A</v>
      </c>
      <c r="K1061" t="e">
        <f>VLOOKUP(A1061,'US Retail Data'!$E$2:$G$75,3,FALSE)</f>
        <v>#N/A</v>
      </c>
      <c r="L1061" t="e">
        <f>VLOOKUP(A1061,GDP!$E$2:$G$83,3,FALSE)</f>
        <v>#N/A</v>
      </c>
    </row>
    <row r="1062" spans="1:12">
      <c r="A1062" s="18">
        <v>44527</v>
      </c>
      <c r="B1062" s="19" t="e">
        <v>#N/A</v>
      </c>
      <c r="C1062" t="e">
        <f>VLOOKUP(A1062,Table2[],2,FALSE)</f>
        <v>#N/A</v>
      </c>
      <c r="D1062" t="e">
        <f>VLOOKUP(A1062,Table3[#All],2,FALSE)</f>
        <v>#N/A</v>
      </c>
      <c r="E1062" t="e">
        <f>VLOOKUP(A1062,Table5[#All],2,FALSE)</f>
        <v>#N/A</v>
      </c>
      <c r="F1062" t="e">
        <f>VLOOKUP(A1062,Table6[#All],2,FALSE)</f>
        <v>#N/A</v>
      </c>
      <c r="G1062" t="e">
        <f>VLOOKUP(A1062,Table7[#All],2,FALSE)</f>
        <v>#N/A</v>
      </c>
      <c r="H1062" t="e">
        <f>VLOOKUP(A1062,Table1[[#All],[Release Date]:[Actual]],3,FALSE)</f>
        <v>#N/A</v>
      </c>
      <c r="I1062" t="e">
        <f>VLOOKUP(A1062,Table9[[#All],[Release Date]:[Actual]],2,FALSE)</f>
        <v>#N/A</v>
      </c>
      <c r="J1062" t="e">
        <f>VLOOKUP(A1062,Table8[#All],2,FALSE)</f>
        <v>#N/A</v>
      </c>
      <c r="K1062" t="e">
        <f>VLOOKUP(A1062,'US Retail Data'!$E$2:$G$75,3,FALSE)</f>
        <v>#N/A</v>
      </c>
      <c r="L1062" t="e">
        <f>VLOOKUP(A1062,GDP!$E$2:$G$83,3,FALSE)</f>
        <v>#N/A</v>
      </c>
    </row>
    <row r="1063" spans="1:12">
      <c r="A1063" s="18">
        <v>44528</v>
      </c>
      <c r="B1063" s="19" t="e">
        <v>#N/A</v>
      </c>
      <c r="C1063" t="e">
        <f>VLOOKUP(A1063,Table2[],2,FALSE)</f>
        <v>#N/A</v>
      </c>
      <c r="D1063" t="e">
        <f>VLOOKUP(A1063,Table3[#All],2,FALSE)</f>
        <v>#N/A</v>
      </c>
      <c r="E1063" t="e">
        <f>VLOOKUP(A1063,Table5[#All],2,FALSE)</f>
        <v>#N/A</v>
      </c>
      <c r="F1063" t="e">
        <f>VLOOKUP(A1063,Table6[#All],2,FALSE)</f>
        <v>#N/A</v>
      </c>
      <c r="G1063" t="e">
        <f>VLOOKUP(A1063,Table7[#All],2,FALSE)</f>
        <v>#N/A</v>
      </c>
      <c r="H1063" t="e">
        <f>VLOOKUP(A1063,Table1[[#All],[Release Date]:[Actual]],3,FALSE)</f>
        <v>#N/A</v>
      </c>
      <c r="I1063" t="e">
        <f>VLOOKUP(A1063,Table9[[#All],[Release Date]:[Actual]],2,FALSE)</f>
        <v>#N/A</v>
      </c>
      <c r="J1063" t="e">
        <f>VLOOKUP(A1063,Table8[#All],2,FALSE)</f>
        <v>#N/A</v>
      </c>
      <c r="K1063" t="e">
        <f>VLOOKUP(A1063,'US Retail Data'!$E$2:$G$75,3,FALSE)</f>
        <v>#N/A</v>
      </c>
      <c r="L1063" t="e">
        <f>VLOOKUP(A1063,GDP!$E$2:$G$83,3,FALSE)</f>
        <v>#N/A</v>
      </c>
    </row>
    <row r="1064" spans="1:12">
      <c r="A1064" s="18">
        <v>44529</v>
      </c>
      <c r="B1064" s="19">
        <v>14340</v>
      </c>
      <c r="C1064" t="e">
        <f>VLOOKUP(A1064,Table2[],2,FALSE)</f>
        <v>#N/A</v>
      </c>
      <c r="D1064" t="e">
        <f>VLOOKUP(A1064,Table3[#All],2,FALSE)</f>
        <v>#N/A</v>
      </c>
      <c r="E1064" t="e">
        <f>VLOOKUP(A1064,Table5[#All],2,FALSE)</f>
        <v>#N/A</v>
      </c>
      <c r="F1064" t="e">
        <f>VLOOKUP(A1064,Table6[#All],2,FALSE)</f>
        <v>#N/A</v>
      </c>
      <c r="G1064" t="e">
        <f>VLOOKUP(A1064,Table7[#All],2,FALSE)</f>
        <v>#N/A</v>
      </c>
      <c r="H1064" t="e">
        <f>VLOOKUP(A1064,Table1[[#All],[Release Date]:[Actual]],3,FALSE)</f>
        <v>#N/A</v>
      </c>
      <c r="I1064" t="e">
        <f>VLOOKUP(A1064,Table9[[#All],[Release Date]:[Actual]],2,FALSE)</f>
        <v>#N/A</v>
      </c>
      <c r="J1064" t="e">
        <f>VLOOKUP(A1064,Table8[#All],2,FALSE)</f>
        <v>#N/A</v>
      </c>
      <c r="K1064" t="e">
        <f>VLOOKUP(A1064,'US Retail Data'!$E$2:$G$75,3,FALSE)</f>
        <v>#N/A</v>
      </c>
      <c r="L1064" t="e">
        <f>VLOOKUP(A1064,GDP!$E$2:$G$83,3,FALSE)</f>
        <v>#N/A</v>
      </c>
    </row>
    <row r="1065" spans="1:12">
      <c r="A1065" s="18">
        <v>44530</v>
      </c>
      <c r="B1065" s="19">
        <v>14320</v>
      </c>
      <c r="C1065" t="e">
        <f>VLOOKUP(A1065,Table2[],2,FALSE)</f>
        <v>#N/A</v>
      </c>
      <c r="D1065" t="e">
        <f>VLOOKUP(A1065,Table3[#All],2,FALSE)</f>
        <v>#N/A</v>
      </c>
      <c r="E1065" t="e">
        <f>VLOOKUP(A1065,Table5[#All],2,FALSE)</f>
        <v>#N/A</v>
      </c>
      <c r="F1065" t="e">
        <f>VLOOKUP(A1065,Table6[#All],2,FALSE)</f>
        <v>#N/A</v>
      </c>
      <c r="G1065" t="e">
        <f>VLOOKUP(A1065,Table7[#All],2,FALSE)</f>
        <v>#N/A</v>
      </c>
      <c r="H1065" t="e">
        <f>VLOOKUP(A1065,Table1[[#All],[Release Date]:[Actual]],3,FALSE)</f>
        <v>#N/A</v>
      </c>
      <c r="I1065" t="e">
        <f>VLOOKUP(A1065,Table9[[#All],[Release Date]:[Actual]],2,FALSE)</f>
        <v>#N/A</v>
      </c>
      <c r="J1065" t="e">
        <f>VLOOKUP(A1065,Table8[#All],2,FALSE)</f>
        <v>#N/A</v>
      </c>
      <c r="K1065" t="e">
        <f>VLOOKUP(A1065,'US Retail Data'!$E$2:$G$75,3,FALSE)</f>
        <v>#N/A</v>
      </c>
      <c r="L1065" t="e">
        <f>VLOOKUP(A1065,GDP!$E$2:$G$83,3,FALSE)</f>
        <v>#N/A</v>
      </c>
    </row>
    <row r="1066" spans="1:12">
      <c r="A1066" s="18">
        <v>44531</v>
      </c>
      <c r="B1066" s="19">
        <v>14353</v>
      </c>
      <c r="C1066" t="e">
        <f>VLOOKUP(A1066,Table2[],2,FALSE)</f>
        <v>#N/A</v>
      </c>
      <c r="D1066" t="e">
        <f>VLOOKUP(A1066,Table3[#All],2,FALSE)</f>
        <v>#N/A</v>
      </c>
      <c r="E1066">
        <f>VLOOKUP(A1066,Table5[#All],2,FALSE)</f>
        <v>1.7500000000000002E-2</v>
      </c>
      <c r="F1066" t="e">
        <f>VLOOKUP(A1066,Table6[#All],2,FALSE)</f>
        <v>#N/A</v>
      </c>
      <c r="G1066" t="e">
        <f>VLOOKUP(A1066,Table7[#All],2,FALSE)</f>
        <v>#N/A</v>
      </c>
      <c r="H1066" t="e">
        <f>VLOOKUP(A1066,Table1[[#All],[Release Date]:[Actual]],3,FALSE)</f>
        <v>#N/A</v>
      </c>
      <c r="I1066" t="e">
        <f>VLOOKUP(A1066,Table9[[#All],[Release Date]:[Actual]],2,FALSE)</f>
        <v>#N/A</v>
      </c>
      <c r="J1066" t="e">
        <f>VLOOKUP(A1066,Table8[#All],2,FALSE)</f>
        <v>#N/A</v>
      </c>
      <c r="K1066" t="e">
        <f>VLOOKUP(A1066,'US Retail Data'!$E$2:$G$75,3,FALSE)</f>
        <v>#N/A</v>
      </c>
      <c r="L1066" t="e">
        <f>VLOOKUP(A1066,GDP!$E$2:$G$83,3,FALSE)</f>
        <v>#N/A</v>
      </c>
    </row>
    <row r="1067" spans="1:12">
      <c r="A1067" s="18">
        <v>44532</v>
      </c>
      <c r="B1067" s="19">
        <v>14378</v>
      </c>
      <c r="C1067" t="e">
        <f>VLOOKUP(A1067,Table2[],2,FALSE)</f>
        <v>#N/A</v>
      </c>
      <c r="D1067" t="e">
        <f>VLOOKUP(A1067,Table3[#All],2,FALSE)</f>
        <v>#N/A</v>
      </c>
      <c r="E1067" t="e">
        <f>VLOOKUP(A1067,Table5[#All],2,FALSE)</f>
        <v>#N/A</v>
      </c>
      <c r="F1067" t="e">
        <f>VLOOKUP(A1067,Table6[#All],2,FALSE)</f>
        <v>#N/A</v>
      </c>
      <c r="G1067" t="e">
        <f>VLOOKUP(A1067,Table7[#All],2,FALSE)</f>
        <v>#N/A</v>
      </c>
      <c r="H1067">
        <f>VLOOKUP(A1067,Table1[[#All],[Release Date]:[Actual]],3,FALSE)</f>
        <v>222000</v>
      </c>
      <c r="I1067" t="e">
        <f>VLOOKUP(A1067,Table9[[#All],[Release Date]:[Actual]],2,FALSE)</f>
        <v>#N/A</v>
      </c>
      <c r="J1067" t="e">
        <f>VLOOKUP(A1067,Table8[#All],2,FALSE)</f>
        <v>#N/A</v>
      </c>
      <c r="K1067" t="e">
        <f>VLOOKUP(A1067,'US Retail Data'!$E$2:$G$75,3,FALSE)</f>
        <v>#N/A</v>
      </c>
      <c r="L1067" t="e">
        <f>VLOOKUP(A1067,GDP!$E$2:$G$83,3,FALSE)</f>
        <v>#N/A</v>
      </c>
    </row>
    <row r="1068" spans="1:12">
      <c r="A1068" s="18">
        <v>44533</v>
      </c>
      <c r="B1068" s="19">
        <v>14408</v>
      </c>
      <c r="C1068" t="e">
        <f>VLOOKUP(A1068,Table2[],2,FALSE)</f>
        <v>#N/A</v>
      </c>
      <c r="D1068" t="e">
        <f>VLOOKUP(A1068,Table3[#All],2,FALSE)</f>
        <v>#N/A</v>
      </c>
      <c r="E1068" t="e">
        <f>VLOOKUP(A1068,Table5[#All],2,FALSE)</f>
        <v>#N/A</v>
      </c>
      <c r="F1068">
        <f>VLOOKUP(A1068,Table6[#All],2,FALSE)</f>
        <v>210</v>
      </c>
      <c r="G1068">
        <f>VLOOKUP(A1068,Table7[#All],2,FALSE)</f>
        <v>4.2000000000000003E-2</v>
      </c>
      <c r="H1068" t="e">
        <f>VLOOKUP(A1068,Table1[[#All],[Release Date]:[Actual]],3,FALSE)</f>
        <v>#N/A</v>
      </c>
      <c r="I1068" t="e">
        <f>VLOOKUP(A1068,Table9[[#All],[Release Date]:[Actual]],2,FALSE)</f>
        <v>#N/A</v>
      </c>
      <c r="J1068" t="e">
        <f>VLOOKUP(A1068,Table8[#All],2,FALSE)</f>
        <v>#N/A</v>
      </c>
      <c r="K1068" t="e">
        <f>VLOOKUP(A1068,'US Retail Data'!$E$2:$G$75,3,FALSE)</f>
        <v>#N/A</v>
      </c>
      <c r="L1068" t="e">
        <f>VLOOKUP(A1068,GDP!$E$2:$G$83,3,FALSE)</f>
        <v>#N/A</v>
      </c>
    </row>
    <row r="1069" spans="1:12">
      <c r="A1069" s="18">
        <v>44534</v>
      </c>
      <c r="B1069" s="19" t="e">
        <v>#N/A</v>
      </c>
      <c r="C1069" t="e">
        <f>VLOOKUP(A1069,Table2[],2,FALSE)</f>
        <v>#N/A</v>
      </c>
      <c r="D1069" t="e">
        <f>VLOOKUP(A1069,Table3[#All],2,FALSE)</f>
        <v>#N/A</v>
      </c>
      <c r="E1069" t="e">
        <f>VLOOKUP(A1069,Table5[#All],2,FALSE)</f>
        <v>#N/A</v>
      </c>
      <c r="F1069" t="e">
        <f>VLOOKUP(A1069,Table6[#All],2,FALSE)</f>
        <v>#N/A</v>
      </c>
      <c r="G1069" t="e">
        <f>VLOOKUP(A1069,Table7[#All],2,FALSE)</f>
        <v>#N/A</v>
      </c>
      <c r="H1069" t="e">
        <f>VLOOKUP(A1069,Table1[[#All],[Release Date]:[Actual]],3,FALSE)</f>
        <v>#N/A</v>
      </c>
      <c r="I1069" t="e">
        <f>VLOOKUP(A1069,Table9[[#All],[Release Date]:[Actual]],2,FALSE)</f>
        <v>#N/A</v>
      </c>
      <c r="J1069" t="e">
        <f>VLOOKUP(A1069,Table8[#All],2,FALSE)</f>
        <v>#N/A</v>
      </c>
      <c r="K1069" t="e">
        <f>VLOOKUP(A1069,'US Retail Data'!$E$2:$G$75,3,FALSE)</f>
        <v>#N/A</v>
      </c>
      <c r="L1069" t="e">
        <f>VLOOKUP(A1069,GDP!$E$2:$G$83,3,FALSE)</f>
        <v>#N/A</v>
      </c>
    </row>
    <row r="1070" spans="1:12">
      <c r="A1070" s="18">
        <v>44535</v>
      </c>
      <c r="B1070" s="19" t="e">
        <v>#N/A</v>
      </c>
      <c r="C1070" t="e">
        <f>VLOOKUP(A1070,Table2[],2,FALSE)</f>
        <v>#N/A</v>
      </c>
      <c r="D1070" t="e">
        <f>VLOOKUP(A1070,Table3[#All],2,FALSE)</f>
        <v>#N/A</v>
      </c>
      <c r="E1070" t="e">
        <f>VLOOKUP(A1070,Table5[#All],2,FALSE)</f>
        <v>#N/A</v>
      </c>
      <c r="F1070" t="e">
        <f>VLOOKUP(A1070,Table6[#All],2,FALSE)</f>
        <v>#N/A</v>
      </c>
      <c r="G1070" t="e">
        <f>VLOOKUP(A1070,Table7[#All],2,FALSE)</f>
        <v>#N/A</v>
      </c>
      <c r="H1070" t="e">
        <f>VLOOKUP(A1070,Table1[[#All],[Release Date]:[Actual]],3,FALSE)</f>
        <v>#N/A</v>
      </c>
      <c r="I1070" t="e">
        <f>VLOOKUP(A1070,Table9[[#All],[Release Date]:[Actual]],2,FALSE)</f>
        <v>#N/A</v>
      </c>
      <c r="J1070" t="e">
        <f>VLOOKUP(A1070,Table8[#All],2,FALSE)</f>
        <v>#N/A</v>
      </c>
      <c r="K1070" t="e">
        <f>VLOOKUP(A1070,'US Retail Data'!$E$2:$G$75,3,FALSE)</f>
        <v>#N/A</v>
      </c>
      <c r="L1070" t="e">
        <f>VLOOKUP(A1070,GDP!$E$2:$G$83,3,FALSE)</f>
        <v>#N/A</v>
      </c>
    </row>
    <row r="1071" spans="1:12">
      <c r="A1071" s="18">
        <v>44536</v>
      </c>
      <c r="B1071" s="19">
        <v>14441</v>
      </c>
      <c r="C1071" t="e">
        <f>VLOOKUP(A1071,Table2[],2,FALSE)</f>
        <v>#N/A</v>
      </c>
      <c r="D1071" t="e">
        <f>VLOOKUP(A1071,Table3[#All],2,FALSE)</f>
        <v>#N/A</v>
      </c>
      <c r="E1071" t="e">
        <f>VLOOKUP(A1071,Table5[#All],2,FALSE)</f>
        <v>#N/A</v>
      </c>
      <c r="F1071" t="e">
        <f>VLOOKUP(A1071,Table6[#All],2,FALSE)</f>
        <v>#N/A</v>
      </c>
      <c r="G1071" t="e">
        <f>VLOOKUP(A1071,Table7[#All],2,FALSE)</f>
        <v>#N/A</v>
      </c>
      <c r="H1071" t="e">
        <f>VLOOKUP(A1071,Table1[[#All],[Release Date]:[Actual]],3,FALSE)</f>
        <v>#N/A</v>
      </c>
      <c r="I1071" t="e">
        <f>VLOOKUP(A1071,Table9[[#All],[Release Date]:[Actual]],2,FALSE)</f>
        <v>#N/A</v>
      </c>
      <c r="J1071" t="e">
        <f>VLOOKUP(A1071,Table8[#All],2,FALSE)</f>
        <v>#N/A</v>
      </c>
      <c r="K1071" t="e">
        <f>VLOOKUP(A1071,'US Retail Data'!$E$2:$G$75,3,FALSE)</f>
        <v>#N/A</v>
      </c>
      <c r="L1071" t="e">
        <f>VLOOKUP(A1071,GDP!$E$2:$G$83,3,FALSE)</f>
        <v>#N/A</v>
      </c>
    </row>
    <row r="1072" spans="1:12">
      <c r="A1072" s="18">
        <v>44537</v>
      </c>
      <c r="B1072" s="19">
        <v>14408</v>
      </c>
      <c r="C1072" t="e">
        <f>VLOOKUP(A1072,Table2[],2,FALSE)</f>
        <v>#N/A</v>
      </c>
      <c r="D1072" t="e">
        <f>VLOOKUP(A1072,Table3[#All],2,FALSE)</f>
        <v>#N/A</v>
      </c>
      <c r="E1072" t="e">
        <f>VLOOKUP(A1072,Table5[#All],2,FALSE)</f>
        <v>#N/A</v>
      </c>
      <c r="F1072" t="e">
        <f>VLOOKUP(A1072,Table6[#All],2,FALSE)</f>
        <v>#N/A</v>
      </c>
      <c r="G1072" t="e">
        <f>VLOOKUP(A1072,Table7[#All],2,FALSE)</f>
        <v>#N/A</v>
      </c>
      <c r="H1072" t="e">
        <f>VLOOKUP(A1072,Table1[[#All],[Release Date]:[Actual]],3,FALSE)</f>
        <v>#N/A</v>
      </c>
      <c r="I1072" t="e">
        <f>VLOOKUP(A1072,Table9[[#All],[Release Date]:[Actual]],2,FALSE)</f>
        <v>#N/A</v>
      </c>
      <c r="J1072" t="e">
        <f>VLOOKUP(A1072,Table8[#All],2,FALSE)</f>
        <v>#N/A</v>
      </c>
      <c r="K1072" t="e">
        <f>VLOOKUP(A1072,'US Retail Data'!$E$2:$G$75,3,FALSE)</f>
        <v>#N/A</v>
      </c>
      <c r="L1072" t="e">
        <f>VLOOKUP(A1072,GDP!$E$2:$G$83,3,FALSE)</f>
        <v>#N/A</v>
      </c>
    </row>
    <row r="1073" spans="1:12">
      <c r="A1073" s="18">
        <v>44538</v>
      </c>
      <c r="B1073" s="19">
        <v>14348</v>
      </c>
      <c r="C1073" t="e">
        <f>VLOOKUP(A1073,Table2[],2,FALSE)</f>
        <v>#N/A</v>
      </c>
      <c r="D1073" t="e">
        <f>VLOOKUP(A1073,Table3[#All],2,FALSE)</f>
        <v>#N/A</v>
      </c>
      <c r="E1073" t="e">
        <f>VLOOKUP(A1073,Table5[#All],2,FALSE)</f>
        <v>#N/A</v>
      </c>
      <c r="F1073" t="e">
        <f>VLOOKUP(A1073,Table6[#All],2,FALSE)</f>
        <v>#N/A</v>
      </c>
      <c r="G1073" t="e">
        <f>VLOOKUP(A1073,Table7[#All],2,FALSE)</f>
        <v>#N/A</v>
      </c>
      <c r="H1073" t="e">
        <f>VLOOKUP(A1073,Table1[[#All],[Release Date]:[Actual]],3,FALSE)</f>
        <v>#N/A</v>
      </c>
      <c r="I1073" t="e">
        <f>VLOOKUP(A1073,Table9[[#All],[Release Date]:[Actual]],2,FALSE)</f>
        <v>#N/A</v>
      </c>
      <c r="J1073">
        <f>VLOOKUP(A1073,Table8[#All],2,FALSE)</f>
        <v>2.3E-2</v>
      </c>
      <c r="K1073" t="e">
        <f>VLOOKUP(A1073,'US Retail Data'!$E$2:$G$75,3,FALSE)</f>
        <v>#N/A</v>
      </c>
      <c r="L1073" t="e">
        <f>VLOOKUP(A1073,GDP!$E$2:$G$83,3,FALSE)</f>
        <v>#N/A</v>
      </c>
    </row>
    <row r="1074" spans="1:12">
      <c r="A1074" s="18">
        <v>44539</v>
      </c>
      <c r="B1074" s="19">
        <v>14351</v>
      </c>
      <c r="C1074" t="e">
        <f>VLOOKUP(A1074,Table2[],2,FALSE)</f>
        <v>#N/A</v>
      </c>
      <c r="D1074" t="e">
        <f>VLOOKUP(A1074,Table3[#All],2,FALSE)</f>
        <v>#N/A</v>
      </c>
      <c r="E1074" t="e">
        <f>VLOOKUP(A1074,Table5[#All],2,FALSE)</f>
        <v>#N/A</v>
      </c>
      <c r="F1074" t="e">
        <f>VLOOKUP(A1074,Table6[#All],2,FALSE)</f>
        <v>#N/A</v>
      </c>
      <c r="G1074" t="e">
        <f>VLOOKUP(A1074,Table7[#All],2,FALSE)</f>
        <v>#N/A</v>
      </c>
      <c r="H1074">
        <f>VLOOKUP(A1074,Table1[[#All],[Release Date]:[Actual]],3,FALSE)</f>
        <v>184000</v>
      </c>
      <c r="I1074" t="e">
        <f>VLOOKUP(A1074,Table9[[#All],[Release Date]:[Actual]],2,FALSE)</f>
        <v>#N/A</v>
      </c>
      <c r="J1074" t="e">
        <f>VLOOKUP(A1074,Table8[#All],2,FALSE)</f>
        <v>#N/A</v>
      </c>
      <c r="K1074" t="e">
        <f>VLOOKUP(A1074,'US Retail Data'!$E$2:$G$75,3,FALSE)</f>
        <v>#N/A</v>
      </c>
      <c r="L1074" t="e">
        <f>VLOOKUP(A1074,GDP!$E$2:$G$83,3,FALSE)</f>
        <v>#N/A</v>
      </c>
    </row>
    <row r="1075" spans="1:12">
      <c r="A1075" s="18">
        <v>44540</v>
      </c>
      <c r="B1075" s="19">
        <v>14378</v>
      </c>
      <c r="C1075">
        <f>VLOOKUP(A1075,Table2[],2,FALSE)</f>
        <v>6.8000000000000005E-2</v>
      </c>
      <c r="D1075" t="e">
        <f>VLOOKUP(A1075,Table3[#All],2,FALSE)</f>
        <v>#N/A</v>
      </c>
      <c r="E1075" t="e">
        <f>VLOOKUP(A1075,Table5[#All],2,FALSE)</f>
        <v>#N/A</v>
      </c>
      <c r="F1075" t="e">
        <f>VLOOKUP(A1075,Table6[#All],2,FALSE)</f>
        <v>#N/A</v>
      </c>
      <c r="G1075" t="e">
        <f>VLOOKUP(A1075,Table7[#All],2,FALSE)</f>
        <v>#N/A</v>
      </c>
      <c r="H1075" t="e">
        <f>VLOOKUP(A1075,Table1[[#All],[Release Date]:[Actual]],3,FALSE)</f>
        <v>#N/A</v>
      </c>
      <c r="I1075" t="e">
        <f>VLOOKUP(A1075,Table9[[#All],[Release Date]:[Actual]],2,FALSE)</f>
        <v>#N/A</v>
      </c>
      <c r="J1075" t="e">
        <f>VLOOKUP(A1075,Table8[#All],2,FALSE)</f>
        <v>#N/A</v>
      </c>
      <c r="K1075" t="e">
        <f>VLOOKUP(A1075,'US Retail Data'!$E$2:$G$75,3,FALSE)</f>
        <v>#N/A</v>
      </c>
      <c r="L1075" t="e">
        <f>VLOOKUP(A1075,GDP!$E$2:$G$83,3,FALSE)</f>
        <v>#N/A</v>
      </c>
    </row>
    <row r="1076" spans="1:12">
      <c r="A1076" s="18">
        <v>44541</v>
      </c>
      <c r="B1076" s="19" t="e">
        <v>#N/A</v>
      </c>
      <c r="C1076" t="e">
        <f>VLOOKUP(A1076,Table2[],2,FALSE)</f>
        <v>#N/A</v>
      </c>
      <c r="D1076" t="e">
        <f>VLOOKUP(A1076,Table3[#All],2,FALSE)</f>
        <v>#N/A</v>
      </c>
      <c r="E1076" t="e">
        <f>VLOOKUP(A1076,Table5[#All],2,FALSE)</f>
        <v>#N/A</v>
      </c>
      <c r="F1076" t="e">
        <f>VLOOKUP(A1076,Table6[#All],2,FALSE)</f>
        <v>#N/A</v>
      </c>
      <c r="G1076" t="e">
        <f>VLOOKUP(A1076,Table7[#All],2,FALSE)</f>
        <v>#N/A</v>
      </c>
      <c r="H1076" t="e">
        <f>VLOOKUP(A1076,Table1[[#All],[Release Date]:[Actual]],3,FALSE)</f>
        <v>#N/A</v>
      </c>
      <c r="I1076" t="e">
        <f>VLOOKUP(A1076,Table9[[#All],[Release Date]:[Actual]],2,FALSE)</f>
        <v>#N/A</v>
      </c>
      <c r="J1076" t="e">
        <f>VLOOKUP(A1076,Table8[#All],2,FALSE)</f>
        <v>#N/A</v>
      </c>
      <c r="K1076" t="e">
        <f>VLOOKUP(A1076,'US Retail Data'!$E$2:$G$75,3,FALSE)</f>
        <v>#N/A</v>
      </c>
      <c r="L1076" t="e">
        <f>VLOOKUP(A1076,GDP!$E$2:$G$83,3,FALSE)</f>
        <v>#N/A</v>
      </c>
    </row>
    <row r="1077" spans="1:12">
      <c r="A1077" s="18">
        <v>44542</v>
      </c>
      <c r="B1077" s="19" t="e">
        <v>#N/A</v>
      </c>
      <c r="C1077" t="e">
        <f>VLOOKUP(A1077,Table2[],2,FALSE)</f>
        <v>#N/A</v>
      </c>
      <c r="D1077" t="e">
        <f>VLOOKUP(A1077,Table3[#All],2,FALSE)</f>
        <v>#N/A</v>
      </c>
      <c r="E1077" t="e">
        <f>VLOOKUP(A1077,Table5[#All],2,FALSE)</f>
        <v>#N/A</v>
      </c>
      <c r="F1077" t="e">
        <f>VLOOKUP(A1077,Table6[#All],2,FALSE)</f>
        <v>#N/A</v>
      </c>
      <c r="G1077" t="e">
        <f>VLOOKUP(A1077,Table7[#All],2,FALSE)</f>
        <v>#N/A</v>
      </c>
      <c r="H1077" t="e">
        <f>VLOOKUP(A1077,Table1[[#All],[Release Date]:[Actual]],3,FALSE)</f>
        <v>#N/A</v>
      </c>
      <c r="I1077" t="e">
        <f>VLOOKUP(A1077,Table9[[#All],[Release Date]:[Actual]],2,FALSE)</f>
        <v>#N/A</v>
      </c>
      <c r="J1077" t="e">
        <f>VLOOKUP(A1077,Table8[#All],2,FALSE)</f>
        <v>#N/A</v>
      </c>
      <c r="K1077" t="e">
        <f>VLOOKUP(A1077,'US Retail Data'!$E$2:$G$75,3,FALSE)</f>
        <v>#N/A</v>
      </c>
      <c r="L1077" t="e">
        <f>VLOOKUP(A1077,GDP!$E$2:$G$83,3,FALSE)</f>
        <v>#N/A</v>
      </c>
    </row>
    <row r="1078" spans="1:12">
      <c r="A1078" s="18">
        <v>44543</v>
      </c>
      <c r="B1078" s="19">
        <v>14346</v>
      </c>
      <c r="C1078" t="e">
        <f>VLOOKUP(A1078,Table2[],2,FALSE)</f>
        <v>#N/A</v>
      </c>
      <c r="D1078" t="e">
        <f>VLOOKUP(A1078,Table3[#All],2,FALSE)</f>
        <v>#N/A</v>
      </c>
      <c r="E1078" t="e">
        <f>VLOOKUP(A1078,Table5[#All],2,FALSE)</f>
        <v>#N/A</v>
      </c>
      <c r="F1078" t="e">
        <f>VLOOKUP(A1078,Table6[#All],2,FALSE)</f>
        <v>#N/A</v>
      </c>
      <c r="G1078" t="e">
        <f>VLOOKUP(A1078,Table7[#All],2,FALSE)</f>
        <v>#N/A</v>
      </c>
      <c r="H1078" t="e">
        <f>VLOOKUP(A1078,Table1[[#All],[Release Date]:[Actual]],3,FALSE)</f>
        <v>#N/A</v>
      </c>
      <c r="I1078" t="e">
        <f>VLOOKUP(A1078,Table9[[#All],[Release Date]:[Actual]],2,FALSE)</f>
        <v>#N/A</v>
      </c>
      <c r="J1078" t="e">
        <f>VLOOKUP(A1078,Table8[#All],2,FALSE)</f>
        <v>#N/A</v>
      </c>
      <c r="K1078" t="e">
        <f>VLOOKUP(A1078,'US Retail Data'!$E$2:$G$75,3,FALSE)</f>
        <v>#N/A</v>
      </c>
      <c r="L1078" t="e">
        <f>VLOOKUP(A1078,GDP!$E$2:$G$83,3,FALSE)</f>
        <v>#N/A</v>
      </c>
    </row>
    <row r="1079" spans="1:12">
      <c r="A1079" s="18">
        <v>44544</v>
      </c>
      <c r="B1079" s="19">
        <v>14348</v>
      </c>
      <c r="C1079" t="e">
        <f>VLOOKUP(A1079,Table2[],2,FALSE)</f>
        <v>#N/A</v>
      </c>
      <c r="D1079" t="e">
        <f>VLOOKUP(A1079,Table3[#All],2,FALSE)</f>
        <v>#N/A</v>
      </c>
      <c r="E1079" t="e">
        <f>VLOOKUP(A1079,Table5[#All],2,FALSE)</f>
        <v>#N/A</v>
      </c>
      <c r="F1079" t="e">
        <f>VLOOKUP(A1079,Table6[#All],2,FALSE)</f>
        <v>#N/A</v>
      </c>
      <c r="G1079" t="e">
        <f>VLOOKUP(A1079,Table7[#All],2,FALSE)</f>
        <v>#N/A</v>
      </c>
      <c r="H1079" t="e">
        <f>VLOOKUP(A1079,Table1[[#All],[Release Date]:[Actual]],3,FALSE)</f>
        <v>#N/A</v>
      </c>
      <c r="I1079" t="e">
        <f>VLOOKUP(A1079,Table9[[#All],[Release Date]:[Actual]],2,FALSE)</f>
        <v>#N/A</v>
      </c>
      <c r="J1079" t="e">
        <f>VLOOKUP(A1079,Table8[#All],2,FALSE)</f>
        <v>#N/A</v>
      </c>
      <c r="K1079" t="e">
        <f>VLOOKUP(A1079,'US Retail Data'!$E$2:$G$75,3,FALSE)</f>
        <v>#N/A</v>
      </c>
      <c r="L1079" t="e">
        <f>VLOOKUP(A1079,GDP!$E$2:$G$83,3,FALSE)</f>
        <v>#N/A</v>
      </c>
    </row>
    <row r="1080" spans="1:12">
      <c r="A1080" s="18">
        <v>44545</v>
      </c>
      <c r="B1080" s="19">
        <v>14337</v>
      </c>
      <c r="C1080" t="e">
        <f>VLOOKUP(A1080,Table2[],2,FALSE)</f>
        <v>#N/A</v>
      </c>
      <c r="D1080" t="e">
        <f>VLOOKUP(A1080,Table3[#All],2,FALSE)</f>
        <v>#N/A</v>
      </c>
      <c r="E1080" t="e">
        <f>VLOOKUP(A1080,Table5[#All],2,FALSE)</f>
        <v>#N/A</v>
      </c>
      <c r="F1080" t="e">
        <f>VLOOKUP(A1080,Table6[#All],2,FALSE)</f>
        <v>#N/A</v>
      </c>
      <c r="G1080" t="e">
        <f>VLOOKUP(A1080,Table7[#All],2,FALSE)</f>
        <v>#N/A</v>
      </c>
      <c r="H1080" t="e">
        <f>VLOOKUP(A1080,Table1[[#All],[Release Date]:[Actual]],3,FALSE)</f>
        <v>#N/A</v>
      </c>
      <c r="I1080">
        <f>VLOOKUP(A1080,Table9[[#All],[Release Date]:[Actual]],2,FALSE)</f>
        <v>2.5000000000000001E-3</v>
      </c>
      <c r="J1080" t="e">
        <f>VLOOKUP(A1080,Table8[#All],2,FALSE)</f>
        <v>#N/A</v>
      </c>
      <c r="K1080">
        <f>VLOOKUP(A1080,'US Retail Data'!$E$2:$G$75,3,FALSE)</f>
        <v>3.0000000000000001E-3</v>
      </c>
      <c r="L1080" t="e">
        <f>VLOOKUP(A1080,GDP!$E$2:$G$83,3,FALSE)</f>
        <v>#N/A</v>
      </c>
    </row>
    <row r="1081" spans="1:12">
      <c r="A1081" s="18">
        <v>44546</v>
      </c>
      <c r="B1081" s="19">
        <v>14343</v>
      </c>
      <c r="C1081" t="e">
        <f>VLOOKUP(A1081,Table2[],2,FALSE)</f>
        <v>#N/A</v>
      </c>
      <c r="D1081" t="e">
        <f>VLOOKUP(A1081,Table3[#All],2,FALSE)</f>
        <v>#N/A</v>
      </c>
      <c r="E1081" t="e">
        <f>VLOOKUP(A1081,Table5[#All],2,FALSE)</f>
        <v>#N/A</v>
      </c>
      <c r="F1081" t="e">
        <f>VLOOKUP(A1081,Table6[#All],2,FALSE)</f>
        <v>#N/A</v>
      </c>
      <c r="G1081" t="e">
        <f>VLOOKUP(A1081,Table7[#All],2,FALSE)</f>
        <v>#N/A</v>
      </c>
      <c r="H1081">
        <f>VLOOKUP(A1081,Table1[[#All],[Release Date]:[Actual]],3,FALSE)</f>
        <v>206000</v>
      </c>
      <c r="I1081" t="e">
        <f>VLOOKUP(A1081,Table9[[#All],[Release Date]:[Actual]],2,FALSE)</f>
        <v>#N/A</v>
      </c>
      <c r="J1081" t="e">
        <f>VLOOKUP(A1081,Table8[#All],2,FALSE)</f>
        <v>#N/A</v>
      </c>
      <c r="K1081" t="e">
        <f>VLOOKUP(A1081,'US Retail Data'!$E$2:$G$75,3,FALSE)</f>
        <v>#N/A</v>
      </c>
      <c r="L1081" t="e">
        <f>VLOOKUP(A1081,GDP!$E$2:$G$83,3,FALSE)</f>
        <v>#N/A</v>
      </c>
    </row>
    <row r="1082" spans="1:12">
      <c r="A1082" s="18">
        <v>44547</v>
      </c>
      <c r="B1082" s="19">
        <v>14343</v>
      </c>
      <c r="C1082" t="e">
        <f>VLOOKUP(A1082,Table2[],2,FALSE)</f>
        <v>#N/A</v>
      </c>
      <c r="D1082" t="e">
        <f>VLOOKUP(A1082,Table3[#All],2,FALSE)</f>
        <v>#N/A</v>
      </c>
      <c r="E1082" t="e">
        <f>VLOOKUP(A1082,Table5[#All],2,FALSE)</f>
        <v>#N/A</v>
      </c>
      <c r="F1082" t="e">
        <f>VLOOKUP(A1082,Table6[#All],2,FALSE)</f>
        <v>#N/A</v>
      </c>
      <c r="G1082" t="e">
        <f>VLOOKUP(A1082,Table7[#All],2,FALSE)</f>
        <v>#N/A</v>
      </c>
      <c r="H1082" t="e">
        <f>VLOOKUP(A1082,Table1[[#All],[Release Date]:[Actual]],3,FALSE)</f>
        <v>#N/A</v>
      </c>
      <c r="I1082" t="e">
        <f>VLOOKUP(A1082,Table9[[#All],[Release Date]:[Actual]],2,FALSE)</f>
        <v>#N/A</v>
      </c>
      <c r="J1082" t="e">
        <f>VLOOKUP(A1082,Table8[#All],2,FALSE)</f>
        <v>#N/A</v>
      </c>
      <c r="K1082" t="e">
        <f>VLOOKUP(A1082,'US Retail Data'!$E$2:$G$75,3,FALSE)</f>
        <v>#N/A</v>
      </c>
      <c r="L1082" t="e">
        <f>VLOOKUP(A1082,GDP!$E$2:$G$83,3,FALSE)</f>
        <v>#N/A</v>
      </c>
    </row>
    <row r="1083" spans="1:12">
      <c r="A1083" s="18">
        <v>44548</v>
      </c>
      <c r="B1083" s="19" t="e">
        <v>#N/A</v>
      </c>
      <c r="C1083" t="e">
        <f>VLOOKUP(A1083,Table2[],2,FALSE)</f>
        <v>#N/A</v>
      </c>
      <c r="D1083" t="e">
        <f>VLOOKUP(A1083,Table3[#All],2,FALSE)</f>
        <v>#N/A</v>
      </c>
      <c r="E1083" t="e">
        <f>VLOOKUP(A1083,Table5[#All],2,FALSE)</f>
        <v>#N/A</v>
      </c>
      <c r="F1083" t="e">
        <f>VLOOKUP(A1083,Table6[#All],2,FALSE)</f>
        <v>#N/A</v>
      </c>
      <c r="G1083" t="e">
        <f>VLOOKUP(A1083,Table7[#All],2,FALSE)</f>
        <v>#N/A</v>
      </c>
      <c r="H1083" t="e">
        <f>VLOOKUP(A1083,Table1[[#All],[Release Date]:[Actual]],3,FALSE)</f>
        <v>#N/A</v>
      </c>
      <c r="I1083" t="e">
        <f>VLOOKUP(A1083,Table9[[#All],[Release Date]:[Actual]],2,FALSE)</f>
        <v>#N/A</v>
      </c>
      <c r="J1083" t="e">
        <f>VLOOKUP(A1083,Table8[#All],2,FALSE)</f>
        <v>#N/A</v>
      </c>
      <c r="K1083" t="e">
        <f>VLOOKUP(A1083,'US Retail Data'!$E$2:$G$75,3,FALSE)</f>
        <v>#N/A</v>
      </c>
      <c r="L1083" t="e">
        <f>VLOOKUP(A1083,GDP!$E$2:$G$83,3,FALSE)</f>
        <v>#N/A</v>
      </c>
    </row>
    <row r="1084" spans="1:12">
      <c r="A1084" s="18">
        <v>44549</v>
      </c>
      <c r="B1084" s="19" t="e">
        <v>#N/A</v>
      </c>
      <c r="C1084" t="e">
        <f>VLOOKUP(A1084,Table2[],2,FALSE)</f>
        <v>#N/A</v>
      </c>
      <c r="D1084" t="e">
        <f>VLOOKUP(A1084,Table3[#All],2,FALSE)</f>
        <v>#N/A</v>
      </c>
      <c r="E1084" t="e">
        <f>VLOOKUP(A1084,Table5[#All],2,FALSE)</f>
        <v>#N/A</v>
      </c>
      <c r="F1084" t="e">
        <f>VLOOKUP(A1084,Table6[#All],2,FALSE)</f>
        <v>#N/A</v>
      </c>
      <c r="G1084" t="e">
        <f>VLOOKUP(A1084,Table7[#All],2,FALSE)</f>
        <v>#N/A</v>
      </c>
      <c r="H1084" t="e">
        <f>VLOOKUP(A1084,Table1[[#All],[Release Date]:[Actual]],3,FALSE)</f>
        <v>#N/A</v>
      </c>
      <c r="I1084" t="e">
        <f>VLOOKUP(A1084,Table9[[#All],[Release Date]:[Actual]],2,FALSE)</f>
        <v>#N/A</v>
      </c>
      <c r="J1084" t="e">
        <f>VLOOKUP(A1084,Table8[#All],2,FALSE)</f>
        <v>#N/A</v>
      </c>
      <c r="K1084" t="e">
        <f>VLOOKUP(A1084,'US Retail Data'!$E$2:$G$75,3,FALSE)</f>
        <v>#N/A</v>
      </c>
      <c r="L1084" t="e">
        <f>VLOOKUP(A1084,GDP!$E$2:$G$83,3,FALSE)</f>
        <v>#N/A</v>
      </c>
    </row>
    <row r="1085" spans="1:12">
      <c r="A1085" s="18">
        <v>44550</v>
      </c>
      <c r="B1085" s="19">
        <v>14384</v>
      </c>
      <c r="C1085" t="e">
        <f>VLOOKUP(A1085,Table2[],2,FALSE)</f>
        <v>#N/A</v>
      </c>
      <c r="D1085" t="e">
        <f>VLOOKUP(A1085,Table3[#All],2,FALSE)</f>
        <v>#N/A</v>
      </c>
      <c r="E1085" t="e">
        <f>VLOOKUP(A1085,Table5[#All],2,FALSE)</f>
        <v>#N/A</v>
      </c>
      <c r="F1085" t="e">
        <f>VLOOKUP(A1085,Table6[#All],2,FALSE)</f>
        <v>#N/A</v>
      </c>
      <c r="G1085" t="e">
        <f>VLOOKUP(A1085,Table7[#All],2,FALSE)</f>
        <v>#N/A</v>
      </c>
      <c r="H1085" t="e">
        <f>VLOOKUP(A1085,Table1[[#All],[Release Date]:[Actual]],3,FALSE)</f>
        <v>#N/A</v>
      </c>
      <c r="I1085" t="e">
        <f>VLOOKUP(A1085,Table9[[#All],[Release Date]:[Actual]],2,FALSE)</f>
        <v>#N/A</v>
      </c>
      <c r="J1085" t="e">
        <f>VLOOKUP(A1085,Table8[#All],2,FALSE)</f>
        <v>#N/A</v>
      </c>
      <c r="K1085" t="e">
        <f>VLOOKUP(A1085,'US Retail Data'!$E$2:$G$75,3,FALSE)</f>
        <v>#N/A</v>
      </c>
      <c r="L1085" t="e">
        <f>VLOOKUP(A1085,GDP!$E$2:$G$83,3,FALSE)</f>
        <v>#N/A</v>
      </c>
    </row>
    <row r="1086" spans="1:12">
      <c r="A1086" s="18">
        <v>44551</v>
      </c>
      <c r="B1086" s="19">
        <v>14349</v>
      </c>
      <c r="C1086" t="e">
        <f>VLOOKUP(A1086,Table2[],2,FALSE)</f>
        <v>#N/A</v>
      </c>
      <c r="D1086" t="e">
        <f>VLOOKUP(A1086,Table3[#All],2,FALSE)</f>
        <v>#N/A</v>
      </c>
      <c r="E1086" t="e">
        <f>VLOOKUP(A1086,Table5[#All],2,FALSE)</f>
        <v>#N/A</v>
      </c>
      <c r="F1086" t="e">
        <f>VLOOKUP(A1086,Table6[#All],2,FALSE)</f>
        <v>#N/A</v>
      </c>
      <c r="G1086" t="e">
        <f>VLOOKUP(A1086,Table7[#All],2,FALSE)</f>
        <v>#N/A</v>
      </c>
      <c r="H1086" t="e">
        <f>VLOOKUP(A1086,Table1[[#All],[Release Date]:[Actual]],3,FALSE)</f>
        <v>#N/A</v>
      </c>
      <c r="I1086" t="e">
        <f>VLOOKUP(A1086,Table9[[#All],[Release Date]:[Actual]],2,FALSE)</f>
        <v>#N/A</v>
      </c>
      <c r="J1086" t="e">
        <f>VLOOKUP(A1086,Table8[#All],2,FALSE)</f>
        <v>#N/A</v>
      </c>
      <c r="K1086" t="e">
        <f>VLOOKUP(A1086,'US Retail Data'!$E$2:$G$75,3,FALSE)</f>
        <v>#N/A</v>
      </c>
      <c r="L1086" t="e">
        <f>VLOOKUP(A1086,GDP!$E$2:$G$83,3,FALSE)</f>
        <v>#N/A</v>
      </c>
    </row>
    <row r="1087" spans="1:12">
      <c r="A1087" s="18">
        <v>44552</v>
      </c>
      <c r="B1087" s="19">
        <v>14264</v>
      </c>
      <c r="C1087" t="e">
        <f>VLOOKUP(A1087,Table2[],2,FALSE)</f>
        <v>#N/A</v>
      </c>
      <c r="D1087" t="e">
        <f>VLOOKUP(A1087,Table3[#All],2,FALSE)</f>
        <v>#N/A</v>
      </c>
      <c r="E1087" t="e">
        <f>VLOOKUP(A1087,Table5[#All],2,FALSE)</f>
        <v>#N/A</v>
      </c>
      <c r="F1087" t="e">
        <f>VLOOKUP(A1087,Table6[#All],2,FALSE)</f>
        <v>#N/A</v>
      </c>
      <c r="G1087" t="e">
        <f>VLOOKUP(A1087,Table7[#All],2,FALSE)</f>
        <v>#N/A</v>
      </c>
      <c r="H1087" t="e">
        <f>VLOOKUP(A1087,Table1[[#All],[Release Date]:[Actual]],3,FALSE)</f>
        <v>#N/A</v>
      </c>
      <c r="I1087" t="e">
        <f>VLOOKUP(A1087,Table9[[#All],[Release Date]:[Actual]],2,FALSE)</f>
        <v>#N/A</v>
      </c>
      <c r="J1087" t="e">
        <f>VLOOKUP(A1087,Table8[#All],2,FALSE)</f>
        <v>#N/A</v>
      </c>
      <c r="K1087" t="e">
        <f>VLOOKUP(A1087,'US Retail Data'!$E$2:$G$75,3,FALSE)</f>
        <v>#N/A</v>
      </c>
      <c r="L1087">
        <f>VLOOKUP(A1087,GDP!$E$2:$G$83,3,FALSE)</f>
        <v>2.3E-2</v>
      </c>
    </row>
    <row r="1088" spans="1:12">
      <c r="A1088" s="18">
        <v>44553</v>
      </c>
      <c r="B1088" s="19">
        <v>14251</v>
      </c>
      <c r="C1088" t="e">
        <f>VLOOKUP(A1088,Table2[],2,FALSE)</f>
        <v>#N/A</v>
      </c>
      <c r="D1088">
        <f>VLOOKUP(A1088,Table3[#All],2,FALSE)</f>
        <v>5.7000000000000002E-2</v>
      </c>
      <c r="E1088" t="e">
        <f>VLOOKUP(A1088,Table5[#All],2,FALSE)</f>
        <v>#N/A</v>
      </c>
      <c r="F1088" t="e">
        <f>VLOOKUP(A1088,Table6[#All],2,FALSE)</f>
        <v>#N/A</v>
      </c>
      <c r="G1088" t="e">
        <f>VLOOKUP(A1088,Table7[#All],2,FALSE)</f>
        <v>#N/A</v>
      </c>
      <c r="H1088">
        <f>VLOOKUP(A1088,Table1[[#All],[Release Date]:[Actual]],3,FALSE)</f>
        <v>205000</v>
      </c>
      <c r="I1088" t="e">
        <f>VLOOKUP(A1088,Table9[[#All],[Release Date]:[Actual]],2,FALSE)</f>
        <v>#N/A</v>
      </c>
      <c r="J1088" t="e">
        <f>VLOOKUP(A1088,Table8[#All],2,FALSE)</f>
        <v>#N/A</v>
      </c>
      <c r="K1088" t="e">
        <f>VLOOKUP(A1088,'US Retail Data'!$E$2:$G$75,3,FALSE)</f>
        <v>#N/A</v>
      </c>
      <c r="L1088" t="e">
        <f>VLOOKUP(A1088,GDP!$E$2:$G$83,3,FALSE)</f>
        <v>#N/A</v>
      </c>
    </row>
    <row r="1089" spans="1:12">
      <c r="A1089" s="18">
        <v>44554</v>
      </c>
      <c r="B1089" s="19">
        <v>14219</v>
      </c>
      <c r="C1089" t="e">
        <f>VLOOKUP(A1089,Table2[],2,FALSE)</f>
        <v>#N/A</v>
      </c>
      <c r="D1089" t="e">
        <f>VLOOKUP(A1089,Table3[#All],2,FALSE)</f>
        <v>#N/A</v>
      </c>
      <c r="E1089" t="e">
        <f>VLOOKUP(A1089,Table5[#All],2,FALSE)</f>
        <v>#N/A</v>
      </c>
      <c r="F1089" t="e">
        <f>VLOOKUP(A1089,Table6[#All],2,FALSE)</f>
        <v>#N/A</v>
      </c>
      <c r="G1089" t="e">
        <f>VLOOKUP(A1089,Table7[#All],2,FALSE)</f>
        <v>#N/A</v>
      </c>
      <c r="H1089" t="e">
        <f>VLOOKUP(A1089,Table1[[#All],[Release Date]:[Actual]],3,FALSE)</f>
        <v>#N/A</v>
      </c>
      <c r="I1089" t="e">
        <f>VLOOKUP(A1089,Table9[[#All],[Release Date]:[Actual]],2,FALSE)</f>
        <v>#N/A</v>
      </c>
      <c r="J1089" t="e">
        <f>VLOOKUP(A1089,Table8[#All],2,FALSE)</f>
        <v>#N/A</v>
      </c>
      <c r="K1089" t="e">
        <f>VLOOKUP(A1089,'US Retail Data'!$E$2:$G$75,3,FALSE)</f>
        <v>#N/A</v>
      </c>
      <c r="L1089" t="e">
        <f>VLOOKUP(A1089,GDP!$E$2:$G$83,3,FALSE)</f>
        <v>#N/A</v>
      </c>
    </row>
    <row r="1090" spans="1:12">
      <c r="A1090" s="18">
        <v>44555</v>
      </c>
      <c r="B1090" s="19" t="e">
        <v>#N/A</v>
      </c>
      <c r="C1090" t="e">
        <f>VLOOKUP(A1090,Table2[],2,FALSE)</f>
        <v>#N/A</v>
      </c>
      <c r="D1090" t="e">
        <f>VLOOKUP(A1090,Table3[#All],2,FALSE)</f>
        <v>#N/A</v>
      </c>
      <c r="E1090" t="e">
        <f>VLOOKUP(A1090,Table5[#All],2,FALSE)</f>
        <v>#N/A</v>
      </c>
      <c r="F1090" t="e">
        <f>VLOOKUP(A1090,Table6[#All],2,FALSE)</f>
        <v>#N/A</v>
      </c>
      <c r="G1090" t="e">
        <f>VLOOKUP(A1090,Table7[#All],2,FALSE)</f>
        <v>#N/A</v>
      </c>
      <c r="H1090" t="e">
        <f>VLOOKUP(A1090,Table1[[#All],[Release Date]:[Actual]],3,FALSE)</f>
        <v>#N/A</v>
      </c>
      <c r="I1090" t="e">
        <f>VLOOKUP(A1090,Table9[[#All],[Release Date]:[Actual]],2,FALSE)</f>
        <v>#N/A</v>
      </c>
      <c r="J1090" t="e">
        <f>VLOOKUP(A1090,Table8[#All],2,FALSE)</f>
        <v>#N/A</v>
      </c>
      <c r="K1090" t="e">
        <f>VLOOKUP(A1090,'US Retail Data'!$E$2:$G$75,3,FALSE)</f>
        <v>#N/A</v>
      </c>
      <c r="L1090" t="e">
        <f>VLOOKUP(A1090,GDP!$E$2:$G$83,3,FALSE)</f>
        <v>#N/A</v>
      </c>
    </row>
    <row r="1091" spans="1:12">
      <c r="A1091" s="18">
        <v>44556</v>
      </c>
      <c r="B1091" s="19" t="e">
        <v>#N/A</v>
      </c>
      <c r="C1091" t="e">
        <f>VLOOKUP(A1091,Table2[],2,FALSE)</f>
        <v>#N/A</v>
      </c>
      <c r="D1091" t="e">
        <f>VLOOKUP(A1091,Table3[#All],2,FALSE)</f>
        <v>#N/A</v>
      </c>
      <c r="E1091" t="e">
        <f>VLOOKUP(A1091,Table5[#All],2,FALSE)</f>
        <v>#N/A</v>
      </c>
      <c r="F1091" t="e">
        <f>VLOOKUP(A1091,Table6[#All],2,FALSE)</f>
        <v>#N/A</v>
      </c>
      <c r="G1091" t="e">
        <f>VLOOKUP(A1091,Table7[#All],2,FALSE)</f>
        <v>#N/A</v>
      </c>
      <c r="H1091" t="e">
        <f>VLOOKUP(A1091,Table1[[#All],[Release Date]:[Actual]],3,FALSE)</f>
        <v>#N/A</v>
      </c>
      <c r="I1091" t="e">
        <f>VLOOKUP(A1091,Table9[[#All],[Release Date]:[Actual]],2,FALSE)</f>
        <v>#N/A</v>
      </c>
      <c r="J1091" t="e">
        <f>VLOOKUP(A1091,Table8[#All],2,FALSE)</f>
        <v>#N/A</v>
      </c>
      <c r="K1091" t="e">
        <f>VLOOKUP(A1091,'US Retail Data'!$E$2:$G$75,3,FALSE)</f>
        <v>#N/A</v>
      </c>
      <c r="L1091" t="e">
        <f>VLOOKUP(A1091,GDP!$E$2:$G$83,3,FALSE)</f>
        <v>#N/A</v>
      </c>
    </row>
    <row r="1092" spans="1:12">
      <c r="A1092" s="18">
        <v>44557</v>
      </c>
      <c r="B1092" s="19">
        <v>14225</v>
      </c>
      <c r="C1092" t="e">
        <f>VLOOKUP(A1092,Table2[],2,FALSE)</f>
        <v>#N/A</v>
      </c>
      <c r="D1092" t="e">
        <f>VLOOKUP(A1092,Table3[#All],2,FALSE)</f>
        <v>#N/A</v>
      </c>
      <c r="E1092" t="e">
        <f>VLOOKUP(A1092,Table5[#All],2,FALSE)</f>
        <v>#N/A</v>
      </c>
      <c r="F1092" t="e">
        <f>VLOOKUP(A1092,Table6[#All],2,FALSE)</f>
        <v>#N/A</v>
      </c>
      <c r="G1092" t="e">
        <f>VLOOKUP(A1092,Table7[#All],2,FALSE)</f>
        <v>#N/A</v>
      </c>
      <c r="H1092" t="e">
        <f>VLOOKUP(A1092,Table1[[#All],[Release Date]:[Actual]],3,FALSE)</f>
        <v>#N/A</v>
      </c>
      <c r="I1092" t="e">
        <f>VLOOKUP(A1092,Table9[[#All],[Release Date]:[Actual]],2,FALSE)</f>
        <v>#N/A</v>
      </c>
      <c r="J1092" t="e">
        <f>VLOOKUP(A1092,Table8[#All],2,FALSE)</f>
        <v>#N/A</v>
      </c>
      <c r="K1092" t="e">
        <f>VLOOKUP(A1092,'US Retail Data'!$E$2:$G$75,3,FALSE)</f>
        <v>#N/A</v>
      </c>
      <c r="L1092" t="e">
        <f>VLOOKUP(A1092,GDP!$E$2:$G$83,3,FALSE)</f>
        <v>#N/A</v>
      </c>
    </row>
    <row r="1093" spans="1:12">
      <c r="A1093" s="18">
        <v>44558</v>
      </c>
      <c r="B1093" s="19">
        <v>14237</v>
      </c>
      <c r="C1093" t="e">
        <f>VLOOKUP(A1093,Table2[],2,FALSE)</f>
        <v>#N/A</v>
      </c>
      <c r="D1093" t="e">
        <f>VLOOKUP(A1093,Table3[#All],2,FALSE)</f>
        <v>#N/A</v>
      </c>
      <c r="E1093" t="e">
        <f>VLOOKUP(A1093,Table5[#All],2,FALSE)</f>
        <v>#N/A</v>
      </c>
      <c r="F1093" t="e">
        <f>VLOOKUP(A1093,Table6[#All],2,FALSE)</f>
        <v>#N/A</v>
      </c>
      <c r="G1093" t="e">
        <f>VLOOKUP(A1093,Table7[#All],2,FALSE)</f>
        <v>#N/A</v>
      </c>
      <c r="H1093" t="e">
        <f>VLOOKUP(A1093,Table1[[#All],[Release Date]:[Actual]],3,FALSE)</f>
        <v>#N/A</v>
      </c>
      <c r="I1093" t="e">
        <f>VLOOKUP(A1093,Table9[[#All],[Release Date]:[Actual]],2,FALSE)</f>
        <v>#N/A</v>
      </c>
      <c r="J1093" t="e">
        <f>VLOOKUP(A1093,Table8[#All],2,FALSE)</f>
        <v>#N/A</v>
      </c>
      <c r="K1093" t="e">
        <f>VLOOKUP(A1093,'US Retail Data'!$E$2:$G$75,3,FALSE)</f>
        <v>#N/A</v>
      </c>
      <c r="L1093" t="e">
        <f>VLOOKUP(A1093,GDP!$E$2:$G$83,3,FALSE)</f>
        <v>#N/A</v>
      </c>
    </row>
    <row r="1094" spans="1:12">
      <c r="A1094" s="18">
        <v>44559</v>
      </c>
      <c r="B1094" s="19">
        <v>14265</v>
      </c>
      <c r="C1094" t="e">
        <f>VLOOKUP(A1094,Table2[],2,FALSE)</f>
        <v>#N/A</v>
      </c>
      <c r="D1094" t="e">
        <f>VLOOKUP(A1094,Table3[#All],2,FALSE)</f>
        <v>#N/A</v>
      </c>
      <c r="E1094" t="e">
        <f>VLOOKUP(A1094,Table5[#All],2,FALSE)</f>
        <v>#N/A</v>
      </c>
      <c r="F1094" t="e">
        <f>VLOOKUP(A1094,Table6[#All],2,FALSE)</f>
        <v>#N/A</v>
      </c>
      <c r="G1094" t="e">
        <f>VLOOKUP(A1094,Table7[#All],2,FALSE)</f>
        <v>#N/A</v>
      </c>
      <c r="H1094" t="e">
        <f>VLOOKUP(A1094,Table1[[#All],[Release Date]:[Actual]],3,FALSE)</f>
        <v>#N/A</v>
      </c>
      <c r="I1094" t="e">
        <f>VLOOKUP(A1094,Table9[[#All],[Release Date]:[Actual]],2,FALSE)</f>
        <v>#N/A</v>
      </c>
      <c r="J1094" t="e">
        <f>VLOOKUP(A1094,Table8[#All],2,FALSE)</f>
        <v>#N/A</v>
      </c>
      <c r="K1094" t="e">
        <f>VLOOKUP(A1094,'US Retail Data'!$E$2:$G$75,3,FALSE)</f>
        <v>#N/A</v>
      </c>
      <c r="L1094" t="e">
        <f>VLOOKUP(A1094,GDP!$E$2:$G$83,3,FALSE)</f>
        <v>#N/A</v>
      </c>
    </row>
    <row r="1095" spans="1:12">
      <c r="A1095" s="18">
        <v>44560</v>
      </c>
      <c r="B1095" s="19">
        <v>14269</v>
      </c>
      <c r="C1095" t="e">
        <f>VLOOKUP(A1095,Table2[],2,FALSE)</f>
        <v>#N/A</v>
      </c>
      <c r="D1095" t="e">
        <f>VLOOKUP(A1095,Table3[#All],2,FALSE)</f>
        <v>#N/A</v>
      </c>
      <c r="E1095" t="e">
        <f>VLOOKUP(A1095,Table5[#All],2,FALSE)</f>
        <v>#N/A</v>
      </c>
      <c r="F1095" t="e">
        <f>VLOOKUP(A1095,Table6[#All],2,FALSE)</f>
        <v>#N/A</v>
      </c>
      <c r="G1095" t="e">
        <f>VLOOKUP(A1095,Table7[#All],2,FALSE)</f>
        <v>#N/A</v>
      </c>
      <c r="H1095">
        <f>VLOOKUP(A1095,Table1[[#All],[Release Date]:[Actual]],3,FALSE)</f>
        <v>198000</v>
      </c>
      <c r="I1095" t="e">
        <f>VLOOKUP(A1095,Table9[[#All],[Release Date]:[Actual]],2,FALSE)</f>
        <v>#N/A</v>
      </c>
      <c r="J1095" t="e">
        <f>VLOOKUP(A1095,Table8[#All],2,FALSE)</f>
        <v>#N/A</v>
      </c>
      <c r="K1095" t="e">
        <f>VLOOKUP(A1095,'US Retail Data'!$E$2:$G$75,3,FALSE)</f>
        <v>#N/A</v>
      </c>
      <c r="L1095" t="e">
        <f>VLOOKUP(A1095,GDP!$E$2:$G$83,3,FALSE)</f>
        <v>#N/A</v>
      </c>
    </row>
    <row r="1096" spans="1:12">
      <c r="A1096" s="18">
        <v>44561</v>
      </c>
      <c r="B1096" s="19">
        <v>14278</v>
      </c>
      <c r="C1096" t="e">
        <f>VLOOKUP(A1096,Table2[],2,FALSE)</f>
        <v>#N/A</v>
      </c>
      <c r="D1096" t="e">
        <f>VLOOKUP(A1096,Table3[#All],2,FALSE)</f>
        <v>#N/A</v>
      </c>
      <c r="E1096" t="e">
        <f>VLOOKUP(A1096,Table5[#All],2,FALSE)</f>
        <v>#N/A</v>
      </c>
      <c r="F1096" t="e">
        <f>VLOOKUP(A1096,Table6[#All],2,FALSE)</f>
        <v>#N/A</v>
      </c>
      <c r="G1096" t="e">
        <f>VLOOKUP(A1096,Table7[#All],2,FALSE)</f>
        <v>#N/A</v>
      </c>
      <c r="H1096" t="e">
        <f>VLOOKUP(A1096,Table1[[#All],[Release Date]:[Actual]],3,FALSE)</f>
        <v>#N/A</v>
      </c>
      <c r="I1096" t="e">
        <f>VLOOKUP(A1096,Table9[[#All],[Release Date]:[Actual]],2,FALSE)</f>
        <v>#N/A</v>
      </c>
      <c r="J1096" t="e">
        <f>VLOOKUP(A1096,Table8[#All],2,FALSE)</f>
        <v>#N/A</v>
      </c>
      <c r="K1096" t="e">
        <f>VLOOKUP(A1096,'US Retail Data'!$E$2:$G$75,3,FALSE)</f>
        <v>#N/A</v>
      </c>
      <c r="L1096" t="e">
        <f>VLOOKUP(A1096,GDP!$E$2:$G$83,3,FALSE)</f>
        <v>#N/A</v>
      </c>
    </row>
    <row r="1097" spans="1:12">
      <c r="A1097" s="18">
        <v>44562</v>
      </c>
      <c r="B1097" s="19" t="e">
        <v>#N/A</v>
      </c>
      <c r="C1097" t="e">
        <f>VLOOKUP(A1097,Table2[],2,FALSE)</f>
        <v>#N/A</v>
      </c>
      <c r="D1097" t="e">
        <f>VLOOKUP(A1097,Table3[#All],2,FALSE)</f>
        <v>#N/A</v>
      </c>
      <c r="E1097" t="e">
        <f>VLOOKUP(A1097,Table5[#All],2,FALSE)</f>
        <v>#N/A</v>
      </c>
      <c r="F1097" t="e">
        <f>VLOOKUP(A1097,Table6[#All],2,FALSE)</f>
        <v>#N/A</v>
      </c>
      <c r="G1097" t="e">
        <f>VLOOKUP(A1097,Table7[#All],2,FALSE)</f>
        <v>#N/A</v>
      </c>
      <c r="H1097" t="e">
        <f>VLOOKUP(A1097,Table1[[#All],[Release Date]:[Actual]],3,FALSE)</f>
        <v>#N/A</v>
      </c>
      <c r="I1097" t="e">
        <f>VLOOKUP(A1097,Table9[[#All],[Release Date]:[Actual]],2,FALSE)</f>
        <v>#N/A</v>
      </c>
      <c r="J1097" t="e">
        <f>VLOOKUP(A1097,Table8[#All],2,FALSE)</f>
        <v>#N/A</v>
      </c>
      <c r="K1097" t="e">
        <f>VLOOKUP(A1097,'US Retail Data'!$E$2:$G$75,3,FALSE)</f>
        <v>#N/A</v>
      </c>
      <c r="L1097" t="e">
        <f>VLOOKUP(A1097,GDP!$E$2:$G$83,3,FALSE)</f>
        <v>#N/A</v>
      </c>
    </row>
    <row r="1098" spans="1:12">
      <c r="A1098" s="18">
        <v>44563</v>
      </c>
      <c r="B1098" s="19" t="e">
        <v>#N/A</v>
      </c>
      <c r="C1098" t="e">
        <f>VLOOKUP(A1098,Table2[],2,FALSE)</f>
        <v>#N/A</v>
      </c>
      <c r="D1098" t="e">
        <f>VLOOKUP(A1098,Table3[#All],2,FALSE)</f>
        <v>#N/A</v>
      </c>
      <c r="E1098" t="e">
        <f>VLOOKUP(A1098,Table5[#All],2,FALSE)</f>
        <v>#N/A</v>
      </c>
      <c r="F1098" t="e">
        <f>VLOOKUP(A1098,Table6[#All],2,FALSE)</f>
        <v>#N/A</v>
      </c>
      <c r="G1098" t="e">
        <f>VLOOKUP(A1098,Table7[#All],2,FALSE)</f>
        <v>#N/A</v>
      </c>
      <c r="H1098" t="e">
        <f>VLOOKUP(A1098,Table1[[#All],[Release Date]:[Actual]],3,FALSE)</f>
        <v>#N/A</v>
      </c>
      <c r="I1098" t="e">
        <f>VLOOKUP(A1098,Table9[[#All],[Release Date]:[Actual]],2,FALSE)</f>
        <v>#N/A</v>
      </c>
      <c r="J1098" t="e">
        <f>VLOOKUP(A1098,Table8[#All],2,FALSE)</f>
        <v>#N/A</v>
      </c>
      <c r="K1098" t="e">
        <f>VLOOKUP(A1098,'US Retail Data'!$E$2:$G$75,3,FALSE)</f>
        <v>#N/A</v>
      </c>
      <c r="L1098" t="e">
        <f>VLOOKUP(A1098,GDP!$E$2:$G$83,3,FALSE)</f>
        <v>#N/A</v>
      </c>
    </row>
    <row r="1099" spans="1:12">
      <c r="A1099" s="18">
        <v>44564</v>
      </c>
      <c r="B1099" s="19">
        <v>14270</v>
      </c>
      <c r="C1099" t="e">
        <f>VLOOKUP(A1099,Table2[],2,FALSE)</f>
        <v>#N/A</v>
      </c>
      <c r="D1099" t="e">
        <f>VLOOKUP(A1099,Table3[#All],2,FALSE)</f>
        <v>#N/A</v>
      </c>
      <c r="E1099">
        <f>VLOOKUP(A1099,Table5[#All],2,FALSE)</f>
        <v>1.8700000000000001E-2</v>
      </c>
      <c r="F1099" t="e">
        <f>VLOOKUP(A1099,Table6[#All],2,FALSE)</f>
        <v>#N/A</v>
      </c>
      <c r="G1099" t="e">
        <f>VLOOKUP(A1099,Table7[#All],2,FALSE)</f>
        <v>#N/A</v>
      </c>
      <c r="H1099" t="e">
        <f>VLOOKUP(A1099,Table1[[#All],[Release Date]:[Actual]],3,FALSE)</f>
        <v>#N/A</v>
      </c>
      <c r="I1099" t="e">
        <f>VLOOKUP(A1099,Table9[[#All],[Release Date]:[Actual]],2,FALSE)</f>
        <v>#N/A</v>
      </c>
      <c r="J1099" t="e">
        <f>VLOOKUP(A1099,Table8[#All],2,FALSE)</f>
        <v>#N/A</v>
      </c>
      <c r="K1099" t="e">
        <f>VLOOKUP(A1099,'US Retail Data'!$E$2:$G$75,3,FALSE)</f>
        <v>#N/A</v>
      </c>
      <c r="L1099" t="e">
        <f>VLOOKUP(A1099,GDP!$E$2:$G$83,3,FALSE)</f>
        <v>#N/A</v>
      </c>
    </row>
    <row r="1100" spans="1:12">
      <c r="A1100" s="18">
        <v>44565</v>
      </c>
      <c r="B1100" s="19">
        <v>14310</v>
      </c>
      <c r="C1100" t="e">
        <f>VLOOKUP(A1100,Table2[],2,FALSE)</f>
        <v>#N/A</v>
      </c>
      <c r="D1100" t="e">
        <f>VLOOKUP(A1100,Table3[#All],2,FALSE)</f>
        <v>#N/A</v>
      </c>
      <c r="E1100" t="e">
        <f>VLOOKUP(A1100,Table5[#All],2,FALSE)</f>
        <v>#N/A</v>
      </c>
      <c r="F1100" t="e">
        <f>VLOOKUP(A1100,Table6[#All],2,FALSE)</f>
        <v>#N/A</v>
      </c>
      <c r="G1100" t="e">
        <f>VLOOKUP(A1100,Table7[#All],2,FALSE)</f>
        <v>#N/A</v>
      </c>
      <c r="H1100" t="e">
        <f>VLOOKUP(A1100,Table1[[#All],[Release Date]:[Actual]],3,FALSE)</f>
        <v>#N/A</v>
      </c>
      <c r="I1100" t="e">
        <f>VLOOKUP(A1100,Table9[[#All],[Release Date]:[Actual]],2,FALSE)</f>
        <v>#N/A</v>
      </c>
      <c r="J1100" t="e">
        <f>VLOOKUP(A1100,Table8[#All],2,FALSE)</f>
        <v>#N/A</v>
      </c>
      <c r="K1100" t="e">
        <f>VLOOKUP(A1100,'US Retail Data'!$E$2:$G$75,3,FALSE)</f>
        <v>#N/A</v>
      </c>
      <c r="L1100" t="e">
        <f>VLOOKUP(A1100,GDP!$E$2:$G$83,3,FALSE)</f>
        <v>#N/A</v>
      </c>
    </row>
    <row r="1101" spans="1:12">
      <c r="A1101" s="18">
        <v>44566</v>
      </c>
      <c r="B1101" s="19">
        <v>14365</v>
      </c>
      <c r="C1101" t="e">
        <f>VLOOKUP(A1101,Table2[],2,FALSE)</f>
        <v>#N/A</v>
      </c>
      <c r="D1101" t="e">
        <f>VLOOKUP(A1101,Table3[#All],2,FALSE)</f>
        <v>#N/A</v>
      </c>
      <c r="E1101" t="e">
        <f>VLOOKUP(A1101,Table5[#All],2,FALSE)</f>
        <v>#N/A</v>
      </c>
      <c r="F1101" t="e">
        <f>VLOOKUP(A1101,Table6[#All],2,FALSE)</f>
        <v>#N/A</v>
      </c>
      <c r="G1101" t="e">
        <f>VLOOKUP(A1101,Table7[#All],2,FALSE)</f>
        <v>#N/A</v>
      </c>
      <c r="H1101" t="e">
        <f>VLOOKUP(A1101,Table1[[#All],[Release Date]:[Actual]],3,FALSE)</f>
        <v>#N/A</v>
      </c>
      <c r="I1101" t="e">
        <f>VLOOKUP(A1101,Table9[[#All],[Release Date]:[Actual]],2,FALSE)</f>
        <v>#N/A</v>
      </c>
      <c r="J1101" t="e">
        <f>VLOOKUP(A1101,Table8[#All],2,FALSE)</f>
        <v>#N/A</v>
      </c>
      <c r="K1101" t="e">
        <f>VLOOKUP(A1101,'US Retail Data'!$E$2:$G$75,3,FALSE)</f>
        <v>#N/A</v>
      </c>
      <c r="L1101" t="e">
        <f>VLOOKUP(A1101,GDP!$E$2:$G$83,3,FALSE)</f>
        <v>#N/A</v>
      </c>
    </row>
    <row r="1102" spans="1:12">
      <c r="A1102" s="18">
        <v>44567</v>
      </c>
      <c r="B1102" s="19">
        <v>14396</v>
      </c>
      <c r="C1102" t="e">
        <f>VLOOKUP(A1102,Table2[],2,FALSE)</f>
        <v>#N/A</v>
      </c>
      <c r="D1102" t="e">
        <f>VLOOKUP(A1102,Table3[#All],2,FALSE)</f>
        <v>#N/A</v>
      </c>
      <c r="E1102" t="e">
        <f>VLOOKUP(A1102,Table5[#All],2,FALSE)</f>
        <v>#N/A</v>
      </c>
      <c r="F1102" t="e">
        <f>VLOOKUP(A1102,Table6[#All],2,FALSE)</f>
        <v>#N/A</v>
      </c>
      <c r="G1102" t="e">
        <f>VLOOKUP(A1102,Table7[#All],2,FALSE)</f>
        <v>#N/A</v>
      </c>
      <c r="H1102">
        <f>VLOOKUP(A1102,Table1[[#All],[Release Date]:[Actual]],3,FALSE)</f>
        <v>207000</v>
      </c>
      <c r="I1102" t="e">
        <f>VLOOKUP(A1102,Table9[[#All],[Release Date]:[Actual]],2,FALSE)</f>
        <v>#N/A</v>
      </c>
      <c r="J1102" t="e">
        <f>VLOOKUP(A1102,Table8[#All],2,FALSE)</f>
        <v>#N/A</v>
      </c>
      <c r="K1102" t="e">
        <f>VLOOKUP(A1102,'US Retail Data'!$E$2:$G$75,3,FALSE)</f>
        <v>#N/A</v>
      </c>
      <c r="L1102" t="e">
        <f>VLOOKUP(A1102,GDP!$E$2:$G$83,3,FALSE)</f>
        <v>#N/A</v>
      </c>
    </row>
    <row r="1103" spans="1:12">
      <c r="A1103" s="18">
        <v>44568</v>
      </c>
      <c r="B1103" s="19">
        <v>14360</v>
      </c>
      <c r="C1103" t="e">
        <f>VLOOKUP(A1103,Table2[],2,FALSE)</f>
        <v>#N/A</v>
      </c>
      <c r="D1103" t="e">
        <f>VLOOKUP(A1103,Table3[#All],2,FALSE)</f>
        <v>#N/A</v>
      </c>
      <c r="E1103" t="e">
        <f>VLOOKUP(A1103,Table5[#All],2,FALSE)</f>
        <v>#N/A</v>
      </c>
      <c r="F1103">
        <f>VLOOKUP(A1103,Table6[#All],2,FALSE)</f>
        <v>199</v>
      </c>
      <c r="G1103">
        <f>VLOOKUP(A1103,Table7[#All],2,FALSE)</f>
        <v>3.9E-2</v>
      </c>
      <c r="H1103" t="e">
        <f>VLOOKUP(A1103,Table1[[#All],[Release Date]:[Actual]],3,FALSE)</f>
        <v>#N/A</v>
      </c>
      <c r="I1103" t="e">
        <f>VLOOKUP(A1103,Table9[[#All],[Release Date]:[Actual]],2,FALSE)</f>
        <v>#N/A</v>
      </c>
      <c r="J1103" t="e">
        <f>VLOOKUP(A1103,Table8[#All],2,FALSE)</f>
        <v>#N/A</v>
      </c>
      <c r="K1103" t="e">
        <f>VLOOKUP(A1103,'US Retail Data'!$E$2:$G$75,3,FALSE)</f>
        <v>#N/A</v>
      </c>
      <c r="L1103" t="e">
        <f>VLOOKUP(A1103,GDP!$E$2:$G$83,3,FALSE)</f>
        <v>#N/A</v>
      </c>
    </row>
    <row r="1104" spans="1:12">
      <c r="A1104" s="18">
        <v>44569</v>
      </c>
      <c r="B1104" s="19" t="e">
        <v>#N/A</v>
      </c>
      <c r="C1104" t="e">
        <f>VLOOKUP(A1104,Table2[],2,FALSE)</f>
        <v>#N/A</v>
      </c>
      <c r="D1104" t="e">
        <f>VLOOKUP(A1104,Table3[#All],2,FALSE)</f>
        <v>#N/A</v>
      </c>
      <c r="E1104" t="e">
        <f>VLOOKUP(A1104,Table5[#All],2,FALSE)</f>
        <v>#N/A</v>
      </c>
      <c r="F1104" t="e">
        <f>VLOOKUP(A1104,Table6[#All],2,FALSE)</f>
        <v>#N/A</v>
      </c>
      <c r="G1104" t="e">
        <f>VLOOKUP(A1104,Table7[#All],2,FALSE)</f>
        <v>#N/A</v>
      </c>
      <c r="H1104" t="e">
        <f>VLOOKUP(A1104,Table1[[#All],[Release Date]:[Actual]],3,FALSE)</f>
        <v>#N/A</v>
      </c>
      <c r="I1104" t="e">
        <f>VLOOKUP(A1104,Table9[[#All],[Release Date]:[Actual]],2,FALSE)</f>
        <v>#N/A</v>
      </c>
      <c r="J1104" t="e">
        <f>VLOOKUP(A1104,Table8[#All],2,FALSE)</f>
        <v>#N/A</v>
      </c>
      <c r="K1104" t="e">
        <f>VLOOKUP(A1104,'US Retail Data'!$E$2:$G$75,3,FALSE)</f>
        <v>#N/A</v>
      </c>
      <c r="L1104" t="e">
        <f>VLOOKUP(A1104,GDP!$E$2:$G$83,3,FALSE)</f>
        <v>#N/A</v>
      </c>
    </row>
    <row r="1105" spans="1:12">
      <c r="A1105" s="18">
        <v>44570</v>
      </c>
      <c r="B1105" s="19" t="e">
        <v>#N/A</v>
      </c>
      <c r="C1105" t="e">
        <f>VLOOKUP(A1105,Table2[],2,FALSE)</f>
        <v>#N/A</v>
      </c>
      <c r="D1105" t="e">
        <f>VLOOKUP(A1105,Table3[#All],2,FALSE)</f>
        <v>#N/A</v>
      </c>
      <c r="E1105" t="e">
        <f>VLOOKUP(A1105,Table5[#All],2,FALSE)</f>
        <v>#N/A</v>
      </c>
      <c r="F1105" t="e">
        <f>VLOOKUP(A1105,Table6[#All],2,FALSE)</f>
        <v>#N/A</v>
      </c>
      <c r="G1105" t="e">
        <f>VLOOKUP(A1105,Table7[#All],2,FALSE)</f>
        <v>#N/A</v>
      </c>
      <c r="H1105" t="e">
        <f>VLOOKUP(A1105,Table1[[#All],[Release Date]:[Actual]],3,FALSE)</f>
        <v>#N/A</v>
      </c>
      <c r="I1105" t="e">
        <f>VLOOKUP(A1105,Table9[[#All],[Release Date]:[Actual]],2,FALSE)</f>
        <v>#N/A</v>
      </c>
      <c r="J1105" t="e">
        <f>VLOOKUP(A1105,Table8[#All],2,FALSE)</f>
        <v>#N/A</v>
      </c>
      <c r="K1105" t="e">
        <f>VLOOKUP(A1105,'US Retail Data'!$E$2:$G$75,3,FALSE)</f>
        <v>#N/A</v>
      </c>
      <c r="L1105" t="e">
        <f>VLOOKUP(A1105,GDP!$E$2:$G$83,3,FALSE)</f>
        <v>#N/A</v>
      </c>
    </row>
    <row r="1106" spans="1:12">
      <c r="A1106" s="18">
        <v>44571</v>
      </c>
      <c r="B1106" s="19">
        <v>14323</v>
      </c>
      <c r="C1106" t="e">
        <f>VLOOKUP(A1106,Table2[],2,FALSE)</f>
        <v>#N/A</v>
      </c>
      <c r="D1106" t="e">
        <f>VLOOKUP(A1106,Table3[#All],2,FALSE)</f>
        <v>#N/A</v>
      </c>
      <c r="E1106" t="e">
        <f>VLOOKUP(A1106,Table5[#All],2,FALSE)</f>
        <v>#N/A</v>
      </c>
      <c r="F1106" t="e">
        <f>VLOOKUP(A1106,Table6[#All],2,FALSE)</f>
        <v>#N/A</v>
      </c>
      <c r="G1106" t="e">
        <f>VLOOKUP(A1106,Table7[#All],2,FALSE)</f>
        <v>#N/A</v>
      </c>
      <c r="H1106" t="e">
        <f>VLOOKUP(A1106,Table1[[#All],[Release Date]:[Actual]],3,FALSE)</f>
        <v>#N/A</v>
      </c>
      <c r="I1106" t="e">
        <f>VLOOKUP(A1106,Table9[[#All],[Release Date]:[Actual]],2,FALSE)</f>
        <v>#N/A</v>
      </c>
      <c r="J1106" t="e">
        <f>VLOOKUP(A1106,Table8[#All],2,FALSE)</f>
        <v>#N/A</v>
      </c>
      <c r="K1106" t="e">
        <f>VLOOKUP(A1106,'US Retail Data'!$E$2:$G$75,3,FALSE)</f>
        <v>#N/A</v>
      </c>
      <c r="L1106" t="e">
        <f>VLOOKUP(A1106,GDP!$E$2:$G$83,3,FALSE)</f>
        <v>#N/A</v>
      </c>
    </row>
    <row r="1107" spans="1:12">
      <c r="A1107" s="18">
        <v>44572</v>
      </c>
      <c r="B1107" s="19">
        <v>14299</v>
      </c>
      <c r="C1107" t="e">
        <f>VLOOKUP(A1107,Table2[],2,FALSE)</f>
        <v>#N/A</v>
      </c>
      <c r="D1107" t="e">
        <f>VLOOKUP(A1107,Table3[#All],2,FALSE)</f>
        <v>#N/A</v>
      </c>
      <c r="E1107" t="e">
        <f>VLOOKUP(A1107,Table5[#All],2,FALSE)</f>
        <v>#N/A</v>
      </c>
      <c r="F1107" t="e">
        <f>VLOOKUP(A1107,Table6[#All],2,FALSE)</f>
        <v>#N/A</v>
      </c>
      <c r="G1107" t="e">
        <f>VLOOKUP(A1107,Table7[#All],2,FALSE)</f>
        <v>#N/A</v>
      </c>
      <c r="H1107" t="e">
        <f>VLOOKUP(A1107,Table1[[#All],[Release Date]:[Actual]],3,FALSE)</f>
        <v>#N/A</v>
      </c>
      <c r="I1107" t="e">
        <f>VLOOKUP(A1107,Table9[[#All],[Release Date]:[Actual]],2,FALSE)</f>
        <v>#N/A</v>
      </c>
      <c r="J1107">
        <f>VLOOKUP(A1107,Table8[#All],2,FALSE)</f>
        <v>1.4999999999999999E-2</v>
      </c>
      <c r="K1107" t="e">
        <f>VLOOKUP(A1107,'US Retail Data'!$E$2:$G$75,3,FALSE)</f>
        <v>#N/A</v>
      </c>
      <c r="L1107" t="e">
        <f>VLOOKUP(A1107,GDP!$E$2:$G$83,3,FALSE)</f>
        <v>#N/A</v>
      </c>
    </row>
    <row r="1108" spans="1:12">
      <c r="A1108" s="18">
        <v>44573</v>
      </c>
      <c r="B1108" s="19">
        <v>14302</v>
      </c>
      <c r="C1108">
        <f>VLOOKUP(A1108,Table2[],2,FALSE)</f>
        <v>7.0000000000000007E-2</v>
      </c>
      <c r="D1108" t="e">
        <f>VLOOKUP(A1108,Table3[#All],2,FALSE)</f>
        <v>#N/A</v>
      </c>
      <c r="E1108" t="e">
        <f>VLOOKUP(A1108,Table5[#All],2,FALSE)</f>
        <v>#N/A</v>
      </c>
      <c r="F1108" t="e">
        <f>VLOOKUP(A1108,Table6[#All],2,FALSE)</f>
        <v>#N/A</v>
      </c>
      <c r="G1108" t="e">
        <f>VLOOKUP(A1108,Table7[#All],2,FALSE)</f>
        <v>#N/A</v>
      </c>
      <c r="H1108" t="e">
        <f>VLOOKUP(A1108,Table1[[#All],[Release Date]:[Actual]],3,FALSE)</f>
        <v>#N/A</v>
      </c>
      <c r="I1108" t="e">
        <f>VLOOKUP(A1108,Table9[[#All],[Release Date]:[Actual]],2,FALSE)</f>
        <v>#N/A</v>
      </c>
      <c r="J1108" t="e">
        <f>VLOOKUP(A1108,Table8[#All],2,FALSE)</f>
        <v>#N/A</v>
      </c>
      <c r="K1108" t="e">
        <f>VLOOKUP(A1108,'US Retail Data'!$E$2:$G$75,3,FALSE)</f>
        <v>#N/A</v>
      </c>
      <c r="L1108" t="e">
        <f>VLOOKUP(A1108,GDP!$E$2:$G$83,3,FALSE)</f>
        <v>#N/A</v>
      </c>
    </row>
    <row r="1109" spans="1:12">
      <c r="A1109" s="18">
        <v>44574</v>
      </c>
      <c r="B1109" s="19">
        <v>14311</v>
      </c>
      <c r="C1109" t="e">
        <f>VLOOKUP(A1109,Table2[],2,FALSE)</f>
        <v>#N/A</v>
      </c>
      <c r="D1109" t="e">
        <f>VLOOKUP(A1109,Table3[#All],2,FALSE)</f>
        <v>#N/A</v>
      </c>
      <c r="E1109" t="e">
        <f>VLOOKUP(A1109,Table5[#All],2,FALSE)</f>
        <v>#N/A</v>
      </c>
      <c r="F1109" t="e">
        <f>VLOOKUP(A1109,Table6[#All],2,FALSE)</f>
        <v>#N/A</v>
      </c>
      <c r="G1109" t="e">
        <f>VLOOKUP(A1109,Table7[#All],2,FALSE)</f>
        <v>#N/A</v>
      </c>
      <c r="H1109">
        <f>VLOOKUP(A1109,Table1[[#All],[Release Date]:[Actual]],3,FALSE)</f>
        <v>230000</v>
      </c>
      <c r="I1109" t="e">
        <f>VLOOKUP(A1109,Table9[[#All],[Release Date]:[Actual]],2,FALSE)</f>
        <v>#N/A</v>
      </c>
      <c r="J1109" t="e">
        <f>VLOOKUP(A1109,Table8[#All],2,FALSE)</f>
        <v>#N/A</v>
      </c>
      <c r="K1109" t="e">
        <f>VLOOKUP(A1109,'US Retail Data'!$E$2:$G$75,3,FALSE)</f>
        <v>#N/A</v>
      </c>
      <c r="L1109" t="e">
        <f>VLOOKUP(A1109,GDP!$E$2:$G$83,3,FALSE)</f>
        <v>#N/A</v>
      </c>
    </row>
    <row r="1110" spans="1:12">
      <c r="A1110" s="18">
        <v>44575</v>
      </c>
      <c r="B1110" s="19">
        <v>14310</v>
      </c>
      <c r="C1110" t="e">
        <f>VLOOKUP(A1110,Table2[],2,FALSE)</f>
        <v>#N/A</v>
      </c>
      <c r="D1110" t="e">
        <f>VLOOKUP(A1110,Table3[#All],2,FALSE)</f>
        <v>#N/A</v>
      </c>
      <c r="E1110" t="e">
        <f>VLOOKUP(A1110,Table5[#All],2,FALSE)</f>
        <v>#N/A</v>
      </c>
      <c r="F1110" t="e">
        <f>VLOOKUP(A1110,Table6[#All],2,FALSE)</f>
        <v>#N/A</v>
      </c>
      <c r="G1110" t="e">
        <f>VLOOKUP(A1110,Table7[#All],2,FALSE)</f>
        <v>#N/A</v>
      </c>
      <c r="H1110" t="e">
        <f>VLOOKUP(A1110,Table1[[#All],[Release Date]:[Actual]],3,FALSE)</f>
        <v>#N/A</v>
      </c>
      <c r="I1110" t="e">
        <f>VLOOKUP(A1110,Table9[[#All],[Release Date]:[Actual]],2,FALSE)</f>
        <v>#N/A</v>
      </c>
      <c r="J1110" t="e">
        <f>VLOOKUP(A1110,Table8[#All],2,FALSE)</f>
        <v>#N/A</v>
      </c>
      <c r="K1110">
        <f>VLOOKUP(A1110,'US Retail Data'!$E$2:$G$75,3,FALSE)</f>
        <v>-1.9E-2</v>
      </c>
      <c r="L1110" t="e">
        <f>VLOOKUP(A1110,GDP!$E$2:$G$83,3,FALSE)</f>
        <v>#N/A</v>
      </c>
    </row>
    <row r="1111" spans="1:12">
      <c r="A1111" s="18">
        <v>44576</v>
      </c>
      <c r="B1111" s="19" t="e">
        <v>#N/A</v>
      </c>
      <c r="C1111" t="e">
        <f>VLOOKUP(A1111,Table2[],2,FALSE)</f>
        <v>#N/A</v>
      </c>
      <c r="D1111" t="e">
        <f>VLOOKUP(A1111,Table3[#All],2,FALSE)</f>
        <v>#N/A</v>
      </c>
      <c r="E1111" t="e">
        <f>VLOOKUP(A1111,Table5[#All],2,FALSE)</f>
        <v>#N/A</v>
      </c>
      <c r="F1111" t="e">
        <f>VLOOKUP(A1111,Table6[#All],2,FALSE)</f>
        <v>#N/A</v>
      </c>
      <c r="G1111" t="e">
        <f>VLOOKUP(A1111,Table7[#All],2,FALSE)</f>
        <v>#N/A</v>
      </c>
      <c r="H1111" t="e">
        <f>VLOOKUP(A1111,Table1[[#All],[Release Date]:[Actual]],3,FALSE)</f>
        <v>#N/A</v>
      </c>
      <c r="I1111" t="e">
        <f>VLOOKUP(A1111,Table9[[#All],[Release Date]:[Actual]],2,FALSE)</f>
        <v>#N/A</v>
      </c>
      <c r="J1111" t="e">
        <f>VLOOKUP(A1111,Table8[#All],2,FALSE)</f>
        <v>#N/A</v>
      </c>
      <c r="K1111" t="e">
        <f>VLOOKUP(A1111,'US Retail Data'!$E$2:$G$75,3,FALSE)</f>
        <v>#N/A</v>
      </c>
      <c r="L1111" t="e">
        <f>VLOOKUP(A1111,GDP!$E$2:$G$83,3,FALSE)</f>
        <v>#N/A</v>
      </c>
    </row>
    <row r="1112" spans="1:12">
      <c r="A1112" s="18">
        <v>44577</v>
      </c>
      <c r="B1112" s="19" t="e">
        <v>#N/A</v>
      </c>
      <c r="C1112" t="e">
        <f>VLOOKUP(A1112,Table2[],2,FALSE)</f>
        <v>#N/A</v>
      </c>
      <c r="D1112" t="e">
        <f>VLOOKUP(A1112,Table3[#All],2,FALSE)</f>
        <v>#N/A</v>
      </c>
      <c r="E1112" t="e">
        <f>VLOOKUP(A1112,Table5[#All],2,FALSE)</f>
        <v>#N/A</v>
      </c>
      <c r="F1112" t="e">
        <f>VLOOKUP(A1112,Table6[#All],2,FALSE)</f>
        <v>#N/A</v>
      </c>
      <c r="G1112" t="e">
        <f>VLOOKUP(A1112,Table7[#All],2,FALSE)</f>
        <v>#N/A</v>
      </c>
      <c r="H1112" t="e">
        <f>VLOOKUP(A1112,Table1[[#All],[Release Date]:[Actual]],3,FALSE)</f>
        <v>#N/A</v>
      </c>
      <c r="I1112" t="e">
        <f>VLOOKUP(A1112,Table9[[#All],[Release Date]:[Actual]],2,FALSE)</f>
        <v>#N/A</v>
      </c>
      <c r="J1112" t="e">
        <f>VLOOKUP(A1112,Table8[#All],2,FALSE)</f>
        <v>#N/A</v>
      </c>
      <c r="K1112" t="e">
        <f>VLOOKUP(A1112,'US Retail Data'!$E$2:$G$75,3,FALSE)</f>
        <v>#N/A</v>
      </c>
      <c r="L1112" t="e">
        <f>VLOOKUP(A1112,GDP!$E$2:$G$83,3,FALSE)</f>
        <v>#N/A</v>
      </c>
    </row>
    <row r="1113" spans="1:12">
      <c r="A1113" s="18">
        <v>44578</v>
      </c>
      <c r="B1113" s="19">
        <v>14323</v>
      </c>
      <c r="C1113" t="e">
        <f>VLOOKUP(A1113,Table2[],2,FALSE)</f>
        <v>#N/A</v>
      </c>
      <c r="D1113" t="e">
        <f>VLOOKUP(A1113,Table3[#All],2,FALSE)</f>
        <v>#N/A</v>
      </c>
      <c r="E1113" t="e">
        <f>VLOOKUP(A1113,Table5[#All],2,FALSE)</f>
        <v>#N/A</v>
      </c>
      <c r="F1113" t="e">
        <f>VLOOKUP(A1113,Table6[#All],2,FALSE)</f>
        <v>#N/A</v>
      </c>
      <c r="G1113" t="e">
        <f>VLOOKUP(A1113,Table7[#All],2,FALSE)</f>
        <v>#N/A</v>
      </c>
      <c r="H1113" t="e">
        <f>VLOOKUP(A1113,Table1[[#All],[Release Date]:[Actual]],3,FALSE)</f>
        <v>#N/A</v>
      </c>
      <c r="I1113" t="e">
        <f>VLOOKUP(A1113,Table9[[#All],[Release Date]:[Actual]],2,FALSE)</f>
        <v>#N/A</v>
      </c>
      <c r="J1113" t="e">
        <f>VLOOKUP(A1113,Table8[#All],2,FALSE)</f>
        <v>#N/A</v>
      </c>
      <c r="K1113" t="e">
        <f>VLOOKUP(A1113,'US Retail Data'!$E$2:$G$75,3,FALSE)</f>
        <v>#N/A</v>
      </c>
      <c r="L1113" t="e">
        <f>VLOOKUP(A1113,GDP!$E$2:$G$83,3,FALSE)</f>
        <v>#N/A</v>
      </c>
    </row>
    <row r="1114" spans="1:12">
      <c r="A1114" s="18">
        <v>44579</v>
      </c>
      <c r="B1114" s="19">
        <v>14325</v>
      </c>
      <c r="C1114" t="e">
        <f>VLOOKUP(A1114,Table2[],2,FALSE)</f>
        <v>#N/A</v>
      </c>
      <c r="D1114" t="e">
        <f>VLOOKUP(A1114,Table3[#All],2,FALSE)</f>
        <v>#N/A</v>
      </c>
      <c r="E1114" t="e">
        <f>VLOOKUP(A1114,Table5[#All],2,FALSE)</f>
        <v>#N/A</v>
      </c>
      <c r="F1114" t="e">
        <f>VLOOKUP(A1114,Table6[#All],2,FALSE)</f>
        <v>#N/A</v>
      </c>
      <c r="G1114" t="e">
        <f>VLOOKUP(A1114,Table7[#All],2,FALSE)</f>
        <v>#N/A</v>
      </c>
      <c r="H1114" t="e">
        <f>VLOOKUP(A1114,Table1[[#All],[Release Date]:[Actual]],3,FALSE)</f>
        <v>#N/A</v>
      </c>
      <c r="I1114" t="e">
        <f>VLOOKUP(A1114,Table9[[#All],[Release Date]:[Actual]],2,FALSE)</f>
        <v>#N/A</v>
      </c>
      <c r="J1114" t="e">
        <f>VLOOKUP(A1114,Table8[#All],2,FALSE)</f>
        <v>#N/A</v>
      </c>
      <c r="K1114" t="e">
        <f>VLOOKUP(A1114,'US Retail Data'!$E$2:$G$75,3,FALSE)</f>
        <v>#N/A</v>
      </c>
      <c r="L1114" t="e">
        <f>VLOOKUP(A1114,GDP!$E$2:$G$83,3,FALSE)</f>
        <v>#N/A</v>
      </c>
    </row>
    <row r="1115" spans="1:12">
      <c r="A1115" s="18">
        <v>44580</v>
      </c>
      <c r="B1115" s="19">
        <v>14370</v>
      </c>
      <c r="C1115" t="e">
        <f>VLOOKUP(A1115,Table2[],2,FALSE)</f>
        <v>#N/A</v>
      </c>
      <c r="D1115" t="e">
        <f>VLOOKUP(A1115,Table3[#All],2,FALSE)</f>
        <v>#N/A</v>
      </c>
      <c r="E1115" t="e">
        <f>VLOOKUP(A1115,Table5[#All],2,FALSE)</f>
        <v>#N/A</v>
      </c>
      <c r="F1115" t="e">
        <f>VLOOKUP(A1115,Table6[#All],2,FALSE)</f>
        <v>#N/A</v>
      </c>
      <c r="G1115" t="e">
        <f>VLOOKUP(A1115,Table7[#All],2,FALSE)</f>
        <v>#N/A</v>
      </c>
      <c r="H1115" t="e">
        <f>VLOOKUP(A1115,Table1[[#All],[Release Date]:[Actual]],3,FALSE)</f>
        <v>#N/A</v>
      </c>
      <c r="I1115" t="e">
        <f>VLOOKUP(A1115,Table9[[#All],[Release Date]:[Actual]],2,FALSE)</f>
        <v>#N/A</v>
      </c>
      <c r="J1115" t="e">
        <f>VLOOKUP(A1115,Table8[#All],2,FALSE)</f>
        <v>#N/A</v>
      </c>
      <c r="K1115" t="e">
        <f>VLOOKUP(A1115,'US Retail Data'!$E$2:$G$75,3,FALSE)</f>
        <v>#N/A</v>
      </c>
      <c r="L1115" t="e">
        <f>VLOOKUP(A1115,GDP!$E$2:$G$83,3,FALSE)</f>
        <v>#N/A</v>
      </c>
    </row>
    <row r="1116" spans="1:12">
      <c r="A1116" s="18">
        <v>44581</v>
      </c>
      <c r="B1116" s="19">
        <v>14354</v>
      </c>
      <c r="C1116" t="e">
        <f>VLOOKUP(A1116,Table2[],2,FALSE)</f>
        <v>#N/A</v>
      </c>
      <c r="D1116" t="e">
        <f>VLOOKUP(A1116,Table3[#All],2,FALSE)</f>
        <v>#N/A</v>
      </c>
      <c r="E1116" t="e">
        <f>VLOOKUP(A1116,Table5[#All],2,FALSE)</f>
        <v>#N/A</v>
      </c>
      <c r="F1116" t="e">
        <f>VLOOKUP(A1116,Table6[#All],2,FALSE)</f>
        <v>#N/A</v>
      </c>
      <c r="G1116" t="e">
        <f>VLOOKUP(A1116,Table7[#All],2,FALSE)</f>
        <v>#N/A</v>
      </c>
      <c r="H1116">
        <f>VLOOKUP(A1116,Table1[[#All],[Release Date]:[Actual]],3,FALSE)</f>
        <v>286000</v>
      </c>
      <c r="I1116" t="e">
        <f>VLOOKUP(A1116,Table9[[#All],[Release Date]:[Actual]],2,FALSE)</f>
        <v>#N/A</v>
      </c>
      <c r="J1116" t="e">
        <f>VLOOKUP(A1116,Table8[#All],2,FALSE)</f>
        <v>#N/A</v>
      </c>
      <c r="K1116" t="e">
        <f>VLOOKUP(A1116,'US Retail Data'!$E$2:$G$75,3,FALSE)</f>
        <v>#N/A</v>
      </c>
      <c r="L1116" t="e">
        <f>VLOOKUP(A1116,GDP!$E$2:$G$83,3,FALSE)</f>
        <v>#N/A</v>
      </c>
    </row>
    <row r="1117" spans="1:12">
      <c r="A1117" s="18">
        <v>44582</v>
      </c>
      <c r="B1117" s="19">
        <v>14347</v>
      </c>
      <c r="C1117" t="e">
        <f>VLOOKUP(A1117,Table2[],2,FALSE)</f>
        <v>#N/A</v>
      </c>
      <c r="D1117" t="e">
        <f>VLOOKUP(A1117,Table3[#All],2,FALSE)</f>
        <v>#N/A</v>
      </c>
      <c r="E1117" t="e">
        <f>VLOOKUP(A1117,Table5[#All],2,FALSE)</f>
        <v>#N/A</v>
      </c>
      <c r="F1117" t="e">
        <f>VLOOKUP(A1117,Table6[#All],2,FALSE)</f>
        <v>#N/A</v>
      </c>
      <c r="G1117" t="e">
        <f>VLOOKUP(A1117,Table7[#All],2,FALSE)</f>
        <v>#N/A</v>
      </c>
      <c r="H1117" t="e">
        <f>VLOOKUP(A1117,Table1[[#All],[Release Date]:[Actual]],3,FALSE)</f>
        <v>#N/A</v>
      </c>
      <c r="I1117" t="e">
        <f>VLOOKUP(A1117,Table9[[#All],[Release Date]:[Actual]],2,FALSE)</f>
        <v>#N/A</v>
      </c>
      <c r="J1117" t="e">
        <f>VLOOKUP(A1117,Table8[#All],2,FALSE)</f>
        <v>#N/A</v>
      </c>
      <c r="K1117" t="e">
        <f>VLOOKUP(A1117,'US Retail Data'!$E$2:$G$75,3,FALSE)</f>
        <v>#N/A</v>
      </c>
      <c r="L1117" t="e">
        <f>VLOOKUP(A1117,GDP!$E$2:$G$83,3,FALSE)</f>
        <v>#N/A</v>
      </c>
    </row>
    <row r="1118" spans="1:12">
      <c r="A1118" s="18">
        <v>44583</v>
      </c>
      <c r="B1118" s="19" t="e">
        <v>#N/A</v>
      </c>
      <c r="C1118" t="e">
        <f>VLOOKUP(A1118,Table2[],2,FALSE)</f>
        <v>#N/A</v>
      </c>
      <c r="D1118" t="e">
        <f>VLOOKUP(A1118,Table3[#All],2,FALSE)</f>
        <v>#N/A</v>
      </c>
      <c r="E1118" t="e">
        <f>VLOOKUP(A1118,Table5[#All],2,FALSE)</f>
        <v>#N/A</v>
      </c>
      <c r="F1118" t="e">
        <f>VLOOKUP(A1118,Table6[#All],2,FALSE)</f>
        <v>#N/A</v>
      </c>
      <c r="G1118" t="e">
        <f>VLOOKUP(A1118,Table7[#All],2,FALSE)</f>
        <v>#N/A</v>
      </c>
      <c r="H1118" t="e">
        <f>VLOOKUP(A1118,Table1[[#All],[Release Date]:[Actual]],3,FALSE)</f>
        <v>#N/A</v>
      </c>
      <c r="I1118" t="e">
        <f>VLOOKUP(A1118,Table9[[#All],[Release Date]:[Actual]],2,FALSE)</f>
        <v>#N/A</v>
      </c>
      <c r="J1118" t="e">
        <f>VLOOKUP(A1118,Table8[#All],2,FALSE)</f>
        <v>#N/A</v>
      </c>
      <c r="K1118" t="e">
        <f>VLOOKUP(A1118,'US Retail Data'!$E$2:$G$75,3,FALSE)</f>
        <v>#N/A</v>
      </c>
      <c r="L1118" t="e">
        <f>VLOOKUP(A1118,GDP!$E$2:$G$83,3,FALSE)</f>
        <v>#N/A</v>
      </c>
    </row>
    <row r="1119" spans="1:12">
      <c r="A1119" s="18">
        <v>44584</v>
      </c>
      <c r="B1119" s="19" t="e">
        <v>#N/A</v>
      </c>
      <c r="C1119" t="e">
        <f>VLOOKUP(A1119,Table2[],2,FALSE)</f>
        <v>#N/A</v>
      </c>
      <c r="D1119" t="e">
        <f>VLOOKUP(A1119,Table3[#All],2,FALSE)</f>
        <v>#N/A</v>
      </c>
      <c r="E1119" t="e">
        <f>VLOOKUP(A1119,Table5[#All],2,FALSE)</f>
        <v>#N/A</v>
      </c>
      <c r="F1119" t="e">
        <f>VLOOKUP(A1119,Table6[#All],2,FALSE)</f>
        <v>#N/A</v>
      </c>
      <c r="G1119" t="e">
        <f>VLOOKUP(A1119,Table7[#All],2,FALSE)</f>
        <v>#N/A</v>
      </c>
      <c r="H1119" t="e">
        <f>VLOOKUP(A1119,Table1[[#All],[Release Date]:[Actual]],3,FALSE)</f>
        <v>#N/A</v>
      </c>
      <c r="I1119" t="e">
        <f>VLOOKUP(A1119,Table9[[#All],[Release Date]:[Actual]],2,FALSE)</f>
        <v>#N/A</v>
      </c>
      <c r="J1119" t="e">
        <f>VLOOKUP(A1119,Table8[#All],2,FALSE)</f>
        <v>#N/A</v>
      </c>
      <c r="K1119" t="e">
        <f>VLOOKUP(A1119,'US Retail Data'!$E$2:$G$75,3,FALSE)</f>
        <v>#N/A</v>
      </c>
      <c r="L1119" t="e">
        <f>VLOOKUP(A1119,GDP!$E$2:$G$83,3,FALSE)</f>
        <v>#N/A</v>
      </c>
    </row>
    <row r="1120" spans="1:12">
      <c r="A1120" s="18">
        <v>44585</v>
      </c>
      <c r="B1120" s="19">
        <v>14327</v>
      </c>
      <c r="C1120" t="e">
        <f>VLOOKUP(A1120,Table2[],2,FALSE)</f>
        <v>#N/A</v>
      </c>
      <c r="D1120" t="e">
        <f>VLOOKUP(A1120,Table3[#All],2,FALSE)</f>
        <v>#N/A</v>
      </c>
      <c r="E1120" t="e">
        <f>VLOOKUP(A1120,Table5[#All],2,FALSE)</f>
        <v>#N/A</v>
      </c>
      <c r="F1120" t="e">
        <f>VLOOKUP(A1120,Table6[#All],2,FALSE)</f>
        <v>#N/A</v>
      </c>
      <c r="G1120" t="e">
        <f>VLOOKUP(A1120,Table7[#All],2,FALSE)</f>
        <v>#N/A</v>
      </c>
      <c r="H1120" t="e">
        <f>VLOOKUP(A1120,Table1[[#All],[Release Date]:[Actual]],3,FALSE)</f>
        <v>#N/A</v>
      </c>
      <c r="I1120" t="e">
        <f>VLOOKUP(A1120,Table9[[#All],[Release Date]:[Actual]],2,FALSE)</f>
        <v>#N/A</v>
      </c>
      <c r="J1120" t="e">
        <f>VLOOKUP(A1120,Table8[#All],2,FALSE)</f>
        <v>#N/A</v>
      </c>
      <c r="K1120" t="e">
        <f>VLOOKUP(A1120,'US Retail Data'!$E$2:$G$75,3,FALSE)</f>
        <v>#N/A</v>
      </c>
      <c r="L1120" t="e">
        <f>VLOOKUP(A1120,GDP!$E$2:$G$83,3,FALSE)</f>
        <v>#N/A</v>
      </c>
    </row>
    <row r="1121" spans="1:12">
      <c r="A1121" s="18">
        <v>44586</v>
      </c>
      <c r="B1121" s="19">
        <v>14358</v>
      </c>
      <c r="C1121" t="e">
        <f>VLOOKUP(A1121,Table2[],2,FALSE)</f>
        <v>#N/A</v>
      </c>
      <c r="D1121" t="e">
        <f>VLOOKUP(A1121,Table3[#All],2,FALSE)</f>
        <v>#N/A</v>
      </c>
      <c r="E1121" t="e">
        <f>VLOOKUP(A1121,Table5[#All],2,FALSE)</f>
        <v>#N/A</v>
      </c>
      <c r="F1121" t="e">
        <f>VLOOKUP(A1121,Table6[#All],2,FALSE)</f>
        <v>#N/A</v>
      </c>
      <c r="G1121" t="e">
        <f>VLOOKUP(A1121,Table7[#All],2,FALSE)</f>
        <v>#N/A</v>
      </c>
      <c r="H1121" t="e">
        <f>VLOOKUP(A1121,Table1[[#All],[Release Date]:[Actual]],3,FALSE)</f>
        <v>#N/A</v>
      </c>
      <c r="I1121" t="e">
        <f>VLOOKUP(A1121,Table9[[#All],[Release Date]:[Actual]],2,FALSE)</f>
        <v>#N/A</v>
      </c>
      <c r="J1121" t="e">
        <f>VLOOKUP(A1121,Table8[#All],2,FALSE)</f>
        <v>#N/A</v>
      </c>
      <c r="K1121" t="e">
        <f>VLOOKUP(A1121,'US Retail Data'!$E$2:$G$75,3,FALSE)</f>
        <v>#N/A</v>
      </c>
      <c r="L1121" t="e">
        <f>VLOOKUP(A1121,GDP!$E$2:$G$83,3,FALSE)</f>
        <v>#N/A</v>
      </c>
    </row>
    <row r="1122" spans="1:12">
      <c r="A1122" s="18">
        <v>44587</v>
      </c>
      <c r="B1122" s="19">
        <v>14346</v>
      </c>
      <c r="C1122" t="e">
        <f>VLOOKUP(A1122,Table2[],2,FALSE)</f>
        <v>#N/A</v>
      </c>
      <c r="D1122" t="e">
        <f>VLOOKUP(A1122,Table3[#All],2,FALSE)</f>
        <v>#N/A</v>
      </c>
      <c r="E1122" t="e">
        <f>VLOOKUP(A1122,Table5[#All],2,FALSE)</f>
        <v>#N/A</v>
      </c>
      <c r="F1122" t="e">
        <f>VLOOKUP(A1122,Table6[#All],2,FALSE)</f>
        <v>#N/A</v>
      </c>
      <c r="G1122" t="e">
        <f>VLOOKUP(A1122,Table7[#All],2,FALSE)</f>
        <v>#N/A</v>
      </c>
      <c r="H1122" t="e">
        <f>VLOOKUP(A1122,Table1[[#All],[Release Date]:[Actual]],3,FALSE)</f>
        <v>#N/A</v>
      </c>
      <c r="I1122">
        <f>VLOOKUP(A1122,Table9[[#All],[Release Date]:[Actual]],2,FALSE)</f>
        <v>2.5000000000000001E-3</v>
      </c>
      <c r="J1122" t="e">
        <f>VLOOKUP(A1122,Table8[#All],2,FALSE)</f>
        <v>#N/A</v>
      </c>
      <c r="K1122" t="e">
        <f>VLOOKUP(A1122,'US Retail Data'!$E$2:$G$75,3,FALSE)</f>
        <v>#N/A</v>
      </c>
      <c r="L1122" t="e">
        <f>VLOOKUP(A1122,GDP!$E$2:$G$83,3,FALSE)</f>
        <v>#N/A</v>
      </c>
    </row>
    <row r="1123" spans="1:12">
      <c r="A1123" s="18">
        <v>44588</v>
      </c>
      <c r="B1123" s="19">
        <v>14385</v>
      </c>
      <c r="C1123" t="e">
        <f>VLOOKUP(A1123,Table2[],2,FALSE)</f>
        <v>#N/A</v>
      </c>
      <c r="D1123" t="e">
        <f>VLOOKUP(A1123,Table3[#All],2,FALSE)</f>
        <v>#N/A</v>
      </c>
      <c r="E1123" t="e">
        <f>VLOOKUP(A1123,Table5[#All],2,FALSE)</f>
        <v>#N/A</v>
      </c>
      <c r="F1123" t="e">
        <f>VLOOKUP(A1123,Table6[#All],2,FALSE)</f>
        <v>#N/A</v>
      </c>
      <c r="G1123" t="e">
        <f>VLOOKUP(A1123,Table7[#All],2,FALSE)</f>
        <v>#N/A</v>
      </c>
      <c r="H1123">
        <f>VLOOKUP(A1123,Table1[[#All],[Release Date]:[Actual]],3,FALSE)</f>
        <v>260000</v>
      </c>
      <c r="I1123" t="e">
        <f>VLOOKUP(A1123,Table9[[#All],[Release Date]:[Actual]],2,FALSE)</f>
        <v>#N/A</v>
      </c>
      <c r="J1123" t="e">
        <f>VLOOKUP(A1123,Table8[#All],2,FALSE)</f>
        <v>#N/A</v>
      </c>
      <c r="K1123" t="e">
        <f>VLOOKUP(A1123,'US Retail Data'!$E$2:$G$75,3,FALSE)</f>
        <v>#N/A</v>
      </c>
      <c r="L1123">
        <f>VLOOKUP(A1123,GDP!$E$2:$G$83,3,FALSE)</f>
        <v>6.9000000000000006E-2</v>
      </c>
    </row>
    <row r="1124" spans="1:12">
      <c r="A1124" s="18">
        <v>44589</v>
      </c>
      <c r="B1124" s="19">
        <v>14381</v>
      </c>
      <c r="C1124" t="e">
        <f>VLOOKUP(A1124,Table2[],2,FALSE)</f>
        <v>#N/A</v>
      </c>
      <c r="D1124">
        <f>VLOOKUP(A1124,Table3[#All],2,FALSE)</f>
        <v>5.7999999999999996E-2</v>
      </c>
      <c r="E1124" t="e">
        <f>VLOOKUP(A1124,Table5[#All],2,FALSE)</f>
        <v>#N/A</v>
      </c>
      <c r="F1124" t="e">
        <f>VLOOKUP(A1124,Table6[#All],2,FALSE)</f>
        <v>#N/A</v>
      </c>
      <c r="G1124" t="e">
        <f>VLOOKUP(A1124,Table7[#All],2,FALSE)</f>
        <v>#N/A</v>
      </c>
      <c r="H1124" t="e">
        <f>VLOOKUP(A1124,Table1[[#All],[Release Date]:[Actual]],3,FALSE)</f>
        <v>#N/A</v>
      </c>
      <c r="I1124" t="e">
        <f>VLOOKUP(A1124,Table9[[#All],[Release Date]:[Actual]],2,FALSE)</f>
        <v>#N/A</v>
      </c>
      <c r="J1124" t="e">
        <f>VLOOKUP(A1124,Table8[#All],2,FALSE)</f>
        <v>#N/A</v>
      </c>
      <c r="K1124" t="e">
        <f>VLOOKUP(A1124,'US Retail Data'!$E$2:$G$75,3,FALSE)</f>
        <v>#N/A</v>
      </c>
      <c r="L1124" t="e">
        <f>VLOOKUP(A1124,GDP!$E$2:$G$83,3,FALSE)</f>
        <v>#N/A</v>
      </c>
    </row>
    <row r="1125" spans="1:12">
      <c r="A1125" s="18">
        <v>44590</v>
      </c>
      <c r="B1125" s="19" t="e">
        <v>#N/A</v>
      </c>
      <c r="C1125" t="e">
        <f>VLOOKUP(A1125,Table2[],2,FALSE)</f>
        <v>#N/A</v>
      </c>
      <c r="D1125" t="e">
        <f>VLOOKUP(A1125,Table3[#All],2,FALSE)</f>
        <v>#N/A</v>
      </c>
      <c r="E1125" t="e">
        <f>VLOOKUP(A1125,Table5[#All],2,FALSE)</f>
        <v>#N/A</v>
      </c>
      <c r="F1125" t="e">
        <f>VLOOKUP(A1125,Table6[#All],2,FALSE)</f>
        <v>#N/A</v>
      </c>
      <c r="G1125" t="e">
        <f>VLOOKUP(A1125,Table7[#All],2,FALSE)</f>
        <v>#N/A</v>
      </c>
      <c r="H1125" t="e">
        <f>VLOOKUP(A1125,Table1[[#All],[Release Date]:[Actual]],3,FALSE)</f>
        <v>#N/A</v>
      </c>
      <c r="I1125" t="e">
        <f>VLOOKUP(A1125,Table9[[#All],[Release Date]:[Actual]],2,FALSE)</f>
        <v>#N/A</v>
      </c>
      <c r="J1125" t="e">
        <f>VLOOKUP(A1125,Table8[#All],2,FALSE)</f>
        <v>#N/A</v>
      </c>
      <c r="K1125" t="e">
        <f>VLOOKUP(A1125,'US Retail Data'!$E$2:$G$75,3,FALSE)</f>
        <v>#N/A</v>
      </c>
      <c r="L1125" t="e">
        <f>VLOOKUP(A1125,GDP!$E$2:$G$83,3,FALSE)</f>
        <v>#N/A</v>
      </c>
    </row>
    <row r="1126" spans="1:12">
      <c r="A1126" s="18">
        <v>44591</v>
      </c>
      <c r="B1126" s="19" t="e">
        <v>#N/A</v>
      </c>
      <c r="C1126" t="e">
        <f>VLOOKUP(A1126,Table2[],2,FALSE)</f>
        <v>#N/A</v>
      </c>
      <c r="D1126" t="e">
        <f>VLOOKUP(A1126,Table3[#All],2,FALSE)</f>
        <v>#N/A</v>
      </c>
      <c r="E1126" t="e">
        <f>VLOOKUP(A1126,Table5[#All],2,FALSE)</f>
        <v>#N/A</v>
      </c>
      <c r="F1126" t="e">
        <f>VLOOKUP(A1126,Table6[#All],2,FALSE)</f>
        <v>#N/A</v>
      </c>
      <c r="G1126" t="e">
        <f>VLOOKUP(A1126,Table7[#All],2,FALSE)</f>
        <v>#N/A</v>
      </c>
      <c r="H1126" t="e">
        <f>VLOOKUP(A1126,Table1[[#All],[Release Date]:[Actual]],3,FALSE)</f>
        <v>#N/A</v>
      </c>
      <c r="I1126" t="e">
        <f>VLOOKUP(A1126,Table9[[#All],[Release Date]:[Actual]],2,FALSE)</f>
        <v>#N/A</v>
      </c>
      <c r="J1126" t="e">
        <f>VLOOKUP(A1126,Table8[#All],2,FALSE)</f>
        <v>#N/A</v>
      </c>
      <c r="K1126" t="e">
        <f>VLOOKUP(A1126,'US Retail Data'!$E$2:$G$75,3,FALSE)</f>
        <v>#N/A</v>
      </c>
      <c r="L1126" t="e">
        <f>VLOOKUP(A1126,GDP!$E$2:$G$83,3,FALSE)</f>
        <v>#N/A</v>
      </c>
    </row>
    <row r="1127" spans="1:12">
      <c r="A1127" s="18">
        <v>44592</v>
      </c>
      <c r="B1127" s="19">
        <v>14392</v>
      </c>
      <c r="C1127" t="e">
        <f>VLOOKUP(A1127,Table2[],2,FALSE)</f>
        <v>#N/A</v>
      </c>
      <c r="D1127" t="e">
        <f>VLOOKUP(A1127,Table3[#All],2,FALSE)</f>
        <v>#N/A</v>
      </c>
      <c r="E1127" t="e">
        <f>VLOOKUP(A1127,Table5[#All],2,FALSE)</f>
        <v>#N/A</v>
      </c>
      <c r="F1127" t="e">
        <f>VLOOKUP(A1127,Table6[#All],2,FALSE)</f>
        <v>#N/A</v>
      </c>
      <c r="G1127" t="e">
        <f>VLOOKUP(A1127,Table7[#All],2,FALSE)</f>
        <v>#N/A</v>
      </c>
      <c r="H1127" t="e">
        <f>VLOOKUP(A1127,Table1[[#All],[Release Date]:[Actual]],3,FALSE)</f>
        <v>#N/A</v>
      </c>
      <c r="I1127" t="e">
        <f>VLOOKUP(A1127,Table9[[#All],[Release Date]:[Actual]],2,FALSE)</f>
        <v>#N/A</v>
      </c>
      <c r="J1127" t="e">
        <f>VLOOKUP(A1127,Table8[#All],2,FALSE)</f>
        <v>#N/A</v>
      </c>
      <c r="K1127" t="e">
        <f>VLOOKUP(A1127,'US Retail Data'!$E$2:$G$75,3,FALSE)</f>
        <v>#N/A</v>
      </c>
      <c r="L1127" t="e">
        <f>VLOOKUP(A1127,GDP!$E$2:$G$83,3,FALSE)</f>
        <v>#N/A</v>
      </c>
    </row>
    <row r="1128" spans="1:12">
      <c r="A1128" s="18">
        <v>44593</v>
      </c>
      <c r="B1128" s="19" t="e">
        <v>#N/A</v>
      </c>
      <c r="C1128" t="e">
        <f>VLOOKUP(A1128,Table2[],2,FALSE)</f>
        <v>#N/A</v>
      </c>
      <c r="D1128" t="e">
        <f>VLOOKUP(A1128,Table3[#All],2,FALSE)</f>
        <v>#N/A</v>
      </c>
      <c r="E1128" t="e">
        <f>VLOOKUP(A1128,Table5[#All],2,FALSE)</f>
        <v>#N/A</v>
      </c>
      <c r="F1128" t="e">
        <f>VLOOKUP(A1128,Table6[#All],2,FALSE)</f>
        <v>#N/A</v>
      </c>
      <c r="G1128" t="e">
        <f>VLOOKUP(A1128,Table7[#All],2,FALSE)</f>
        <v>#N/A</v>
      </c>
      <c r="H1128" t="e">
        <f>VLOOKUP(A1128,Table1[[#All],[Release Date]:[Actual]],3,FALSE)</f>
        <v>#N/A</v>
      </c>
      <c r="I1128" t="e">
        <f>VLOOKUP(A1128,Table9[[#All],[Release Date]:[Actual]],2,FALSE)</f>
        <v>#N/A</v>
      </c>
      <c r="J1128" t="e">
        <f>VLOOKUP(A1128,Table8[#All],2,FALSE)</f>
        <v>#N/A</v>
      </c>
      <c r="K1128" t="e">
        <f>VLOOKUP(A1128,'US Retail Data'!$E$2:$G$75,3,FALSE)</f>
        <v>#N/A</v>
      </c>
      <c r="L1128" t="e">
        <f>VLOOKUP(A1128,GDP!$E$2:$G$83,3,FALSE)</f>
        <v>#N/A</v>
      </c>
    </row>
    <row r="1129" spans="1:12">
      <c r="A1129" s="18">
        <v>44594</v>
      </c>
      <c r="B1129" s="19">
        <v>14347</v>
      </c>
      <c r="C1129" t="e">
        <f>VLOOKUP(A1129,Table2[],2,FALSE)</f>
        <v>#N/A</v>
      </c>
      <c r="D1129" t="e">
        <f>VLOOKUP(A1129,Table3[#All],2,FALSE)</f>
        <v>#N/A</v>
      </c>
      <c r="E1129">
        <f>VLOOKUP(A1129,Table5[#All],2,FALSE)</f>
        <v>2.18E-2</v>
      </c>
      <c r="F1129" t="e">
        <f>VLOOKUP(A1129,Table6[#All],2,FALSE)</f>
        <v>#N/A</v>
      </c>
      <c r="G1129" t="e">
        <f>VLOOKUP(A1129,Table7[#All],2,FALSE)</f>
        <v>#N/A</v>
      </c>
      <c r="H1129" t="e">
        <f>VLOOKUP(A1129,Table1[[#All],[Release Date]:[Actual]],3,FALSE)</f>
        <v>#N/A</v>
      </c>
      <c r="I1129" t="e">
        <f>VLOOKUP(A1129,Table9[[#All],[Release Date]:[Actual]],2,FALSE)</f>
        <v>#N/A</v>
      </c>
      <c r="J1129" t="e">
        <f>VLOOKUP(A1129,Table8[#All],2,FALSE)</f>
        <v>#N/A</v>
      </c>
      <c r="K1129" t="e">
        <f>VLOOKUP(A1129,'US Retail Data'!$E$2:$G$75,3,FALSE)</f>
        <v>#N/A</v>
      </c>
      <c r="L1129" t="e">
        <f>VLOOKUP(A1129,GDP!$E$2:$G$83,3,FALSE)</f>
        <v>#N/A</v>
      </c>
    </row>
    <row r="1130" spans="1:12">
      <c r="A1130" s="18">
        <v>44595</v>
      </c>
      <c r="B1130" s="19">
        <v>14381</v>
      </c>
      <c r="C1130" t="e">
        <f>VLOOKUP(A1130,Table2[],2,FALSE)</f>
        <v>#N/A</v>
      </c>
      <c r="D1130" t="e">
        <f>VLOOKUP(A1130,Table3[#All],2,FALSE)</f>
        <v>#N/A</v>
      </c>
      <c r="E1130" t="e">
        <f>VLOOKUP(A1130,Table5[#All],2,FALSE)</f>
        <v>#N/A</v>
      </c>
      <c r="F1130" t="e">
        <f>VLOOKUP(A1130,Table6[#All],2,FALSE)</f>
        <v>#N/A</v>
      </c>
      <c r="G1130" t="e">
        <f>VLOOKUP(A1130,Table7[#All],2,FALSE)</f>
        <v>#N/A</v>
      </c>
      <c r="H1130">
        <f>VLOOKUP(A1130,Table1[[#All],[Release Date]:[Actual]],3,FALSE)</f>
        <v>238000</v>
      </c>
      <c r="I1130" t="e">
        <f>VLOOKUP(A1130,Table9[[#All],[Release Date]:[Actual]],2,FALSE)</f>
        <v>#N/A</v>
      </c>
      <c r="J1130" t="e">
        <f>VLOOKUP(A1130,Table8[#All],2,FALSE)</f>
        <v>#N/A</v>
      </c>
      <c r="K1130" t="e">
        <f>VLOOKUP(A1130,'US Retail Data'!$E$2:$G$75,3,FALSE)</f>
        <v>#N/A</v>
      </c>
      <c r="L1130" t="e">
        <f>VLOOKUP(A1130,GDP!$E$2:$G$83,3,FALSE)</f>
        <v>#N/A</v>
      </c>
    </row>
    <row r="1131" spans="1:12">
      <c r="A1131" s="18">
        <v>44596</v>
      </c>
      <c r="B1131" s="19">
        <v>14376</v>
      </c>
      <c r="C1131" t="e">
        <f>VLOOKUP(A1131,Table2[],2,FALSE)</f>
        <v>#N/A</v>
      </c>
      <c r="D1131" t="e">
        <f>VLOOKUP(A1131,Table3[#All],2,FALSE)</f>
        <v>#N/A</v>
      </c>
      <c r="E1131" t="e">
        <f>VLOOKUP(A1131,Table5[#All],2,FALSE)</f>
        <v>#N/A</v>
      </c>
      <c r="F1131">
        <f>VLOOKUP(A1131,Table6[#All],2,FALSE)</f>
        <v>467</v>
      </c>
      <c r="G1131">
        <f>VLOOKUP(A1131,Table7[#All],2,FALSE)</f>
        <v>0.04</v>
      </c>
      <c r="H1131" t="e">
        <f>VLOOKUP(A1131,Table1[[#All],[Release Date]:[Actual]],3,FALSE)</f>
        <v>#N/A</v>
      </c>
      <c r="I1131" t="e">
        <f>VLOOKUP(A1131,Table9[[#All],[Release Date]:[Actual]],2,FALSE)</f>
        <v>#N/A</v>
      </c>
      <c r="J1131" t="e">
        <f>VLOOKUP(A1131,Table8[#All],2,FALSE)</f>
        <v>#N/A</v>
      </c>
      <c r="K1131" t="e">
        <f>VLOOKUP(A1131,'US Retail Data'!$E$2:$G$75,3,FALSE)</f>
        <v>#N/A</v>
      </c>
      <c r="L1131" t="e">
        <f>VLOOKUP(A1131,GDP!$E$2:$G$83,3,FALSE)</f>
        <v>#N/A</v>
      </c>
    </row>
    <row r="1132" spans="1:12">
      <c r="A1132" s="18">
        <v>44597</v>
      </c>
      <c r="B1132" s="19" t="e">
        <v>#N/A</v>
      </c>
      <c r="C1132" t="e">
        <f>VLOOKUP(A1132,Table2[],2,FALSE)</f>
        <v>#N/A</v>
      </c>
      <c r="D1132" t="e">
        <f>VLOOKUP(A1132,Table3[#All],2,FALSE)</f>
        <v>#N/A</v>
      </c>
      <c r="E1132" t="e">
        <f>VLOOKUP(A1132,Table5[#All],2,FALSE)</f>
        <v>#N/A</v>
      </c>
      <c r="F1132" t="e">
        <f>VLOOKUP(A1132,Table6[#All],2,FALSE)</f>
        <v>#N/A</v>
      </c>
      <c r="G1132" t="e">
        <f>VLOOKUP(A1132,Table7[#All],2,FALSE)</f>
        <v>#N/A</v>
      </c>
      <c r="H1132" t="e">
        <f>VLOOKUP(A1132,Table1[[#All],[Release Date]:[Actual]],3,FALSE)</f>
        <v>#N/A</v>
      </c>
      <c r="I1132" t="e">
        <f>VLOOKUP(A1132,Table9[[#All],[Release Date]:[Actual]],2,FALSE)</f>
        <v>#N/A</v>
      </c>
      <c r="J1132" t="e">
        <f>VLOOKUP(A1132,Table8[#All],2,FALSE)</f>
        <v>#N/A</v>
      </c>
      <c r="K1132" t="e">
        <f>VLOOKUP(A1132,'US Retail Data'!$E$2:$G$75,3,FALSE)</f>
        <v>#N/A</v>
      </c>
      <c r="L1132" t="e">
        <f>VLOOKUP(A1132,GDP!$E$2:$G$83,3,FALSE)</f>
        <v>#N/A</v>
      </c>
    </row>
    <row r="1133" spans="1:12">
      <c r="A1133" s="18">
        <v>44598</v>
      </c>
      <c r="B1133" s="19" t="e">
        <v>#N/A</v>
      </c>
      <c r="C1133" t="e">
        <f>VLOOKUP(A1133,Table2[],2,FALSE)</f>
        <v>#N/A</v>
      </c>
      <c r="D1133" t="e">
        <f>VLOOKUP(A1133,Table3[#All],2,FALSE)</f>
        <v>#N/A</v>
      </c>
      <c r="E1133" t="e">
        <f>VLOOKUP(A1133,Table5[#All],2,FALSE)</f>
        <v>#N/A</v>
      </c>
      <c r="F1133" t="e">
        <f>VLOOKUP(A1133,Table6[#All],2,FALSE)</f>
        <v>#N/A</v>
      </c>
      <c r="G1133" t="e">
        <f>VLOOKUP(A1133,Table7[#All],2,FALSE)</f>
        <v>#N/A</v>
      </c>
      <c r="H1133" t="e">
        <f>VLOOKUP(A1133,Table1[[#All],[Release Date]:[Actual]],3,FALSE)</f>
        <v>#N/A</v>
      </c>
      <c r="I1133" t="e">
        <f>VLOOKUP(A1133,Table9[[#All],[Release Date]:[Actual]],2,FALSE)</f>
        <v>#N/A</v>
      </c>
      <c r="J1133" t="e">
        <f>VLOOKUP(A1133,Table8[#All],2,FALSE)</f>
        <v>#N/A</v>
      </c>
      <c r="K1133" t="e">
        <f>VLOOKUP(A1133,'US Retail Data'!$E$2:$G$75,3,FALSE)</f>
        <v>#N/A</v>
      </c>
      <c r="L1133" t="e">
        <f>VLOOKUP(A1133,GDP!$E$2:$G$83,3,FALSE)</f>
        <v>#N/A</v>
      </c>
    </row>
    <row r="1134" spans="1:12">
      <c r="A1134" s="18">
        <v>44599</v>
      </c>
      <c r="B1134" s="19">
        <v>14404</v>
      </c>
      <c r="C1134" t="e">
        <f>VLOOKUP(A1134,Table2[],2,FALSE)</f>
        <v>#N/A</v>
      </c>
      <c r="D1134" t="e">
        <f>VLOOKUP(A1134,Table3[#All],2,FALSE)</f>
        <v>#N/A</v>
      </c>
      <c r="E1134" t="e">
        <f>VLOOKUP(A1134,Table5[#All],2,FALSE)</f>
        <v>#N/A</v>
      </c>
      <c r="F1134" t="e">
        <f>VLOOKUP(A1134,Table6[#All],2,FALSE)</f>
        <v>#N/A</v>
      </c>
      <c r="G1134" t="e">
        <f>VLOOKUP(A1134,Table7[#All],2,FALSE)</f>
        <v>#N/A</v>
      </c>
      <c r="H1134" t="e">
        <f>VLOOKUP(A1134,Table1[[#All],[Release Date]:[Actual]],3,FALSE)</f>
        <v>#N/A</v>
      </c>
      <c r="I1134" t="e">
        <f>VLOOKUP(A1134,Table9[[#All],[Release Date]:[Actual]],2,FALSE)</f>
        <v>#N/A</v>
      </c>
      <c r="J1134" t="e">
        <f>VLOOKUP(A1134,Table8[#All],2,FALSE)</f>
        <v>#N/A</v>
      </c>
      <c r="K1134" t="e">
        <f>VLOOKUP(A1134,'US Retail Data'!$E$2:$G$75,3,FALSE)</f>
        <v>#N/A</v>
      </c>
      <c r="L1134" t="e">
        <f>VLOOKUP(A1134,GDP!$E$2:$G$83,3,FALSE)</f>
        <v>#N/A</v>
      </c>
    </row>
    <row r="1135" spans="1:12">
      <c r="A1135" s="18">
        <v>44600</v>
      </c>
      <c r="B1135" s="19">
        <v>14385</v>
      </c>
      <c r="C1135" t="e">
        <f>VLOOKUP(A1135,Table2[],2,FALSE)</f>
        <v>#N/A</v>
      </c>
      <c r="D1135" t="e">
        <f>VLOOKUP(A1135,Table3[#All],2,FALSE)</f>
        <v>#N/A</v>
      </c>
      <c r="E1135" t="e">
        <f>VLOOKUP(A1135,Table5[#All],2,FALSE)</f>
        <v>#N/A</v>
      </c>
      <c r="F1135" t="e">
        <f>VLOOKUP(A1135,Table6[#All],2,FALSE)</f>
        <v>#N/A</v>
      </c>
      <c r="G1135" t="e">
        <f>VLOOKUP(A1135,Table7[#All],2,FALSE)</f>
        <v>#N/A</v>
      </c>
      <c r="H1135" t="e">
        <f>VLOOKUP(A1135,Table1[[#All],[Release Date]:[Actual]],3,FALSE)</f>
        <v>#N/A</v>
      </c>
      <c r="I1135" t="e">
        <f>VLOOKUP(A1135,Table9[[#All],[Release Date]:[Actual]],2,FALSE)</f>
        <v>#N/A</v>
      </c>
      <c r="J1135" t="e">
        <f>VLOOKUP(A1135,Table8[#All],2,FALSE)</f>
        <v>#N/A</v>
      </c>
      <c r="K1135" t="e">
        <f>VLOOKUP(A1135,'US Retail Data'!$E$2:$G$75,3,FALSE)</f>
        <v>#N/A</v>
      </c>
      <c r="L1135" t="e">
        <f>VLOOKUP(A1135,GDP!$E$2:$G$83,3,FALSE)</f>
        <v>#N/A</v>
      </c>
    </row>
    <row r="1136" spans="1:12">
      <c r="A1136" s="18">
        <v>44601</v>
      </c>
      <c r="B1136" s="19">
        <v>14366</v>
      </c>
      <c r="C1136" t="e">
        <f>VLOOKUP(A1136,Table2[],2,FALSE)</f>
        <v>#N/A</v>
      </c>
      <c r="D1136" t="e">
        <f>VLOOKUP(A1136,Table3[#All],2,FALSE)</f>
        <v>#N/A</v>
      </c>
      <c r="E1136" t="e">
        <f>VLOOKUP(A1136,Table5[#All],2,FALSE)</f>
        <v>#N/A</v>
      </c>
      <c r="F1136" t="e">
        <f>VLOOKUP(A1136,Table6[#All],2,FALSE)</f>
        <v>#N/A</v>
      </c>
      <c r="G1136" t="e">
        <f>VLOOKUP(A1136,Table7[#All],2,FALSE)</f>
        <v>#N/A</v>
      </c>
      <c r="H1136" t="e">
        <f>VLOOKUP(A1136,Table1[[#All],[Release Date]:[Actual]],3,FALSE)</f>
        <v>#N/A</v>
      </c>
      <c r="I1136" t="e">
        <f>VLOOKUP(A1136,Table9[[#All],[Release Date]:[Actual]],2,FALSE)</f>
        <v>#N/A</v>
      </c>
      <c r="J1136" t="e">
        <f>VLOOKUP(A1136,Table8[#All],2,FALSE)</f>
        <v>#N/A</v>
      </c>
      <c r="K1136" t="e">
        <f>VLOOKUP(A1136,'US Retail Data'!$E$2:$G$75,3,FALSE)</f>
        <v>#N/A</v>
      </c>
      <c r="L1136" t="e">
        <f>VLOOKUP(A1136,GDP!$E$2:$G$83,3,FALSE)</f>
        <v>#N/A</v>
      </c>
    </row>
    <row r="1137" spans="1:12">
      <c r="A1137" s="18">
        <v>44602</v>
      </c>
      <c r="B1137" s="19">
        <v>14344</v>
      </c>
      <c r="C1137">
        <f>VLOOKUP(A1137,Table2[],2,FALSE)</f>
        <v>7.4999999999999997E-2</v>
      </c>
      <c r="D1137" t="e">
        <f>VLOOKUP(A1137,Table3[#All],2,FALSE)</f>
        <v>#N/A</v>
      </c>
      <c r="E1137" t="e">
        <f>VLOOKUP(A1137,Table5[#All],2,FALSE)</f>
        <v>#N/A</v>
      </c>
      <c r="F1137" t="e">
        <f>VLOOKUP(A1137,Table6[#All],2,FALSE)</f>
        <v>#N/A</v>
      </c>
      <c r="G1137" t="e">
        <f>VLOOKUP(A1137,Table7[#All],2,FALSE)</f>
        <v>#N/A</v>
      </c>
      <c r="H1137">
        <f>VLOOKUP(A1137,Table1[[#All],[Release Date]:[Actual]],3,FALSE)</f>
        <v>223000</v>
      </c>
      <c r="I1137" t="e">
        <f>VLOOKUP(A1137,Table9[[#All],[Release Date]:[Actual]],2,FALSE)</f>
        <v>#N/A</v>
      </c>
      <c r="J1137" t="e">
        <f>VLOOKUP(A1137,Table8[#All],2,FALSE)</f>
        <v>#N/A</v>
      </c>
      <c r="K1137" t="e">
        <f>VLOOKUP(A1137,'US Retail Data'!$E$2:$G$75,3,FALSE)</f>
        <v>#N/A</v>
      </c>
      <c r="L1137" t="e">
        <f>VLOOKUP(A1137,GDP!$E$2:$G$83,3,FALSE)</f>
        <v>#N/A</v>
      </c>
    </row>
    <row r="1138" spans="1:12">
      <c r="A1138" s="18">
        <v>44603</v>
      </c>
      <c r="B1138" s="19">
        <v>14359</v>
      </c>
      <c r="C1138" t="e">
        <f>VLOOKUP(A1138,Table2[],2,FALSE)</f>
        <v>#N/A</v>
      </c>
      <c r="D1138" t="e">
        <f>VLOOKUP(A1138,Table3[#All],2,FALSE)</f>
        <v>#N/A</v>
      </c>
      <c r="E1138" t="e">
        <f>VLOOKUP(A1138,Table5[#All],2,FALSE)</f>
        <v>#N/A</v>
      </c>
      <c r="F1138" t="e">
        <f>VLOOKUP(A1138,Table6[#All],2,FALSE)</f>
        <v>#N/A</v>
      </c>
      <c r="G1138" t="e">
        <f>VLOOKUP(A1138,Table7[#All],2,FALSE)</f>
        <v>#N/A</v>
      </c>
      <c r="H1138" t="e">
        <f>VLOOKUP(A1138,Table1[[#All],[Release Date]:[Actual]],3,FALSE)</f>
        <v>#N/A</v>
      </c>
      <c r="I1138" t="e">
        <f>VLOOKUP(A1138,Table9[[#All],[Release Date]:[Actual]],2,FALSE)</f>
        <v>#N/A</v>
      </c>
      <c r="J1138" t="e">
        <f>VLOOKUP(A1138,Table8[#All],2,FALSE)</f>
        <v>#N/A</v>
      </c>
      <c r="K1138" t="e">
        <f>VLOOKUP(A1138,'US Retail Data'!$E$2:$G$75,3,FALSE)</f>
        <v>#N/A</v>
      </c>
      <c r="L1138" t="e">
        <f>VLOOKUP(A1138,GDP!$E$2:$G$83,3,FALSE)</f>
        <v>#N/A</v>
      </c>
    </row>
    <row r="1139" spans="1:12">
      <c r="A1139" s="18">
        <v>44604</v>
      </c>
      <c r="B1139" s="19" t="e">
        <v>#N/A</v>
      </c>
      <c r="C1139" t="e">
        <f>VLOOKUP(A1139,Table2[],2,FALSE)</f>
        <v>#N/A</v>
      </c>
      <c r="D1139" t="e">
        <f>VLOOKUP(A1139,Table3[#All],2,FALSE)</f>
        <v>#N/A</v>
      </c>
      <c r="E1139" t="e">
        <f>VLOOKUP(A1139,Table5[#All],2,FALSE)</f>
        <v>#N/A</v>
      </c>
      <c r="F1139" t="e">
        <f>VLOOKUP(A1139,Table6[#All],2,FALSE)</f>
        <v>#N/A</v>
      </c>
      <c r="G1139" t="e">
        <f>VLOOKUP(A1139,Table7[#All],2,FALSE)</f>
        <v>#N/A</v>
      </c>
      <c r="H1139" t="e">
        <f>VLOOKUP(A1139,Table1[[#All],[Release Date]:[Actual]],3,FALSE)</f>
        <v>#N/A</v>
      </c>
      <c r="I1139" t="e">
        <f>VLOOKUP(A1139,Table9[[#All],[Release Date]:[Actual]],2,FALSE)</f>
        <v>#N/A</v>
      </c>
      <c r="J1139" t="e">
        <f>VLOOKUP(A1139,Table8[#All],2,FALSE)</f>
        <v>#N/A</v>
      </c>
      <c r="K1139" t="e">
        <f>VLOOKUP(A1139,'US Retail Data'!$E$2:$G$75,3,FALSE)</f>
        <v>#N/A</v>
      </c>
      <c r="L1139" t="e">
        <f>VLOOKUP(A1139,GDP!$E$2:$G$83,3,FALSE)</f>
        <v>#N/A</v>
      </c>
    </row>
    <row r="1140" spans="1:12">
      <c r="A1140" s="18">
        <v>44605</v>
      </c>
      <c r="B1140" s="19" t="e">
        <v>#N/A</v>
      </c>
      <c r="C1140" t="e">
        <f>VLOOKUP(A1140,Table2[],2,FALSE)</f>
        <v>#N/A</v>
      </c>
      <c r="D1140" t="e">
        <f>VLOOKUP(A1140,Table3[#All],2,FALSE)</f>
        <v>#N/A</v>
      </c>
      <c r="E1140" t="e">
        <f>VLOOKUP(A1140,Table5[#All],2,FALSE)</f>
        <v>#N/A</v>
      </c>
      <c r="F1140" t="e">
        <f>VLOOKUP(A1140,Table6[#All],2,FALSE)</f>
        <v>#N/A</v>
      </c>
      <c r="G1140" t="e">
        <f>VLOOKUP(A1140,Table7[#All],2,FALSE)</f>
        <v>#N/A</v>
      </c>
      <c r="H1140" t="e">
        <f>VLOOKUP(A1140,Table1[[#All],[Release Date]:[Actual]],3,FALSE)</f>
        <v>#N/A</v>
      </c>
      <c r="I1140" t="e">
        <f>VLOOKUP(A1140,Table9[[#All],[Release Date]:[Actual]],2,FALSE)</f>
        <v>#N/A</v>
      </c>
      <c r="J1140" t="e">
        <f>VLOOKUP(A1140,Table8[#All],2,FALSE)</f>
        <v>#N/A</v>
      </c>
      <c r="K1140" t="e">
        <f>VLOOKUP(A1140,'US Retail Data'!$E$2:$G$75,3,FALSE)</f>
        <v>#N/A</v>
      </c>
      <c r="L1140" t="e">
        <f>VLOOKUP(A1140,GDP!$E$2:$G$83,3,FALSE)</f>
        <v>#N/A</v>
      </c>
    </row>
    <row r="1141" spans="1:12">
      <c r="A1141" s="18">
        <v>44606</v>
      </c>
      <c r="B1141" s="19">
        <v>14338</v>
      </c>
      <c r="C1141" t="e">
        <f>VLOOKUP(A1141,Table2[],2,FALSE)</f>
        <v>#N/A</v>
      </c>
      <c r="D1141" t="e">
        <f>VLOOKUP(A1141,Table3[#All],2,FALSE)</f>
        <v>#N/A</v>
      </c>
      <c r="E1141" t="e">
        <f>VLOOKUP(A1141,Table5[#All],2,FALSE)</f>
        <v>#N/A</v>
      </c>
      <c r="F1141" t="e">
        <f>VLOOKUP(A1141,Table6[#All],2,FALSE)</f>
        <v>#N/A</v>
      </c>
      <c r="G1141" t="e">
        <f>VLOOKUP(A1141,Table7[#All],2,FALSE)</f>
        <v>#N/A</v>
      </c>
      <c r="H1141" t="e">
        <f>VLOOKUP(A1141,Table1[[#All],[Release Date]:[Actual]],3,FALSE)</f>
        <v>#N/A</v>
      </c>
      <c r="I1141" t="e">
        <f>VLOOKUP(A1141,Table9[[#All],[Release Date]:[Actual]],2,FALSE)</f>
        <v>#N/A</v>
      </c>
      <c r="J1141" t="e">
        <f>VLOOKUP(A1141,Table8[#All],2,FALSE)</f>
        <v>#N/A</v>
      </c>
      <c r="K1141" t="e">
        <f>VLOOKUP(A1141,'US Retail Data'!$E$2:$G$75,3,FALSE)</f>
        <v>#N/A</v>
      </c>
      <c r="L1141" t="e">
        <f>VLOOKUP(A1141,GDP!$E$2:$G$83,3,FALSE)</f>
        <v>#N/A</v>
      </c>
    </row>
    <row r="1142" spans="1:12">
      <c r="A1142" s="18">
        <v>44607</v>
      </c>
      <c r="B1142" s="19">
        <v>14292</v>
      </c>
      <c r="C1142" t="e">
        <f>VLOOKUP(A1142,Table2[],2,FALSE)</f>
        <v>#N/A</v>
      </c>
      <c r="D1142" t="e">
        <f>VLOOKUP(A1142,Table3[#All],2,FALSE)</f>
        <v>#N/A</v>
      </c>
      <c r="E1142" t="e">
        <f>VLOOKUP(A1142,Table5[#All],2,FALSE)</f>
        <v>#N/A</v>
      </c>
      <c r="F1142" t="e">
        <f>VLOOKUP(A1142,Table6[#All],2,FALSE)</f>
        <v>#N/A</v>
      </c>
      <c r="G1142" t="e">
        <f>VLOOKUP(A1142,Table7[#All],2,FALSE)</f>
        <v>#N/A</v>
      </c>
      <c r="H1142" t="e">
        <f>VLOOKUP(A1142,Table1[[#All],[Release Date]:[Actual]],3,FALSE)</f>
        <v>#N/A</v>
      </c>
      <c r="I1142" t="e">
        <f>VLOOKUP(A1142,Table9[[#All],[Release Date]:[Actual]],2,FALSE)</f>
        <v>#N/A</v>
      </c>
      <c r="J1142">
        <f>VLOOKUP(A1142,Table8[#All],2,FALSE)</f>
        <v>8.9999999999999993E-3</v>
      </c>
      <c r="K1142" t="e">
        <f>VLOOKUP(A1142,'US Retail Data'!$E$2:$G$75,3,FALSE)</f>
        <v>#N/A</v>
      </c>
      <c r="L1142" t="e">
        <f>VLOOKUP(A1142,GDP!$E$2:$G$83,3,FALSE)</f>
        <v>#N/A</v>
      </c>
    </row>
    <row r="1143" spans="1:12">
      <c r="A1143" s="18">
        <v>44608</v>
      </c>
      <c r="B1143" s="19">
        <v>14278</v>
      </c>
      <c r="C1143" t="e">
        <f>VLOOKUP(A1143,Table2[],2,FALSE)</f>
        <v>#N/A</v>
      </c>
      <c r="D1143" t="e">
        <f>VLOOKUP(A1143,Table3[#All],2,FALSE)</f>
        <v>#N/A</v>
      </c>
      <c r="E1143" t="e">
        <f>VLOOKUP(A1143,Table5[#All],2,FALSE)</f>
        <v>#N/A</v>
      </c>
      <c r="F1143" t="e">
        <f>VLOOKUP(A1143,Table6[#All],2,FALSE)</f>
        <v>#N/A</v>
      </c>
      <c r="G1143" t="e">
        <f>VLOOKUP(A1143,Table7[#All],2,FALSE)</f>
        <v>#N/A</v>
      </c>
      <c r="H1143" t="e">
        <f>VLOOKUP(A1143,Table1[[#All],[Release Date]:[Actual]],3,FALSE)</f>
        <v>#N/A</v>
      </c>
      <c r="I1143" t="e">
        <f>VLOOKUP(A1143,Table9[[#All],[Release Date]:[Actual]],2,FALSE)</f>
        <v>#N/A</v>
      </c>
      <c r="J1143" t="e">
        <f>VLOOKUP(A1143,Table8[#All],2,FALSE)</f>
        <v>#N/A</v>
      </c>
      <c r="K1143">
        <f>VLOOKUP(A1143,'US Retail Data'!$E$2:$G$75,3,FALSE)</f>
        <v>3.7999999999999999E-2</v>
      </c>
      <c r="L1143" t="e">
        <f>VLOOKUP(A1143,GDP!$E$2:$G$83,3,FALSE)</f>
        <v>#N/A</v>
      </c>
    </row>
    <row r="1144" spans="1:12">
      <c r="A1144" s="18">
        <v>44609</v>
      </c>
      <c r="B1144" s="19">
        <v>14301</v>
      </c>
      <c r="C1144" t="e">
        <f>VLOOKUP(A1144,Table2[],2,FALSE)</f>
        <v>#N/A</v>
      </c>
      <c r="D1144" t="e">
        <f>VLOOKUP(A1144,Table3[#All],2,FALSE)</f>
        <v>#N/A</v>
      </c>
      <c r="E1144" t="e">
        <f>VLOOKUP(A1144,Table5[#All],2,FALSE)</f>
        <v>#N/A</v>
      </c>
      <c r="F1144" t="e">
        <f>VLOOKUP(A1144,Table6[#All],2,FALSE)</f>
        <v>#N/A</v>
      </c>
      <c r="G1144" t="e">
        <f>VLOOKUP(A1144,Table7[#All],2,FALSE)</f>
        <v>#N/A</v>
      </c>
      <c r="H1144">
        <f>VLOOKUP(A1144,Table1[[#All],[Release Date]:[Actual]],3,FALSE)</f>
        <v>248000</v>
      </c>
      <c r="I1144" t="e">
        <f>VLOOKUP(A1144,Table9[[#All],[Release Date]:[Actual]],2,FALSE)</f>
        <v>#N/A</v>
      </c>
      <c r="J1144" t="e">
        <f>VLOOKUP(A1144,Table8[#All],2,FALSE)</f>
        <v>#N/A</v>
      </c>
      <c r="K1144" t="e">
        <f>VLOOKUP(A1144,'US Retail Data'!$E$2:$G$75,3,FALSE)</f>
        <v>#N/A</v>
      </c>
      <c r="L1144" t="e">
        <f>VLOOKUP(A1144,GDP!$E$2:$G$83,3,FALSE)</f>
        <v>#N/A</v>
      </c>
    </row>
    <row r="1145" spans="1:12">
      <c r="A1145" s="18">
        <v>44610</v>
      </c>
      <c r="B1145" s="19">
        <v>14339</v>
      </c>
      <c r="C1145" t="e">
        <f>VLOOKUP(A1145,Table2[],2,FALSE)</f>
        <v>#N/A</v>
      </c>
      <c r="D1145" t="e">
        <f>VLOOKUP(A1145,Table3[#All],2,FALSE)</f>
        <v>#N/A</v>
      </c>
      <c r="E1145" t="e">
        <f>VLOOKUP(A1145,Table5[#All],2,FALSE)</f>
        <v>#N/A</v>
      </c>
      <c r="F1145" t="e">
        <f>VLOOKUP(A1145,Table6[#All],2,FALSE)</f>
        <v>#N/A</v>
      </c>
      <c r="G1145" t="e">
        <f>VLOOKUP(A1145,Table7[#All],2,FALSE)</f>
        <v>#N/A</v>
      </c>
      <c r="H1145" t="e">
        <f>VLOOKUP(A1145,Table1[[#All],[Release Date]:[Actual]],3,FALSE)</f>
        <v>#N/A</v>
      </c>
      <c r="I1145" t="e">
        <f>VLOOKUP(A1145,Table9[[#All],[Release Date]:[Actual]],2,FALSE)</f>
        <v>#N/A</v>
      </c>
      <c r="J1145" t="e">
        <f>VLOOKUP(A1145,Table8[#All],2,FALSE)</f>
        <v>#N/A</v>
      </c>
      <c r="K1145" t="e">
        <f>VLOOKUP(A1145,'US Retail Data'!$E$2:$G$75,3,FALSE)</f>
        <v>#N/A</v>
      </c>
      <c r="L1145" t="e">
        <f>VLOOKUP(A1145,GDP!$E$2:$G$83,3,FALSE)</f>
        <v>#N/A</v>
      </c>
    </row>
    <row r="1146" spans="1:12">
      <c r="A1146" s="18">
        <v>44611</v>
      </c>
      <c r="B1146" s="19" t="e">
        <v>#N/A</v>
      </c>
      <c r="C1146" t="e">
        <f>VLOOKUP(A1146,Table2[],2,FALSE)</f>
        <v>#N/A</v>
      </c>
      <c r="D1146" t="e">
        <f>VLOOKUP(A1146,Table3[#All],2,FALSE)</f>
        <v>#N/A</v>
      </c>
      <c r="E1146" t="e">
        <f>VLOOKUP(A1146,Table5[#All],2,FALSE)</f>
        <v>#N/A</v>
      </c>
      <c r="F1146" t="e">
        <f>VLOOKUP(A1146,Table6[#All],2,FALSE)</f>
        <v>#N/A</v>
      </c>
      <c r="G1146" t="e">
        <f>VLOOKUP(A1146,Table7[#All],2,FALSE)</f>
        <v>#N/A</v>
      </c>
      <c r="H1146" t="e">
        <f>VLOOKUP(A1146,Table1[[#All],[Release Date]:[Actual]],3,FALSE)</f>
        <v>#N/A</v>
      </c>
      <c r="I1146" t="e">
        <f>VLOOKUP(A1146,Table9[[#All],[Release Date]:[Actual]],2,FALSE)</f>
        <v>#N/A</v>
      </c>
      <c r="J1146" t="e">
        <f>VLOOKUP(A1146,Table8[#All],2,FALSE)</f>
        <v>#N/A</v>
      </c>
      <c r="K1146" t="e">
        <f>VLOOKUP(A1146,'US Retail Data'!$E$2:$G$75,3,FALSE)</f>
        <v>#N/A</v>
      </c>
      <c r="L1146" t="e">
        <f>VLOOKUP(A1146,GDP!$E$2:$G$83,3,FALSE)</f>
        <v>#N/A</v>
      </c>
    </row>
    <row r="1147" spans="1:12">
      <c r="A1147" s="18">
        <v>44612</v>
      </c>
      <c r="B1147" s="19" t="e">
        <v>#N/A</v>
      </c>
      <c r="C1147" t="e">
        <f>VLOOKUP(A1147,Table2[],2,FALSE)</f>
        <v>#N/A</v>
      </c>
      <c r="D1147" t="e">
        <f>VLOOKUP(A1147,Table3[#All],2,FALSE)</f>
        <v>#N/A</v>
      </c>
      <c r="E1147" t="e">
        <f>VLOOKUP(A1147,Table5[#All],2,FALSE)</f>
        <v>#N/A</v>
      </c>
      <c r="F1147" t="e">
        <f>VLOOKUP(A1147,Table6[#All],2,FALSE)</f>
        <v>#N/A</v>
      </c>
      <c r="G1147" t="e">
        <f>VLOOKUP(A1147,Table7[#All],2,FALSE)</f>
        <v>#N/A</v>
      </c>
      <c r="H1147" t="e">
        <f>VLOOKUP(A1147,Table1[[#All],[Release Date]:[Actual]],3,FALSE)</f>
        <v>#N/A</v>
      </c>
      <c r="I1147" t="e">
        <f>VLOOKUP(A1147,Table9[[#All],[Release Date]:[Actual]],2,FALSE)</f>
        <v>#N/A</v>
      </c>
      <c r="J1147" t="e">
        <f>VLOOKUP(A1147,Table8[#All],2,FALSE)</f>
        <v>#N/A</v>
      </c>
      <c r="K1147" t="e">
        <f>VLOOKUP(A1147,'US Retail Data'!$E$2:$G$75,3,FALSE)</f>
        <v>#N/A</v>
      </c>
      <c r="L1147" t="e">
        <f>VLOOKUP(A1147,GDP!$E$2:$G$83,3,FALSE)</f>
        <v>#N/A</v>
      </c>
    </row>
    <row r="1148" spans="1:12">
      <c r="A1148" s="18">
        <v>44613</v>
      </c>
      <c r="B1148" s="19">
        <v>14329</v>
      </c>
      <c r="C1148" t="e">
        <f>VLOOKUP(A1148,Table2[],2,FALSE)</f>
        <v>#N/A</v>
      </c>
      <c r="D1148" t="e">
        <f>VLOOKUP(A1148,Table3[#All],2,FALSE)</f>
        <v>#N/A</v>
      </c>
      <c r="E1148" t="e">
        <f>VLOOKUP(A1148,Table5[#All],2,FALSE)</f>
        <v>#N/A</v>
      </c>
      <c r="F1148" t="e">
        <f>VLOOKUP(A1148,Table6[#All],2,FALSE)</f>
        <v>#N/A</v>
      </c>
      <c r="G1148" t="e">
        <f>VLOOKUP(A1148,Table7[#All],2,FALSE)</f>
        <v>#N/A</v>
      </c>
      <c r="H1148" t="e">
        <f>VLOOKUP(A1148,Table1[[#All],[Release Date]:[Actual]],3,FALSE)</f>
        <v>#N/A</v>
      </c>
      <c r="I1148" t="e">
        <f>VLOOKUP(A1148,Table9[[#All],[Release Date]:[Actual]],2,FALSE)</f>
        <v>#N/A</v>
      </c>
      <c r="J1148" t="e">
        <f>VLOOKUP(A1148,Table8[#All],2,FALSE)</f>
        <v>#N/A</v>
      </c>
      <c r="K1148" t="e">
        <f>VLOOKUP(A1148,'US Retail Data'!$E$2:$G$75,3,FALSE)</f>
        <v>#N/A</v>
      </c>
      <c r="L1148" t="e">
        <f>VLOOKUP(A1148,GDP!$E$2:$G$83,3,FALSE)</f>
        <v>#N/A</v>
      </c>
    </row>
    <row r="1149" spans="1:12">
      <c r="A1149" s="18">
        <v>44614</v>
      </c>
      <c r="B1149" s="19">
        <v>14362</v>
      </c>
      <c r="C1149" t="e">
        <f>VLOOKUP(A1149,Table2[],2,FALSE)</f>
        <v>#N/A</v>
      </c>
      <c r="D1149" t="e">
        <f>VLOOKUP(A1149,Table3[#All],2,FALSE)</f>
        <v>#N/A</v>
      </c>
      <c r="E1149" t="e">
        <f>VLOOKUP(A1149,Table5[#All],2,FALSE)</f>
        <v>#N/A</v>
      </c>
      <c r="F1149" t="e">
        <f>VLOOKUP(A1149,Table6[#All],2,FALSE)</f>
        <v>#N/A</v>
      </c>
      <c r="G1149" t="e">
        <f>VLOOKUP(A1149,Table7[#All],2,FALSE)</f>
        <v>#N/A</v>
      </c>
      <c r="H1149" t="e">
        <f>VLOOKUP(A1149,Table1[[#All],[Release Date]:[Actual]],3,FALSE)</f>
        <v>#N/A</v>
      </c>
      <c r="I1149" t="e">
        <f>VLOOKUP(A1149,Table9[[#All],[Release Date]:[Actual]],2,FALSE)</f>
        <v>#N/A</v>
      </c>
      <c r="J1149" t="e">
        <f>VLOOKUP(A1149,Table8[#All],2,FALSE)</f>
        <v>#N/A</v>
      </c>
      <c r="K1149" t="e">
        <f>VLOOKUP(A1149,'US Retail Data'!$E$2:$G$75,3,FALSE)</f>
        <v>#N/A</v>
      </c>
      <c r="L1149" t="e">
        <f>VLOOKUP(A1149,GDP!$E$2:$G$83,3,FALSE)</f>
        <v>#N/A</v>
      </c>
    </row>
    <row r="1150" spans="1:12">
      <c r="A1150" s="18">
        <v>44615</v>
      </c>
      <c r="B1150" s="19">
        <v>14355</v>
      </c>
      <c r="C1150" t="e">
        <f>VLOOKUP(A1150,Table2[],2,FALSE)</f>
        <v>#N/A</v>
      </c>
      <c r="D1150" t="e">
        <f>VLOOKUP(A1150,Table3[#All],2,FALSE)</f>
        <v>#N/A</v>
      </c>
      <c r="E1150" t="e">
        <f>VLOOKUP(A1150,Table5[#All],2,FALSE)</f>
        <v>#N/A</v>
      </c>
      <c r="F1150" t="e">
        <f>VLOOKUP(A1150,Table6[#All],2,FALSE)</f>
        <v>#N/A</v>
      </c>
      <c r="G1150" t="e">
        <f>VLOOKUP(A1150,Table7[#All],2,FALSE)</f>
        <v>#N/A</v>
      </c>
      <c r="H1150" t="e">
        <f>VLOOKUP(A1150,Table1[[#All],[Release Date]:[Actual]],3,FALSE)</f>
        <v>#N/A</v>
      </c>
      <c r="I1150" t="e">
        <f>VLOOKUP(A1150,Table9[[#All],[Release Date]:[Actual]],2,FALSE)</f>
        <v>#N/A</v>
      </c>
      <c r="J1150" t="e">
        <f>VLOOKUP(A1150,Table8[#All],2,FALSE)</f>
        <v>#N/A</v>
      </c>
      <c r="K1150" t="e">
        <f>VLOOKUP(A1150,'US Retail Data'!$E$2:$G$75,3,FALSE)</f>
        <v>#N/A</v>
      </c>
      <c r="L1150" t="e">
        <f>VLOOKUP(A1150,GDP!$E$2:$G$83,3,FALSE)</f>
        <v>#N/A</v>
      </c>
    </row>
    <row r="1151" spans="1:12">
      <c r="A1151" s="18">
        <v>44616</v>
      </c>
      <c r="B1151" s="19">
        <v>14371</v>
      </c>
      <c r="C1151" t="e">
        <f>VLOOKUP(A1151,Table2[],2,FALSE)</f>
        <v>#N/A</v>
      </c>
      <c r="D1151" t="e">
        <f>VLOOKUP(A1151,Table3[#All],2,FALSE)</f>
        <v>#N/A</v>
      </c>
      <c r="E1151" t="e">
        <f>VLOOKUP(A1151,Table5[#All],2,FALSE)</f>
        <v>#N/A</v>
      </c>
      <c r="F1151" t="e">
        <f>VLOOKUP(A1151,Table6[#All],2,FALSE)</f>
        <v>#N/A</v>
      </c>
      <c r="G1151" t="e">
        <f>VLOOKUP(A1151,Table7[#All],2,FALSE)</f>
        <v>#N/A</v>
      </c>
      <c r="H1151">
        <f>VLOOKUP(A1151,Table1[[#All],[Release Date]:[Actual]],3,FALSE)</f>
        <v>232000</v>
      </c>
      <c r="I1151" t="e">
        <f>VLOOKUP(A1151,Table9[[#All],[Release Date]:[Actual]],2,FALSE)</f>
        <v>#N/A</v>
      </c>
      <c r="J1151" t="e">
        <f>VLOOKUP(A1151,Table8[#All],2,FALSE)</f>
        <v>#N/A</v>
      </c>
      <c r="K1151" t="e">
        <f>VLOOKUP(A1151,'US Retail Data'!$E$2:$G$75,3,FALSE)</f>
        <v>#N/A</v>
      </c>
      <c r="L1151">
        <f>VLOOKUP(A1151,GDP!$E$2:$G$83,3,FALSE)</f>
        <v>7.0000000000000007E-2</v>
      </c>
    </row>
    <row r="1152" spans="1:12">
      <c r="A1152" s="18">
        <v>44617</v>
      </c>
      <c r="B1152" s="19">
        <v>14369</v>
      </c>
      <c r="C1152" t="e">
        <f>VLOOKUP(A1152,Table2[],2,FALSE)</f>
        <v>#N/A</v>
      </c>
      <c r="D1152">
        <f>VLOOKUP(A1152,Table3[#All],2,FALSE)</f>
        <v>6.0999999999999999E-2</v>
      </c>
      <c r="E1152" t="e">
        <f>VLOOKUP(A1152,Table5[#All],2,FALSE)</f>
        <v>#N/A</v>
      </c>
      <c r="F1152" t="e">
        <f>VLOOKUP(A1152,Table6[#All],2,FALSE)</f>
        <v>#N/A</v>
      </c>
      <c r="G1152" t="e">
        <f>VLOOKUP(A1152,Table7[#All],2,FALSE)</f>
        <v>#N/A</v>
      </c>
      <c r="H1152" t="e">
        <f>VLOOKUP(A1152,Table1[[#All],[Release Date]:[Actual]],3,FALSE)</f>
        <v>#N/A</v>
      </c>
      <c r="I1152" t="e">
        <f>VLOOKUP(A1152,Table9[[#All],[Release Date]:[Actual]],2,FALSE)</f>
        <v>#N/A</v>
      </c>
      <c r="J1152" t="e">
        <f>VLOOKUP(A1152,Table8[#All],2,FALSE)</f>
        <v>#N/A</v>
      </c>
      <c r="K1152" t="e">
        <f>VLOOKUP(A1152,'US Retail Data'!$E$2:$G$75,3,FALSE)</f>
        <v>#N/A</v>
      </c>
      <c r="L1152" t="e">
        <f>VLOOKUP(A1152,GDP!$E$2:$G$83,3,FALSE)</f>
        <v>#N/A</v>
      </c>
    </row>
    <row r="1153" spans="1:12">
      <c r="A1153" s="18">
        <v>44618</v>
      </c>
      <c r="B1153" s="19" t="e">
        <v>#N/A</v>
      </c>
      <c r="C1153" t="e">
        <f>VLOOKUP(A1153,Table2[],2,FALSE)</f>
        <v>#N/A</v>
      </c>
      <c r="D1153" t="e">
        <f>VLOOKUP(A1153,Table3[#All],2,FALSE)</f>
        <v>#N/A</v>
      </c>
      <c r="E1153" t="e">
        <f>VLOOKUP(A1153,Table5[#All],2,FALSE)</f>
        <v>#N/A</v>
      </c>
      <c r="F1153" t="e">
        <f>VLOOKUP(A1153,Table6[#All],2,FALSE)</f>
        <v>#N/A</v>
      </c>
      <c r="G1153" t="e">
        <f>VLOOKUP(A1153,Table7[#All],2,FALSE)</f>
        <v>#N/A</v>
      </c>
      <c r="H1153" t="e">
        <f>VLOOKUP(A1153,Table1[[#All],[Release Date]:[Actual]],3,FALSE)</f>
        <v>#N/A</v>
      </c>
      <c r="I1153" t="e">
        <f>VLOOKUP(A1153,Table9[[#All],[Release Date]:[Actual]],2,FALSE)</f>
        <v>#N/A</v>
      </c>
      <c r="J1153" t="e">
        <f>VLOOKUP(A1153,Table8[#All],2,FALSE)</f>
        <v>#N/A</v>
      </c>
      <c r="K1153" t="e">
        <f>VLOOKUP(A1153,'US Retail Data'!$E$2:$G$75,3,FALSE)</f>
        <v>#N/A</v>
      </c>
      <c r="L1153" t="e">
        <f>VLOOKUP(A1153,GDP!$E$2:$G$83,3,FALSE)</f>
        <v>#N/A</v>
      </c>
    </row>
    <row r="1154" spans="1:12">
      <c r="A1154" s="18">
        <v>44619</v>
      </c>
      <c r="B1154" s="19" t="e">
        <v>#N/A</v>
      </c>
      <c r="C1154" t="e">
        <f>VLOOKUP(A1154,Table2[],2,FALSE)</f>
        <v>#N/A</v>
      </c>
      <c r="D1154" t="e">
        <f>VLOOKUP(A1154,Table3[#All],2,FALSE)</f>
        <v>#N/A</v>
      </c>
      <c r="E1154" t="e">
        <f>VLOOKUP(A1154,Table5[#All],2,FALSE)</f>
        <v>#N/A</v>
      </c>
      <c r="F1154" t="e">
        <f>VLOOKUP(A1154,Table6[#All],2,FALSE)</f>
        <v>#N/A</v>
      </c>
      <c r="G1154" t="e">
        <f>VLOOKUP(A1154,Table7[#All],2,FALSE)</f>
        <v>#N/A</v>
      </c>
      <c r="H1154" t="e">
        <f>VLOOKUP(A1154,Table1[[#All],[Release Date]:[Actual]],3,FALSE)</f>
        <v>#N/A</v>
      </c>
      <c r="I1154" t="e">
        <f>VLOOKUP(A1154,Table9[[#All],[Release Date]:[Actual]],2,FALSE)</f>
        <v>#N/A</v>
      </c>
      <c r="J1154" t="e">
        <f>VLOOKUP(A1154,Table8[#All],2,FALSE)</f>
        <v>#N/A</v>
      </c>
      <c r="K1154" t="e">
        <f>VLOOKUP(A1154,'US Retail Data'!$E$2:$G$75,3,FALSE)</f>
        <v>#N/A</v>
      </c>
      <c r="L1154" t="e">
        <f>VLOOKUP(A1154,GDP!$E$2:$G$83,3,FALSE)</f>
        <v>#N/A</v>
      </c>
    </row>
    <row r="1155" spans="1:12">
      <c r="A1155" s="18">
        <v>44620</v>
      </c>
      <c r="B1155" s="19" t="e">
        <v>#N/A</v>
      </c>
      <c r="C1155" t="e">
        <f>VLOOKUP(A1155,Table2[],2,FALSE)</f>
        <v>#N/A</v>
      </c>
      <c r="D1155" t="e">
        <f>VLOOKUP(A1155,Table3[#All],2,FALSE)</f>
        <v>#N/A</v>
      </c>
      <c r="E1155" t="e">
        <f>VLOOKUP(A1155,Table5[#All],2,FALSE)</f>
        <v>#N/A</v>
      </c>
      <c r="F1155" t="e">
        <f>VLOOKUP(A1155,Table6[#All],2,FALSE)</f>
        <v>#N/A</v>
      </c>
      <c r="G1155" t="e">
        <f>VLOOKUP(A1155,Table7[#All],2,FALSE)</f>
        <v>#N/A</v>
      </c>
      <c r="H1155" t="e">
        <f>VLOOKUP(A1155,Table1[[#All],[Release Date]:[Actual]],3,FALSE)</f>
        <v>#N/A</v>
      </c>
      <c r="I1155" t="e">
        <f>VLOOKUP(A1155,Table9[[#All],[Release Date]:[Actual]],2,FALSE)</f>
        <v>#N/A</v>
      </c>
      <c r="J1155" t="e">
        <f>VLOOKUP(A1155,Table8[#All],2,FALSE)</f>
        <v>#N/A</v>
      </c>
      <c r="K1155" t="e">
        <f>VLOOKUP(A1155,'US Retail Data'!$E$2:$G$75,3,FALSE)</f>
        <v>#N/A</v>
      </c>
      <c r="L1155" t="e">
        <f>VLOOKUP(A1155,GDP!$E$2:$G$83,3,FALSE)</f>
        <v>#N/A</v>
      </c>
    </row>
    <row r="1156" spans="1:12">
      <c r="A1156" s="18">
        <v>44621</v>
      </c>
      <c r="B1156" s="19">
        <v>14350</v>
      </c>
      <c r="C1156" t="e">
        <f>VLOOKUP(A1156,Table2[],2,FALSE)</f>
        <v>#N/A</v>
      </c>
      <c r="D1156" t="e">
        <f>VLOOKUP(A1156,Table3[#All],2,FALSE)</f>
        <v>#N/A</v>
      </c>
      <c r="E1156">
        <f>VLOOKUP(A1156,Table5[#All],2,FALSE)</f>
        <v>2.06E-2</v>
      </c>
      <c r="F1156" t="e">
        <f>VLOOKUP(A1156,Table6[#All],2,FALSE)</f>
        <v>#N/A</v>
      </c>
      <c r="G1156" t="e">
        <f>VLOOKUP(A1156,Table7[#All],2,FALSE)</f>
        <v>#N/A</v>
      </c>
      <c r="H1156" t="e">
        <f>VLOOKUP(A1156,Table1[[#All],[Release Date]:[Actual]],3,FALSE)</f>
        <v>#N/A</v>
      </c>
      <c r="I1156" t="e">
        <f>VLOOKUP(A1156,Table9[[#All],[Release Date]:[Actual]],2,FALSE)</f>
        <v>#N/A</v>
      </c>
      <c r="J1156" t="e">
        <f>VLOOKUP(A1156,Table8[#All],2,FALSE)</f>
        <v>#N/A</v>
      </c>
      <c r="K1156" t="e">
        <f>VLOOKUP(A1156,'US Retail Data'!$E$2:$G$75,3,FALSE)</f>
        <v>#N/A</v>
      </c>
      <c r="L1156" t="e">
        <f>VLOOKUP(A1156,GDP!$E$2:$G$83,3,FALSE)</f>
        <v>#N/A</v>
      </c>
    </row>
    <row r="1157" spans="1:12">
      <c r="A1157" s="18">
        <v>44622</v>
      </c>
      <c r="B1157" s="19">
        <v>14373</v>
      </c>
      <c r="C1157" t="e">
        <f>VLOOKUP(A1157,Table2[],2,FALSE)</f>
        <v>#N/A</v>
      </c>
      <c r="D1157" t="e">
        <f>VLOOKUP(A1157,Table3[#All],2,FALSE)</f>
        <v>#N/A</v>
      </c>
      <c r="E1157" t="e">
        <f>VLOOKUP(A1157,Table5[#All],2,FALSE)</f>
        <v>#N/A</v>
      </c>
      <c r="F1157" t="e">
        <f>VLOOKUP(A1157,Table6[#All],2,FALSE)</f>
        <v>#N/A</v>
      </c>
      <c r="G1157" t="e">
        <f>VLOOKUP(A1157,Table7[#All],2,FALSE)</f>
        <v>#N/A</v>
      </c>
      <c r="H1157" t="e">
        <f>VLOOKUP(A1157,Table1[[#All],[Release Date]:[Actual]],3,FALSE)</f>
        <v>#N/A</v>
      </c>
      <c r="I1157" t="e">
        <f>VLOOKUP(A1157,Table9[[#All],[Release Date]:[Actual]],2,FALSE)</f>
        <v>#N/A</v>
      </c>
      <c r="J1157" t="e">
        <f>VLOOKUP(A1157,Table8[#All],2,FALSE)</f>
        <v>#N/A</v>
      </c>
      <c r="K1157" t="e">
        <f>VLOOKUP(A1157,'US Retail Data'!$E$2:$G$75,3,FALSE)</f>
        <v>#N/A</v>
      </c>
      <c r="L1157" t="e">
        <f>VLOOKUP(A1157,GDP!$E$2:$G$83,3,FALSE)</f>
        <v>#N/A</v>
      </c>
    </row>
    <row r="1158" spans="1:12">
      <c r="A1158" s="18">
        <v>44623</v>
      </c>
      <c r="B1158" s="19" t="e">
        <v>#N/A</v>
      </c>
      <c r="C1158" t="e">
        <f>VLOOKUP(A1158,Table2[],2,FALSE)</f>
        <v>#N/A</v>
      </c>
      <c r="D1158" t="e">
        <f>VLOOKUP(A1158,Table3[#All],2,FALSE)</f>
        <v>#N/A</v>
      </c>
      <c r="E1158" t="e">
        <f>VLOOKUP(A1158,Table5[#All],2,FALSE)</f>
        <v>#N/A</v>
      </c>
      <c r="F1158" t="e">
        <f>VLOOKUP(A1158,Table6[#All],2,FALSE)</f>
        <v>#N/A</v>
      </c>
      <c r="G1158" t="e">
        <f>VLOOKUP(A1158,Table7[#All],2,FALSE)</f>
        <v>#N/A</v>
      </c>
      <c r="H1158">
        <f>VLOOKUP(A1158,Table1[[#All],[Release Date]:[Actual]],3,FALSE)</f>
        <v>215000</v>
      </c>
      <c r="I1158" t="e">
        <f>VLOOKUP(A1158,Table9[[#All],[Release Date]:[Actual]],2,FALSE)</f>
        <v>#N/A</v>
      </c>
      <c r="J1158" t="e">
        <f>VLOOKUP(A1158,Table8[#All],2,FALSE)</f>
        <v>#N/A</v>
      </c>
      <c r="K1158" t="e">
        <f>VLOOKUP(A1158,'US Retail Data'!$E$2:$G$75,3,FALSE)</f>
        <v>#N/A</v>
      </c>
      <c r="L1158" t="e">
        <f>VLOOKUP(A1158,GDP!$E$2:$G$83,3,FALSE)</f>
        <v>#N/A</v>
      </c>
    </row>
    <row r="1159" spans="1:12">
      <c r="A1159" s="18">
        <v>44624</v>
      </c>
      <c r="B1159" s="19">
        <v>14383</v>
      </c>
      <c r="C1159" t="e">
        <f>VLOOKUP(A1159,Table2[],2,FALSE)</f>
        <v>#N/A</v>
      </c>
      <c r="D1159" t="e">
        <f>VLOOKUP(A1159,Table3[#All],2,FALSE)</f>
        <v>#N/A</v>
      </c>
      <c r="E1159" t="e">
        <f>VLOOKUP(A1159,Table5[#All],2,FALSE)</f>
        <v>#N/A</v>
      </c>
      <c r="F1159">
        <f>VLOOKUP(A1159,Table6[#All],2,FALSE)</f>
        <v>678</v>
      </c>
      <c r="G1159">
        <f>VLOOKUP(A1159,Table7[#All],2,FALSE)</f>
        <v>3.7999999999999999E-2</v>
      </c>
      <c r="H1159" t="e">
        <f>VLOOKUP(A1159,Table1[[#All],[Release Date]:[Actual]],3,FALSE)</f>
        <v>#N/A</v>
      </c>
      <c r="I1159" t="e">
        <f>VLOOKUP(A1159,Table9[[#All],[Release Date]:[Actual]],2,FALSE)</f>
        <v>#N/A</v>
      </c>
      <c r="J1159" t="e">
        <f>VLOOKUP(A1159,Table8[#All],2,FALSE)</f>
        <v>#N/A</v>
      </c>
      <c r="K1159" t="e">
        <f>VLOOKUP(A1159,'US Retail Data'!$E$2:$G$75,3,FALSE)</f>
        <v>#N/A</v>
      </c>
      <c r="L1159" t="e">
        <f>VLOOKUP(A1159,GDP!$E$2:$G$83,3,FALSE)</f>
        <v>#N/A</v>
      </c>
    </row>
    <row r="1160" spans="1:12">
      <c r="A1160" s="18">
        <v>44625</v>
      </c>
      <c r="B1160" s="19" t="e">
        <v>#N/A</v>
      </c>
      <c r="C1160" t="e">
        <f>VLOOKUP(A1160,Table2[],2,FALSE)</f>
        <v>#N/A</v>
      </c>
      <c r="D1160" t="e">
        <f>VLOOKUP(A1160,Table3[#All],2,FALSE)</f>
        <v>#N/A</v>
      </c>
      <c r="E1160" t="e">
        <f>VLOOKUP(A1160,Table5[#All],2,FALSE)</f>
        <v>#N/A</v>
      </c>
      <c r="F1160" t="e">
        <f>VLOOKUP(A1160,Table6[#All],2,FALSE)</f>
        <v>#N/A</v>
      </c>
      <c r="G1160" t="e">
        <f>VLOOKUP(A1160,Table7[#All],2,FALSE)</f>
        <v>#N/A</v>
      </c>
      <c r="H1160" t="e">
        <f>VLOOKUP(A1160,Table1[[#All],[Release Date]:[Actual]],3,FALSE)</f>
        <v>#N/A</v>
      </c>
      <c r="I1160" t="e">
        <f>VLOOKUP(A1160,Table9[[#All],[Release Date]:[Actual]],2,FALSE)</f>
        <v>#N/A</v>
      </c>
      <c r="J1160" t="e">
        <f>VLOOKUP(A1160,Table8[#All],2,FALSE)</f>
        <v>#N/A</v>
      </c>
      <c r="K1160" t="e">
        <f>VLOOKUP(A1160,'US Retail Data'!$E$2:$G$75,3,FALSE)</f>
        <v>#N/A</v>
      </c>
      <c r="L1160" t="e">
        <f>VLOOKUP(A1160,GDP!$E$2:$G$83,3,FALSE)</f>
        <v>#N/A</v>
      </c>
    </row>
    <row r="1161" spans="1:12">
      <c r="A1161" s="18">
        <v>44626</v>
      </c>
      <c r="B1161" s="19" t="e">
        <v>#N/A</v>
      </c>
      <c r="C1161" t="e">
        <f>VLOOKUP(A1161,Table2[],2,FALSE)</f>
        <v>#N/A</v>
      </c>
      <c r="D1161" t="e">
        <f>VLOOKUP(A1161,Table3[#All],2,FALSE)</f>
        <v>#N/A</v>
      </c>
      <c r="E1161" t="e">
        <f>VLOOKUP(A1161,Table5[#All],2,FALSE)</f>
        <v>#N/A</v>
      </c>
      <c r="F1161" t="e">
        <f>VLOOKUP(A1161,Table6[#All],2,FALSE)</f>
        <v>#N/A</v>
      </c>
      <c r="G1161" t="e">
        <f>VLOOKUP(A1161,Table7[#All],2,FALSE)</f>
        <v>#N/A</v>
      </c>
      <c r="H1161" t="e">
        <f>VLOOKUP(A1161,Table1[[#All],[Release Date]:[Actual]],3,FALSE)</f>
        <v>#N/A</v>
      </c>
      <c r="I1161" t="e">
        <f>VLOOKUP(A1161,Table9[[#All],[Release Date]:[Actual]],2,FALSE)</f>
        <v>#N/A</v>
      </c>
      <c r="J1161" t="e">
        <f>VLOOKUP(A1161,Table8[#All],2,FALSE)</f>
        <v>#N/A</v>
      </c>
      <c r="K1161" t="e">
        <f>VLOOKUP(A1161,'US Retail Data'!$E$2:$G$75,3,FALSE)</f>
        <v>#N/A</v>
      </c>
      <c r="L1161" t="e">
        <f>VLOOKUP(A1161,GDP!$E$2:$G$83,3,FALSE)</f>
        <v>#N/A</v>
      </c>
    </row>
    <row r="1162" spans="1:12">
      <c r="A1162" s="18">
        <v>44627</v>
      </c>
      <c r="B1162" s="19">
        <v>14411</v>
      </c>
      <c r="C1162" t="e">
        <f>VLOOKUP(A1162,Table2[],2,FALSE)</f>
        <v>#N/A</v>
      </c>
      <c r="D1162" t="e">
        <f>VLOOKUP(A1162,Table3[#All],2,FALSE)</f>
        <v>#N/A</v>
      </c>
      <c r="E1162" t="e">
        <f>VLOOKUP(A1162,Table5[#All],2,FALSE)</f>
        <v>#N/A</v>
      </c>
      <c r="F1162" t="e">
        <f>VLOOKUP(A1162,Table6[#All],2,FALSE)</f>
        <v>#N/A</v>
      </c>
      <c r="G1162" t="e">
        <f>VLOOKUP(A1162,Table7[#All],2,FALSE)</f>
        <v>#N/A</v>
      </c>
      <c r="H1162" t="e">
        <f>VLOOKUP(A1162,Table1[[#All],[Release Date]:[Actual]],3,FALSE)</f>
        <v>#N/A</v>
      </c>
      <c r="I1162" t="e">
        <f>VLOOKUP(A1162,Table9[[#All],[Release Date]:[Actual]],2,FALSE)</f>
        <v>#N/A</v>
      </c>
      <c r="J1162" t="e">
        <f>VLOOKUP(A1162,Table8[#All],2,FALSE)</f>
        <v>#N/A</v>
      </c>
      <c r="K1162" t="e">
        <f>VLOOKUP(A1162,'US Retail Data'!$E$2:$G$75,3,FALSE)</f>
        <v>#N/A</v>
      </c>
      <c r="L1162" t="e">
        <f>VLOOKUP(A1162,GDP!$E$2:$G$83,3,FALSE)</f>
        <v>#N/A</v>
      </c>
    </row>
    <row r="1163" spans="1:12">
      <c r="A1163" s="18">
        <v>44628</v>
      </c>
      <c r="B1163" s="19">
        <v>14394</v>
      </c>
      <c r="C1163" t="e">
        <f>VLOOKUP(A1163,Table2[],2,FALSE)</f>
        <v>#N/A</v>
      </c>
      <c r="D1163" t="e">
        <f>VLOOKUP(A1163,Table3[#All],2,FALSE)</f>
        <v>#N/A</v>
      </c>
      <c r="E1163" t="e">
        <f>VLOOKUP(A1163,Table5[#All],2,FALSE)</f>
        <v>#N/A</v>
      </c>
      <c r="F1163" t="e">
        <f>VLOOKUP(A1163,Table6[#All],2,FALSE)</f>
        <v>#N/A</v>
      </c>
      <c r="G1163" t="e">
        <f>VLOOKUP(A1163,Table7[#All],2,FALSE)</f>
        <v>#N/A</v>
      </c>
      <c r="H1163" t="e">
        <f>VLOOKUP(A1163,Table1[[#All],[Release Date]:[Actual]],3,FALSE)</f>
        <v>#N/A</v>
      </c>
      <c r="I1163" t="e">
        <f>VLOOKUP(A1163,Table9[[#All],[Release Date]:[Actual]],2,FALSE)</f>
        <v>#N/A</v>
      </c>
      <c r="J1163">
        <f>VLOOKUP(A1163,Table8[#All],2,FALSE)</f>
        <v>8.9999999999999993E-3</v>
      </c>
      <c r="K1163" t="e">
        <f>VLOOKUP(A1163,'US Retail Data'!$E$2:$G$75,3,FALSE)</f>
        <v>#N/A</v>
      </c>
      <c r="L1163" t="e">
        <f>VLOOKUP(A1163,GDP!$E$2:$G$83,3,FALSE)</f>
        <v>#N/A</v>
      </c>
    </row>
    <row r="1164" spans="1:12">
      <c r="A1164" s="18">
        <v>44629</v>
      </c>
      <c r="B1164" s="19">
        <v>14371</v>
      </c>
      <c r="C1164" t="e">
        <f>VLOOKUP(A1164,Table2[],2,FALSE)</f>
        <v>#N/A</v>
      </c>
      <c r="D1164" t="e">
        <f>VLOOKUP(A1164,Table3[#All],2,FALSE)</f>
        <v>#N/A</v>
      </c>
      <c r="E1164" t="e">
        <f>VLOOKUP(A1164,Table5[#All],2,FALSE)</f>
        <v>#N/A</v>
      </c>
      <c r="F1164" t="e">
        <f>VLOOKUP(A1164,Table6[#All],2,FALSE)</f>
        <v>#N/A</v>
      </c>
      <c r="G1164" t="e">
        <f>VLOOKUP(A1164,Table7[#All],2,FALSE)</f>
        <v>#N/A</v>
      </c>
      <c r="H1164" t="e">
        <f>VLOOKUP(A1164,Table1[[#All],[Release Date]:[Actual]],3,FALSE)</f>
        <v>#N/A</v>
      </c>
      <c r="I1164" t="e">
        <f>VLOOKUP(A1164,Table9[[#All],[Release Date]:[Actual]],2,FALSE)</f>
        <v>#N/A</v>
      </c>
      <c r="J1164" t="e">
        <f>VLOOKUP(A1164,Table8[#All],2,FALSE)</f>
        <v>#N/A</v>
      </c>
      <c r="K1164" t="e">
        <f>VLOOKUP(A1164,'US Retail Data'!$E$2:$G$75,3,FALSE)</f>
        <v>#N/A</v>
      </c>
      <c r="L1164" t="e">
        <f>VLOOKUP(A1164,GDP!$E$2:$G$83,3,FALSE)</f>
        <v>#N/A</v>
      </c>
    </row>
    <row r="1165" spans="1:12">
      <c r="A1165" s="18">
        <v>44630</v>
      </c>
      <c r="B1165" s="19">
        <v>14298</v>
      </c>
      <c r="C1165">
        <f>VLOOKUP(A1165,Table2[],2,FALSE)</f>
        <v>7.9000000000000001E-2</v>
      </c>
      <c r="D1165" t="e">
        <f>VLOOKUP(A1165,Table3[#All],2,FALSE)</f>
        <v>#N/A</v>
      </c>
      <c r="E1165" t="e">
        <f>VLOOKUP(A1165,Table5[#All],2,FALSE)</f>
        <v>#N/A</v>
      </c>
      <c r="F1165" t="e">
        <f>VLOOKUP(A1165,Table6[#All],2,FALSE)</f>
        <v>#N/A</v>
      </c>
      <c r="G1165" t="e">
        <f>VLOOKUP(A1165,Table7[#All],2,FALSE)</f>
        <v>#N/A</v>
      </c>
      <c r="H1165">
        <f>VLOOKUP(A1165,Table1[[#All],[Release Date]:[Actual]],3,FALSE)</f>
        <v>227000</v>
      </c>
      <c r="I1165" t="e">
        <f>VLOOKUP(A1165,Table9[[#All],[Release Date]:[Actual]],2,FALSE)</f>
        <v>#N/A</v>
      </c>
      <c r="J1165" t="e">
        <f>VLOOKUP(A1165,Table8[#All],2,FALSE)</f>
        <v>#N/A</v>
      </c>
      <c r="K1165" t="e">
        <f>VLOOKUP(A1165,'US Retail Data'!$E$2:$G$75,3,FALSE)</f>
        <v>#N/A</v>
      </c>
      <c r="L1165" t="e">
        <f>VLOOKUP(A1165,GDP!$E$2:$G$83,3,FALSE)</f>
        <v>#N/A</v>
      </c>
    </row>
    <row r="1166" spans="1:12">
      <c r="A1166" s="18">
        <v>44631</v>
      </c>
      <c r="B1166" s="19">
        <v>14306</v>
      </c>
      <c r="C1166" t="e">
        <f>VLOOKUP(A1166,Table2[],2,FALSE)</f>
        <v>#N/A</v>
      </c>
      <c r="D1166" t="e">
        <f>VLOOKUP(A1166,Table3[#All],2,FALSE)</f>
        <v>#N/A</v>
      </c>
      <c r="E1166" t="e">
        <f>VLOOKUP(A1166,Table5[#All],2,FALSE)</f>
        <v>#N/A</v>
      </c>
      <c r="F1166" t="e">
        <f>VLOOKUP(A1166,Table6[#All],2,FALSE)</f>
        <v>#N/A</v>
      </c>
      <c r="G1166" t="e">
        <f>VLOOKUP(A1166,Table7[#All],2,FALSE)</f>
        <v>#N/A</v>
      </c>
      <c r="H1166" t="e">
        <f>VLOOKUP(A1166,Table1[[#All],[Release Date]:[Actual]],3,FALSE)</f>
        <v>#N/A</v>
      </c>
      <c r="I1166" t="e">
        <f>VLOOKUP(A1166,Table9[[#All],[Release Date]:[Actual]],2,FALSE)</f>
        <v>#N/A</v>
      </c>
      <c r="J1166" t="e">
        <f>VLOOKUP(A1166,Table8[#All],2,FALSE)</f>
        <v>#N/A</v>
      </c>
      <c r="K1166" t="e">
        <f>VLOOKUP(A1166,'US Retail Data'!$E$2:$G$75,3,FALSE)</f>
        <v>#N/A</v>
      </c>
      <c r="L1166" t="e">
        <f>VLOOKUP(A1166,GDP!$E$2:$G$83,3,FALSE)</f>
        <v>#N/A</v>
      </c>
    </row>
    <row r="1167" spans="1:12">
      <c r="A1167" s="18">
        <v>44632</v>
      </c>
      <c r="B1167" s="19" t="e">
        <v>#N/A</v>
      </c>
      <c r="C1167" t="e">
        <f>VLOOKUP(A1167,Table2[],2,FALSE)</f>
        <v>#N/A</v>
      </c>
      <c r="D1167" t="e">
        <f>VLOOKUP(A1167,Table3[#All],2,FALSE)</f>
        <v>#N/A</v>
      </c>
      <c r="E1167" t="e">
        <f>VLOOKUP(A1167,Table5[#All],2,FALSE)</f>
        <v>#N/A</v>
      </c>
      <c r="F1167" t="e">
        <f>VLOOKUP(A1167,Table6[#All],2,FALSE)</f>
        <v>#N/A</v>
      </c>
      <c r="G1167" t="e">
        <f>VLOOKUP(A1167,Table7[#All],2,FALSE)</f>
        <v>#N/A</v>
      </c>
      <c r="H1167" t="e">
        <f>VLOOKUP(A1167,Table1[[#All],[Release Date]:[Actual]],3,FALSE)</f>
        <v>#N/A</v>
      </c>
      <c r="I1167" t="e">
        <f>VLOOKUP(A1167,Table9[[#All],[Release Date]:[Actual]],2,FALSE)</f>
        <v>#N/A</v>
      </c>
      <c r="J1167" t="e">
        <f>VLOOKUP(A1167,Table8[#All],2,FALSE)</f>
        <v>#N/A</v>
      </c>
      <c r="K1167" t="e">
        <f>VLOOKUP(A1167,'US Retail Data'!$E$2:$G$75,3,FALSE)</f>
        <v>#N/A</v>
      </c>
      <c r="L1167" t="e">
        <f>VLOOKUP(A1167,GDP!$E$2:$G$83,3,FALSE)</f>
        <v>#N/A</v>
      </c>
    </row>
    <row r="1168" spans="1:12">
      <c r="A1168" s="18">
        <v>44633</v>
      </c>
      <c r="B1168" s="19" t="e">
        <v>#N/A</v>
      </c>
      <c r="C1168" t="e">
        <f>VLOOKUP(A1168,Table2[],2,FALSE)</f>
        <v>#N/A</v>
      </c>
      <c r="D1168" t="e">
        <f>VLOOKUP(A1168,Table3[#All],2,FALSE)</f>
        <v>#N/A</v>
      </c>
      <c r="E1168" t="e">
        <f>VLOOKUP(A1168,Table5[#All],2,FALSE)</f>
        <v>#N/A</v>
      </c>
      <c r="F1168" t="e">
        <f>VLOOKUP(A1168,Table6[#All],2,FALSE)</f>
        <v>#N/A</v>
      </c>
      <c r="G1168" t="e">
        <f>VLOOKUP(A1168,Table7[#All],2,FALSE)</f>
        <v>#N/A</v>
      </c>
      <c r="H1168" t="e">
        <f>VLOOKUP(A1168,Table1[[#All],[Release Date]:[Actual]],3,FALSE)</f>
        <v>#N/A</v>
      </c>
      <c r="I1168" t="e">
        <f>VLOOKUP(A1168,Table9[[#All],[Release Date]:[Actual]],2,FALSE)</f>
        <v>#N/A</v>
      </c>
      <c r="J1168" t="e">
        <f>VLOOKUP(A1168,Table8[#All],2,FALSE)</f>
        <v>#N/A</v>
      </c>
      <c r="K1168" t="e">
        <f>VLOOKUP(A1168,'US Retail Data'!$E$2:$G$75,3,FALSE)</f>
        <v>#N/A</v>
      </c>
      <c r="L1168" t="e">
        <f>VLOOKUP(A1168,GDP!$E$2:$G$83,3,FALSE)</f>
        <v>#N/A</v>
      </c>
    </row>
    <row r="1169" spans="1:12">
      <c r="A1169" s="18">
        <v>44634</v>
      </c>
      <c r="B1169" s="19">
        <v>14328</v>
      </c>
      <c r="C1169" t="e">
        <f>VLOOKUP(A1169,Table2[],2,FALSE)</f>
        <v>#N/A</v>
      </c>
      <c r="D1169" t="e">
        <f>VLOOKUP(A1169,Table3[#All],2,FALSE)</f>
        <v>#N/A</v>
      </c>
      <c r="E1169" t="e">
        <f>VLOOKUP(A1169,Table5[#All],2,FALSE)</f>
        <v>#N/A</v>
      </c>
      <c r="F1169" t="e">
        <f>VLOOKUP(A1169,Table6[#All],2,FALSE)</f>
        <v>#N/A</v>
      </c>
      <c r="G1169" t="e">
        <f>VLOOKUP(A1169,Table7[#All],2,FALSE)</f>
        <v>#N/A</v>
      </c>
      <c r="H1169" t="e">
        <f>VLOOKUP(A1169,Table1[[#All],[Release Date]:[Actual]],3,FALSE)</f>
        <v>#N/A</v>
      </c>
      <c r="I1169" t="e">
        <f>VLOOKUP(A1169,Table9[[#All],[Release Date]:[Actual]],2,FALSE)</f>
        <v>#N/A</v>
      </c>
      <c r="J1169" t="e">
        <f>VLOOKUP(A1169,Table8[#All],2,FALSE)</f>
        <v>#N/A</v>
      </c>
      <c r="K1169" t="e">
        <f>VLOOKUP(A1169,'US Retail Data'!$E$2:$G$75,3,FALSE)</f>
        <v>#N/A</v>
      </c>
      <c r="L1169" t="e">
        <f>VLOOKUP(A1169,GDP!$E$2:$G$83,3,FALSE)</f>
        <v>#N/A</v>
      </c>
    </row>
    <row r="1170" spans="1:12">
      <c r="A1170" s="18">
        <v>44635</v>
      </c>
      <c r="B1170" s="19">
        <v>14321</v>
      </c>
      <c r="C1170" t="e">
        <f>VLOOKUP(A1170,Table2[],2,FALSE)</f>
        <v>#N/A</v>
      </c>
      <c r="D1170" t="e">
        <f>VLOOKUP(A1170,Table3[#All],2,FALSE)</f>
        <v>#N/A</v>
      </c>
      <c r="E1170" t="e">
        <f>VLOOKUP(A1170,Table5[#All],2,FALSE)</f>
        <v>#N/A</v>
      </c>
      <c r="F1170" t="e">
        <f>VLOOKUP(A1170,Table6[#All],2,FALSE)</f>
        <v>#N/A</v>
      </c>
      <c r="G1170" t="e">
        <f>VLOOKUP(A1170,Table7[#All],2,FALSE)</f>
        <v>#N/A</v>
      </c>
      <c r="H1170" t="e">
        <f>VLOOKUP(A1170,Table1[[#All],[Release Date]:[Actual]],3,FALSE)</f>
        <v>#N/A</v>
      </c>
      <c r="I1170" t="e">
        <f>VLOOKUP(A1170,Table9[[#All],[Release Date]:[Actual]],2,FALSE)</f>
        <v>#N/A</v>
      </c>
      <c r="J1170" t="e">
        <f>VLOOKUP(A1170,Table8[#All],2,FALSE)</f>
        <v>#N/A</v>
      </c>
      <c r="K1170" t="e">
        <f>VLOOKUP(A1170,'US Retail Data'!$E$2:$G$75,3,FALSE)</f>
        <v>#N/A</v>
      </c>
      <c r="L1170" t="e">
        <f>VLOOKUP(A1170,GDP!$E$2:$G$83,3,FALSE)</f>
        <v>#N/A</v>
      </c>
    </row>
    <row r="1171" spans="1:12">
      <c r="A1171" s="18">
        <v>44636</v>
      </c>
      <c r="B1171" s="19">
        <v>14311</v>
      </c>
      <c r="C1171" t="e">
        <f>VLOOKUP(A1171,Table2[],2,FALSE)</f>
        <v>#N/A</v>
      </c>
      <c r="D1171" t="e">
        <f>VLOOKUP(A1171,Table3[#All],2,FALSE)</f>
        <v>#N/A</v>
      </c>
      <c r="E1171" t="e">
        <f>VLOOKUP(A1171,Table5[#All],2,FALSE)</f>
        <v>#N/A</v>
      </c>
      <c r="F1171" t="e">
        <f>VLOOKUP(A1171,Table6[#All],2,FALSE)</f>
        <v>#N/A</v>
      </c>
      <c r="G1171" t="e">
        <f>VLOOKUP(A1171,Table7[#All],2,FALSE)</f>
        <v>#N/A</v>
      </c>
      <c r="H1171" t="e">
        <f>VLOOKUP(A1171,Table1[[#All],[Release Date]:[Actual]],3,FALSE)</f>
        <v>#N/A</v>
      </c>
      <c r="I1171">
        <f>VLOOKUP(A1171,Table9[[#All],[Release Date]:[Actual]],2,FALSE)</f>
        <v>5.0000000000000001E-3</v>
      </c>
      <c r="J1171" t="e">
        <f>VLOOKUP(A1171,Table8[#All],2,FALSE)</f>
        <v>#N/A</v>
      </c>
      <c r="K1171">
        <f>VLOOKUP(A1171,'US Retail Data'!$E$2:$G$75,3,FALSE)</f>
        <v>3.0000000000000001E-3</v>
      </c>
      <c r="L1171" t="e">
        <f>VLOOKUP(A1171,GDP!$E$2:$G$83,3,FALSE)</f>
        <v>#N/A</v>
      </c>
    </row>
    <row r="1172" spans="1:12">
      <c r="A1172" s="18">
        <v>44637</v>
      </c>
      <c r="B1172" s="19">
        <v>14290</v>
      </c>
      <c r="C1172" t="e">
        <f>VLOOKUP(A1172,Table2[],2,FALSE)</f>
        <v>#N/A</v>
      </c>
      <c r="D1172" t="e">
        <f>VLOOKUP(A1172,Table3[#All],2,FALSE)</f>
        <v>#N/A</v>
      </c>
      <c r="E1172" t="e">
        <f>VLOOKUP(A1172,Table5[#All],2,FALSE)</f>
        <v>#N/A</v>
      </c>
      <c r="F1172" t="e">
        <f>VLOOKUP(A1172,Table6[#All],2,FALSE)</f>
        <v>#N/A</v>
      </c>
      <c r="G1172" t="e">
        <f>VLOOKUP(A1172,Table7[#All],2,FALSE)</f>
        <v>#N/A</v>
      </c>
      <c r="H1172">
        <f>VLOOKUP(A1172,Table1[[#All],[Release Date]:[Actual]],3,FALSE)</f>
        <v>214000</v>
      </c>
      <c r="I1172" t="e">
        <f>VLOOKUP(A1172,Table9[[#All],[Release Date]:[Actual]],2,FALSE)</f>
        <v>#N/A</v>
      </c>
      <c r="J1172" t="e">
        <f>VLOOKUP(A1172,Table8[#All],2,FALSE)</f>
        <v>#N/A</v>
      </c>
      <c r="K1172" t="e">
        <f>VLOOKUP(A1172,'US Retail Data'!$E$2:$G$75,3,FALSE)</f>
        <v>#N/A</v>
      </c>
      <c r="L1172" t="e">
        <f>VLOOKUP(A1172,GDP!$E$2:$G$83,3,FALSE)</f>
        <v>#N/A</v>
      </c>
    </row>
    <row r="1173" spans="1:12">
      <c r="A1173" s="18">
        <v>44638</v>
      </c>
      <c r="B1173" s="19">
        <v>14340</v>
      </c>
      <c r="C1173" t="e">
        <f>VLOOKUP(A1173,Table2[],2,FALSE)</f>
        <v>#N/A</v>
      </c>
      <c r="D1173" t="e">
        <f>VLOOKUP(A1173,Table3[#All],2,FALSE)</f>
        <v>#N/A</v>
      </c>
      <c r="E1173" t="e">
        <f>VLOOKUP(A1173,Table5[#All],2,FALSE)</f>
        <v>#N/A</v>
      </c>
      <c r="F1173" t="e">
        <f>VLOOKUP(A1173,Table6[#All],2,FALSE)</f>
        <v>#N/A</v>
      </c>
      <c r="G1173" t="e">
        <f>VLOOKUP(A1173,Table7[#All],2,FALSE)</f>
        <v>#N/A</v>
      </c>
      <c r="H1173" t="e">
        <f>VLOOKUP(A1173,Table1[[#All],[Release Date]:[Actual]],3,FALSE)</f>
        <v>#N/A</v>
      </c>
      <c r="I1173" t="e">
        <f>VLOOKUP(A1173,Table9[[#All],[Release Date]:[Actual]],2,FALSE)</f>
        <v>#N/A</v>
      </c>
      <c r="J1173" t="e">
        <f>VLOOKUP(A1173,Table8[#All],2,FALSE)</f>
        <v>#N/A</v>
      </c>
      <c r="K1173" t="e">
        <f>VLOOKUP(A1173,'US Retail Data'!$E$2:$G$75,3,FALSE)</f>
        <v>#N/A</v>
      </c>
      <c r="L1173" t="e">
        <f>VLOOKUP(A1173,GDP!$E$2:$G$83,3,FALSE)</f>
        <v>#N/A</v>
      </c>
    </row>
    <row r="1174" spans="1:12">
      <c r="A1174" s="18">
        <v>44639</v>
      </c>
      <c r="B1174" s="19" t="e">
        <v>#N/A</v>
      </c>
      <c r="C1174" t="e">
        <f>VLOOKUP(A1174,Table2[],2,FALSE)</f>
        <v>#N/A</v>
      </c>
      <c r="D1174" t="e">
        <f>VLOOKUP(A1174,Table3[#All],2,FALSE)</f>
        <v>#N/A</v>
      </c>
      <c r="E1174" t="e">
        <f>VLOOKUP(A1174,Table5[#All],2,FALSE)</f>
        <v>#N/A</v>
      </c>
      <c r="F1174" t="e">
        <f>VLOOKUP(A1174,Table6[#All],2,FALSE)</f>
        <v>#N/A</v>
      </c>
      <c r="G1174" t="e">
        <f>VLOOKUP(A1174,Table7[#All],2,FALSE)</f>
        <v>#N/A</v>
      </c>
      <c r="H1174" t="e">
        <f>VLOOKUP(A1174,Table1[[#All],[Release Date]:[Actual]],3,FALSE)</f>
        <v>#N/A</v>
      </c>
      <c r="I1174" t="e">
        <f>VLOOKUP(A1174,Table9[[#All],[Release Date]:[Actual]],2,FALSE)</f>
        <v>#N/A</v>
      </c>
      <c r="J1174" t="e">
        <f>VLOOKUP(A1174,Table8[#All],2,FALSE)</f>
        <v>#N/A</v>
      </c>
      <c r="K1174" t="e">
        <f>VLOOKUP(A1174,'US Retail Data'!$E$2:$G$75,3,FALSE)</f>
        <v>#N/A</v>
      </c>
      <c r="L1174" t="e">
        <f>VLOOKUP(A1174,GDP!$E$2:$G$83,3,FALSE)</f>
        <v>#N/A</v>
      </c>
    </row>
    <row r="1175" spans="1:12">
      <c r="A1175" s="18">
        <v>44640</v>
      </c>
      <c r="B1175" s="19" t="e">
        <v>#N/A</v>
      </c>
      <c r="C1175" t="e">
        <f>VLOOKUP(A1175,Table2[],2,FALSE)</f>
        <v>#N/A</v>
      </c>
      <c r="D1175" t="e">
        <f>VLOOKUP(A1175,Table3[#All],2,FALSE)</f>
        <v>#N/A</v>
      </c>
      <c r="E1175" t="e">
        <f>VLOOKUP(A1175,Table5[#All],2,FALSE)</f>
        <v>#N/A</v>
      </c>
      <c r="F1175" t="e">
        <f>VLOOKUP(A1175,Table6[#All],2,FALSE)</f>
        <v>#N/A</v>
      </c>
      <c r="G1175" t="e">
        <f>VLOOKUP(A1175,Table7[#All],2,FALSE)</f>
        <v>#N/A</v>
      </c>
      <c r="H1175" t="e">
        <f>VLOOKUP(A1175,Table1[[#All],[Release Date]:[Actual]],3,FALSE)</f>
        <v>#N/A</v>
      </c>
      <c r="I1175" t="e">
        <f>VLOOKUP(A1175,Table9[[#All],[Release Date]:[Actual]],2,FALSE)</f>
        <v>#N/A</v>
      </c>
      <c r="J1175" t="e">
        <f>VLOOKUP(A1175,Table8[#All],2,FALSE)</f>
        <v>#N/A</v>
      </c>
      <c r="K1175" t="e">
        <f>VLOOKUP(A1175,'US Retail Data'!$E$2:$G$75,3,FALSE)</f>
        <v>#N/A</v>
      </c>
      <c r="L1175" t="e">
        <f>VLOOKUP(A1175,GDP!$E$2:$G$83,3,FALSE)</f>
        <v>#N/A</v>
      </c>
    </row>
    <row r="1176" spans="1:12">
      <c r="A1176" s="18">
        <v>44641</v>
      </c>
      <c r="B1176" s="19">
        <v>14341</v>
      </c>
      <c r="C1176" t="e">
        <f>VLOOKUP(A1176,Table2[],2,FALSE)</f>
        <v>#N/A</v>
      </c>
      <c r="D1176" t="e">
        <f>VLOOKUP(A1176,Table3[#All],2,FALSE)</f>
        <v>#N/A</v>
      </c>
      <c r="E1176" t="e">
        <f>VLOOKUP(A1176,Table5[#All],2,FALSE)</f>
        <v>#N/A</v>
      </c>
      <c r="F1176" t="e">
        <f>VLOOKUP(A1176,Table6[#All],2,FALSE)</f>
        <v>#N/A</v>
      </c>
      <c r="G1176" t="e">
        <f>VLOOKUP(A1176,Table7[#All],2,FALSE)</f>
        <v>#N/A</v>
      </c>
      <c r="H1176" t="e">
        <f>VLOOKUP(A1176,Table1[[#All],[Release Date]:[Actual]],3,FALSE)</f>
        <v>#N/A</v>
      </c>
      <c r="I1176" t="e">
        <f>VLOOKUP(A1176,Table9[[#All],[Release Date]:[Actual]],2,FALSE)</f>
        <v>#N/A</v>
      </c>
      <c r="J1176" t="e">
        <f>VLOOKUP(A1176,Table8[#All],2,FALSE)</f>
        <v>#N/A</v>
      </c>
      <c r="K1176" t="e">
        <f>VLOOKUP(A1176,'US Retail Data'!$E$2:$G$75,3,FALSE)</f>
        <v>#N/A</v>
      </c>
      <c r="L1176" t="e">
        <f>VLOOKUP(A1176,GDP!$E$2:$G$83,3,FALSE)</f>
        <v>#N/A</v>
      </c>
    </row>
    <row r="1177" spans="1:12">
      <c r="A1177" s="18">
        <v>44642</v>
      </c>
      <c r="B1177" s="19">
        <v>14358</v>
      </c>
      <c r="C1177" t="e">
        <f>VLOOKUP(A1177,Table2[],2,FALSE)</f>
        <v>#N/A</v>
      </c>
      <c r="D1177" t="e">
        <f>VLOOKUP(A1177,Table3[#All],2,FALSE)</f>
        <v>#N/A</v>
      </c>
      <c r="E1177" t="e">
        <f>VLOOKUP(A1177,Table5[#All],2,FALSE)</f>
        <v>#N/A</v>
      </c>
      <c r="F1177" t="e">
        <f>VLOOKUP(A1177,Table6[#All],2,FALSE)</f>
        <v>#N/A</v>
      </c>
      <c r="G1177" t="e">
        <f>VLOOKUP(A1177,Table7[#All],2,FALSE)</f>
        <v>#N/A</v>
      </c>
      <c r="H1177" t="e">
        <f>VLOOKUP(A1177,Table1[[#All],[Release Date]:[Actual]],3,FALSE)</f>
        <v>#N/A</v>
      </c>
      <c r="I1177" t="e">
        <f>VLOOKUP(A1177,Table9[[#All],[Release Date]:[Actual]],2,FALSE)</f>
        <v>#N/A</v>
      </c>
      <c r="J1177" t="e">
        <f>VLOOKUP(A1177,Table8[#All],2,FALSE)</f>
        <v>#N/A</v>
      </c>
      <c r="K1177" t="e">
        <f>VLOOKUP(A1177,'US Retail Data'!$E$2:$G$75,3,FALSE)</f>
        <v>#N/A</v>
      </c>
      <c r="L1177" t="e">
        <f>VLOOKUP(A1177,GDP!$E$2:$G$83,3,FALSE)</f>
        <v>#N/A</v>
      </c>
    </row>
    <row r="1178" spans="1:12">
      <c r="A1178" s="18">
        <v>44643</v>
      </c>
      <c r="B1178" s="19">
        <v>14351</v>
      </c>
      <c r="C1178" t="e">
        <f>VLOOKUP(A1178,Table2[],2,FALSE)</f>
        <v>#N/A</v>
      </c>
      <c r="D1178" t="e">
        <f>VLOOKUP(A1178,Table3[#All],2,FALSE)</f>
        <v>#N/A</v>
      </c>
      <c r="E1178" t="e">
        <f>VLOOKUP(A1178,Table5[#All],2,FALSE)</f>
        <v>#N/A</v>
      </c>
      <c r="F1178" t="e">
        <f>VLOOKUP(A1178,Table6[#All],2,FALSE)</f>
        <v>#N/A</v>
      </c>
      <c r="G1178" t="e">
        <f>VLOOKUP(A1178,Table7[#All],2,FALSE)</f>
        <v>#N/A</v>
      </c>
      <c r="H1178" t="e">
        <f>VLOOKUP(A1178,Table1[[#All],[Release Date]:[Actual]],3,FALSE)</f>
        <v>#N/A</v>
      </c>
      <c r="I1178" t="e">
        <f>VLOOKUP(A1178,Table9[[#All],[Release Date]:[Actual]],2,FALSE)</f>
        <v>#N/A</v>
      </c>
      <c r="J1178" t="e">
        <f>VLOOKUP(A1178,Table8[#All],2,FALSE)</f>
        <v>#N/A</v>
      </c>
      <c r="K1178" t="e">
        <f>VLOOKUP(A1178,'US Retail Data'!$E$2:$G$75,3,FALSE)</f>
        <v>#N/A</v>
      </c>
      <c r="L1178" t="e">
        <f>VLOOKUP(A1178,GDP!$E$2:$G$83,3,FALSE)</f>
        <v>#N/A</v>
      </c>
    </row>
    <row r="1179" spans="1:12">
      <c r="A1179" s="18">
        <v>44644</v>
      </c>
      <c r="B1179" s="19">
        <v>14361</v>
      </c>
      <c r="C1179" t="e">
        <f>VLOOKUP(A1179,Table2[],2,FALSE)</f>
        <v>#N/A</v>
      </c>
      <c r="D1179" t="e">
        <f>VLOOKUP(A1179,Table3[#All],2,FALSE)</f>
        <v>#N/A</v>
      </c>
      <c r="E1179" t="e">
        <f>VLOOKUP(A1179,Table5[#All],2,FALSE)</f>
        <v>#N/A</v>
      </c>
      <c r="F1179" t="e">
        <f>VLOOKUP(A1179,Table6[#All],2,FALSE)</f>
        <v>#N/A</v>
      </c>
      <c r="G1179" t="e">
        <f>VLOOKUP(A1179,Table7[#All],2,FALSE)</f>
        <v>#N/A</v>
      </c>
      <c r="H1179">
        <f>VLOOKUP(A1179,Table1[[#All],[Release Date]:[Actual]],3,FALSE)</f>
        <v>187000</v>
      </c>
      <c r="I1179" t="e">
        <f>VLOOKUP(A1179,Table9[[#All],[Release Date]:[Actual]],2,FALSE)</f>
        <v>#N/A</v>
      </c>
      <c r="J1179" t="e">
        <f>VLOOKUP(A1179,Table8[#All],2,FALSE)</f>
        <v>#N/A</v>
      </c>
      <c r="K1179" t="e">
        <f>VLOOKUP(A1179,'US Retail Data'!$E$2:$G$75,3,FALSE)</f>
        <v>#N/A</v>
      </c>
      <c r="L1179" t="e">
        <f>VLOOKUP(A1179,GDP!$E$2:$G$83,3,FALSE)</f>
        <v>#N/A</v>
      </c>
    </row>
    <row r="1180" spans="1:12">
      <c r="A1180" s="18">
        <v>44645</v>
      </c>
      <c r="B1180" s="19">
        <v>14341</v>
      </c>
      <c r="C1180" t="e">
        <f>VLOOKUP(A1180,Table2[],2,FALSE)</f>
        <v>#N/A</v>
      </c>
      <c r="D1180" t="e">
        <f>VLOOKUP(A1180,Table3[#All],2,FALSE)</f>
        <v>#N/A</v>
      </c>
      <c r="E1180" t="e">
        <f>VLOOKUP(A1180,Table5[#All],2,FALSE)</f>
        <v>#N/A</v>
      </c>
      <c r="F1180" t="e">
        <f>VLOOKUP(A1180,Table6[#All],2,FALSE)</f>
        <v>#N/A</v>
      </c>
      <c r="G1180" t="e">
        <f>VLOOKUP(A1180,Table7[#All],2,FALSE)</f>
        <v>#N/A</v>
      </c>
      <c r="H1180" t="e">
        <f>VLOOKUP(A1180,Table1[[#All],[Release Date]:[Actual]],3,FALSE)</f>
        <v>#N/A</v>
      </c>
      <c r="I1180" t="e">
        <f>VLOOKUP(A1180,Table9[[#All],[Release Date]:[Actual]],2,FALSE)</f>
        <v>#N/A</v>
      </c>
      <c r="J1180" t="e">
        <f>VLOOKUP(A1180,Table8[#All],2,FALSE)</f>
        <v>#N/A</v>
      </c>
      <c r="K1180" t="e">
        <f>VLOOKUP(A1180,'US Retail Data'!$E$2:$G$75,3,FALSE)</f>
        <v>#N/A</v>
      </c>
      <c r="L1180" t="e">
        <f>VLOOKUP(A1180,GDP!$E$2:$G$83,3,FALSE)</f>
        <v>#N/A</v>
      </c>
    </row>
    <row r="1181" spans="1:12">
      <c r="A1181" s="18">
        <v>44646</v>
      </c>
      <c r="B1181" s="19" t="e">
        <v>#N/A</v>
      </c>
      <c r="C1181" t="e">
        <f>VLOOKUP(A1181,Table2[],2,FALSE)</f>
        <v>#N/A</v>
      </c>
      <c r="D1181" t="e">
        <f>VLOOKUP(A1181,Table3[#All],2,FALSE)</f>
        <v>#N/A</v>
      </c>
      <c r="E1181" t="e">
        <f>VLOOKUP(A1181,Table5[#All],2,FALSE)</f>
        <v>#N/A</v>
      </c>
      <c r="F1181" t="e">
        <f>VLOOKUP(A1181,Table6[#All],2,FALSE)</f>
        <v>#N/A</v>
      </c>
      <c r="G1181" t="e">
        <f>VLOOKUP(A1181,Table7[#All],2,FALSE)</f>
        <v>#N/A</v>
      </c>
      <c r="H1181" t="e">
        <f>VLOOKUP(A1181,Table1[[#All],[Release Date]:[Actual]],3,FALSE)</f>
        <v>#N/A</v>
      </c>
      <c r="I1181" t="e">
        <f>VLOOKUP(A1181,Table9[[#All],[Release Date]:[Actual]],2,FALSE)</f>
        <v>#N/A</v>
      </c>
      <c r="J1181" t="e">
        <f>VLOOKUP(A1181,Table8[#All],2,FALSE)</f>
        <v>#N/A</v>
      </c>
      <c r="K1181" t="e">
        <f>VLOOKUP(A1181,'US Retail Data'!$E$2:$G$75,3,FALSE)</f>
        <v>#N/A</v>
      </c>
      <c r="L1181" t="e">
        <f>VLOOKUP(A1181,GDP!$E$2:$G$83,3,FALSE)</f>
        <v>#N/A</v>
      </c>
    </row>
    <row r="1182" spans="1:12">
      <c r="A1182" s="18">
        <v>44647</v>
      </c>
      <c r="B1182" s="19" t="e">
        <v>#N/A</v>
      </c>
      <c r="C1182" t="e">
        <f>VLOOKUP(A1182,Table2[],2,FALSE)</f>
        <v>#N/A</v>
      </c>
      <c r="D1182" t="e">
        <f>VLOOKUP(A1182,Table3[#All],2,FALSE)</f>
        <v>#N/A</v>
      </c>
      <c r="E1182" t="e">
        <f>VLOOKUP(A1182,Table5[#All],2,FALSE)</f>
        <v>#N/A</v>
      </c>
      <c r="F1182" t="e">
        <f>VLOOKUP(A1182,Table6[#All],2,FALSE)</f>
        <v>#N/A</v>
      </c>
      <c r="G1182" t="e">
        <f>VLOOKUP(A1182,Table7[#All],2,FALSE)</f>
        <v>#N/A</v>
      </c>
      <c r="H1182" t="e">
        <f>VLOOKUP(A1182,Table1[[#All],[Release Date]:[Actual]],3,FALSE)</f>
        <v>#N/A</v>
      </c>
      <c r="I1182" t="e">
        <f>VLOOKUP(A1182,Table9[[#All],[Release Date]:[Actual]],2,FALSE)</f>
        <v>#N/A</v>
      </c>
      <c r="J1182" t="e">
        <f>VLOOKUP(A1182,Table8[#All],2,FALSE)</f>
        <v>#N/A</v>
      </c>
      <c r="K1182" t="e">
        <f>VLOOKUP(A1182,'US Retail Data'!$E$2:$G$75,3,FALSE)</f>
        <v>#N/A</v>
      </c>
      <c r="L1182" t="e">
        <f>VLOOKUP(A1182,GDP!$E$2:$G$83,3,FALSE)</f>
        <v>#N/A</v>
      </c>
    </row>
    <row r="1183" spans="1:12">
      <c r="A1183" s="18">
        <v>44648</v>
      </c>
      <c r="B1183" s="19">
        <v>14360</v>
      </c>
      <c r="C1183" t="e">
        <f>VLOOKUP(A1183,Table2[],2,FALSE)</f>
        <v>#N/A</v>
      </c>
      <c r="D1183" t="e">
        <f>VLOOKUP(A1183,Table3[#All],2,FALSE)</f>
        <v>#N/A</v>
      </c>
      <c r="E1183" t="e">
        <f>VLOOKUP(A1183,Table5[#All],2,FALSE)</f>
        <v>#N/A</v>
      </c>
      <c r="F1183" t="e">
        <f>VLOOKUP(A1183,Table6[#All],2,FALSE)</f>
        <v>#N/A</v>
      </c>
      <c r="G1183" t="e">
        <f>VLOOKUP(A1183,Table7[#All],2,FALSE)</f>
        <v>#N/A</v>
      </c>
      <c r="H1183" t="e">
        <f>VLOOKUP(A1183,Table1[[#All],[Release Date]:[Actual]],3,FALSE)</f>
        <v>#N/A</v>
      </c>
      <c r="I1183" t="e">
        <f>VLOOKUP(A1183,Table9[[#All],[Release Date]:[Actual]],2,FALSE)</f>
        <v>#N/A</v>
      </c>
      <c r="J1183" t="e">
        <f>VLOOKUP(A1183,Table8[#All],2,FALSE)</f>
        <v>#N/A</v>
      </c>
      <c r="K1183" t="e">
        <f>VLOOKUP(A1183,'US Retail Data'!$E$2:$G$75,3,FALSE)</f>
        <v>#N/A</v>
      </c>
      <c r="L1183" t="e">
        <f>VLOOKUP(A1183,GDP!$E$2:$G$83,3,FALSE)</f>
        <v>#N/A</v>
      </c>
    </row>
    <row r="1184" spans="1:12">
      <c r="A1184" s="18">
        <v>44649</v>
      </c>
      <c r="B1184" s="19">
        <v>14364</v>
      </c>
      <c r="C1184" t="e">
        <f>VLOOKUP(A1184,Table2[],2,FALSE)</f>
        <v>#N/A</v>
      </c>
      <c r="D1184" t="e">
        <f>VLOOKUP(A1184,Table3[#All],2,FALSE)</f>
        <v>#N/A</v>
      </c>
      <c r="E1184" t="e">
        <f>VLOOKUP(A1184,Table5[#All],2,FALSE)</f>
        <v>#N/A</v>
      </c>
      <c r="F1184" t="e">
        <f>VLOOKUP(A1184,Table6[#All],2,FALSE)</f>
        <v>#N/A</v>
      </c>
      <c r="G1184" t="e">
        <f>VLOOKUP(A1184,Table7[#All],2,FALSE)</f>
        <v>#N/A</v>
      </c>
      <c r="H1184" t="e">
        <f>VLOOKUP(A1184,Table1[[#All],[Release Date]:[Actual]],3,FALSE)</f>
        <v>#N/A</v>
      </c>
      <c r="I1184" t="e">
        <f>VLOOKUP(A1184,Table9[[#All],[Release Date]:[Actual]],2,FALSE)</f>
        <v>#N/A</v>
      </c>
      <c r="J1184" t="e">
        <f>VLOOKUP(A1184,Table8[#All],2,FALSE)</f>
        <v>#N/A</v>
      </c>
      <c r="K1184" t="e">
        <f>VLOOKUP(A1184,'US Retail Data'!$E$2:$G$75,3,FALSE)</f>
        <v>#N/A</v>
      </c>
      <c r="L1184" t="e">
        <f>VLOOKUP(A1184,GDP!$E$2:$G$83,3,FALSE)</f>
        <v>#N/A</v>
      </c>
    </row>
    <row r="1185" spans="1:12">
      <c r="A1185" s="18">
        <v>44650</v>
      </c>
      <c r="B1185" s="19">
        <v>14349</v>
      </c>
      <c r="C1185" t="e">
        <f>VLOOKUP(A1185,Table2[],2,FALSE)</f>
        <v>#N/A</v>
      </c>
      <c r="D1185" t="e">
        <f>VLOOKUP(A1185,Table3[#All],2,FALSE)</f>
        <v>#N/A</v>
      </c>
      <c r="E1185" t="e">
        <f>VLOOKUP(A1185,Table5[#All],2,FALSE)</f>
        <v>#N/A</v>
      </c>
      <c r="F1185" t="e">
        <f>VLOOKUP(A1185,Table6[#All],2,FALSE)</f>
        <v>#N/A</v>
      </c>
      <c r="G1185" t="e">
        <f>VLOOKUP(A1185,Table7[#All],2,FALSE)</f>
        <v>#N/A</v>
      </c>
      <c r="H1185" t="e">
        <f>VLOOKUP(A1185,Table1[[#All],[Release Date]:[Actual]],3,FALSE)</f>
        <v>#N/A</v>
      </c>
      <c r="I1185" t="e">
        <f>VLOOKUP(A1185,Table9[[#All],[Release Date]:[Actual]],2,FALSE)</f>
        <v>#N/A</v>
      </c>
      <c r="J1185" t="e">
        <f>VLOOKUP(A1185,Table8[#All],2,FALSE)</f>
        <v>#N/A</v>
      </c>
      <c r="K1185" t="e">
        <f>VLOOKUP(A1185,'US Retail Data'!$E$2:$G$75,3,FALSE)</f>
        <v>#N/A</v>
      </c>
      <c r="L1185">
        <f>VLOOKUP(A1185,GDP!$E$2:$G$83,3,FALSE)</f>
        <v>6.9000000000000006E-2</v>
      </c>
    </row>
    <row r="1186" spans="1:12">
      <c r="A1186" s="18">
        <v>44651</v>
      </c>
      <c r="B1186" s="19">
        <v>14357</v>
      </c>
      <c r="C1186" t="e">
        <f>VLOOKUP(A1186,Table2[],2,FALSE)</f>
        <v>#N/A</v>
      </c>
      <c r="D1186">
        <f>VLOOKUP(A1186,Table3[#All],2,FALSE)</f>
        <v>6.4000000000000001E-2</v>
      </c>
      <c r="E1186" t="e">
        <f>VLOOKUP(A1186,Table5[#All],2,FALSE)</f>
        <v>#N/A</v>
      </c>
      <c r="F1186" t="e">
        <f>VLOOKUP(A1186,Table6[#All],2,FALSE)</f>
        <v>#N/A</v>
      </c>
      <c r="G1186" t="e">
        <f>VLOOKUP(A1186,Table7[#All],2,FALSE)</f>
        <v>#N/A</v>
      </c>
      <c r="H1186">
        <f>VLOOKUP(A1186,Table1[[#All],[Release Date]:[Actual]],3,FALSE)</f>
        <v>202000</v>
      </c>
      <c r="I1186" t="e">
        <f>VLOOKUP(A1186,Table9[[#All],[Release Date]:[Actual]],2,FALSE)</f>
        <v>#N/A</v>
      </c>
      <c r="J1186" t="e">
        <f>VLOOKUP(A1186,Table8[#All],2,FALSE)</f>
        <v>#N/A</v>
      </c>
      <c r="K1186" t="e">
        <f>VLOOKUP(A1186,'US Retail Data'!$E$2:$G$75,3,FALSE)</f>
        <v>#N/A</v>
      </c>
      <c r="L1186" t="e">
        <f>VLOOKUP(A1186,GDP!$E$2:$G$83,3,FALSE)</f>
        <v>#N/A</v>
      </c>
    </row>
    <row r="1187" spans="1:12">
      <c r="A1187" s="18">
        <v>44652</v>
      </c>
      <c r="B1187" s="19">
        <v>14364</v>
      </c>
      <c r="C1187" t="e">
        <f>VLOOKUP(A1187,Table2[],2,FALSE)</f>
        <v>#N/A</v>
      </c>
      <c r="D1187" t="e">
        <f>VLOOKUP(A1187,Table3[#All],2,FALSE)</f>
        <v>#N/A</v>
      </c>
      <c r="E1187">
        <f>VLOOKUP(A1187,Table5[#All],2,FALSE)</f>
        <v>2.64E-2</v>
      </c>
      <c r="F1187">
        <f>VLOOKUP(A1187,Table6[#All],2,FALSE)</f>
        <v>431</v>
      </c>
      <c r="G1187">
        <f>VLOOKUP(A1187,Table7[#All],2,FALSE)</f>
        <v>3.5999999999999997E-2</v>
      </c>
      <c r="H1187" t="e">
        <f>VLOOKUP(A1187,Table1[[#All],[Release Date]:[Actual]],3,FALSE)</f>
        <v>#N/A</v>
      </c>
      <c r="I1187" t="e">
        <f>VLOOKUP(A1187,Table9[[#All],[Release Date]:[Actual]],2,FALSE)</f>
        <v>#N/A</v>
      </c>
      <c r="J1187" t="e">
        <f>VLOOKUP(A1187,Table8[#All],2,FALSE)</f>
        <v>#N/A</v>
      </c>
      <c r="K1187" t="e">
        <f>VLOOKUP(A1187,'US Retail Data'!$E$2:$G$75,3,FALSE)</f>
        <v>#N/A</v>
      </c>
      <c r="L1187" t="e">
        <f>VLOOKUP(A1187,GDP!$E$2:$G$83,3,FALSE)</f>
        <v>#N/A</v>
      </c>
    </row>
    <row r="1188" spans="1:12">
      <c r="A1188" s="18">
        <v>44653</v>
      </c>
      <c r="B1188" s="19" t="e">
        <v>#N/A</v>
      </c>
      <c r="C1188" t="e">
        <f>VLOOKUP(A1188,Table2[],2,FALSE)</f>
        <v>#N/A</v>
      </c>
      <c r="D1188" t="e">
        <f>VLOOKUP(A1188,Table3[#All],2,FALSE)</f>
        <v>#N/A</v>
      </c>
      <c r="E1188" t="e">
        <f>VLOOKUP(A1188,Table5[#All],2,FALSE)</f>
        <v>#N/A</v>
      </c>
      <c r="F1188" t="e">
        <f>VLOOKUP(A1188,Table6[#All],2,FALSE)</f>
        <v>#N/A</v>
      </c>
      <c r="G1188" t="e">
        <f>VLOOKUP(A1188,Table7[#All],2,FALSE)</f>
        <v>#N/A</v>
      </c>
      <c r="H1188" t="e">
        <f>VLOOKUP(A1188,Table1[[#All],[Release Date]:[Actual]],3,FALSE)</f>
        <v>#N/A</v>
      </c>
      <c r="I1188" t="e">
        <f>VLOOKUP(A1188,Table9[[#All],[Release Date]:[Actual]],2,FALSE)</f>
        <v>#N/A</v>
      </c>
      <c r="J1188" t="e">
        <f>VLOOKUP(A1188,Table8[#All],2,FALSE)</f>
        <v>#N/A</v>
      </c>
      <c r="K1188" t="e">
        <f>VLOOKUP(A1188,'US Retail Data'!$E$2:$G$75,3,FALSE)</f>
        <v>#N/A</v>
      </c>
      <c r="L1188" t="e">
        <f>VLOOKUP(A1188,GDP!$E$2:$G$83,3,FALSE)</f>
        <v>#N/A</v>
      </c>
    </row>
    <row r="1189" spans="1:12">
      <c r="A1189" s="18">
        <v>44654</v>
      </c>
      <c r="B1189" s="19" t="e">
        <v>#N/A</v>
      </c>
      <c r="C1189" t="e">
        <f>VLOOKUP(A1189,Table2[],2,FALSE)</f>
        <v>#N/A</v>
      </c>
      <c r="D1189" t="e">
        <f>VLOOKUP(A1189,Table3[#All],2,FALSE)</f>
        <v>#N/A</v>
      </c>
      <c r="E1189" t="e">
        <f>VLOOKUP(A1189,Table5[#All],2,FALSE)</f>
        <v>#N/A</v>
      </c>
      <c r="F1189" t="e">
        <f>VLOOKUP(A1189,Table6[#All],2,FALSE)</f>
        <v>#N/A</v>
      </c>
      <c r="G1189" t="e">
        <f>VLOOKUP(A1189,Table7[#All],2,FALSE)</f>
        <v>#N/A</v>
      </c>
      <c r="H1189" t="e">
        <f>VLOOKUP(A1189,Table1[[#All],[Release Date]:[Actual]],3,FALSE)</f>
        <v>#N/A</v>
      </c>
      <c r="I1189" t="e">
        <f>VLOOKUP(A1189,Table9[[#All],[Release Date]:[Actual]],2,FALSE)</f>
        <v>#N/A</v>
      </c>
      <c r="J1189" t="e">
        <f>VLOOKUP(A1189,Table8[#All],2,FALSE)</f>
        <v>#N/A</v>
      </c>
      <c r="K1189" t="e">
        <f>VLOOKUP(A1189,'US Retail Data'!$E$2:$G$75,3,FALSE)</f>
        <v>#N/A</v>
      </c>
      <c r="L1189" t="e">
        <f>VLOOKUP(A1189,GDP!$E$2:$G$83,3,FALSE)</f>
        <v>#N/A</v>
      </c>
    </row>
    <row r="1190" spans="1:12">
      <c r="A1190" s="18">
        <v>44655</v>
      </c>
      <c r="B1190" s="19">
        <v>14362</v>
      </c>
      <c r="C1190" t="e">
        <f>VLOOKUP(A1190,Table2[],2,FALSE)</f>
        <v>#N/A</v>
      </c>
      <c r="D1190" t="e">
        <f>VLOOKUP(A1190,Table3[#All],2,FALSE)</f>
        <v>#N/A</v>
      </c>
      <c r="E1190" t="e">
        <f>VLOOKUP(A1190,Table5[#All],2,FALSE)</f>
        <v>#N/A</v>
      </c>
      <c r="F1190" t="e">
        <f>VLOOKUP(A1190,Table6[#All],2,FALSE)</f>
        <v>#N/A</v>
      </c>
      <c r="G1190" t="e">
        <f>VLOOKUP(A1190,Table7[#All],2,FALSE)</f>
        <v>#N/A</v>
      </c>
      <c r="H1190" t="e">
        <f>VLOOKUP(A1190,Table1[[#All],[Release Date]:[Actual]],3,FALSE)</f>
        <v>#N/A</v>
      </c>
      <c r="I1190" t="e">
        <f>VLOOKUP(A1190,Table9[[#All],[Release Date]:[Actual]],2,FALSE)</f>
        <v>#N/A</v>
      </c>
      <c r="J1190" t="e">
        <f>VLOOKUP(A1190,Table8[#All],2,FALSE)</f>
        <v>#N/A</v>
      </c>
      <c r="K1190" t="e">
        <f>VLOOKUP(A1190,'US Retail Data'!$E$2:$G$75,3,FALSE)</f>
        <v>#N/A</v>
      </c>
      <c r="L1190" t="e">
        <f>VLOOKUP(A1190,GDP!$E$2:$G$83,3,FALSE)</f>
        <v>#N/A</v>
      </c>
    </row>
    <row r="1191" spans="1:12">
      <c r="A1191" s="18">
        <v>44656</v>
      </c>
      <c r="B1191" s="19">
        <v>14348</v>
      </c>
      <c r="C1191" t="e">
        <f>VLOOKUP(A1191,Table2[],2,FALSE)</f>
        <v>#N/A</v>
      </c>
      <c r="D1191" t="e">
        <f>VLOOKUP(A1191,Table3[#All],2,FALSE)</f>
        <v>#N/A</v>
      </c>
      <c r="E1191" t="e">
        <f>VLOOKUP(A1191,Table5[#All],2,FALSE)</f>
        <v>#N/A</v>
      </c>
      <c r="F1191" t="e">
        <f>VLOOKUP(A1191,Table6[#All],2,FALSE)</f>
        <v>#N/A</v>
      </c>
      <c r="G1191" t="e">
        <f>VLOOKUP(A1191,Table7[#All],2,FALSE)</f>
        <v>#N/A</v>
      </c>
      <c r="H1191" t="e">
        <f>VLOOKUP(A1191,Table1[[#All],[Release Date]:[Actual]],3,FALSE)</f>
        <v>#N/A</v>
      </c>
      <c r="I1191" t="e">
        <f>VLOOKUP(A1191,Table9[[#All],[Release Date]:[Actual]],2,FALSE)</f>
        <v>#N/A</v>
      </c>
      <c r="J1191" t="e">
        <f>VLOOKUP(A1191,Table8[#All],2,FALSE)</f>
        <v>#N/A</v>
      </c>
      <c r="K1191" t="e">
        <f>VLOOKUP(A1191,'US Retail Data'!$E$2:$G$75,3,FALSE)</f>
        <v>#N/A</v>
      </c>
      <c r="L1191" t="e">
        <f>VLOOKUP(A1191,GDP!$E$2:$G$83,3,FALSE)</f>
        <v>#N/A</v>
      </c>
    </row>
    <row r="1192" spans="1:12">
      <c r="A1192" s="18">
        <v>44657</v>
      </c>
      <c r="B1192" s="19">
        <v>14364</v>
      </c>
      <c r="C1192" t="e">
        <f>VLOOKUP(A1192,Table2[],2,FALSE)</f>
        <v>#N/A</v>
      </c>
      <c r="D1192" t="e">
        <f>VLOOKUP(A1192,Table3[#All],2,FALSE)</f>
        <v>#N/A</v>
      </c>
      <c r="E1192" t="e">
        <f>VLOOKUP(A1192,Table5[#All],2,FALSE)</f>
        <v>#N/A</v>
      </c>
      <c r="F1192" t="e">
        <f>VLOOKUP(A1192,Table6[#All],2,FALSE)</f>
        <v>#N/A</v>
      </c>
      <c r="G1192" t="e">
        <f>VLOOKUP(A1192,Table7[#All],2,FALSE)</f>
        <v>#N/A</v>
      </c>
      <c r="H1192" t="e">
        <f>VLOOKUP(A1192,Table1[[#All],[Release Date]:[Actual]],3,FALSE)</f>
        <v>#N/A</v>
      </c>
      <c r="I1192" t="e">
        <f>VLOOKUP(A1192,Table9[[#All],[Release Date]:[Actual]],2,FALSE)</f>
        <v>#N/A</v>
      </c>
      <c r="J1192" t="e">
        <f>VLOOKUP(A1192,Table8[#All],2,FALSE)</f>
        <v>#N/A</v>
      </c>
      <c r="K1192" t="e">
        <f>VLOOKUP(A1192,'US Retail Data'!$E$2:$G$75,3,FALSE)</f>
        <v>#N/A</v>
      </c>
      <c r="L1192" t="e">
        <f>VLOOKUP(A1192,GDP!$E$2:$G$83,3,FALSE)</f>
        <v>#N/A</v>
      </c>
    </row>
    <row r="1193" spans="1:12">
      <c r="A1193" s="18">
        <v>44658</v>
      </c>
      <c r="B1193" s="19">
        <v>14359</v>
      </c>
      <c r="C1193" t="e">
        <f>VLOOKUP(A1193,Table2[],2,FALSE)</f>
        <v>#N/A</v>
      </c>
      <c r="D1193" t="e">
        <f>VLOOKUP(A1193,Table3[#All],2,FALSE)</f>
        <v>#N/A</v>
      </c>
      <c r="E1193" t="e">
        <f>VLOOKUP(A1193,Table5[#All],2,FALSE)</f>
        <v>#N/A</v>
      </c>
      <c r="F1193" t="e">
        <f>VLOOKUP(A1193,Table6[#All],2,FALSE)</f>
        <v>#N/A</v>
      </c>
      <c r="G1193" t="e">
        <f>VLOOKUP(A1193,Table7[#All],2,FALSE)</f>
        <v>#N/A</v>
      </c>
      <c r="H1193">
        <f>VLOOKUP(A1193,Table1[[#All],[Release Date]:[Actual]],3,FALSE)</f>
        <v>166000</v>
      </c>
      <c r="I1193" t="e">
        <f>VLOOKUP(A1193,Table9[[#All],[Release Date]:[Actual]],2,FALSE)</f>
        <v>#N/A</v>
      </c>
      <c r="J1193" t="e">
        <f>VLOOKUP(A1193,Table8[#All],2,FALSE)</f>
        <v>#N/A</v>
      </c>
      <c r="K1193" t="e">
        <f>VLOOKUP(A1193,'US Retail Data'!$E$2:$G$75,3,FALSE)</f>
        <v>#N/A</v>
      </c>
      <c r="L1193" t="e">
        <f>VLOOKUP(A1193,GDP!$E$2:$G$83,3,FALSE)</f>
        <v>#N/A</v>
      </c>
    </row>
    <row r="1194" spans="1:12">
      <c r="A1194" s="18">
        <v>44659</v>
      </c>
      <c r="B1194" s="19">
        <v>14365</v>
      </c>
      <c r="C1194" t="e">
        <f>VLOOKUP(A1194,Table2[],2,FALSE)</f>
        <v>#N/A</v>
      </c>
      <c r="D1194" t="e">
        <f>VLOOKUP(A1194,Table3[#All],2,FALSE)</f>
        <v>#N/A</v>
      </c>
      <c r="E1194" t="e">
        <f>VLOOKUP(A1194,Table5[#All],2,FALSE)</f>
        <v>#N/A</v>
      </c>
      <c r="F1194" t="e">
        <f>VLOOKUP(A1194,Table6[#All],2,FALSE)</f>
        <v>#N/A</v>
      </c>
      <c r="G1194" t="e">
        <f>VLOOKUP(A1194,Table7[#All],2,FALSE)</f>
        <v>#N/A</v>
      </c>
      <c r="H1194" t="e">
        <f>VLOOKUP(A1194,Table1[[#All],[Release Date]:[Actual]],3,FALSE)</f>
        <v>#N/A</v>
      </c>
      <c r="I1194" t="e">
        <f>VLOOKUP(A1194,Table9[[#All],[Release Date]:[Actual]],2,FALSE)</f>
        <v>#N/A</v>
      </c>
      <c r="J1194" t="e">
        <f>VLOOKUP(A1194,Table8[#All],2,FALSE)</f>
        <v>#N/A</v>
      </c>
      <c r="K1194" t="e">
        <f>VLOOKUP(A1194,'US Retail Data'!$E$2:$G$75,3,FALSE)</f>
        <v>#N/A</v>
      </c>
      <c r="L1194" t="e">
        <f>VLOOKUP(A1194,GDP!$E$2:$G$83,3,FALSE)</f>
        <v>#N/A</v>
      </c>
    </row>
    <row r="1195" spans="1:12">
      <c r="A1195" s="18">
        <v>44660</v>
      </c>
      <c r="B1195" s="19" t="e">
        <v>#N/A</v>
      </c>
      <c r="C1195" t="e">
        <f>VLOOKUP(A1195,Table2[],2,FALSE)</f>
        <v>#N/A</v>
      </c>
      <c r="D1195" t="e">
        <f>VLOOKUP(A1195,Table3[#All],2,FALSE)</f>
        <v>#N/A</v>
      </c>
      <c r="E1195" t="e">
        <f>VLOOKUP(A1195,Table5[#All],2,FALSE)</f>
        <v>#N/A</v>
      </c>
      <c r="F1195" t="e">
        <f>VLOOKUP(A1195,Table6[#All],2,FALSE)</f>
        <v>#N/A</v>
      </c>
      <c r="G1195" t="e">
        <f>VLOOKUP(A1195,Table7[#All],2,FALSE)</f>
        <v>#N/A</v>
      </c>
      <c r="H1195" t="e">
        <f>VLOOKUP(A1195,Table1[[#All],[Release Date]:[Actual]],3,FALSE)</f>
        <v>#N/A</v>
      </c>
      <c r="I1195" t="e">
        <f>VLOOKUP(A1195,Table9[[#All],[Release Date]:[Actual]],2,FALSE)</f>
        <v>#N/A</v>
      </c>
      <c r="J1195" t="e">
        <f>VLOOKUP(A1195,Table8[#All],2,FALSE)</f>
        <v>#N/A</v>
      </c>
      <c r="K1195" t="e">
        <f>VLOOKUP(A1195,'US Retail Data'!$E$2:$G$75,3,FALSE)</f>
        <v>#N/A</v>
      </c>
      <c r="L1195" t="e">
        <f>VLOOKUP(A1195,GDP!$E$2:$G$83,3,FALSE)</f>
        <v>#N/A</v>
      </c>
    </row>
    <row r="1196" spans="1:12">
      <c r="A1196" s="18">
        <v>44661</v>
      </c>
      <c r="B1196" s="19" t="e">
        <v>#N/A</v>
      </c>
      <c r="C1196" t="e">
        <f>VLOOKUP(A1196,Table2[],2,FALSE)</f>
        <v>#N/A</v>
      </c>
      <c r="D1196" t="e">
        <f>VLOOKUP(A1196,Table3[#All],2,FALSE)</f>
        <v>#N/A</v>
      </c>
      <c r="E1196" t="e">
        <f>VLOOKUP(A1196,Table5[#All],2,FALSE)</f>
        <v>#N/A</v>
      </c>
      <c r="F1196" t="e">
        <f>VLOOKUP(A1196,Table6[#All],2,FALSE)</f>
        <v>#N/A</v>
      </c>
      <c r="G1196" t="e">
        <f>VLOOKUP(A1196,Table7[#All],2,FALSE)</f>
        <v>#N/A</v>
      </c>
      <c r="H1196" t="e">
        <f>VLOOKUP(A1196,Table1[[#All],[Release Date]:[Actual]],3,FALSE)</f>
        <v>#N/A</v>
      </c>
      <c r="I1196" t="e">
        <f>VLOOKUP(A1196,Table9[[#All],[Release Date]:[Actual]],2,FALSE)</f>
        <v>#N/A</v>
      </c>
      <c r="J1196">
        <f>VLOOKUP(A1196,Table8[#All],2,FALSE)</f>
        <v>1.4999999999999999E-2</v>
      </c>
      <c r="K1196" t="e">
        <f>VLOOKUP(A1196,'US Retail Data'!$E$2:$G$75,3,FALSE)</f>
        <v>#N/A</v>
      </c>
      <c r="L1196" t="e">
        <f>VLOOKUP(A1196,GDP!$E$2:$G$83,3,FALSE)</f>
        <v>#N/A</v>
      </c>
    </row>
    <row r="1197" spans="1:12">
      <c r="A1197" s="18">
        <v>44662</v>
      </c>
      <c r="B1197" s="19">
        <v>14370</v>
      </c>
      <c r="C1197" t="e">
        <f>VLOOKUP(A1197,Table2[],2,FALSE)</f>
        <v>#N/A</v>
      </c>
      <c r="D1197" t="e">
        <f>VLOOKUP(A1197,Table3[#All],2,FALSE)</f>
        <v>#N/A</v>
      </c>
      <c r="E1197" t="e">
        <f>VLOOKUP(A1197,Table5[#All],2,FALSE)</f>
        <v>#N/A</v>
      </c>
      <c r="F1197" t="e">
        <f>VLOOKUP(A1197,Table6[#All],2,FALSE)</f>
        <v>#N/A</v>
      </c>
      <c r="G1197" t="e">
        <f>VLOOKUP(A1197,Table7[#All],2,FALSE)</f>
        <v>#N/A</v>
      </c>
      <c r="H1197" t="e">
        <f>VLOOKUP(A1197,Table1[[#All],[Release Date]:[Actual]],3,FALSE)</f>
        <v>#N/A</v>
      </c>
      <c r="I1197" t="e">
        <f>VLOOKUP(A1197,Table9[[#All],[Release Date]:[Actual]],2,FALSE)</f>
        <v>#N/A</v>
      </c>
      <c r="J1197" t="e">
        <f>VLOOKUP(A1197,Table8[#All],2,FALSE)</f>
        <v>#N/A</v>
      </c>
      <c r="K1197" t="e">
        <f>VLOOKUP(A1197,'US Retail Data'!$E$2:$G$75,3,FALSE)</f>
        <v>#N/A</v>
      </c>
      <c r="L1197" t="e">
        <f>VLOOKUP(A1197,GDP!$E$2:$G$83,3,FALSE)</f>
        <v>#N/A</v>
      </c>
    </row>
    <row r="1198" spans="1:12">
      <c r="A1198" s="18">
        <v>44663</v>
      </c>
      <c r="B1198" s="19">
        <v>14364</v>
      </c>
      <c r="C1198">
        <f>VLOOKUP(A1198,Table2[],2,FALSE)</f>
        <v>8.5000000000000006E-2</v>
      </c>
      <c r="D1198" t="e">
        <f>VLOOKUP(A1198,Table3[#All],2,FALSE)</f>
        <v>#N/A</v>
      </c>
      <c r="E1198" t="e">
        <f>VLOOKUP(A1198,Table5[#All],2,FALSE)</f>
        <v>#N/A</v>
      </c>
      <c r="F1198" t="e">
        <f>VLOOKUP(A1198,Table6[#All],2,FALSE)</f>
        <v>#N/A</v>
      </c>
      <c r="G1198" t="e">
        <f>VLOOKUP(A1198,Table7[#All],2,FALSE)</f>
        <v>#N/A</v>
      </c>
      <c r="H1198" t="e">
        <f>VLOOKUP(A1198,Table1[[#All],[Release Date]:[Actual]],3,FALSE)</f>
        <v>#N/A</v>
      </c>
      <c r="I1198" t="e">
        <f>VLOOKUP(A1198,Table9[[#All],[Release Date]:[Actual]],2,FALSE)</f>
        <v>#N/A</v>
      </c>
      <c r="J1198" t="e">
        <f>VLOOKUP(A1198,Table8[#All],2,FALSE)</f>
        <v>#N/A</v>
      </c>
      <c r="K1198" t="e">
        <f>VLOOKUP(A1198,'US Retail Data'!$E$2:$G$75,3,FALSE)</f>
        <v>#N/A</v>
      </c>
      <c r="L1198" t="e">
        <f>VLOOKUP(A1198,GDP!$E$2:$G$83,3,FALSE)</f>
        <v>#N/A</v>
      </c>
    </row>
    <row r="1199" spans="1:12">
      <c r="A1199" s="18">
        <v>44664</v>
      </c>
      <c r="B1199" s="19">
        <v>14359</v>
      </c>
      <c r="C1199" t="e">
        <f>VLOOKUP(A1199,Table2[],2,FALSE)</f>
        <v>#N/A</v>
      </c>
      <c r="D1199" t="e">
        <f>VLOOKUP(A1199,Table3[#All],2,FALSE)</f>
        <v>#N/A</v>
      </c>
      <c r="E1199" t="e">
        <f>VLOOKUP(A1199,Table5[#All],2,FALSE)</f>
        <v>#N/A</v>
      </c>
      <c r="F1199" t="e">
        <f>VLOOKUP(A1199,Table6[#All],2,FALSE)</f>
        <v>#N/A</v>
      </c>
      <c r="G1199" t="e">
        <f>VLOOKUP(A1199,Table7[#All],2,FALSE)</f>
        <v>#N/A</v>
      </c>
      <c r="H1199" t="e">
        <f>VLOOKUP(A1199,Table1[[#All],[Release Date]:[Actual]],3,FALSE)</f>
        <v>#N/A</v>
      </c>
      <c r="I1199" t="e">
        <f>VLOOKUP(A1199,Table9[[#All],[Release Date]:[Actual]],2,FALSE)</f>
        <v>#N/A</v>
      </c>
      <c r="J1199" t="e">
        <f>VLOOKUP(A1199,Table8[#All],2,FALSE)</f>
        <v>#N/A</v>
      </c>
      <c r="K1199" t="e">
        <f>VLOOKUP(A1199,'US Retail Data'!$E$2:$G$75,3,FALSE)</f>
        <v>#N/A</v>
      </c>
      <c r="L1199" t="e">
        <f>VLOOKUP(A1199,GDP!$E$2:$G$83,3,FALSE)</f>
        <v>#N/A</v>
      </c>
    </row>
    <row r="1200" spans="1:12">
      <c r="A1200" s="18">
        <v>44665</v>
      </c>
      <c r="B1200" s="19">
        <v>14349</v>
      </c>
      <c r="C1200" t="e">
        <f>VLOOKUP(A1200,Table2[],2,FALSE)</f>
        <v>#N/A</v>
      </c>
      <c r="D1200" t="e">
        <f>VLOOKUP(A1200,Table3[#All],2,FALSE)</f>
        <v>#N/A</v>
      </c>
      <c r="E1200" t="e">
        <f>VLOOKUP(A1200,Table5[#All],2,FALSE)</f>
        <v>#N/A</v>
      </c>
      <c r="F1200" t="e">
        <f>VLOOKUP(A1200,Table6[#All],2,FALSE)</f>
        <v>#N/A</v>
      </c>
      <c r="G1200" t="e">
        <f>VLOOKUP(A1200,Table7[#All],2,FALSE)</f>
        <v>#N/A</v>
      </c>
      <c r="H1200">
        <f>VLOOKUP(A1200,Table1[[#All],[Release Date]:[Actual]],3,FALSE)</f>
        <v>185000</v>
      </c>
      <c r="I1200" t="e">
        <f>VLOOKUP(A1200,Table9[[#All],[Release Date]:[Actual]],2,FALSE)</f>
        <v>#N/A</v>
      </c>
      <c r="J1200" t="e">
        <f>VLOOKUP(A1200,Table8[#All],2,FALSE)</f>
        <v>#N/A</v>
      </c>
      <c r="K1200">
        <f>VLOOKUP(A1200,'US Retail Data'!$E$2:$G$75,3,FALSE)</f>
        <v>5.0000000000000001E-3</v>
      </c>
      <c r="L1200" t="e">
        <f>VLOOKUP(A1200,GDP!$E$2:$G$83,3,FALSE)</f>
        <v>#N/A</v>
      </c>
    </row>
    <row r="1201" spans="1:12">
      <c r="A1201" s="18">
        <v>44666</v>
      </c>
      <c r="B1201" s="19" t="e">
        <v>#N/A</v>
      </c>
      <c r="C1201" t="e">
        <f>VLOOKUP(A1201,Table2[],2,FALSE)</f>
        <v>#N/A</v>
      </c>
      <c r="D1201" t="e">
        <f>VLOOKUP(A1201,Table3[#All],2,FALSE)</f>
        <v>#N/A</v>
      </c>
      <c r="E1201" t="e">
        <f>VLOOKUP(A1201,Table5[#All],2,FALSE)</f>
        <v>#N/A</v>
      </c>
      <c r="F1201" t="e">
        <f>VLOOKUP(A1201,Table6[#All],2,FALSE)</f>
        <v>#N/A</v>
      </c>
      <c r="G1201" t="e">
        <f>VLOOKUP(A1201,Table7[#All],2,FALSE)</f>
        <v>#N/A</v>
      </c>
      <c r="H1201" t="e">
        <f>VLOOKUP(A1201,Table1[[#All],[Release Date]:[Actual]],3,FALSE)</f>
        <v>#N/A</v>
      </c>
      <c r="I1201" t="e">
        <f>VLOOKUP(A1201,Table9[[#All],[Release Date]:[Actual]],2,FALSE)</f>
        <v>#N/A</v>
      </c>
      <c r="J1201" t="e">
        <f>VLOOKUP(A1201,Table8[#All],2,FALSE)</f>
        <v>#N/A</v>
      </c>
      <c r="K1201" t="e">
        <f>VLOOKUP(A1201,'US Retail Data'!$E$2:$G$75,3,FALSE)</f>
        <v>#N/A</v>
      </c>
      <c r="L1201" t="e">
        <f>VLOOKUP(A1201,GDP!$E$2:$G$83,3,FALSE)</f>
        <v>#N/A</v>
      </c>
    </row>
    <row r="1202" spans="1:12">
      <c r="A1202" s="18">
        <v>44667</v>
      </c>
      <c r="B1202" s="19" t="e">
        <v>#N/A</v>
      </c>
      <c r="C1202" t="e">
        <f>VLOOKUP(A1202,Table2[],2,FALSE)</f>
        <v>#N/A</v>
      </c>
      <c r="D1202" t="e">
        <f>VLOOKUP(A1202,Table3[#All],2,FALSE)</f>
        <v>#N/A</v>
      </c>
      <c r="E1202" t="e">
        <f>VLOOKUP(A1202,Table5[#All],2,FALSE)</f>
        <v>#N/A</v>
      </c>
      <c r="F1202" t="e">
        <f>VLOOKUP(A1202,Table6[#All],2,FALSE)</f>
        <v>#N/A</v>
      </c>
      <c r="G1202" t="e">
        <f>VLOOKUP(A1202,Table7[#All],2,FALSE)</f>
        <v>#N/A</v>
      </c>
      <c r="H1202" t="e">
        <f>VLOOKUP(A1202,Table1[[#All],[Release Date]:[Actual]],3,FALSE)</f>
        <v>#N/A</v>
      </c>
      <c r="I1202" t="e">
        <f>VLOOKUP(A1202,Table9[[#All],[Release Date]:[Actual]],2,FALSE)</f>
        <v>#N/A</v>
      </c>
      <c r="J1202" t="e">
        <f>VLOOKUP(A1202,Table8[#All],2,FALSE)</f>
        <v>#N/A</v>
      </c>
      <c r="K1202" t="e">
        <f>VLOOKUP(A1202,'US Retail Data'!$E$2:$G$75,3,FALSE)</f>
        <v>#N/A</v>
      </c>
      <c r="L1202" t="e">
        <f>VLOOKUP(A1202,GDP!$E$2:$G$83,3,FALSE)</f>
        <v>#N/A</v>
      </c>
    </row>
    <row r="1203" spans="1:12">
      <c r="A1203" s="18">
        <v>44668</v>
      </c>
      <c r="B1203" s="19" t="e">
        <v>#N/A</v>
      </c>
      <c r="C1203" t="e">
        <f>VLOOKUP(A1203,Table2[],2,FALSE)</f>
        <v>#N/A</v>
      </c>
      <c r="D1203" t="e">
        <f>VLOOKUP(A1203,Table3[#All],2,FALSE)</f>
        <v>#N/A</v>
      </c>
      <c r="E1203" t="e">
        <f>VLOOKUP(A1203,Table5[#All],2,FALSE)</f>
        <v>#N/A</v>
      </c>
      <c r="F1203" t="e">
        <f>VLOOKUP(A1203,Table6[#All],2,FALSE)</f>
        <v>#N/A</v>
      </c>
      <c r="G1203" t="e">
        <f>VLOOKUP(A1203,Table7[#All],2,FALSE)</f>
        <v>#N/A</v>
      </c>
      <c r="H1203" t="e">
        <f>VLOOKUP(A1203,Table1[[#All],[Release Date]:[Actual]],3,FALSE)</f>
        <v>#N/A</v>
      </c>
      <c r="I1203" t="e">
        <f>VLOOKUP(A1203,Table9[[#All],[Release Date]:[Actual]],2,FALSE)</f>
        <v>#N/A</v>
      </c>
      <c r="J1203" t="e">
        <f>VLOOKUP(A1203,Table8[#All],2,FALSE)</f>
        <v>#N/A</v>
      </c>
      <c r="K1203" t="e">
        <f>VLOOKUP(A1203,'US Retail Data'!$E$2:$G$75,3,FALSE)</f>
        <v>#N/A</v>
      </c>
      <c r="L1203" t="e">
        <f>VLOOKUP(A1203,GDP!$E$2:$G$83,3,FALSE)</f>
        <v>#N/A</v>
      </c>
    </row>
    <row r="1204" spans="1:12">
      <c r="A1204" s="18">
        <v>44669</v>
      </c>
      <c r="B1204" s="19">
        <v>14356</v>
      </c>
      <c r="C1204" t="e">
        <f>VLOOKUP(A1204,Table2[],2,FALSE)</f>
        <v>#N/A</v>
      </c>
      <c r="D1204" t="e">
        <f>VLOOKUP(A1204,Table3[#All],2,FALSE)</f>
        <v>#N/A</v>
      </c>
      <c r="E1204" t="e">
        <f>VLOOKUP(A1204,Table5[#All],2,FALSE)</f>
        <v>#N/A</v>
      </c>
      <c r="F1204" t="e">
        <f>VLOOKUP(A1204,Table6[#All],2,FALSE)</f>
        <v>#N/A</v>
      </c>
      <c r="G1204" t="e">
        <f>VLOOKUP(A1204,Table7[#All],2,FALSE)</f>
        <v>#N/A</v>
      </c>
      <c r="H1204" t="e">
        <f>VLOOKUP(A1204,Table1[[#All],[Release Date]:[Actual]],3,FALSE)</f>
        <v>#N/A</v>
      </c>
      <c r="I1204" t="e">
        <f>VLOOKUP(A1204,Table9[[#All],[Release Date]:[Actual]],2,FALSE)</f>
        <v>#N/A</v>
      </c>
      <c r="J1204" t="e">
        <f>VLOOKUP(A1204,Table8[#All],2,FALSE)</f>
        <v>#N/A</v>
      </c>
      <c r="K1204" t="e">
        <f>VLOOKUP(A1204,'US Retail Data'!$E$2:$G$75,3,FALSE)</f>
        <v>#N/A</v>
      </c>
      <c r="L1204" t="e">
        <f>VLOOKUP(A1204,GDP!$E$2:$G$83,3,FALSE)</f>
        <v>#N/A</v>
      </c>
    </row>
    <row r="1205" spans="1:12">
      <c r="A1205" s="18">
        <v>44670</v>
      </c>
      <c r="B1205" s="19">
        <v>14347</v>
      </c>
      <c r="C1205" t="e">
        <f>VLOOKUP(A1205,Table2[],2,FALSE)</f>
        <v>#N/A</v>
      </c>
      <c r="D1205" t="e">
        <f>VLOOKUP(A1205,Table3[#All],2,FALSE)</f>
        <v>#N/A</v>
      </c>
      <c r="E1205" t="e">
        <f>VLOOKUP(A1205,Table5[#All],2,FALSE)</f>
        <v>#N/A</v>
      </c>
      <c r="F1205" t="e">
        <f>VLOOKUP(A1205,Table6[#All],2,FALSE)</f>
        <v>#N/A</v>
      </c>
      <c r="G1205" t="e">
        <f>VLOOKUP(A1205,Table7[#All],2,FALSE)</f>
        <v>#N/A</v>
      </c>
      <c r="H1205" t="e">
        <f>VLOOKUP(A1205,Table1[[#All],[Release Date]:[Actual]],3,FALSE)</f>
        <v>#N/A</v>
      </c>
      <c r="I1205" t="e">
        <f>VLOOKUP(A1205,Table9[[#All],[Release Date]:[Actual]],2,FALSE)</f>
        <v>#N/A</v>
      </c>
      <c r="J1205" t="e">
        <f>VLOOKUP(A1205,Table8[#All],2,FALSE)</f>
        <v>#N/A</v>
      </c>
      <c r="K1205" t="e">
        <f>VLOOKUP(A1205,'US Retail Data'!$E$2:$G$75,3,FALSE)</f>
        <v>#N/A</v>
      </c>
      <c r="L1205" t="e">
        <f>VLOOKUP(A1205,GDP!$E$2:$G$83,3,FALSE)</f>
        <v>#N/A</v>
      </c>
    </row>
    <row r="1206" spans="1:12">
      <c r="A1206" s="18">
        <v>44671</v>
      </c>
      <c r="B1206" s="19">
        <v>14351</v>
      </c>
      <c r="C1206" t="e">
        <f>VLOOKUP(A1206,Table2[],2,FALSE)</f>
        <v>#N/A</v>
      </c>
      <c r="D1206" t="e">
        <f>VLOOKUP(A1206,Table3[#All],2,FALSE)</f>
        <v>#N/A</v>
      </c>
      <c r="E1206" t="e">
        <f>VLOOKUP(A1206,Table5[#All],2,FALSE)</f>
        <v>#N/A</v>
      </c>
      <c r="F1206" t="e">
        <f>VLOOKUP(A1206,Table6[#All],2,FALSE)</f>
        <v>#N/A</v>
      </c>
      <c r="G1206" t="e">
        <f>VLOOKUP(A1206,Table7[#All],2,FALSE)</f>
        <v>#N/A</v>
      </c>
      <c r="H1206" t="e">
        <f>VLOOKUP(A1206,Table1[[#All],[Release Date]:[Actual]],3,FALSE)</f>
        <v>#N/A</v>
      </c>
      <c r="I1206" t="e">
        <f>VLOOKUP(A1206,Table9[[#All],[Release Date]:[Actual]],2,FALSE)</f>
        <v>#N/A</v>
      </c>
      <c r="J1206" t="e">
        <f>VLOOKUP(A1206,Table8[#All],2,FALSE)</f>
        <v>#N/A</v>
      </c>
      <c r="K1206" t="e">
        <f>VLOOKUP(A1206,'US Retail Data'!$E$2:$G$75,3,FALSE)</f>
        <v>#N/A</v>
      </c>
      <c r="L1206" t="e">
        <f>VLOOKUP(A1206,GDP!$E$2:$G$83,3,FALSE)</f>
        <v>#N/A</v>
      </c>
    </row>
    <row r="1207" spans="1:12">
      <c r="A1207" s="18">
        <v>44672</v>
      </c>
      <c r="B1207" s="19">
        <v>14348</v>
      </c>
      <c r="C1207" t="e">
        <f>VLOOKUP(A1207,Table2[],2,FALSE)</f>
        <v>#N/A</v>
      </c>
      <c r="D1207" t="e">
        <f>VLOOKUP(A1207,Table3[#All],2,FALSE)</f>
        <v>#N/A</v>
      </c>
      <c r="E1207" t="e">
        <f>VLOOKUP(A1207,Table5[#All],2,FALSE)</f>
        <v>#N/A</v>
      </c>
      <c r="F1207" t="e">
        <f>VLOOKUP(A1207,Table6[#All],2,FALSE)</f>
        <v>#N/A</v>
      </c>
      <c r="G1207" t="e">
        <f>VLOOKUP(A1207,Table7[#All],2,FALSE)</f>
        <v>#N/A</v>
      </c>
      <c r="H1207">
        <f>VLOOKUP(A1207,Table1[[#All],[Release Date]:[Actual]],3,FALSE)</f>
        <v>184000</v>
      </c>
      <c r="I1207" t="e">
        <f>VLOOKUP(A1207,Table9[[#All],[Release Date]:[Actual]],2,FALSE)</f>
        <v>#N/A</v>
      </c>
      <c r="J1207" t="e">
        <f>VLOOKUP(A1207,Table8[#All],2,FALSE)</f>
        <v>#N/A</v>
      </c>
      <c r="K1207" t="e">
        <f>VLOOKUP(A1207,'US Retail Data'!$E$2:$G$75,3,FALSE)</f>
        <v>#N/A</v>
      </c>
      <c r="L1207" t="e">
        <f>VLOOKUP(A1207,GDP!$E$2:$G$83,3,FALSE)</f>
        <v>#N/A</v>
      </c>
    </row>
    <row r="1208" spans="1:12">
      <c r="A1208" s="18">
        <v>44673</v>
      </c>
      <c r="B1208" s="19">
        <v>14361</v>
      </c>
      <c r="C1208" t="e">
        <f>VLOOKUP(A1208,Table2[],2,FALSE)</f>
        <v>#N/A</v>
      </c>
      <c r="D1208" t="e">
        <f>VLOOKUP(A1208,Table3[#All],2,FALSE)</f>
        <v>#N/A</v>
      </c>
      <c r="E1208" t="e">
        <f>VLOOKUP(A1208,Table5[#All],2,FALSE)</f>
        <v>#N/A</v>
      </c>
      <c r="F1208" t="e">
        <f>VLOOKUP(A1208,Table6[#All],2,FALSE)</f>
        <v>#N/A</v>
      </c>
      <c r="G1208" t="e">
        <f>VLOOKUP(A1208,Table7[#All],2,FALSE)</f>
        <v>#N/A</v>
      </c>
      <c r="H1208" t="e">
        <f>VLOOKUP(A1208,Table1[[#All],[Release Date]:[Actual]],3,FALSE)</f>
        <v>#N/A</v>
      </c>
      <c r="I1208" t="e">
        <f>VLOOKUP(A1208,Table9[[#All],[Release Date]:[Actual]],2,FALSE)</f>
        <v>#N/A</v>
      </c>
      <c r="J1208" t="e">
        <f>VLOOKUP(A1208,Table8[#All],2,FALSE)</f>
        <v>#N/A</v>
      </c>
      <c r="K1208" t="e">
        <f>VLOOKUP(A1208,'US Retail Data'!$E$2:$G$75,3,FALSE)</f>
        <v>#N/A</v>
      </c>
      <c r="L1208" t="e">
        <f>VLOOKUP(A1208,GDP!$E$2:$G$83,3,FALSE)</f>
        <v>#N/A</v>
      </c>
    </row>
    <row r="1209" spans="1:12">
      <c r="A1209" s="18">
        <v>44674</v>
      </c>
      <c r="B1209" s="19" t="e">
        <v>#N/A</v>
      </c>
      <c r="C1209" t="e">
        <f>VLOOKUP(A1209,Table2[],2,FALSE)</f>
        <v>#N/A</v>
      </c>
      <c r="D1209" t="e">
        <f>VLOOKUP(A1209,Table3[#All],2,FALSE)</f>
        <v>#N/A</v>
      </c>
      <c r="E1209" t="e">
        <f>VLOOKUP(A1209,Table5[#All],2,FALSE)</f>
        <v>#N/A</v>
      </c>
      <c r="F1209" t="e">
        <f>VLOOKUP(A1209,Table6[#All],2,FALSE)</f>
        <v>#N/A</v>
      </c>
      <c r="G1209" t="e">
        <f>VLOOKUP(A1209,Table7[#All],2,FALSE)</f>
        <v>#N/A</v>
      </c>
      <c r="H1209" t="e">
        <f>VLOOKUP(A1209,Table1[[#All],[Release Date]:[Actual]],3,FALSE)</f>
        <v>#N/A</v>
      </c>
      <c r="I1209" t="e">
        <f>VLOOKUP(A1209,Table9[[#All],[Release Date]:[Actual]],2,FALSE)</f>
        <v>#N/A</v>
      </c>
      <c r="J1209" t="e">
        <f>VLOOKUP(A1209,Table8[#All],2,FALSE)</f>
        <v>#N/A</v>
      </c>
      <c r="K1209" t="e">
        <f>VLOOKUP(A1209,'US Retail Data'!$E$2:$G$75,3,FALSE)</f>
        <v>#N/A</v>
      </c>
      <c r="L1209" t="e">
        <f>VLOOKUP(A1209,GDP!$E$2:$G$83,3,FALSE)</f>
        <v>#N/A</v>
      </c>
    </row>
    <row r="1210" spans="1:12">
      <c r="A1210" s="18">
        <v>44675</v>
      </c>
      <c r="B1210" s="19" t="e">
        <v>#N/A</v>
      </c>
      <c r="C1210" t="e">
        <f>VLOOKUP(A1210,Table2[],2,FALSE)</f>
        <v>#N/A</v>
      </c>
      <c r="D1210" t="e">
        <f>VLOOKUP(A1210,Table3[#All],2,FALSE)</f>
        <v>#N/A</v>
      </c>
      <c r="E1210" t="e">
        <f>VLOOKUP(A1210,Table5[#All],2,FALSE)</f>
        <v>#N/A</v>
      </c>
      <c r="F1210" t="e">
        <f>VLOOKUP(A1210,Table6[#All],2,FALSE)</f>
        <v>#N/A</v>
      </c>
      <c r="G1210" t="e">
        <f>VLOOKUP(A1210,Table7[#All],2,FALSE)</f>
        <v>#N/A</v>
      </c>
      <c r="H1210" t="e">
        <f>VLOOKUP(A1210,Table1[[#All],[Release Date]:[Actual]],3,FALSE)</f>
        <v>#N/A</v>
      </c>
      <c r="I1210" t="e">
        <f>VLOOKUP(A1210,Table9[[#All],[Release Date]:[Actual]],2,FALSE)</f>
        <v>#N/A</v>
      </c>
      <c r="J1210" t="e">
        <f>VLOOKUP(A1210,Table8[#All],2,FALSE)</f>
        <v>#N/A</v>
      </c>
      <c r="K1210" t="e">
        <f>VLOOKUP(A1210,'US Retail Data'!$E$2:$G$75,3,FALSE)</f>
        <v>#N/A</v>
      </c>
      <c r="L1210" t="e">
        <f>VLOOKUP(A1210,GDP!$E$2:$G$83,3,FALSE)</f>
        <v>#N/A</v>
      </c>
    </row>
    <row r="1211" spans="1:12">
      <c r="A1211" s="18">
        <v>44676</v>
      </c>
      <c r="B1211" s="19">
        <v>14452</v>
      </c>
      <c r="C1211" t="e">
        <f>VLOOKUP(A1211,Table2[],2,FALSE)</f>
        <v>#N/A</v>
      </c>
      <c r="D1211" t="e">
        <f>VLOOKUP(A1211,Table3[#All],2,FALSE)</f>
        <v>#N/A</v>
      </c>
      <c r="E1211" t="e">
        <f>VLOOKUP(A1211,Table5[#All],2,FALSE)</f>
        <v>#N/A</v>
      </c>
      <c r="F1211" t="e">
        <f>VLOOKUP(A1211,Table6[#All],2,FALSE)</f>
        <v>#N/A</v>
      </c>
      <c r="G1211" t="e">
        <f>VLOOKUP(A1211,Table7[#All],2,FALSE)</f>
        <v>#N/A</v>
      </c>
      <c r="H1211" t="e">
        <f>VLOOKUP(A1211,Table1[[#All],[Release Date]:[Actual]],3,FALSE)</f>
        <v>#N/A</v>
      </c>
      <c r="I1211" t="e">
        <f>VLOOKUP(A1211,Table9[[#All],[Release Date]:[Actual]],2,FALSE)</f>
        <v>#N/A</v>
      </c>
      <c r="J1211" t="e">
        <f>VLOOKUP(A1211,Table8[#All],2,FALSE)</f>
        <v>#N/A</v>
      </c>
      <c r="K1211" t="e">
        <f>VLOOKUP(A1211,'US Retail Data'!$E$2:$G$75,3,FALSE)</f>
        <v>#N/A</v>
      </c>
      <c r="L1211" t="e">
        <f>VLOOKUP(A1211,GDP!$E$2:$G$83,3,FALSE)</f>
        <v>#N/A</v>
      </c>
    </row>
    <row r="1212" spans="1:12">
      <c r="A1212" s="18">
        <v>44677</v>
      </c>
      <c r="B1212" s="19">
        <v>14412</v>
      </c>
      <c r="C1212" t="e">
        <f>VLOOKUP(A1212,Table2[],2,FALSE)</f>
        <v>#N/A</v>
      </c>
      <c r="D1212" t="e">
        <f>VLOOKUP(A1212,Table3[#All],2,FALSE)</f>
        <v>#N/A</v>
      </c>
      <c r="E1212" t="e">
        <f>VLOOKUP(A1212,Table5[#All],2,FALSE)</f>
        <v>#N/A</v>
      </c>
      <c r="F1212" t="e">
        <f>VLOOKUP(A1212,Table6[#All],2,FALSE)</f>
        <v>#N/A</v>
      </c>
      <c r="G1212" t="e">
        <f>VLOOKUP(A1212,Table7[#All],2,FALSE)</f>
        <v>#N/A</v>
      </c>
      <c r="H1212" t="e">
        <f>VLOOKUP(A1212,Table1[[#All],[Release Date]:[Actual]],3,FALSE)</f>
        <v>#N/A</v>
      </c>
      <c r="I1212" t="e">
        <f>VLOOKUP(A1212,Table9[[#All],[Release Date]:[Actual]],2,FALSE)</f>
        <v>#N/A</v>
      </c>
      <c r="J1212" t="e">
        <f>VLOOKUP(A1212,Table8[#All],2,FALSE)</f>
        <v>#N/A</v>
      </c>
      <c r="K1212" t="e">
        <f>VLOOKUP(A1212,'US Retail Data'!$E$2:$G$75,3,FALSE)</f>
        <v>#N/A</v>
      </c>
      <c r="L1212" t="e">
        <f>VLOOKUP(A1212,GDP!$E$2:$G$83,3,FALSE)</f>
        <v>#N/A</v>
      </c>
    </row>
    <row r="1213" spans="1:12">
      <c r="A1213" s="18">
        <v>44678</v>
      </c>
      <c r="B1213" s="19">
        <v>14418</v>
      </c>
      <c r="C1213" t="e">
        <f>VLOOKUP(A1213,Table2[],2,FALSE)</f>
        <v>#N/A</v>
      </c>
      <c r="D1213" t="e">
        <f>VLOOKUP(A1213,Table3[#All],2,FALSE)</f>
        <v>#N/A</v>
      </c>
      <c r="E1213" t="e">
        <f>VLOOKUP(A1213,Table5[#All],2,FALSE)</f>
        <v>#N/A</v>
      </c>
      <c r="F1213" t="e">
        <f>VLOOKUP(A1213,Table6[#All],2,FALSE)</f>
        <v>#N/A</v>
      </c>
      <c r="G1213" t="e">
        <f>VLOOKUP(A1213,Table7[#All],2,FALSE)</f>
        <v>#N/A</v>
      </c>
      <c r="H1213" t="e">
        <f>VLOOKUP(A1213,Table1[[#All],[Release Date]:[Actual]],3,FALSE)</f>
        <v>#N/A</v>
      </c>
      <c r="I1213" t="e">
        <f>VLOOKUP(A1213,Table9[[#All],[Release Date]:[Actual]],2,FALSE)</f>
        <v>#N/A</v>
      </c>
      <c r="J1213" t="e">
        <f>VLOOKUP(A1213,Table8[#All],2,FALSE)</f>
        <v>#N/A</v>
      </c>
      <c r="K1213" t="e">
        <f>VLOOKUP(A1213,'US Retail Data'!$E$2:$G$75,3,FALSE)</f>
        <v>#N/A</v>
      </c>
      <c r="L1213" t="e">
        <f>VLOOKUP(A1213,GDP!$E$2:$G$83,3,FALSE)</f>
        <v>#N/A</v>
      </c>
    </row>
    <row r="1214" spans="1:12">
      <c r="A1214" s="18">
        <v>44679</v>
      </c>
      <c r="B1214" s="19">
        <v>14480</v>
      </c>
      <c r="C1214" t="e">
        <f>VLOOKUP(A1214,Table2[],2,FALSE)</f>
        <v>#N/A</v>
      </c>
      <c r="D1214" t="e">
        <f>VLOOKUP(A1214,Table3[#All],2,FALSE)</f>
        <v>#N/A</v>
      </c>
      <c r="E1214" t="e">
        <f>VLOOKUP(A1214,Table5[#All],2,FALSE)</f>
        <v>#N/A</v>
      </c>
      <c r="F1214" t="e">
        <f>VLOOKUP(A1214,Table6[#All],2,FALSE)</f>
        <v>#N/A</v>
      </c>
      <c r="G1214" t="e">
        <f>VLOOKUP(A1214,Table7[#All],2,FALSE)</f>
        <v>#N/A</v>
      </c>
      <c r="H1214">
        <f>VLOOKUP(A1214,Table1[[#All],[Release Date]:[Actual]],3,FALSE)</f>
        <v>180000</v>
      </c>
      <c r="I1214" t="e">
        <f>VLOOKUP(A1214,Table9[[#All],[Release Date]:[Actual]],2,FALSE)</f>
        <v>#N/A</v>
      </c>
      <c r="J1214" t="e">
        <f>VLOOKUP(A1214,Table8[#All],2,FALSE)</f>
        <v>#N/A</v>
      </c>
      <c r="K1214" t="e">
        <f>VLOOKUP(A1214,'US Retail Data'!$E$2:$G$75,3,FALSE)</f>
        <v>#N/A</v>
      </c>
      <c r="L1214">
        <f>VLOOKUP(A1214,GDP!$E$2:$G$83,3,FALSE)</f>
        <v>-1.4E-2</v>
      </c>
    </row>
    <row r="1215" spans="1:12">
      <c r="A1215" s="18">
        <v>44680</v>
      </c>
      <c r="B1215" s="19" t="e">
        <v>#N/A</v>
      </c>
      <c r="C1215" t="e">
        <f>VLOOKUP(A1215,Table2[],2,FALSE)</f>
        <v>#N/A</v>
      </c>
      <c r="D1215">
        <f>VLOOKUP(A1215,Table3[#All],2,FALSE)</f>
        <v>6.6000000000000003E-2</v>
      </c>
      <c r="E1215" t="e">
        <f>VLOOKUP(A1215,Table5[#All],2,FALSE)</f>
        <v>#N/A</v>
      </c>
      <c r="F1215" t="e">
        <f>VLOOKUP(A1215,Table6[#All],2,FALSE)</f>
        <v>#N/A</v>
      </c>
      <c r="G1215" t="e">
        <f>VLOOKUP(A1215,Table7[#All],2,FALSE)</f>
        <v>#N/A</v>
      </c>
      <c r="H1215" t="e">
        <f>VLOOKUP(A1215,Table1[[#All],[Release Date]:[Actual]],3,FALSE)</f>
        <v>#N/A</v>
      </c>
      <c r="I1215" t="e">
        <f>VLOOKUP(A1215,Table9[[#All],[Release Date]:[Actual]],2,FALSE)</f>
        <v>#N/A</v>
      </c>
      <c r="J1215" t="e">
        <f>VLOOKUP(A1215,Table8[#All],2,FALSE)</f>
        <v>#N/A</v>
      </c>
      <c r="K1215" t="e">
        <f>VLOOKUP(A1215,'US Retail Data'!$E$2:$G$75,3,FALSE)</f>
        <v>#N/A</v>
      </c>
      <c r="L1215" t="e">
        <f>VLOOKUP(A1215,GDP!$E$2:$G$83,3,FALSE)</f>
        <v>#N/A</v>
      </c>
    </row>
    <row r="1216" spans="1:12">
      <c r="A1216" s="18">
        <v>44681</v>
      </c>
      <c r="B1216" s="19" t="e">
        <v>#N/A</v>
      </c>
      <c r="C1216" t="e">
        <f>VLOOKUP(A1216,Table2[],2,FALSE)</f>
        <v>#N/A</v>
      </c>
      <c r="D1216" t="e">
        <f>VLOOKUP(A1216,Table3[#All],2,FALSE)</f>
        <v>#N/A</v>
      </c>
      <c r="E1216" t="e">
        <f>VLOOKUP(A1216,Table5[#All],2,FALSE)</f>
        <v>#N/A</v>
      </c>
      <c r="F1216" t="e">
        <f>VLOOKUP(A1216,Table6[#All],2,FALSE)</f>
        <v>#N/A</v>
      </c>
      <c r="G1216" t="e">
        <f>VLOOKUP(A1216,Table7[#All],2,FALSE)</f>
        <v>#N/A</v>
      </c>
      <c r="H1216" t="e">
        <f>VLOOKUP(A1216,Table1[[#All],[Release Date]:[Actual]],3,FALSE)</f>
        <v>#N/A</v>
      </c>
      <c r="I1216" t="e">
        <f>VLOOKUP(A1216,Table9[[#All],[Release Date]:[Actual]],2,FALSE)</f>
        <v>#N/A</v>
      </c>
      <c r="J1216" t="e">
        <f>VLOOKUP(A1216,Table8[#All],2,FALSE)</f>
        <v>#N/A</v>
      </c>
      <c r="K1216" t="e">
        <f>VLOOKUP(A1216,'US Retail Data'!$E$2:$G$75,3,FALSE)</f>
        <v>#N/A</v>
      </c>
      <c r="L1216" t="e">
        <f>VLOOKUP(A1216,GDP!$E$2:$G$83,3,FALSE)</f>
        <v>#N/A</v>
      </c>
    </row>
    <row r="1217" spans="1:12">
      <c r="A1217" s="18">
        <v>44682</v>
      </c>
      <c r="B1217" s="19" t="e">
        <v>#N/A</v>
      </c>
      <c r="C1217" t="e">
        <f>VLOOKUP(A1217,Table2[],2,FALSE)</f>
        <v>#N/A</v>
      </c>
      <c r="D1217" t="e">
        <f>VLOOKUP(A1217,Table3[#All],2,FALSE)</f>
        <v>#N/A</v>
      </c>
      <c r="E1217" t="e">
        <f>VLOOKUP(A1217,Table5[#All],2,FALSE)</f>
        <v>#N/A</v>
      </c>
      <c r="F1217" t="e">
        <f>VLOOKUP(A1217,Table6[#All],2,FALSE)</f>
        <v>#N/A</v>
      </c>
      <c r="G1217" t="e">
        <f>VLOOKUP(A1217,Table7[#All],2,FALSE)</f>
        <v>#N/A</v>
      </c>
      <c r="H1217" t="e">
        <f>VLOOKUP(A1217,Table1[[#All],[Release Date]:[Actual]],3,FALSE)</f>
        <v>#N/A</v>
      </c>
      <c r="I1217" t="e">
        <f>VLOOKUP(A1217,Table9[[#All],[Release Date]:[Actual]],2,FALSE)</f>
        <v>#N/A</v>
      </c>
      <c r="J1217" t="e">
        <f>VLOOKUP(A1217,Table8[#All],2,FALSE)</f>
        <v>#N/A</v>
      </c>
      <c r="K1217" t="e">
        <f>VLOOKUP(A1217,'US Retail Data'!$E$2:$G$75,3,FALSE)</f>
        <v>#N/A</v>
      </c>
      <c r="L1217" t="e">
        <f>VLOOKUP(A1217,GDP!$E$2:$G$83,3,FALSE)</f>
        <v>#N/A</v>
      </c>
    </row>
    <row r="1218" spans="1:12">
      <c r="A1218" s="18">
        <v>44683</v>
      </c>
      <c r="B1218" s="19" t="e">
        <v>#N/A</v>
      </c>
      <c r="C1218" t="e">
        <f>VLOOKUP(A1218,Table2[],2,FALSE)</f>
        <v>#N/A</v>
      </c>
      <c r="D1218" t="e">
        <f>VLOOKUP(A1218,Table3[#All],2,FALSE)</f>
        <v>#N/A</v>
      </c>
      <c r="E1218" t="e">
        <f>VLOOKUP(A1218,Table5[#All],2,FALSE)</f>
        <v>#N/A</v>
      </c>
      <c r="F1218" t="e">
        <f>VLOOKUP(A1218,Table6[#All],2,FALSE)</f>
        <v>#N/A</v>
      </c>
      <c r="G1218" t="e">
        <f>VLOOKUP(A1218,Table7[#All],2,FALSE)</f>
        <v>#N/A</v>
      </c>
      <c r="H1218" t="e">
        <f>VLOOKUP(A1218,Table1[[#All],[Release Date]:[Actual]],3,FALSE)</f>
        <v>#N/A</v>
      </c>
      <c r="I1218" t="e">
        <f>VLOOKUP(A1218,Table9[[#All],[Release Date]:[Actual]],2,FALSE)</f>
        <v>#N/A</v>
      </c>
      <c r="J1218" t="e">
        <f>VLOOKUP(A1218,Table8[#All],2,FALSE)</f>
        <v>#N/A</v>
      </c>
      <c r="K1218" t="e">
        <f>VLOOKUP(A1218,'US Retail Data'!$E$2:$G$75,3,FALSE)</f>
        <v>#N/A</v>
      </c>
      <c r="L1218" t="e">
        <f>VLOOKUP(A1218,GDP!$E$2:$G$83,3,FALSE)</f>
        <v>#N/A</v>
      </c>
    </row>
    <row r="1219" spans="1:12">
      <c r="A1219" s="18">
        <v>44684</v>
      </c>
      <c r="B1219" s="19" t="e">
        <v>#N/A</v>
      </c>
      <c r="C1219" t="e">
        <f>VLOOKUP(A1219,Table2[],2,FALSE)</f>
        <v>#N/A</v>
      </c>
      <c r="D1219" t="e">
        <f>VLOOKUP(A1219,Table3[#All],2,FALSE)</f>
        <v>#N/A</v>
      </c>
      <c r="E1219" t="e">
        <f>VLOOKUP(A1219,Table5[#All],2,FALSE)</f>
        <v>#N/A</v>
      </c>
      <c r="F1219" t="e">
        <f>VLOOKUP(A1219,Table6[#All],2,FALSE)</f>
        <v>#N/A</v>
      </c>
      <c r="G1219" t="e">
        <f>VLOOKUP(A1219,Table7[#All],2,FALSE)</f>
        <v>#N/A</v>
      </c>
      <c r="H1219" t="e">
        <f>VLOOKUP(A1219,Table1[[#All],[Release Date]:[Actual]],3,FALSE)</f>
        <v>#N/A</v>
      </c>
      <c r="I1219" t="e">
        <f>VLOOKUP(A1219,Table9[[#All],[Release Date]:[Actual]],2,FALSE)</f>
        <v>#N/A</v>
      </c>
      <c r="J1219" t="e">
        <f>VLOOKUP(A1219,Table8[#All],2,FALSE)</f>
        <v>#N/A</v>
      </c>
      <c r="K1219" t="e">
        <f>VLOOKUP(A1219,'US Retail Data'!$E$2:$G$75,3,FALSE)</f>
        <v>#N/A</v>
      </c>
      <c r="L1219" t="e">
        <f>VLOOKUP(A1219,GDP!$E$2:$G$83,3,FALSE)</f>
        <v>#N/A</v>
      </c>
    </row>
    <row r="1220" spans="1:12">
      <c r="A1220" s="18">
        <v>44685</v>
      </c>
      <c r="B1220" s="19" t="e">
        <v>#N/A</v>
      </c>
      <c r="C1220" t="e">
        <f>VLOOKUP(A1220,Table2[],2,FALSE)</f>
        <v>#N/A</v>
      </c>
      <c r="D1220" t="e">
        <f>VLOOKUP(A1220,Table3[#All],2,FALSE)</f>
        <v>#N/A</v>
      </c>
      <c r="E1220" t="e">
        <f>VLOOKUP(A1220,Table5[#All],2,FALSE)</f>
        <v>#N/A</v>
      </c>
      <c r="F1220" t="e">
        <f>VLOOKUP(A1220,Table6[#All],2,FALSE)</f>
        <v>#N/A</v>
      </c>
      <c r="G1220" t="e">
        <f>VLOOKUP(A1220,Table7[#All],2,FALSE)</f>
        <v>#N/A</v>
      </c>
      <c r="H1220" t="e">
        <f>VLOOKUP(A1220,Table1[[#All],[Release Date]:[Actual]],3,FALSE)</f>
        <v>#N/A</v>
      </c>
      <c r="I1220">
        <f>VLOOKUP(A1220,Table9[[#All],[Release Date]:[Actual]],2,FALSE)</f>
        <v>0.01</v>
      </c>
      <c r="J1220" t="e">
        <f>VLOOKUP(A1220,Table8[#All],2,FALSE)</f>
        <v>#N/A</v>
      </c>
      <c r="K1220" t="e">
        <f>VLOOKUP(A1220,'US Retail Data'!$E$2:$G$75,3,FALSE)</f>
        <v>#N/A</v>
      </c>
      <c r="L1220" t="e">
        <f>VLOOKUP(A1220,GDP!$E$2:$G$83,3,FALSE)</f>
        <v>#N/A</v>
      </c>
    </row>
    <row r="1221" spans="1:12">
      <c r="A1221" s="18">
        <v>44686</v>
      </c>
      <c r="B1221" s="19" t="e">
        <v>#N/A</v>
      </c>
      <c r="C1221" t="e">
        <f>VLOOKUP(A1221,Table2[],2,FALSE)</f>
        <v>#N/A</v>
      </c>
      <c r="D1221" t="e">
        <f>VLOOKUP(A1221,Table3[#All],2,FALSE)</f>
        <v>#N/A</v>
      </c>
      <c r="E1221" t="e">
        <f>VLOOKUP(A1221,Table5[#All],2,FALSE)</f>
        <v>#N/A</v>
      </c>
      <c r="F1221" t="e">
        <f>VLOOKUP(A1221,Table6[#All],2,FALSE)</f>
        <v>#N/A</v>
      </c>
      <c r="G1221" t="e">
        <f>VLOOKUP(A1221,Table7[#All],2,FALSE)</f>
        <v>#N/A</v>
      </c>
      <c r="H1221">
        <f>VLOOKUP(A1221,Table1[[#All],[Release Date]:[Actual]],3,FALSE)</f>
        <v>200000</v>
      </c>
      <c r="I1221" t="e">
        <f>VLOOKUP(A1221,Table9[[#All],[Release Date]:[Actual]],2,FALSE)</f>
        <v>#N/A</v>
      </c>
      <c r="J1221" t="e">
        <f>VLOOKUP(A1221,Table8[#All],2,FALSE)</f>
        <v>#N/A</v>
      </c>
      <c r="K1221" t="e">
        <f>VLOOKUP(A1221,'US Retail Data'!$E$2:$G$75,3,FALSE)</f>
        <v>#N/A</v>
      </c>
      <c r="L1221" t="e">
        <f>VLOOKUP(A1221,GDP!$E$2:$G$83,3,FALSE)</f>
        <v>#N/A</v>
      </c>
    </row>
    <row r="1222" spans="1:12">
      <c r="A1222" s="18">
        <v>44687</v>
      </c>
      <c r="B1222" s="19" t="e">
        <v>#N/A</v>
      </c>
      <c r="C1222" t="e">
        <f>VLOOKUP(A1222,Table2[],2,FALSE)</f>
        <v>#N/A</v>
      </c>
      <c r="D1222" t="e">
        <f>VLOOKUP(A1222,Table3[#All],2,FALSE)</f>
        <v>#N/A</v>
      </c>
      <c r="E1222" t="e">
        <f>VLOOKUP(A1222,Table5[#All],2,FALSE)</f>
        <v>#N/A</v>
      </c>
      <c r="F1222">
        <f>VLOOKUP(A1222,Table6[#All],2,FALSE)</f>
        <v>428</v>
      </c>
      <c r="G1222">
        <f>VLOOKUP(A1222,Table7[#All],2,FALSE)</f>
        <v>3.5999999999999997E-2</v>
      </c>
      <c r="H1222" t="e">
        <f>VLOOKUP(A1222,Table1[[#All],[Release Date]:[Actual]],3,FALSE)</f>
        <v>#N/A</v>
      </c>
      <c r="I1222" t="e">
        <f>VLOOKUP(A1222,Table9[[#All],[Release Date]:[Actual]],2,FALSE)</f>
        <v>#N/A</v>
      </c>
      <c r="J1222" t="e">
        <f>VLOOKUP(A1222,Table8[#All],2,FALSE)</f>
        <v>#N/A</v>
      </c>
      <c r="K1222" t="e">
        <f>VLOOKUP(A1222,'US Retail Data'!$E$2:$G$75,3,FALSE)</f>
        <v>#N/A</v>
      </c>
      <c r="L1222" t="e">
        <f>VLOOKUP(A1222,GDP!$E$2:$G$83,3,FALSE)</f>
        <v>#N/A</v>
      </c>
    </row>
    <row r="1223" spans="1:12">
      <c r="A1223" s="18">
        <v>44688</v>
      </c>
      <c r="B1223" s="19" t="e">
        <v>#N/A</v>
      </c>
      <c r="C1223" t="e">
        <f>VLOOKUP(A1223,Table2[],2,FALSE)</f>
        <v>#N/A</v>
      </c>
      <c r="D1223" t="e">
        <f>VLOOKUP(A1223,Table3[#All],2,FALSE)</f>
        <v>#N/A</v>
      </c>
      <c r="E1223" t="e">
        <f>VLOOKUP(A1223,Table5[#All],2,FALSE)</f>
        <v>#N/A</v>
      </c>
      <c r="F1223" t="e">
        <f>VLOOKUP(A1223,Table6[#All],2,FALSE)</f>
        <v>#N/A</v>
      </c>
      <c r="G1223" t="e">
        <f>VLOOKUP(A1223,Table7[#All],2,FALSE)</f>
        <v>#N/A</v>
      </c>
      <c r="H1223" t="e">
        <f>VLOOKUP(A1223,Table1[[#All],[Release Date]:[Actual]],3,FALSE)</f>
        <v>#N/A</v>
      </c>
      <c r="I1223" t="e">
        <f>VLOOKUP(A1223,Table9[[#All],[Release Date]:[Actual]],2,FALSE)</f>
        <v>#N/A</v>
      </c>
      <c r="J1223" t="e">
        <f>VLOOKUP(A1223,Table8[#All],2,FALSE)</f>
        <v>#N/A</v>
      </c>
      <c r="K1223" t="e">
        <f>VLOOKUP(A1223,'US Retail Data'!$E$2:$G$75,3,FALSE)</f>
        <v>#N/A</v>
      </c>
      <c r="L1223" t="e">
        <f>VLOOKUP(A1223,GDP!$E$2:$G$83,3,FALSE)</f>
        <v>#N/A</v>
      </c>
    </row>
    <row r="1224" spans="1:12">
      <c r="A1224" s="18">
        <v>44689</v>
      </c>
      <c r="B1224" s="19" t="e">
        <v>#N/A</v>
      </c>
      <c r="C1224" t="e">
        <f>VLOOKUP(A1224,Table2[],2,FALSE)</f>
        <v>#N/A</v>
      </c>
      <c r="D1224" t="e">
        <f>VLOOKUP(A1224,Table3[#All],2,FALSE)</f>
        <v>#N/A</v>
      </c>
      <c r="E1224" t="e">
        <f>VLOOKUP(A1224,Table5[#All],2,FALSE)</f>
        <v>#N/A</v>
      </c>
      <c r="F1224" t="e">
        <f>VLOOKUP(A1224,Table6[#All],2,FALSE)</f>
        <v>#N/A</v>
      </c>
      <c r="G1224" t="e">
        <f>VLOOKUP(A1224,Table7[#All],2,FALSE)</f>
        <v>#N/A</v>
      </c>
      <c r="H1224" t="e">
        <f>VLOOKUP(A1224,Table1[[#All],[Release Date]:[Actual]],3,FALSE)</f>
        <v>#N/A</v>
      </c>
      <c r="I1224" t="e">
        <f>VLOOKUP(A1224,Table9[[#All],[Release Date]:[Actual]],2,FALSE)</f>
        <v>#N/A</v>
      </c>
      <c r="J1224" t="e">
        <f>VLOOKUP(A1224,Table8[#All],2,FALSE)</f>
        <v>#N/A</v>
      </c>
      <c r="K1224" t="e">
        <f>VLOOKUP(A1224,'US Retail Data'!$E$2:$G$75,3,FALSE)</f>
        <v>#N/A</v>
      </c>
      <c r="L1224" t="e">
        <f>VLOOKUP(A1224,GDP!$E$2:$G$83,3,FALSE)</f>
        <v>#N/A</v>
      </c>
    </row>
    <row r="1225" spans="1:12">
      <c r="A1225" s="18">
        <v>44690</v>
      </c>
      <c r="B1225" s="19">
        <v>14534</v>
      </c>
      <c r="C1225" t="e">
        <f>VLOOKUP(A1225,Table2[],2,FALSE)</f>
        <v>#N/A</v>
      </c>
      <c r="D1225" t="e">
        <f>VLOOKUP(A1225,Table3[#All],2,FALSE)</f>
        <v>#N/A</v>
      </c>
      <c r="E1225">
        <f>VLOOKUP(A1225,Table5[#All],2,FALSE)</f>
        <v>3.4700000000000002E-2</v>
      </c>
      <c r="F1225" t="e">
        <f>VLOOKUP(A1225,Table6[#All],2,FALSE)</f>
        <v>#N/A</v>
      </c>
      <c r="G1225" t="e">
        <f>VLOOKUP(A1225,Table7[#All],2,FALSE)</f>
        <v>#N/A</v>
      </c>
      <c r="H1225" t="e">
        <f>VLOOKUP(A1225,Table1[[#All],[Release Date]:[Actual]],3,FALSE)</f>
        <v>#N/A</v>
      </c>
      <c r="I1225" t="e">
        <f>VLOOKUP(A1225,Table9[[#All],[Release Date]:[Actual]],2,FALSE)</f>
        <v>#N/A</v>
      </c>
      <c r="J1225" t="e">
        <f>VLOOKUP(A1225,Table8[#All],2,FALSE)</f>
        <v>#N/A</v>
      </c>
      <c r="K1225" t="e">
        <f>VLOOKUP(A1225,'US Retail Data'!$E$2:$G$75,3,FALSE)</f>
        <v>#N/A</v>
      </c>
      <c r="L1225" t="e">
        <f>VLOOKUP(A1225,GDP!$E$2:$G$83,3,FALSE)</f>
        <v>#N/A</v>
      </c>
    </row>
    <row r="1226" spans="1:12">
      <c r="A1226" s="18">
        <v>44691</v>
      </c>
      <c r="B1226" s="19">
        <v>14546</v>
      </c>
      <c r="C1226" t="e">
        <f>VLOOKUP(A1226,Table2[],2,FALSE)</f>
        <v>#N/A</v>
      </c>
      <c r="D1226" t="e">
        <f>VLOOKUP(A1226,Table3[#All],2,FALSE)</f>
        <v>#N/A</v>
      </c>
      <c r="E1226" t="e">
        <f>VLOOKUP(A1226,Table5[#All],2,FALSE)</f>
        <v>#N/A</v>
      </c>
      <c r="F1226" t="e">
        <f>VLOOKUP(A1226,Table6[#All],2,FALSE)</f>
        <v>#N/A</v>
      </c>
      <c r="G1226" t="e">
        <f>VLOOKUP(A1226,Table7[#All],2,FALSE)</f>
        <v>#N/A</v>
      </c>
      <c r="H1226" t="e">
        <f>VLOOKUP(A1226,Table1[[#All],[Release Date]:[Actual]],3,FALSE)</f>
        <v>#N/A</v>
      </c>
      <c r="I1226" t="e">
        <f>VLOOKUP(A1226,Table9[[#All],[Release Date]:[Actual]],2,FALSE)</f>
        <v>#N/A</v>
      </c>
      <c r="J1226">
        <f>VLOOKUP(A1226,Table8[#All],2,FALSE)</f>
        <v>2.1000000000000001E-2</v>
      </c>
      <c r="K1226" t="e">
        <f>VLOOKUP(A1226,'US Retail Data'!$E$2:$G$75,3,FALSE)</f>
        <v>#N/A</v>
      </c>
      <c r="L1226" t="e">
        <f>VLOOKUP(A1226,GDP!$E$2:$G$83,3,FALSE)</f>
        <v>#N/A</v>
      </c>
    </row>
    <row r="1227" spans="1:12">
      <c r="A1227" s="18">
        <v>44692</v>
      </c>
      <c r="B1227" s="19">
        <v>14546</v>
      </c>
      <c r="C1227">
        <f>VLOOKUP(A1227,Table2[],2,FALSE)</f>
        <v>8.3000000000000004E-2</v>
      </c>
      <c r="D1227" t="e">
        <f>VLOOKUP(A1227,Table3[#All],2,FALSE)</f>
        <v>#N/A</v>
      </c>
      <c r="E1227" t="e">
        <f>VLOOKUP(A1227,Table5[#All],2,FALSE)</f>
        <v>#N/A</v>
      </c>
      <c r="F1227" t="e">
        <f>VLOOKUP(A1227,Table6[#All],2,FALSE)</f>
        <v>#N/A</v>
      </c>
      <c r="G1227" t="e">
        <f>VLOOKUP(A1227,Table7[#All],2,FALSE)</f>
        <v>#N/A</v>
      </c>
      <c r="H1227" t="e">
        <f>VLOOKUP(A1227,Table1[[#All],[Release Date]:[Actual]],3,FALSE)</f>
        <v>#N/A</v>
      </c>
      <c r="I1227" t="e">
        <f>VLOOKUP(A1227,Table9[[#All],[Release Date]:[Actual]],2,FALSE)</f>
        <v>#N/A</v>
      </c>
      <c r="J1227" t="e">
        <f>VLOOKUP(A1227,Table8[#All],2,FALSE)</f>
        <v>#N/A</v>
      </c>
      <c r="K1227" t="e">
        <f>VLOOKUP(A1227,'US Retail Data'!$E$2:$G$75,3,FALSE)</f>
        <v>#N/A</v>
      </c>
      <c r="L1227" t="e">
        <f>VLOOKUP(A1227,GDP!$E$2:$G$83,3,FALSE)</f>
        <v>#N/A</v>
      </c>
    </row>
    <row r="1228" spans="1:12">
      <c r="A1228" s="18">
        <v>44693</v>
      </c>
      <c r="B1228" s="19">
        <v>14585</v>
      </c>
      <c r="C1228" t="e">
        <f>VLOOKUP(A1228,Table2[],2,FALSE)</f>
        <v>#N/A</v>
      </c>
      <c r="D1228" t="e">
        <f>VLOOKUP(A1228,Table3[#All],2,FALSE)</f>
        <v>#N/A</v>
      </c>
      <c r="E1228" t="e">
        <f>VLOOKUP(A1228,Table5[#All],2,FALSE)</f>
        <v>#N/A</v>
      </c>
      <c r="F1228" t="e">
        <f>VLOOKUP(A1228,Table6[#All],2,FALSE)</f>
        <v>#N/A</v>
      </c>
      <c r="G1228" t="e">
        <f>VLOOKUP(A1228,Table7[#All],2,FALSE)</f>
        <v>#N/A</v>
      </c>
      <c r="H1228">
        <f>VLOOKUP(A1228,Table1[[#All],[Release Date]:[Actual]],3,FALSE)</f>
        <v>203000</v>
      </c>
      <c r="I1228" t="e">
        <f>VLOOKUP(A1228,Table9[[#All],[Release Date]:[Actual]],2,FALSE)</f>
        <v>#N/A</v>
      </c>
      <c r="J1228" t="e">
        <f>VLOOKUP(A1228,Table8[#All],2,FALSE)</f>
        <v>#N/A</v>
      </c>
      <c r="K1228" t="e">
        <f>VLOOKUP(A1228,'US Retail Data'!$E$2:$G$75,3,FALSE)</f>
        <v>#N/A</v>
      </c>
      <c r="L1228" t="e">
        <f>VLOOKUP(A1228,GDP!$E$2:$G$83,3,FALSE)</f>
        <v>#N/A</v>
      </c>
    </row>
    <row r="1229" spans="1:12">
      <c r="A1229" s="18">
        <v>44694</v>
      </c>
      <c r="B1229" s="19">
        <v>14619</v>
      </c>
      <c r="C1229" t="e">
        <f>VLOOKUP(A1229,Table2[],2,FALSE)</f>
        <v>#N/A</v>
      </c>
      <c r="D1229" t="e">
        <f>VLOOKUP(A1229,Table3[#All],2,FALSE)</f>
        <v>#N/A</v>
      </c>
      <c r="E1229" t="e">
        <f>VLOOKUP(A1229,Table5[#All],2,FALSE)</f>
        <v>#N/A</v>
      </c>
      <c r="F1229" t="e">
        <f>VLOOKUP(A1229,Table6[#All],2,FALSE)</f>
        <v>#N/A</v>
      </c>
      <c r="G1229" t="e">
        <f>VLOOKUP(A1229,Table7[#All],2,FALSE)</f>
        <v>#N/A</v>
      </c>
      <c r="H1229" t="e">
        <f>VLOOKUP(A1229,Table1[[#All],[Release Date]:[Actual]],3,FALSE)</f>
        <v>#N/A</v>
      </c>
      <c r="I1229" t="e">
        <f>VLOOKUP(A1229,Table9[[#All],[Release Date]:[Actual]],2,FALSE)</f>
        <v>#N/A</v>
      </c>
      <c r="J1229" t="e">
        <f>VLOOKUP(A1229,Table8[#All],2,FALSE)</f>
        <v>#N/A</v>
      </c>
      <c r="K1229" t="e">
        <f>VLOOKUP(A1229,'US Retail Data'!$E$2:$G$75,3,FALSE)</f>
        <v>#N/A</v>
      </c>
      <c r="L1229" t="e">
        <f>VLOOKUP(A1229,GDP!$E$2:$G$83,3,FALSE)</f>
        <v>#N/A</v>
      </c>
    </row>
    <row r="1230" spans="1:12">
      <c r="A1230" s="18">
        <v>44695</v>
      </c>
      <c r="B1230" s="19" t="e">
        <v>#N/A</v>
      </c>
      <c r="C1230" t="e">
        <f>VLOOKUP(A1230,Table2[],2,FALSE)</f>
        <v>#N/A</v>
      </c>
      <c r="D1230" t="e">
        <f>VLOOKUP(A1230,Table3[#All],2,FALSE)</f>
        <v>#N/A</v>
      </c>
      <c r="E1230" t="e">
        <f>VLOOKUP(A1230,Table5[#All],2,FALSE)</f>
        <v>#N/A</v>
      </c>
      <c r="F1230" t="e">
        <f>VLOOKUP(A1230,Table6[#All],2,FALSE)</f>
        <v>#N/A</v>
      </c>
      <c r="G1230" t="e">
        <f>VLOOKUP(A1230,Table7[#All],2,FALSE)</f>
        <v>#N/A</v>
      </c>
      <c r="H1230" t="e">
        <f>VLOOKUP(A1230,Table1[[#All],[Release Date]:[Actual]],3,FALSE)</f>
        <v>#N/A</v>
      </c>
      <c r="I1230" t="e">
        <f>VLOOKUP(A1230,Table9[[#All],[Release Date]:[Actual]],2,FALSE)</f>
        <v>#N/A</v>
      </c>
      <c r="J1230" t="e">
        <f>VLOOKUP(A1230,Table8[#All],2,FALSE)</f>
        <v>#N/A</v>
      </c>
      <c r="K1230" t="e">
        <f>VLOOKUP(A1230,'US Retail Data'!$E$2:$G$75,3,FALSE)</f>
        <v>#N/A</v>
      </c>
      <c r="L1230" t="e">
        <f>VLOOKUP(A1230,GDP!$E$2:$G$83,3,FALSE)</f>
        <v>#N/A</v>
      </c>
    </row>
    <row r="1231" spans="1:12">
      <c r="A1231" s="18">
        <v>44696</v>
      </c>
      <c r="B1231" s="19" t="e">
        <v>#N/A</v>
      </c>
      <c r="C1231" t="e">
        <f>VLOOKUP(A1231,Table2[],2,FALSE)</f>
        <v>#N/A</v>
      </c>
      <c r="D1231" t="e">
        <f>VLOOKUP(A1231,Table3[#All],2,FALSE)</f>
        <v>#N/A</v>
      </c>
      <c r="E1231" t="e">
        <f>VLOOKUP(A1231,Table5[#All],2,FALSE)</f>
        <v>#N/A</v>
      </c>
      <c r="F1231" t="e">
        <f>VLOOKUP(A1231,Table6[#All],2,FALSE)</f>
        <v>#N/A</v>
      </c>
      <c r="G1231" t="e">
        <f>VLOOKUP(A1231,Table7[#All],2,FALSE)</f>
        <v>#N/A</v>
      </c>
      <c r="H1231" t="e">
        <f>VLOOKUP(A1231,Table1[[#All],[Release Date]:[Actual]],3,FALSE)</f>
        <v>#N/A</v>
      </c>
      <c r="I1231" t="e">
        <f>VLOOKUP(A1231,Table9[[#All],[Release Date]:[Actual]],2,FALSE)</f>
        <v>#N/A</v>
      </c>
      <c r="J1231" t="e">
        <f>VLOOKUP(A1231,Table8[#All],2,FALSE)</f>
        <v>#N/A</v>
      </c>
      <c r="K1231" t="e">
        <f>VLOOKUP(A1231,'US Retail Data'!$E$2:$G$75,3,FALSE)</f>
        <v>#N/A</v>
      </c>
      <c r="L1231" t="e">
        <f>VLOOKUP(A1231,GDP!$E$2:$G$83,3,FALSE)</f>
        <v>#N/A</v>
      </c>
    </row>
    <row r="1232" spans="1:12">
      <c r="A1232" s="18">
        <v>44697</v>
      </c>
      <c r="B1232" s="19" t="e">
        <v>#N/A</v>
      </c>
      <c r="C1232" t="e">
        <f>VLOOKUP(A1232,Table2[],2,FALSE)</f>
        <v>#N/A</v>
      </c>
      <c r="D1232" t="e">
        <f>VLOOKUP(A1232,Table3[#All],2,FALSE)</f>
        <v>#N/A</v>
      </c>
      <c r="E1232" t="e">
        <f>VLOOKUP(A1232,Table5[#All],2,FALSE)</f>
        <v>#N/A</v>
      </c>
      <c r="F1232" t="e">
        <f>VLOOKUP(A1232,Table6[#All],2,FALSE)</f>
        <v>#N/A</v>
      </c>
      <c r="G1232" t="e">
        <f>VLOOKUP(A1232,Table7[#All],2,FALSE)</f>
        <v>#N/A</v>
      </c>
      <c r="H1232" t="e">
        <f>VLOOKUP(A1232,Table1[[#All],[Release Date]:[Actual]],3,FALSE)</f>
        <v>#N/A</v>
      </c>
      <c r="I1232" t="e">
        <f>VLOOKUP(A1232,Table9[[#All],[Release Date]:[Actual]],2,FALSE)</f>
        <v>#N/A</v>
      </c>
      <c r="J1232" t="e">
        <f>VLOOKUP(A1232,Table8[#All],2,FALSE)</f>
        <v>#N/A</v>
      </c>
      <c r="K1232" t="e">
        <f>VLOOKUP(A1232,'US Retail Data'!$E$2:$G$75,3,FALSE)</f>
        <v>#N/A</v>
      </c>
      <c r="L1232" t="e">
        <f>VLOOKUP(A1232,GDP!$E$2:$G$83,3,FALSE)</f>
        <v>#N/A</v>
      </c>
    </row>
    <row r="1233" spans="1:12">
      <c r="A1233" s="18">
        <v>44698</v>
      </c>
      <c r="B1233" s="19">
        <v>14651</v>
      </c>
      <c r="C1233" t="e">
        <f>VLOOKUP(A1233,Table2[],2,FALSE)</f>
        <v>#N/A</v>
      </c>
      <c r="D1233" t="e">
        <f>VLOOKUP(A1233,Table3[#All],2,FALSE)</f>
        <v>#N/A</v>
      </c>
      <c r="E1233" t="e">
        <f>VLOOKUP(A1233,Table5[#All],2,FALSE)</f>
        <v>#N/A</v>
      </c>
      <c r="F1233" t="e">
        <f>VLOOKUP(A1233,Table6[#All],2,FALSE)</f>
        <v>#N/A</v>
      </c>
      <c r="G1233" t="e">
        <f>VLOOKUP(A1233,Table7[#All],2,FALSE)</f>
        <v>#N/A</v>
      </c>
      <c r="H1233" t="e">
        <f>VLOOKUP(A1233,Table1[[#All],[Release Date]:[Actual]],3,FALSE)</f>
        <v>#N/A</v>
      </c>
      <c r="I1233" t="e">
        <f>VLOOKUP(A1233,Table9[[#All],[Release Date]:[Actual]],2,FALSE)</f>
        <v>#N/A</v>
      </c>
      <c r="J1233" t="e">
        <f>VLOOKUP(A1233,Table8[#All],2,FALSE)</f>
        <v>#N/A</v>
      </c>
      <c r="K1233">
        <f>VLOOKUP(A1233,'US Retail Data'!$E$2:$G$75,3,FALSE)</f>
        <v>8.9999999999999993E-3</v>
      </c>
      <c r="L1233" t="e">
        <f>VLOOKUP(A1233,GDP!$E$2:$G$83,3,FALSE)</f>
        <v>#N/A</v>
      </c>
    </row>
    <row r="1234" spans="1:12">
      <c r="A1234" s="18">
        <v>44699</v>
      </c>
      <c r="B1234" s="19">
        <v>14682</v>
      </c>
      <c r="C1234" t="e">
        <f>VLOOKUP(A1234,Table2[],2,FALSE)</f>
        <v>#N/A</v>
      </c>
      <c r="D1234" t="e">
        <f>VLOOKUP(A1234,Table3[#All],2,FALSE)</f>
        <v>#N/A</v>
      </c>
      <c r="E1234" t="e">
        <f>VLOOKUP(A1234,Table5[#All],2,FALSE)</f>
        <v>#N/A</v>
      </c>
      <c r="F1234" t="e">
        <f>VLOOKUP(A1234,Table6[#All],2,FALSE)</f>
        <v>#N/A</v>
      </c>
      <c r="G1234" t="e">
        <f>VLOOKUP(A1234,Table7[#All],2,FALSE)</f>
        <v>#N/A</v>
      </c>
      <c r="H1234" t="e">
        <f>VLOOKUP(A1234,Table1[[#All],[Release Date]:[Actual]],3,FALSE)</f>
        <v>#N/A</v>
      </c>
      <c r="I1234" t="e">
        <f>VLOOKUP(A1234,Table9[[#All],[Release Date]:[Actual]],2,FALSE)</f>
        <v>#N/A</v>
      </c>
      <c r="J1234" t="e">
        <f>VLOOKUP(A1234,Table8[#All],2,FALSE)</f>
        <v>#N/A</v>
      </c>
      <c r="K1234" t="e">
        <f>VLOOKUP(A1234,'US Retail Data'!$E$2:$G$75,3,FALSE)</f>
        <v>#N/A</v>
      </c>
      <c r="L1234" t="e">
        <f>VLOOKUP(A1234,GDP!$E$2:$G$83,3,FALSE)</f>
        <v>#N/A</v>
      </c>
    </row>
    <row r="1235" spans="1:12">
      <c r="A1235" s="18">
        <v>44700</v>
      </c>
      <c r="B1235" s="19">
        <v>14731</v>
      </c>
      <c r="C1235" t="e">
        <f>VLOOKUP(A1235,Table2[],2,FALSE)</f>
        <v>#N/A</v>
      </c>
      <c r="D1235" t="e">
        <f>VLOOKUP(A1235,Table3[#All],2,FALSE)</f>
        <v>#N/A</v>
      </c>
      <c r="E1235" t="e">
        <f>VLOOKUP(A1235,Table5[#All],2,FALSE)</f>
        <v>#N/A</v>
      </c>
      <c r="F1235" t="e">
        <f>VLOOKUP(A1235,Table6[#All],2,FALSE)</f>
        <v>#N/A</v>
      </c>
      <c r="G1235" t="e">
        <f>VLOOKUP(A1235,Table7[#All],2,FALSE)</f>
        <v>#N/A</v>
      </c>
      <c r="H1235">
        <f>VLOOKUP(A1235,Table1[[#All],[Release Date]:[Actual]],3,FALSE)</f>
        <v>218000</v>
      </c>
      <c r="I1235" t="e">
        <f>VLOOKUP(A1235,Table9[[#All],[Release Date]:[Actual]],2,FALSE)</f>
        <v>#N/A</v>
      </c>
      <c r="J1235" t="e">
        <f>VLOOKUP(A1235,Table8[#All],2,FALSE)</f>
        <v>#N/A</v>
      </c>
      <c r="K1235" t="e">
        <f>VLOOKUP(A1235,'US Retail Data'!$E$2:$G$75,3,FALSE)</f>
        <v>#N/A</v>
      </c>
      <c r="L1235" t="e">
        <f>VLOOKUP(A1235,GDP!$E$2:$G$83,3,FALSE)</f>
        <v>#N/A</v>
      </c>
    </row>
    <row r="1236" spans="1:12">
      <c r="A1236" s="18">
        <v>44701</v>
      </c>
      <c r="B1236" s="19">
        <v>14661</v>
      </c>
      <c r="C1236" t="e">
        <f>VLOOKUP(A1236,Table2[],2,FALSE)</f>
        <v>#N/A</v>
      </c>
      <c r="D1236" t="e">
        <f>VLOOKUP(A1236,Table3[#All],2,FALSE)</f>
        <v>#N/A</v>
      </c>
      <c r="E1236" t="e">
        <f>VLOOKUP(A1236,Table5[#All],2,FALSE)</f>
        <v>#N/A</v>
      </c>
      <c r="F1236" t="e">
        <f>VLOOKUP(A1236,Table6[#All],2,FALSE)</f>
        <v>#N/A</v>
      </c>
      <c r="G1236" t="e">
        <f>VLOOKUP(A1236,Table7[#All],2,FALSE)</f>
        <v>#N/A</v>
      </c>
      <c r="H1236" t="e">
        <f>VLOOKUP(A1236,Table1[[#All],[Release Date]:[Actual]],3,FALSE)</f>
        <v>#N/A</v>
      </c>
      <c r="I1236" t="e">
        <f>VLOOKUP(A1236,Table9[[#All],[Release Date]:[Actual]],2,FALSE)</f>
        <v>#N/A</v>
      </c>
      <c r="J1236" t="e">
        <f>VLOOKUP(A1236,Table8[#All],2,FALSE)</f>
        <v>#N/A</v>
      </c>
      <c r="K1236" t="e">
        <f>VLOOKUP(A1236,'US Retail Data'!$E$2:$G$75,3,FALSE)</f>
        <v>#N/A</v>
      </c>
      <c r="L1236" t="e">
        <f>VLOOKUP(A1236,GDP!$E$2:$G$83,3,FALSE)</f>
        <v>#N/A</v>
      </c>
    </row>
    <row r="1237" spans="1:12">
      <c r="A1237" s="18">
        <v>44702</v>
      </c>
      <c r="B1237" s="19" t="e">
        <v>#N/A</v>
      </c>
      <c r="C1237" t="e">
        <f>VLOOKUP(A1237,Table2[],2,FALSE)</f>
        <v>#N/A</v>
      </c>
      <c r="D1237" t="e">
        <f>VLOOKUP(A1237,Table3[#All],2,FALSE)</f>
        <v>#N/A</v>
      </c>
      <c r="E1237" t="e">
        <f>VLOOKUP(A1237,Table5[#All],2,FALSE)</f>
        <v>#N/A</v>
      </c>
      <c r="F1237" t="e">
        <f>VLOOKUP(A1237,Table6[#All],2,FALSE)</f>
        <v>#N/A</v>
      </c>
      <c r="G1237" t="e">
        <f>VLOOKUP(A1237,Table7[#All],2,FALSE)</f>
        <v>#N/A</v>
      </c>
      <c r="H1237" t="e">
        <f>VLOOKUP(A1237,Table1[[#All],[Release Date]:[Actual]],3,FALSE)</f>
        <v>#N/A</v>
      </c>
      <c r="I1237" t="e">
        <f>VLOOKUP(A1237,Table9[[#All],[Release Date]:[Actual]],2,FALSE)</f>
        <v>#N/A</v>
      </c>
      <c r="J1237" t="e">
        <f>VLOOKUP(A1237,Table8[#All],2,FALSE)</f>
        <v>#N/A</v>
      </c>
      <c r="K1237" t="e">
        <f>VLOOKUP(A1237,'US Retail Data'!$E$2:$G$75,3,FALSE)</f>
        <v>#N/A</v>
      </c>
      <c r="L1237" t="e">
        <f>VLOOKUP(A1237,GDP!$E$2:$G$83,3,FALSE)</f>
        <v>#N/A</v>
      </c>
    </row>
    <row r="1238" spans="1:12">
      <c r="A1238" s="18">
        <v>44703</v>
      </c>
      <c r="B1238" s="19" t="e">
        <v>#N/A</v>
      </c>
      <c r="C1238" t="e">
        <f>VLOOKUP(A1238,Table2[],2,FALSE)</f>
        <v>#N/A</v>
      </c>
      <c r="D1238" t="e">
        <f>VLOOKUP(A1238,Table3[#All],2,FALSE)</f>
        <v>#N/A</v>
      </c>
      <c r="E1238" t="e">
        <f>VLOOKUP(A1238,Table5[#All],2,FALSE)</f>
        <v>#N/A</v>
      </c>
      <c r="F1238" t="e">
        <f>VLOOKUP(A1238,Table6[#All],2,FALSE)</f>
        <v>#N/A</v>
      </c>
      <c r="G1238" t="e">
        <f>VLOOKUP(A1238,Table7[#All],2,FALSE)</f>
        <v>#N/A</v>
      </c>
      <c r="H1238" t="e">
        <f>VLOOKUP(A1238,Table1[[#All],[Release Date]:[Actual]],3,FALSE)</f>
        <v>#N/A</v>
      </c>
      <c r="I1238" t="e">
        <f>VLOOKUP(A1238,Table9[[#All],[Release Date]:[Actual]],2,FALSE)</f>
        <v>#N/A</v>
      </c>
      <c r="J1238" t="e">
        <f>VLOOKUP(A1238,Table8[#All],2,FALSE)</f>
        <v>#N/A</v>
      </c>
      <c r="K1238" t="e">
        <f>VLOOKUP(A1238,'US Retail Data'!$E$2:$G$75,3,FALSE)</f>
        <v>#N/A</v>
      </c>
      <c r="L1238" t="e">
        <f>VLOOKUP(A1238,GDP!$E$2:$G$83,3,FALSE)</f>
        <v>#N/A</v>
      </c>
    </row>
    <row r="1239" spans="1:12">
      <c r="A1239" s="18">
        <v>44704</v>
      </c>
      <c r="B1239" s="19">
        <v>14665</v>
      </c>
      <c r="C1239" t="e">
        <f>VLOOKUP(A1239,Table2[],2,FALSE)</f>
        <v>#N/A</v>
      </c>
      <c r="D1239" t="e">
        <f>VLOOKUP(A1239,Table3[#All],2,FALSE)</f>
        <v>#N/A</v>
      </c>
      <c r="E1239" t="e">
        <f>VLOOKUP(A1239,Table5[#All],2,FALSE)</f>
        <v>#N/A</v>
      </c>
      <c r="F1239" t="e">
        <f>VLOOKUP(A1239,Table6[#All],2,FALSE)</f>
        <v>#N/A</v>
      </c>
      <c r="G1239" t="e">
        <f>VLOOKUP(A1239,Table7[#All],2,FALSE)</f>
        <v>#N/A</v>
      </c>
      <c r="H1239" t="e">
        <f>VLOOKUP(A1239,Table1[[#All],[Release Date]:[Actual]],3,FALSE)</f>
        <v>#N/A</v>
      </c>
      <c r="I1239" t="e">
        <f>VLOOKUP(A1239,Table9[[#All],[Release Date]:[Actual]],2,FALSE)</f>
        <v>#N/A</v>
      </c>
      <c r="J1239" t="e">
        <f>VLOOKUP(A1239,Table8[#All],2,FALSE)</f>
        <v>#N/A</v>
      </c>
      <c r="K1239" t="e">
        <f>VLOOKUP(A1239,'US Retail Data'!$E$2:$G$75,3,FALSE)</f>
        <v>#N/A</v>
      </c>
      <c r="L1239" t="e">
        <f>VLOOKUP(A1239,GDP!$E$2:$G$83,3,FALSE)</f>
        <v>#N/A</v>
      </c>
    </row>
    <row r="1240" spans="1:12">
      <c r="A1240" s="18">
        <v>44705</v>
      </c>
      <c r="B1240" s="19">
        <v>14653</v>
      </c>
      <c r="C1240" t="e">
        <f>VLOOKUP(A1240,Table2[],2,FALSE)</f>
        <v>#N/A</v>
      </c>
      <c r="D1240" t="e">
        <f>VLOOKUP(A1240,Table3[#All],2,FALSE)</f>
        <v>#N/A</v>
      </c>
      <c r="E1240" t="e">
        <f>VLOOKUP(A1240,Table5[#All],2,FALSE)</f>
        <v>#N/A</v>
      </c>
      <c r="F1240" t="e">
        <f>VLOOKUP(A1240,Table6[#All],2,FALSE)</f>
        <v>#N/A</v>
      </c>
      <c r="G1240" t="e">
        <f>VLOOKUP(A1240,Table7[#All],2,FALSE)</f>
        <v>#N/A</v>
      </c>
      <c r="H1240" t="e">
        <f>VLOOKUP(A1240,Table1[[#All],[Release Date]:[Actual]],3,FALSE)</f>
        <v>#N/A</v>
      </c>
      <c r="I1240" t="e">
        <f>VLOOKUP(A1240,Table9[[#All],[Release Date]:[Actual]],2,FALSE)</f>
        <v>#N/A</v>
      </c>
      <c r="J1240" t="e">
        <f>VLOOKUP(A1240,Table8[#All],2,FALSE)</f>
        <v>#N/A</v>
      </c>
      <c r="K1240" t="e">
        <f>VLOOKUP(A1240,'US Retail Data'!$E$2:$G$75,3,FALSE)</f>
        <v>#N/A</v>
      </c>
      <c r="L1240" t="e">
        <f>VLOOKUP(A1240,GDP!$E$2:$G$83,3,FALSE)</f>
        <v>#N/A</v>
      </c>
    </row>
    <row r="1241" spans="1:12">
      <c r="A1241" s="18">
        <v>44706</v>
      </c>
      <c r="B1241" s="19">
        <v>14645</v>
      </c>
      <c r="C1241" t="e">
        <f>VLOOKUP(A1241,Table2[],2,FALSE)</f>
        <v>#N/A</v>
      </c>
      <c r="D1241" t="e">
        <f>VLOOKUP(A1241,Table3[#All],2,FALSE)</f>
        <v>#N/A</v>
      </c>
      <c r="E1241" t="e">
        <f>VLOOKUP(A1241,Table5[#All],2,FALSE)</f>
        <v>#N/A</v>
      </c>
      <c r="F1241" t="e">
        <f>VLOOKUP(A1241,Table6[#All],2,FALSE)</f>
        <v>#N/A</v>
      </c>
      <c r="G1241" t="e">
        <f>VLOOKUP(A1241,Table7[#All],2,FALSE)</f>
        <v>#N/A</v>
      </c>
      <c r="H1241" t="e">
        <f>VLOOKUP(A1241,Table1[[#All],[Release Date]:[Actual]],3,FALSE)</f>
        <v>#N/A</v>
      </c>
      <c r="I1241" t="e">
        <f>VLOOKUP(A1241,Table9[[#All],[Release Date]:[Actual]],2,FALSE)</f>
        <v>#N/A</v>
      </c>
      <c r="J1241" t="e">
        <f>VLOOKUP(A1241,Table8[#All],2,FALSE)</f>
        <v>#N/A</v>
      </c>
      <c r="K1241" t="e">
        <f>VLOOKUP(A1241,'US Retail Data'!$E$2:$G$75,3,FALSE)</f>
        <v>#N/A</v>
      </c>
      <c r="L1241" t="e">
        <f>VLOOKUP(A1241,GDP!$E$2:$G$83,3,FALSE)</f>
        <v>#N/A</v>
      </c>
    </row>
    <row r="1242" spans="1:12">
      <c r="A1242" s="18">
        <v>44707</v>
      </c>
      <c r="B1242" s="19" t="e">
        <v>#N/A</v>
      </c>
      <c r="C1242" t="e">
        <f>VLOOKUP(A1242,Table2[],2,FALSE)</f>
        <v>#N/A</v>
      </c>
      <c r="D1242" t="e">
        <f>VLOOKUP(A1242,Table3[#All],2,FALSE)</f>
        <v>#N/A</v>
      </c>
      <c r="E1242" t="e">
        <f>VLOOKUP(A1242,Table5[#All],2,FALSE)</f>
        <v>#N/A</v>
      </c>
      <c r="F1242" t="e">
        <f>VLOOKUP(A1242,Table6[#All],2,FALSE)</f>
        <v>#N/A</v>
      </c>
      <c r="G1242" t="e">
        <f>VLOOKUP(A1242,Table7[#All],2,FALSE)</f>
        <v>#N/A</v>
      </c>
      <c r="H1242">
        <f>VLOOKUP(A1242,Table1[[#All],[Release Date]:[Actual]],3,FALSE)</f>
        <v>210000</v>
      </c>
      <c r="I1242" t="e">
        <f>VLOOKUP(A1242,Table9[[#All],[Release Date]:[Actual]],2,FALSE)</f>
        <v>#N/A</v>
      </c>
      <c r="J1242" t="e">
        <f>VLOOKUP(A1242,Table8[#All],2,FALSE)</f>
        <v>#N/A</v>
      </c>
      <c r="K1242" t="e">
        <f>VLOOKUP(A1242,'US Retail Data'!$E$2:$G$75,3,FALSE)</f>
        <v>#N/A</v>
      </c>
      <c r="L1242">
        <f>VLOOKUP(A1242,GDP!$E$2:$G$83,3,FALSE)</f>
        <v>-1.4999999999999999E-2</v>
      </c>
    </row>
    <row r="1243" spans="1:12">
      <c r="A1243" s="18">
        <v>44708</v>
      </c>
      <c r="B1243" s="19">
        <v>14578</v>
      </c>
      <c r="C1243" t="e">
        <f>VLOOKUP(A1243,Table2[],2,FALSE)</f>
        <v>#N/A</v>
      </c>
      <c r="D1243">
        <f>VLOOKUP(A1243,Table3[#All],2,FALSE)</f>
        <v>6.3E-2</v>
      </c>
      <c r="E1243" t="e">
        <f>VLOOKUP(A1243,Table5[#All],2,FALSE)</f>
        <v>#N/A</v>
      </c>
      <c r="F1243" t="e">
        <f>VLOOKUP(A1243,Table6[#All],2,FALSE)</f>
        <v>#N/A</v>
      </c>
      <c r="G1243" t="e">
        <f>VLOOKUP(A1243,Table7[#All],2,FALSE)</f>
        <v>#N/A</v>
      </c>
      <c r="H1243" t="e">
        <f>VLOOKUP(A1243,Table1[[#All],[Release Date]:[Actual]],3,FALSE)</f>
        <v>#N/A</v>
      </c>
      <c r="I1243" t="e">
        <f>VLOOKUP(A1243,Table9[[#All],[Release Date]:[Actual]],2,FALSE)</f>
        <v>#N/A</v>
      </c>
      <c r="J1243" t="e">
        <f>VLOOKUP(A1243,Table8[#All],2,FALSE)</f>
        <v>#N/A</v>
      </c>
      <c r="K1243" t="e">
        <f>VLOOKUP(A1243,'US Retail Data'!$E$2:$G$75,3,FALSE)</f>
        <v>#N/A</v>
      </c>
      <c r="L1243" t="e">
        <f>VLOOKUP(A1243,GDP!$E$2:$G$83,3,FALSE)</f>
        <v>#N/A</v>
      </c>
    </row>
    <row r="1244" spans="1:12">
      <c r="A1244" s="18">
        <v>44709</v>
      </c>
      <c r="B1244" s="19" t="e">
        <v>#N/A</v>
      </c>
      <c r="C1244" t="e">
        <f>VLOOKUP(A1244,Table2[],2,FALSE)</f>
        <v>#N/A</v>
      </c>
      <c r="D1244" t="e">
        <f>VLOOKUP(A1244,Table3[#All],2,FALSE)</f>
        <v>#N/A</v>
      </c>
      <c r="E1244" t="e">
        <f>VLOOKUP(A1244,Table5[#All],2,FALSE)</f>
        <v>#N/A</v>
      </c>
      <c r="F1244" t="e">
        <f>VLOOKUP(A1244,Table6[#All],2,FALSE)</f>
        <v>#N/A</v>
      </c>
      <c r="G1244" t="e">
        <f>VLOOKUP(A1244,Table7[#All],2,FALSE)</f>
        <v>#N/A</v>
      </c>
      <c r="H1244" t="e">
        <f>VLOOKUP(A1244,Table1[[#All],[Release Date]:[Actual]],3,FALSE)</f>
        <v>#N/A</v>
      </c>
      <c r="I1244" t="e">
        <f>VLOOKUP(A1244,Table9[[#All],[Release Date]:[Actual]],2,FALSE)</f>
        <v>#N/A</v>
      </c>
      <c r="J1244" t="e">
        <f>VLOOKUP(A1244,Table8[#All],2,FALSE)</f>
        <v>#N/A</v>
      </c>
      <c r="K1244" t="e">
        <f>VLOOKUP(A1244,'US Retail Data'!$E$2:$G$75,3,FALSE)</f>
        <v>#N/A</v>
      </c>
      <c r="L1244" t="e">
        <f>VLOOKUP(A1244,GDP!$E$2:$G$83,3,FALSE)</f>
        <v>#N/A</v>
      </c>
    </row>
    <row r="1245" spans="1:12">
      <c r="A1245" s="18">
        <v>44710</v>
      </c>
      <c r="B1245" s="19" t="e">
        <v>#N/A</v>
      </c>
      <c r="C1245" t="e">
        <f>VLOOKUP(A1245,Table2[],2,FALSE)</f>
        <v>#N/A</v>
      </c>
      <c r="D1245" t="e">
        <f>VLOOKUP(A1245,Table3[#All],2,FALSE)</f>
        <v>#N/A</v>
      </c>
      <c r="E1245" t="e">
        <f>VLOOKUP(A1245,Table5[#All],2,FALSE)</f>
        <v>#N/A</v>
      </c>
      <c r="F1245" t="e">
        <f>VLOOKUP(A1245,Table6[#All],2,FALSE)</f>
        <v>#N/A</v>
      </c>
      <c r="G1245" t="e">
        <f>VLOOKUP(A1245,Table7[#All],2,FALSE)</f>
        <v>#N/A</v>
      </c>
      <c r="H1245" t="e">
        <f>VLOOKUP(A1245,Table1[[#All],[Release Date]:[Actual]],3,FALSE)</f>
        <v>#N/A</v>
      </c>
      <c r="I1245" t="e">
        <f>VLOOKUP(A1245,Table9[[#All],[Release Date]:[Actual]],2,FALSE)</f>
        <v>#N/A</v>
      </c>
      <c r="J1245" t="e">
        <f>VLOOKUP(A1245,Table8[#All],2,FALSE)</f>
        <v>#N/A</v>
      </c>
      <c r="K1245" t="e">
        <f>VLOOKUP(A1245,'US Retail Data'!$E$2:$G$75,3,FALSE)</f>
        <v>#N/A</v>
      </c>
      <c r="L1245" t="e">
        <f>VLOOKUP(A1245,GDP!$E$2:$G$83,3,FALSE)</f>
        <v>#N/A</v>
      </c>
    </row>
    <row r="1246" spans="1:12">
      <c r="A1246" s="18">
        <v>44711</v>
      </c>
      <c r="B1246" s="19">
        <v>14544</v>
      </c>
      <c r="C1246" t="e">
        <f>VLOOKUP(A1246,Table2[],2,FALSE)</f>
        <v>#N/A</v>
      </c>
      <c r="D1246" t="e">
        <f>VLOOKUP(A1246,Table3[#All],2,FALSE)</f>
        <v>#N/A</v>
      </c>
      <c r="E1246" t="e">
        <f>VLOOKUP(A1246,Table5[#All],2,FALSE)</f>
        <v>#N/A</v>
      </c>
      <c r="F1246" t="e">
        <f>VLOOKUP(A1246,Table6[#All],2,FALSE)</f>
        <v>#N/A</v>
      </c>
      <c r="G1246" t="e">
        <f>VLOOKUP(A1246,Table7[#All],2,FALSE)</f>
        <v>#N/A</v>
      </c>
      <c r="H1246" t="e">
        <f>VLOOKUP(A1246,Table1[[#All],[Release Date]:[Actual]],3,FALSE)</f>
        <v>#N/A</v>
      </c>
      <c r="I1246" t="e">
        <f>VLOOKUP(A1246,Table9[[#All],[Release Date]:[Actual]],2,FALSE)</f>
        <v>#N/A</v>
      </c>
      <c r="J1246" t="e">
        <f>VLOOKUP(A1246,Table8[#All],2,FALSE)</f>
        <v>#N/A</v>
      </c>
      <c r="K1246" t="e">
        <f>VLOOKUP(A1246,'US Retail Data'!$E$2:$G$75,3,FALSE)</f>
        <v>#N/A</v>
      </c>
      <c r="L1246" t="e">
        <f>VLOOKUP(A1246,GDP!$E$2:$G$83,3,FALSE)</f>
        <v>#N/A</v>
      </c>
    </row>
    <row r="1247" spans="1:12">
      <c r="A1247" s="18">
        <v>44712</v>
      </c>
      <c r="B1247" s="19">
        <v>14592</v>
      </c>
      <c r="C1247" t="e">
        <f>VLOOKUP(A1247,Table2[],2,FALSE)</f>
        <v>#N/A</v>
      </c>
      <c r="D1247" t="e">
        <f>VLOOKUP(A1247,Table3[#All],2,FALSE)</f>
        <v>#N/A</v>
      </c>
      <c r="E1247" t="e">
        <f>VLOOKUP(A1247,Table5[#All],2,FALSE)</f>
        <v>#N/A</v>
      </c>
      <c r="F1247" t="e">
        <f>VLOOKUP(A1247,Table6[#All],2,FALSE)</f>
        <v>#N/A</v>
      </c>
      <c r="G1247" t="e">
        <f>VLOOKUP(A1247,Table7[#All],2,FALSE)</f>
        <v>#N/A</v>
      </c>
      <c r="H1247" t="e">
        <f>VLOOKUP(A1247,Table1[[#All],[Release Date]:[Actual]],3,FALSE)</f>
        <v>#N/A</v>
      </c>
      <c r="I1247" t="e">
        <f>VLOOKUP(A1247,Table9[[#All],[Release Date]:[Actual]],2,FALSE)</f>
        <v>#N/A</v>
      </c>
      <c r="J1247" t="e">
        <f>VLOOKUP(A1247,Table8[#All],2,FALSE)</f>
        <v>#N/A</v>
      </c>
      <c r="K1247" t="e">
        <f>VLOOKUP(A1247,'US Retail Data'!$E$2:$G$75,3,FALSE)</f>
        <v>#N/A</v>
      </c>
      <c r="L1247" t="e">
        <f>VLOOKUP(A1247,GDP!$E$2:$G$83,3,FALSE)</f>
        <v>#N/A</v>
      </c>
    </row>
    <row r="1248" spans="1:12">
      <c r="A1248" s="18">
        <v>44713</v>
      </c>
      <c r="B1248" s="19" t="e">
        <v>#N/A</v>
      </c>
      <c r="C1248" t="e">
        <f>VLOOKUP(A1248,Table2[],2,FALSE)</f>
        <v>#N/A</v>
      </c>
      <c r="D1248" t="e">
        <f>VLOOKUP(A1248,Table3[#All],2,FALSE)</f>
        <v>#N/A</v>
      </c>
      <c r="E1248" t="e">
        <f>VLOOKUP(A1248,Table5[#All],2,FALSE)</f>
        <v>#N/A</v>
      </c>
      <c r="F1248" t="e">
        <f>VLOOKUP(A1248,Table6[#All],2,FALSE)</f>
        <v>#N/A</v>
      </c>
      <c r="G1248" t="e">
        <f>VLOOKUP(A1248,Table7[#All],2,FALSE)</f>
        <v>#N/A</v>
      </c>
      <c r="H1248" t="e">
        <f>VLOOKUP(A1248,Table1[[#All],[Release Date]:[Actual]],3,FALSE)</f>
        <v>#N/A</v>
      </c>
      <c r="I1248" t="e">
        <f>VLOOKUP(A1248,Table9[[#All],[Release Date]:[Actual]],2,FALSE)</f>
        <v>#N/A</v>
      </c>
      <c r="J1248" t="e">
        <f>VLOOKUP(A1248,Table8[#All],2,FALSE)</f>
        <v>#N/A</v>
      </c>
      <c r="K1248" t="e">
        <f>VLOOKUP(A1248,'US Retail Data'!$E$2:$G$75,3,FALSE)</f>
        <v>#N/A</v>
      </c>
      <c r="L1248" t="e">
        <f>VLOOKUP(A1248,GDP!$E$2:$G$83,3,FALSE)</f>
        <v>#N/A</v>
      </c>
    </row>
    <row r="1249" spans="1:12">
      <c r="A1249" s="18">
        <v>44714</v>
      </c>
      <c r="B1249" s="19">
        <v>14526</v>
      </c>
      <c r="C1249" t="e">
        <f>VLOOKUP(A1249,Table2[],2,FALSE)</f>
        <v>#N/A</v>
      </c>
      <c r="D1249" t="e">
        <f>VLOOKUP(A1249,Table3[#All],2,FALSE)</f>
        <v>#N/A</v>
      </c>
      <c r="E1249">
        <f>VLOOKUP(A1249,Table5[#All],2,FALSE)</f>
        <v>3.5499999999999997E-2</v>
      </c>
      <c r="F1249" t="e">
        <f>VLOOKUP(A1249,Table6[#All],2,FALSE)</f>
        <v>#N/A</v>
      </c>
      <c r="G1249" t="e">
        <f>VLOOKUP(A1249,Table7[#All],2,FALSE)</f>
        <v>#N/A</v>
      </c>
      <c r="H1249">
        <f>VLOOKUP(A1249,Table1[[#All],[Release Date]:[Actual]],3,FALSE)</f>
        <v>200000</v>
      </c>
      <c r="I1249" t="e">
        <f>VLOOKUP(A1249,Table9[[#All],[Release Date]:[Actual]],2,FALSE)</f>
        <v>#N/A</v>
      </c>
      <c r="J1249" t="e">
        <f>VLOOKUP(A1249,Table8[#All],2,FALSE)</f>
        <v>#N/A</v>
      </c>
      <c r="K1249" t="e">
        <f>VLOOKUP(A1249,'US Retail Data'!$E$2:$G$75,3,FALSE)</f>
        <v>#N/A</v>
      </c>
      <c r="L1249" t="e">
        <f>VLOOKUP(A1249,GDP!$E$2:$G$83,3,FALSE)</f>
        <v>#N/A</v>
      </c>
    </row>
    <row r="1250" spans="1:12">
      <c r="A1250" s="18">
        <v>44715</v>
      </c>
      <c r="B1250" s="19">
        <v>14431</v>
      </c>
      <c r="C1250" t="e">
        <f>VLOOKUP(A1250,Table2[],2,FALSE)</f>
        <v>#N/A</v>
      </c>
      <c r="D1250" t="e">
        <f>VLOOKUP(A1250,Table3[#All],2,FALSE)</f>
        <v>#N/A</v>
      </c>
      <c r="E1250" t="e">
        <f>VLOOKUP(A1250,Table5[#All],2,FALSE)</f>
        <v>#N/A</v>
      </c>
      <c r="F1250">
        <f>VLOOKUP(A1250,Table6[#All],2,FALSE)</f>
        <v>390</v>
      </c>
      <c r="G1250">
        <f>VLOOKUP(A1250,Table7[#All],2,FALSE)</f>
        <v>3.5999999999999997E-2</v>
      </c>
      <c r="H1250" t="e">
        <f>VLOOKUP(A1250,Table1[[#All],[Release Date]:[Actual]],3,FALSE)</f>
        <v>#N/A</v>
      </c>
      <c r="I1250" t="e">
        <f>VLOOKUP(A1250,Table9[[#All],[Release Date]:[Actual]],2,FALSE)</f>
        <v>#N/A</v>
      </c>
      <c r="J1250" t="e">
        <f>VLOOKUP(A1250,Table8[#All],2,FALSE)</f>
        <v>#N/A</v>
      </c>
      <c r="K1250" t="e">
        <f>VLOOKUP(A1250,'US Retail Data'!$E$2:$G$75,3,FALSE)</f>
        <v>#N/A</v>
      </c>
      <c r="L1250" t="e">
        <f>VLOOKUP(A1250,GDP!$E$2:$G$83,3,FALSE)</f>
        <v>#N/A</v>
      </c>
    </row>
    <row r="1251" spans="1:12">
      <c r="A1251" s="18">
        <v>44716</v>
      </c>
      <c r="B1251" s="19" t="e">
        <v>#N/A</v>
      </c>
      <c r="C1251" t="e">
        <f>VLOOKUP(A1251,Table2[],2,FALSE)</f>
        <v>#N/A</v>
      </c>
      <c r="D1251" t="e">
        <f>VLOOKUP(A1251,Table3[#All],2,FALSE)</f>
        <v>#N/A</v>
      </c>
      <c r="E1251" t="e">
        <f>VLOOKUP(A1251,Table5[#All],2,FALSE)</f>
        <v>#N/A</v>
      </c>
      <c r="F1251" t="e">
        <f>VLOOKUP(A1251,Table6[#All],2,FALSE)</f>
        <v>#N/A</v>
      </c>
      <c r="G1251" t="e">
        <f>VLOOKUP(A1251,Table7[#All],2,FALSE)</f>
        <v>#N/A</v>
      </c>
      <c r="H1251" t="e">
        <f>VLOOKUP(A1251,Table1[[#All],[Release Date]:[Actual]],3,FALSE)</f>
        <v>#N/A</v>
      </c>
      <c r="I1251" t="e">
        <f>VLOOKUP(A1251,Table9[[#All],[Release Date]:[Actual]],2,FALSE)</f>
        <v>#N/A</v>
      </c>
      <c r="J1251" t="e">
        <f>VLOOKUP(A1251,Table8[#All],2,FALSE)</f>
        <v>#N/A</v>
      </c>
      <c r="K1251" t="e">
        <f>VLOOKUP(A1251,'US Retail Data'!$E$2:$G$75,3,FALSE)</f>
        <v>#N/A</v>
      </c>
      <c r="L1251" t="e">
        <f>VLOOKUP(A1251,GDP!$E$2:$G$83,3,FALSE)</f>
        <v>#N/A</v>
      </c>
    </row>
    <row r="1252" spans="1:12">
      <c r="A1252" s="18">
        <v>44717</v>
      </c>
      <c r="B1252" s="19" t="e">
        <v>#N/A</v>
      </c>
      <c r="C1252" t="e">
        <f>VLOOKUP(A1252,Table2[],2,FALSE)</f>
        <v>#N/A</v>
      </c>
      <c r="D1252" t="e">
        <f>VLOOKUP(A1252,Table3[#All],2,FALSE)</f>
        <v>#N/A</v>
      </c>
      <c r="E1252" t="e">
        <f>VLOOKUP(A1252,Table5[#All],2,FALSE)</f>
        <v>#N/A</v>
      </c>
      <c r="F1252" t="e">
        <f>VLOOKUP(A1252,Table6[#All],2,FALSE)</f>
        <v>#N/A</v>
      </c>
      <c r="G1252" t="e">
        <f>VLOOKUP(A1252,Table7[#All],2,FALSE)</f>
        <v>#N/A</v>
      </c>
      <c r="H1252" t="e">
        <f>VLOOKUP(A1252,Table1[[#All],[Release Date]:[Actual]],3,FALSE)</f>
        <v>#N/A</v>
      </c>
      <c r="I1252" t="e">
        <f>VLOOKUP(A1252,Table9[[#All],[Release Date]:[Actual]],2,FALSE)</f>
        <v>#N/A</v>
      </c>
      <c r="J1252" t="e">
        <f>VLOOKUP(A1252,Table8[#All],2,FALSE)</f>
        <v>#N/A</v>
      </c>
      <c r="K1252" t="e">
        <f>VLOOKUP(A1252,'US Retail Data'!$E$2:$G$75,3,FALSE)</f>
        <v>#N/A</v>
      </c>
      <c r="L1252" t="e">
        <f>VLOOKUP(A1252,GDP!$E$2:$G$83,3,FALSE)</f>
        <v>#N/A</v>
      </c>
    </row>
    <row r="1253" spans="1:12">
      <c r="A1253" s="18">
        <v>44718</v>
      </c>
      <c r="B1253" s="19">
        <v>14462</v>
      </c>
      <c r="C1253" t="e">
        <f>VLOOKUP(A1253,Table2[],2,FALSE)</f>
        <v>#N/A</v>
      </c>
      <c r="D1253" t="e">
        <f>VLOOKUP(A1253,Table3[#All],2,FALSE)</f>
        <v>#N/A</v>
      </c>
      <c r="E1253" t="e">
        <f>VLOOKUP(A1253,Table5[#All],2,FALSE)</f>
        <v>#N/A</v>
      </c>
      <c r="F1253" t="e">
        <f>VLOOKUP(A1253,Table6[#All],2,FALSE)</f>
        <v>#N/A</v>
      </c>
      <c r="G1253" t="e">
        <f>VLOOKUP(A1253,Table7[#All],2,FALSE)</f>
        <v>#N/A</v>
      </c>
      <c r="H1253" t="e">
        <f>VLOOKUP(A1253,Table1[[#All],[Release Date]:[Actual]],3,FALSE)</f>
        <v>#N/A</v>
      </c>
      <c r="I1253" t="e">
        <f>VLOOKUP(A1253,Table9[[#All],[Release Date]:[Actual]],2,FALSE)</f>
        <v>#N/A</v>
      </c>
      <c r="J1253" t="e">
        <f>VLOOKUP(A1253,Table8[#All],2,FALSE)</f>
        <v>#N/A</v>
      </c>
      <c r="K1253" t="e">
        <f>VLOOKUP(A1253,'US Retail Data'!$E$2:$G$75,3,FALSE)</f>
        <v>#N/A</v>
      </c>
      <c r="L1253" t="e">
        <f>VLOOKUP(A1253,GDP!$E$2:$G$83,3,FALSE)</f>
        <v>#N/A</v>
      </c>
    </row>
    <row r="1254" spans="1:12">
      <c r="A1254" s="18">
        <v>44719</v>
      </c>
      <c r="B1254" s="19">
        <v>14464</v>
      </c>
      <c r="C1254" t="e">
        <f>VLOOKUP(A1254,Table2[],2,FALSE)</f>
        <v>#N/A</v>
      </c>
      <c r="D1254" t="e">
        <f>VLOOKUP(A1254,Table3[#All],2,FALSE)</f>
        <v>#N/A</v>
      </c>
      <c r="E1254" t="e">
        <f>VLOOKUP(A1254,Table5[#All],2,FALSE)</f>
        <v>#N/A</v>
      </c>
      <c r="F1254" t="e">
        <f>VLOOKUP(A1254,Table6[#All],2,FALSE)</f>
        <v>#N/A</v>
      </c>
      <c r="G1254" t="e">
        <f>VLOOKUP(A1254,Table7[#All],2,FALSE)</f>
        <v>#N/A</v>
      </c>
      <c r="H1254" t="e">
        <f>VLOOKUP(A1254,Table1[[#All],[Release Date]:[Actual]],3,FALSE)</f>
        <v>#N/A</v>
      </c>
      <c r="I1254" t="e">
        <f>VLOOKUP(A1254,Table9[[#All],[Release Date]:[Actual]],2,FALSE)</f>
        <v>#N/A</v>
      </c>
      <c r="J1254" t="e">
        <f>VLOOKUP(A1254,Table8[#All],2,FALSE)</f>
        <v>#N/A</v>
      </c>
      <c r="K1254" t="e">
        <f>VLOOKUP(A1254,'US Retail Data'!$E$2:$G$75,3,FALSE)</f>
        <v>#N/A</v>
      </c>
      <c r="L1254" t="e">
        <f>VLOOKUP(A1254,GDP!$E$2:$G$83,3,FALSE)</f>
        <v>#N/A</v>
      </c>
    </row>
    <row r="1255" spans="1:12">
      <c r="A1255" s="18">
        <v>44720</v>
      </c>
      <c r="B1255" s="19">
        <v>14477</v>
      </c>
      <c r="C1255" t="e">
        <f>VLOOKUP(A1255,Table2[],2,FALSE)</f>
        <v>#N/A</v>
      </c>
      <c r="D1255" t="e">
        <f>VLOOKUP(A1255,Table3[#All],2,FALSE)</f>
        <v>#N/A</v>
      </c>
      <c r="E1255" t="e">
        <f>VLOOKUP(A1255,Table5[#All],2,FALSE)</f>
        <v>#N/A</v>
      </c>
      <c r="F1255" t="e">
        <f>VLOOKUP(A1255,Table6[#All],2,FALSE)</f>
        <v>#N/A</v>
      </c>
      <c r="G1255" t="e">
        <f>VLOOKUP(A1255,Table7[#All],2,FALSE)</f>
        <v>#N/A</v>
      </c>
      <c r="H1255" t="e">
        <f>VLOOKUP(A1255,Table1[[#All],[Release Date]:[Actual]],3,FALSE)</f>
        <v>#N/A</v>
      </c>
      <c r="I1255" t="e">
        <f>VLOOKUP(A1255,Table9[[#All],[Release Date]:[Actual]],2,FALSE)</f>
        <v>#N/A</v>
      </c>
      <c r="J1255" t="e">
        <f>VLOOKUP(A1255,Table8[#All],2,FALSE)</f>
        <v>#N/A</v>
      </c>
      <c r="K1255" t="e">
        <f>VLOOKUP(A1255,'US Retail Data'!$E$2:$G$75,3,FALSE)</f>
        <v>#N/A</v>
      </c>
      <c r="L1255" t="e">
        <f>VLOOKUP(A1255,GDP!$E$2:$G$83,3,FALSE)</f>
        <v>#N/A</v>
      </c>
    </row>
    <row r="1256" spans="1:12">
      <c r="A1256" s="18">
        <v>44721</v>
      </c>
      <c r="B1256" s="19">
        <v>14555</v>
      </c>
      <c r="C1256" t="e">
        <f>VLOOKUP(A1256,Table2[],2,FALSE)</f>
        <v>#N/A</v>
      </c>
      <c r="D1256" t="e">
        <f>VLOOKUP(A1256,Table3[#All],2,FALSE)</f>
        <v>#N/A</v>
      </c>
      <c r="E1256" t="e">
        <f>VLOOKUP(A1256,Table5[#All],2,FALSE)</f>
        <v>#N/A</v>
      </c>
      <c r="F1256" t="e">
        <f>VLOOKUP(A1256,Table6[#All],2,FALSE)</f>
        <v>#N/A</v>
      </c>
      <c r="G1256" t="e">
        <f>VLOOKUP(A1256,Table7[#All],2,FALSE)</f>
        <v>#N/A</v>
      </c>
      <c r="H1256">
        <f>VLOOKUP(A1256,Table1[[#All],[Release Date]:[Actual]],3,FALSE)</f>
        <v>229000</v>
      </c>
      <c r="I1256" t="e">
        <f>VLOOKUP(A1256,Table9[[#All],[Release Date]:[Actual]],2,FALSE)</f>
        <v>#N/A</v>
      </c>
      <c r="J1256">
        <f>VLOOKUP(A1256,Table8[#All],2,FALSE)</f>
        <v>2.1000000000000001E-2</v>
      </c>
      <c r="K1256" t="e">
        <f>VLOOKUP(A1256,'US Retail Data'!$E$2:$G$75,3,FALSE)</f>
        <v>#N/A</v>
      </c>
      <c r="L1256" t="e">
        <f>VLOOKUP(A1256,GDP!$E$2:$G$83,3,FALSE)</f>
        <v>#N/A</v>
      </c>
    </row>
    <row r="1257" spans="1:12">
      <c r="A1257" s="18">
        <v>44722</v>
      </c>
      <c r="B1257" s="19">
        <v>14569</v>
      </c>
      <c r="C1257">
        <f>VLOOKUP(A1257,Table2[],2,FALSE)</f>
        <v>8.5999999999999993E-2</v>
      </c>
      <c r="D1257" t="e">
        <f>VLOOKUP(A1257,Table3[#All],2,FALSE)</f>
        <v>#N/A</v>
      </c>
      <c r="E1257" t="e">
        <f>VLOOKUP(A1257,Table5[#All],2,FALSE)</f>
        <v>#N/A</v>
      </c>
      <c r="F1257" t="e">
        <f>VLOOKUP(A1257,Table6[#All],2,FALSE)</f>
        <v>#N/A</v>
      </c>
      <c r="G1257" t="e">
        <f>VLOOKUP(A1257,Table7[#All],2,FALSE)</f>
        <v>#N/A</v>
      </c>
      <c r="H1257" t="e">
        <f>VLOOKUP(A1257,Table1[[#All],[Release Date]:[Actual]],3,FALSE)</f>
        <v>#N/A</v>
      </c>
      <c r="I1257" t="e">
        <f>VLOOKUP(A1257,Table9[[#All],[Release Date]:[Actual]],2,FALSE)</f>
        <v>#N/A</v>
      </c>
      <c r="J1257" t="e">
        <f>VLOOKUP(A1257,Table8[#All],2,FALSE)</f>
        <v>#N/A</v>
      </c>
      <c r="K1257" t="e">
        <f>VLOOKUP(A1257,'US Retail Data'!$E$2:$G$75,3,FALSE)</f>
        <v>#N/A</v>
      </c>
      <c r="L1257" t="e">
        <f>VLOOKUP(A1257,GDP!$E$2:$G$83,3,FALSE)</f>
        <v>#N/A</v>
      </c>
    </row>
    <row r="1258" spans="1:12">
      <c r="A1258" s="18">
        <v>44723</v>
      </c>
      <c r="B1258" s="19" t="e">
        <v>#N/A</v>
      </c>
      <c r="C1258" t="e">
        <f>VLOOKUP(A1258,Table2[],2,FALSE)</f>
        <v>#N/A</v>
      </c>
      <c r="D1258" t="e">
        <f>VLOOKUP(A1258,Table3[#All],2,FALSE)</f>
        <v>#N/A</v>
      </c>
      <c r="E1258" t="e">
        <f>VLOOKUP(A1258,Table5[#All],2,FALSE)</f>
        <v>#N/A</v>
      </c>
      <c r="F1258" t="e">
        <f>VLOOKUP(A1258,Table6[#All],2,FALSE)</f>
        <v>#N/A</v>
      </c>
      <c r="G1258" t="e">
        <f>VLOOKUP(A1258,Table7[#All],2,FALSE)</f>
        <v>#N/A</v>
      </c>
      <c r="H1258" t="e">
        <f>VLOOKUP(A1258,Table1[[#All],[Release Date]:[Actual]],3,FALSE)</f>
        <v>#N/A</v>
      </c>
      <c r="I1258" t="e">
        <f>VLOOKUP(A1258,Table9[[#All],[Release Date]:[Actual]],2,FALSE)</f>
        <v>#N/A</v>
      </c>
      <c r="J1258" t="e">
        <f>VLOOKUP(A1258,Table8[#All],2,FALSE)</f>
        <v>#N/A</v>
      </c>
      <c r="K1258" t="e">
        <f>VLOOKUP(A1258,'US Retail Data'!$E$2:$G$75,3,FALSE)</f>
        <v>#N/A</v>
      </c>
      <c r="L1258" t="e">
        <f>VLOOKUP(A1258,GDP!$E$2:$G$83,3,FALSE)</f>
        <v>#N/A</v>
      </c>
    </row>
    <row r="1259" spans="1:12">
      <c r="A1259" s="18">
        <v>44724</v>
      </c>
      <c r="B1259" s="19" t="e">
        <v>#N/A</v>
      </c>
      <c r="C1259" t="e">
        <f>VLOOKUP(A1259,Table2[],2,FALSE)</f>
        <v>#N/A</v>
      </c>
      <c r="D1259" t="e">
        <f>VLOOKUP(A1259,Table3[#All],2,FALSE)</f>
        <v>#N/A</v>
      </c>
      <c r="E1259" t="e">
        <f>VLOOKUP(A1259,Table5[#All],2,FALSE)</f>
        <v>#N/A</v>
      </c>
      <c r="F1259" t="e">
        <f>VLOOKUP(A1259,Table6[#All],2,FALSE)</f>
        <v>#N/A</v>
      </c>
      <c r="G1259" t="e">
        <f>VLOOKUP(A1259,Table7[#All],2,FALSE)</f>
        <v>#N/A</v>
      </c>
      <c r="H1259" t="e">
        <f>VLOOKUP(A1259,Table1[[#All],[Release Date]:[Actual]],3,FALSE)</f>
        <v>#N/A</v>
      </c>
      <c r="I1259" t="e">
        <f>VLOOKUP(A1259,Table9[[#All],[Release Date]:[Actual]],2,FALSE)</f>
        <v>#N/A</v>
      </c>
      <c r="J1259" t="e">
        <f>VLOOKUP(A1259,Table8[#All],2,FALSE)</f>
        <v>#N/A</v>
      </c>
      <c r="K1259" t="e">
        <f>VLOOKUP(A1259,'US Retail Data'!$E$2:$G$75,3,FALSE)</f>
        <v>#N/A</v>
      </c>
      <c r="L1259" t="e">
        <f>VLOOKUP(A1259,GDP!$E$2:$G$83,3,FALSE)</f>
        <v>#N/A</v>
      </c>
    </row>
    <row r="1260" spans="1:12">
      <c r="A1260" s="18">
        <v>44725</v>
      </c>
      <c r="B1260" s="19">
        <v>14672</v>
      </c>
      <c r="C1260" t="e">
        <f>VLOOKUP(A1260,Table2[],2,FALSE)</f>
        <v>#N/A</v>
      </c>
      <c r="D1260" t="e">
        <f>VLOOKUP(A1260,Table3[#All],2,FALSE)</f>
        <v>#N/A</v>
      </c>
      <c r="E1260" t="e">
        <f>VLOOKUP(A1260,Table5[#All],2,FALSE)</f>
        <v>#N/A</v>
      </c>
      <c r="F1260" t="e">
        <f>VLOOKUP(A1260,Table6[#All],2,FALSE)</f>
        <v>#N/A</v>
      </c>
      <c r="G1260" t="e">
        <f>VLOOKUP(A1260,Table7[#All],2,FALSE)</f>
        <v>#N/A</v>
      </c>
      <c r="H1260" t="e">
        <f>VLOOKUP(A1260,Table1[[#All],[Release Date]:[Actual]],3,FALSE)</f>
        <v>#N/A</v>
      </c>
      <c r="I1260" t="e">
        <f>VLOOKUP(A1260,Table9[[#All],[Release Date]:[Actual]],2,FALSE)</f>
        <v>#N/A</v>
      </c>
      <c r="J1260" t="e">
        <f>VLOOKUP(A1260,Table8[#All],2,FALSE)</f>
        <v>#N/A</v>
      </c>
      <c r="K1260" t="e">
        <f>VLOOKUP(A1260,'US Retail Data'!$E$2:$G$75,3,FALSE)</f>
        <v>#N/A</v>
      </c>
      <c r="L1260" t="e">
        <f>VLOOKUP(A1260,GDP!$E$2:$G$83,3,FALSE)</f>
        <v>#N/A</v>
      </c>
    </row>
    <row r="1261" spans="1:12">
      <c r="A1261" s="18">
        <v>44726</v>
      </c>
      <c r="B1261" s="19">
        <v>14729</v>
      </c>
      <c r="C1261" t="e">
        <f>VLOOKUP(A1261,Table2[],2,FALSE)</f>
        <v>#N/A</v>
      </c>
      <c r="D1261" t="e">
        <f>VLOOKUP(A1261,Table3[#All],2,FALSE)</f>
        <v>#N/A</v>
      </c>
      <c r="E1261" t="e">
        <f>VLOOKUP(A1261,Table5[#All],2,FALSE)</f>
        <v>#N/A</v>
      </c>
      <c r="F1261" t="e">
        <f>VLOOKUP(A1261,Table6[#All],2,FALSE)</f>
        <v>#N/A</v>
      </c>
      <c r="G1261" t="e">
        <f>VLOOKUP(A1261,Table7[#All],2,FALSE)</f>
        <v>#N/A</v>
      </c>
      <c r="H1261" t="e">
        <f>VLOOKUP(A1261,Table1[[#All],[Release Date]:[Actual]],3,FALSE)</f>
        <v>#N/A</v>
      </c>
      <c r="I1261" t="e">
        <f>VLOOKUP(A1261,Table9[[#All],[Release Date]:[Actual]],2,FALSE)</f>
        <v>#N/A</v>
      </c>
      <c r="J1261" t="e">
        <f>VLOOKUP(A1261,Table8[#All],2,FALSE)</f>
        <v>#N/A</v>
      </c>
      <c r="K1261" t="e">
        <f>VLOOKUP(A1261,'US Retail Data'!$E$2:$G$75,3,FALSE)</f>
        <v>#N/A</v>
      </c>
      <c r="L1261" t="e">
        <f>VLOOKUP(A1261,GDP!$E$2:$G$83,3,FALSE)</f>
        <v>#N/A</v>
      </c>
    </row>
    <row r="1262" spans="1:12">
      <c r="A1262" s="18">
        <v>44727</v>
      </c>
      <c r="B1262" s="19">
        <v>14746</v>
      </c>
      <c r="C1262" t="e">
        <f>VLOOKUP(A1262,Table2[],2,FALSE)</f>
        <v>#N/A</v>
      </c>
      <c r="D1262" t="e">
        <f>VLOOKUP(A1262,Table3[#All],2,FALSE)</f>
        <v>#N/A</v>
      </c>
      <c r="E1262" t="e">
        <f>VLOOKUP(A1262,Table5[#All],2,FALSE)</f>
        <v>#N/A</v>
      </c>
      <c r="F1262" t="e">
        <f>VLOOKUP(A1262,Table6[#All],2,FALSE)</f>
        <v>#N/A</v>
      </c>
      <c r="G1262" t="e">
        <f>VLOOKUP(A1262,Table7[#All],2,FALSE)</f>
        <v>#N/A</v>
      </c>
      <c r="H1262" t="e">
        <f>VLOOKUP(A1262,Table1[[#All],[Release Date]:[Actual]],3,FALSE)</f>
        <v>#N/A</v>
      </c>
      <c r="I1262">
        <f>VLOOKUP(A1262,Table9[[#All],[Release Date]:[Actual]],2,FALSE)</f>
        <v>1.7500000000000002E-2</v>
      </c>
      <c r="J1262" t="e">
        <f>VLOOKUP(A1262,Table8[#All],2,FALSE)</f>
        <v>#N/A</v>
      </c>
      <c r="K1262">
        <f>VLOOKUP(A1262,'US Retail Data'!$E$2:$G$75,3,FALSE)</f>
        <v>-3.0000000000000001E-3</v>
      </c>
      <c r="L1262" t="e">
        <f>VLOOKUP(A1262,GDP!$E$2:$G$83,3,FALSE)</f>
        <v>#N/A</v>
      </c>
    </row>
    <row r="1263" spans="1:12">
      <c r="A1263" s="18">
        <v>44728</v>
      </c>
      <c r="B1263" s="19">
        <v>14741</v>
      </c>
      <c r="C1263" t="e">
        <f>VLOOKUP(A1263,Table2[],2,FALSE)</f>
        <v>#N/A</v>
      </c>
      <c r="D1263" t="e">
        <f>VLOOKUP(A1263,Table3[#All],2,FALSE)</f>
        <v>#N/A</v>
      </c>
      <c r="E1263" t="e">
        <f>VLOOKUP(A1263,Table5[#All],2,FALSE)</f>
        <v>#N/A</v>
      </c>
      <c r="F1263" t="e">
        <f>VLOOKUP(A1263,Table6[#All],2,FALSE)</f>
        <v>#N/A</v>
      </c>
      <c r="G1263" t="e">
        <f>VLOOKUP(A1263,Table7[#All],2,FALSE)</f>
        <v>#N/A</v>
      </c>
      <c r="H1263">
        <f>VLOOKUP(A1263,Table1[[#All],[Release Date]:[Actual]],3,FALSE)</f>
        <v>229000</v>
      </c>
      <c r="I1263" t="e">
        <f>VLOOKUP(A1263,Table9[[#All],[Release Date]:[Actual]],2,FALSE)</f>
        <v>#N/A</v>
      </c>
      <c r="J1263" t="e">
        <f>VLOOKUP(A1263,Table8[#All],2,FALSE)</f>
        <v>#N/A</v>
      </c>
      <c r="K1263" t="e">
        <f>VLOOKUP(A1263,'US Retail Data'!$E$2:$G$75,3,FALSE)</f>
        <v>#N/A</v>
      </c>
      <c r="L1263" t="e">
        <f>VLOOKUP(A1263,GDP!$E$2:$G$83,3,FALSE)</f>
        <v>#N/A</v>
      </c>
    </row>
    <row r="1264" spans="1:12">
      <c r="A1264" s="18">
        <v>44729</v>
      </c>
      <c r="B1264" s="19">
        <v>14828</v>
      </c>
      <c r="C1264" t="e">
        <f>VLOOKUP(A1264,Table2[],2,FALSE)</f>
        <v>#N/A</v>
      </c>
      <c r="D1264" t="e">
        <f>VLOOKUP(A1264,Table3[#All],2,FALSE)</f>
        <v>#N/A</v>
      </c>
      <c r="E1264" t="e">
        <f>VLOOKUP(A1264,Table5[#All],2,FALSE)</f>
        <v>#N/A</v>
      </c>
      <c r="F1264" t="e">
        <f>VLOOKUP(A1264,Table6[#All],2,FALSE)</f>
        <v>#N/A</v>
      </c>
      <c r="G1264" t="e">
        <f>VLOOKUP(A1264,Table7[#All],2,FALSE)</f>
        <v>#N/A</v>
      </c>
      <c r="H1264" t="e">
        <f>VLOOKUP(A1264,Table1[[#All],[Release Date]:[Actual]],3,FALSE)</f>
        <v>#N/A</v>
      </c>
      <c r="I1264" t="e">
        <f>VLOOKUP(A1264,Table9[[#All],[Release Date]:[Actual]],2,FALSE)</f>
        <v>#N/A</v>
      </c>
      <c r="J1264" t="e">
        <f>VLOOKUP(A1264,Table8[#All],2,FALSE)</f>
        <v>#N/A</v>
      </c>
      <c r="K1264" t="e">
        <f>VLOOKUP(A1264,'US Retail Data'!$E$2:$G$75,3,FALSE)</f>
        <v>#N/A</v>
      </c>
      <c r="L1264" t="e">
        <f>VLOOKUP(A1264,GDP!$E$2:$G$83,3,FALSE)</f>
        <v>#N/A</v>
      </c>
    </row>
    <row r="1265" spans="1:12">
      <c r="A1265" s="18">
        <v>44730</v>
      </c>
      <c r="B1265" s="19" t="e">
        <v>#N/A</v>
      </c>
      <c r="C1265" t="e">
        <f>VLOOKUP(A1265,Table2[],2,FALSE)</f>
        <v>#N/A</v>
      </c>
      <c r="D1265" t="e">
        <f>VLOOKUP(A1265,Table3[#All],2,FALSE)</f>
        <v>#N/A</v>
      </c>
      <c r="E1265" t="e">
        <f>VLOOKUP(A1265,Table5[#All],2,FALSE)</f>
        <v>#N/A</v>
      </c>
      <c r="F1265" t="e">
        <f>VLOOKUP(A1265,Table6[#All],2,FALSE)</f>
        <v>#N/A</v>
      </c>
      <c r="G1265" t="e">
        <f>VLOOKUP(A1265,Table7[#All],2,FALSE)</f>
        <v>#N/A</v>
      </c>
      <c r="H1265" t="e">
        <f>VLOOKUP(A1265,Table1[[#All],[Release Date]:[Actual]],3,FALSE)</f>
        <v>#N/A</v>
      </c>
      <c r="I1265" t="e">
        <f>VLOOKUP(A1265,Table9[[#All],[Release Date]:[Actual]],2,FALSE)</f>
        <v>#N/A</v>
      </c>
      <c r="J1265" t="e">
        <f>VLOOKUP(A1265,Table8[#All],2,FALSE)</f>
        <v>#N/A</v>
      </c>
      <c r="K1265" t="e">
        <f>VLOOKUP(A1265,'US Retail Data'!$E$2:$G$75,3,FALSE)</f>
        <v>#N/A</v>
      </c>
      <c r="L1265" t="e">
        <f>VLOOKUP(A1265,GDP!$E$2:$G$83,3,FALSE)</f>
        <v>#N/A</v>
      </c>
    </row>
    <row r="1266" spans="1:12">
      <c r="A1266" s="18">
        <v>44731</v>
      </c>
      <c r="B1266" s="19" t="e">
        <v>#N/A</v>
      </c>
      <c r="C1266" t="e">
        <f>VLOOKUP(A1266,Table2[],2,FALSE)</f>
        <v>#N/A</v>
      </c>
      <c r="D1266" t="e">
        <f>VLOOKUP(A1266,Table3[#All],2,FALSE)</f>
        <v>#N/A</v>
      </c>
      <c r="E1266" t="e">
        <f>VLOOKUP(A1266,Table5[#All],2,FALSE)</f>
        <v>#N/A</v>
      </c>
      <c r="F1266" t="e">
        <f>VLOOKUP(A1266,Table6[#All],2,FALSE)</f>
        <v>#N/A</v>
      </c>
      <c r="G1266" t="e">
        <f>VLOOKUP(A1266,Table7[#All],2,FALSE)</f>
        <v>#N/A</v>
      </c>
      <c r="H1266" t="e">
        <f>VLOOKUP(A1266,Table1[[#All],[Release Date]:[Actual]],3,FALSE)</f>
        <v>#N/A</v>
      </c>
      <c r="I1266" t="e">
        <f>VLOOKUP(A1266,Table9[[#All],[Release Date]:[Actual]],2,FALSE)</f>
        <v>#N/A</v>
      </c>
      <c r="J1266" t="e">
        <f>VLOOKUP(A1266,Table8[#All],2,FALSE)</f>
        <v>#N/A</v>
      </c>
      <c r="K1266" t="e">
        <f>VLOOKUP(A1266,'US Retail Data'!$E$2:$G$75,3,FALSE)</f>
        <v>#N/A</v>
      </c>
      <c r="L1266" t="e">
        <f>VLOOKUP(A1266,GDP!$E$2:$G$83,3,FALSE)</f>
        <v>#N/A</v>
      </c>
    </row>
    <row r="1267" spans="1:12">
      <c r="A1267" s="18">
        <v>44732</v>
      </c>
      <c r="B1267" s="19">
        <v>14836</v>
      </c>
      <c r="C1267" t="e">
        <f>VLOOKUP(A1267,Table2[],2,FALSE)</f>
        <v>#N/A</v>
      </c>
      <c r="D1267" t="e">
        <f>VLOOKUP(A1267,Table3[#All],2,FALSE)</f>
        <v>#N/A</v>
      </c>
      <c r="E1267" t="e">
        <f>VLOOKUP(A1267,Table5[#All],2,FALSE)</f>
        <v>#N/A</v>
      </c>
      <c r="F1267" t="e">
        <f>VLOOKUP(A1267,Table6[#All],2,FALSE)</f>
        <v>#N/A</v>
      </c>
      <c r="G1267" t="e">
        <f>VLOOKUP(A1267,Table7[#All],2,FALSE)</f>
        <v>#N/A</v>
      </c>
      <c r="H1267" t="e">
        <f>VLOOKUP(A1267,Table1[[#All],[Release Date]:[Actual]],3,FALSE)</f>
        <v>#N/A</v>
      </c>
      <c r="I1267" t="e">
        <f>VLOOKUP(A1267,Table9[[#All],[Release Date]:[Actual]],2,FALSE)</f>
        <v>#N/A</v>
      </c>
      <c r="J1267" t="e">
        <f>VLOOKUP(A1267,Table8[#All],2,FALSE)</f>
        <v>#N/A</v>
      </c>
      <c r="K1267" t="e">
        <f>VLOOKUP(A1267,'US Retail Data'!$E$2:$G$75,3,FALSE)</f>
        <v>#N/A</v>
      </c>
      <c r="L1267" t="e">
        <f>VLOOKUP(A1267,GDP!$E$2:$G$83,3,FALSE)</f>
        <v>#N/A</v>
      </c>
    </row>
    <row r="1268" spans="1:12">
      <c r="A1268" s="18">
        <v>44733</v>
      </c>
      <c r="B1268" s="19">
        <v>14804</v>
      </c>
      <c r="C1268" t="e">
        <f>VLOOKUP(A1268,Table2[],2,FALSE)</f>
        <v>#N/A</v>
      </c>
      <c r="D1268" t="e">
        <f>VLOOKUP(A1268,Table3[#All],2,FALSE)</f>
        <v>#N/A</v>
      </c>
      <c r="E1268" t="e">
        <f>VLOOKUP(A1268,Table5[#All],2,FALSE)</f>
        <v>#N/A</v>
      </c>
      <c r="F1268" t="e">
        <f>VLOOKUP(A1268,Table6[#All],2,FALSE)</f>
        <v>#N/A</v>
      </c>
      <c r="G1268" t="e">
        <f>VLOOKUP(A1268,Table7[#All],2,FALSE)</f>
        <v>#N/A</v>
      </c>
      <c r="H1268" t="e">
        <f>VLOOKUP(A1268,Table1[[#All],[Release Date]:[Actual]],3,FALSE)</f>
        <v>#N/A</v>
      </c>
      <c r="I1268" t="e">
        <f>VLOOKUP(A1268,Table9[[#All],[Release Date]:[Actual]],2,FALSE)</f>
        <v>#N/A</v>
      </c>
      <c r="J1268" t="e">
        <f>VLOOKUP(A1268,Table8[#All],2,FALSE)</f>
        <v>#N/A</v>
      </c>
      <c r="K1268" t="e">
        <f>VLOOKUP(A1268,'US Retail Data'!$E$2:$G$75,3,FALSE)</f>
        <v>#N/A</v>
      </c>
      <c r="L1268" t="e">
        <f>VLOOKUP(A1268,GDP!$E$2:$G$83,3,FALSE)</f>
        <v>#N/A</v>
      </c>
    </row>
    <row r="1269" spans="1:12">
      <c r="A1269" s="18">
        <v>44734</v>
      </c>
      <c r="B1269" s="19">
        <v>14860</v>
      </c>
      <c r="C1269" t="e">
        <f>VLOOKUP(A1269,Table2[],2,FALSE)</f>
        <v>#N/A</v>
      </c>
      <c r="D1269" t="e">
        <f>VLOOKUP(A1269,Table3[#All],2,FALSE)</f>
        <v>#N/A</v>
      </c>
      <c r="E1269" t="e">
        <f>VLOOKUP(A1269,Table5[#All],2,FALSE)</f>
        <v>#N/A</v>
      </c>
      <c r="F1269" t="e">
        <f>VLOOKUP(A1269,Table6[#All],2,FALSE)</f>
        <v>#N/A</v>
      </c>
      <c r="G1269" t="e">
        <f>VLOOKUP(A1269,Table7[#All],2,FALSE)</f>
        <v>#N/A</v>
      </c>
      <c r="H1269" t="e">
        <f>VLOOKUP(A1269,Table1[[#All],[Release Date]:[Actual]],3,FALSE)</f>
        <v>#N/A</v>
      </c>
      <c r="I1269" t="e">
        <f>VLOOKUP(A1269,Table9[[#All],[Release Date]:[Actual]],2,FALSE)</f>
        <v>#N/A</v>
      </c>
      <c r="J1269" t="e">
        <f>VLOOKUP(A1269,Table8[#All],2,FALSE)</f>
        <v>#N/A</v>
      </c>
      <c r="K1269" t="e">
        <f>VLOOKUP(A1269,'US Retail Data'!$E$2:$G$75,3,FALSE)</f>
        <v>#N/A</v>
      </c>
      <c r="L1269" t="e">
        <f>VLOOKUP(A1269,GDP!$E$2:$G$83,3,FALSE)</f>
        <v>#N/A</v>
      </c>
    </row>
    <row r="1270" spans="1:12">
      <c r="A1270" s="18">
        <v>44735</v>
      </c>
      <c r="B1270" s="19">
        <v>14835</v>
      </c>
      <c r="C1270" t="e">
        <f>VLOOKUP(A1270,Table2[],2,FALSE)</f>
        <v>#N/A</v>
      </c>
      <c r="D1270" t="e">
        <f>VLOOKUP(A1270,Table3[#All],2,FALSE)</f>
        <v>#N/A</v>
      </c>
      <c r="E1270" t="e">
        <f>VLOOKUP(A1270,Table5[#All],2,FALSE)</f>
        <v>#N/A</v>
      </c>
      <c r="F1270" t="e">
        <f>VLOOKUP(A1270,Table6[#All],2,FALSE)</f>
        <v>#N/A</v>
      </c>
      <c r="G1270" t="e">
        <f>VLOOKUP(A1270,Table7[#All],2,FALSE)</f>
        <v>#N/A</v>
      </c>
      <c r="H1270">
        <f>VLOOKUP(A1270,Table1[[#All],[Release Date]:[Actual]],3,FALSE)</f>
        <v>229000</v>
      </c>
      <c r="I1270" t="e">
        <f>VLOOKUP(A1270,Table9[[#All],[Release Date]:[Actual]],2,FALSE)</f>
        <v>#N/A</v>
      </c>
      <c r="J1270" t="e">
        <f>VLOOKUP(A1270,Table8[#All],2,FALSE)</f>
        <v>#N/A</v>
      </c>
      <c r="K1270" t="e">
        <f>VLOOKUP(A1270,'US Retail Data'!$E$2:$G$75,3,FALSE)</f>
        <v>#N/A</v>
      </c>
      <c r="L1270" t="e">
        <f>VLOOKUP(A1270,GDP!$E$2:$G$83,3,FALSE)</f>
        <v>#N/A</v>
      </c>
    </row>
    <row r="1271" spans="1:12">
      <c r="A1271" s="18">
        <v>44736</v>
      </c>
      <c r="B1271" s="19">
        <v>14846</v>
      </c>
      <c r="C1271" t="e">
        <f>VLOOKUP(A1271,Table2[],2,FALSE)</f>
        <v>#N/A</v>
      </c>
      <c r="D1271" t="e">
        <f>VLOOKUP(A1271,Table3[#All],2,FALSE)</f>
        <v>#N/A</v>
      </c>
      <c r="E1271" t="e">
        <f>VLOOKUP(A1271,Table5[#All],2,FALSE)</f>
        <v>#N/A</v>
      </c>
      <c r="F1271" t="e">
        <f>VLOOKUP(A1271,Table6[#All],2,FALSE)</f>
        <v>#N/A</v>
      </c>
      <c r="G1271" t="e">
        <f>VLOOKUP(A1271,Table7[#All],2,FALSE)</f>
        <v>#N/A</v>
      </c>
      <c r="H1271" t="e">
        <f>VLOOKUP(A1271,Table1[[#All],[Release Date]:[Actual]],3,FALSE)</f>
        <v>#N/A</v>
      </c>
      <c r="I1271" t="e">
        <f>VLOOKUP(A1271,Table9[[#All],[Release Date]:[Actual]],2,FALSE)</f>
        <v>#N/A</v>
      </c>
      <c r="J1271" t="e">
        <f>VLOOKUP(A1271,Table8[#All],2,FALSE)</f>
        <v>#N/A</v>
      </c>
      <c r="K1271" t="e">
        <f>VLOOKUP(A1271,'US Retail Data'!$E$2:$G$75,3,FALSE)</f>
        <v>#N/A</v>
      </c>
      <c r="L1271" t="e">
        <f>VLOOKUP(A1271,GDP!$E$2:$G$83,3,FALSE)</f>
        <v>#N/A</v>
      </c>
    </row>
    <row r="1272" spans="1:12">
      <c r="A1272" s="18">
        <v>44737</v>
      </c>
      <c r="B1272" s="19" t="e">
        <v>#N/A</v>
      </c>
      <c r="C1272" t="e">
        <f>VLOOKUP(A1272,Table2[],2,FALSE)</f>
        <v>#N/A</v>
      </c>
      <c r="D1272" t="e">
        <f>VLOOKUP(A1272,Table3[#All],2,FALSE)</f>
        <v>#N/A</v>
      </c>
      <c r="E1272" t="e">
        <f>VLOOKUP(A1272,Table5[#All],2,FALSE)</f>
        <v>#N/A</v>
      </c>
      <c r="F1272" t="e">
        <f>VLOOKUP(A1272,Table6[#All],2,FALSE)</f>
        <v>#N/A</v>
      </c>
      <c r="G1272" t="e">
        <f>VLOOKUP(A1272,Table7[#All],2,FALSE)</f>
        <v>#N/A</v>
      </c>
      <c r="H1272" t="e">
        <f>VLOOKUP(A1272,Table1[[#All],[Release Date]:[Actual]],3,FALSE)</f>
        <v>#N/A</v>
      </c>
      <c r="I1272" t="e">
        <f>VLOOKUP(A1272,Table9[[#All],[Release Date]:[Actual]],2,FALSE)</f>
        <v>#N/A</v>
      </c>
      <c r="J1272" t="e">
        <f>VLOOKUP(A1272,Table8[#All],2,FALSE)</f>
        <v>#N/A</v>
      </c>
      <c r="K1272" t="e">
        <f>VLOOKUP(A1272,'US Retail Data'!$E$2:$G$75,3,FALSE)</f>
        <v>#N/A</v>
      </c>
      <c r="L1272" t="e">
        <f>VLOOKUP(A1272,GDP!$E$2:$G$83,3,FALSE)</f>
        <v>#N/A</v>
      </c>
    </row>
    <row r="1273" spans="1:12">
      <c r="A1273" s="18">
        <v>44738</v>
      </c>
      <c r="B1273" s="19" t="e">
        <v>#N/A</v>
      </c>
      <c r="C1273" t="e">
        <f>VLOOKUP(A1273,Table2[],2,FALSE)</f>
        <v>#N/A</v>
      </c>
      <c r="D1273" t="e">
        <f>VLOOKUP(A1273,Table3[#All],2,FALSE)</f>
        <v>#N/A</v>
      </c>
      <c r="E1273" t="e">
        <f>VLOOKUP(A1273,Table5[#All],2,FALSE)</f>
        <v>#N/A</v>
      </c>
      <c r="F1273" t="e">
        <f>VLOOKUP(A1273,Table6[#All],2,FALSE)</f>
        <v>#N/A</v>
      </c>
      <c r="G1273" t="e">
        <f>VLOOKUP(A1273,Table7[#All],2,FALSE)</f>
        <v>#N/A</v>
      </c>
      <c r="H1273" t="e">
        <f>VLOOKUP(A1273,Table1[[#All],[Release Date]:[Actual]],3,FALSE)</f>
        <v>#N/A</v>
      </c>
      <c r="I1273" t="e">
        <f>VLOOKUP(A1273,Table9[[#All],[Release Date]:[Actual]],2,FALSE)</f>
        <v>#N/A</v>
      </c>
      <c r="J1273" t="e">
        <f>VLOOKUP(A1273,Table8[#All],2,FALSE)</f>
        <v>#N/A</v>
      </c>
      <c r="K1273" t="e">
        <f>VLOOKUP(A1273,'US Retail Data'!$E$2:$G$75,3,FALSE)</f>
        <v>#N/A</v>
      </c>
      <c r="L1273" t="e">
        <f>VLOOKUP(A1273,GDP!$E$2:$G$83,3,FALSE)</f>
        <v>#N/A</v>
      </c>
    </row>
    <row r="1274" spans="1:12">
      <c r="A1274" s="18">
        <v>44739</v>
      </c>
      <c r="B1274" s="19">
        <v>14802</v>
      </c>
      <c r="C1274" t="e">
        <f>VLOOKUP(A1274,Table2[],2,FALSE)</f>
        <v>#N/A</v>
      </c>
      <c r="D1274" t="e">
        <f>VLOOKUP(A1274,Table3[#All],2,FALSE)</f>
        <v>#N/A</v>
      </c>
      <c r="E1274" t="e">
        <f>VLOOKUP(A1274,Table5[#All],2,FALSE)</f>
        <v>#N/A</v>
      </c>
      <c r="F1274" t="e">
        <f>VLOOKUP(A1274,Table6[#All],2,FALSE)</f>
        <v>#N/A</v>
      </c>
      <c r="G1274" t="e">
        <f>VLOOKUP(A1274,Table7[#All],2,FALSE)</f>
        <v>#N/A</v>
      </c>
      <c r="H1274" t="e">
        <f>VLOOKUP(A1274,Table1[[#All],[Release Date]:[Actual]],3,FALSE)</f>
        <v>#N/A</v>
      </c>
      <c r="I1274" t="e">
        <f>VLOOKUP(A1274,Table9[[#All],[Release Date]:[Actual]],2,FALSE)</f>
        <v>#N/A</v>
      </c>
      <c r="J1274" t="e">
        <f>VLOOKUP(A1274,Table8[#All],2,FALSE)</f>
        <v>#N/A</v>
      </c>
      <c r="K1274" t="e">
        <f>VLOOKUP(A1274,'US Retail Data'!$E$2:$G$75,3,FALSE)</f>
        <v>#N/A</v>
      </c>
      <c r="L1274" t="e">
        <f>VLOOKUP(A1274,GDP!$E$2:$G$83,3,FALSE)</f>
        <v>#N/A</v>
      </c>
    </row>
    <row r="1275" spans="1:12">
      <c r="A1275" s="18">
        <v>44740</v>
      </c>
      <c r="B1275" s="19">
        <v>14837</v>
      </c>
      <c r="C1275" t="e">
        <f>VLOOKUP(A1275,Table2[],2,FALSE)</f>
        <v>#N/A</v>
      </c>
      <c r="D1275" t="e">
        <f>VLOOKUP(A1275,Table3[#All],2,FALSE)</f>
        <v>#N/A</v>
      </c>
      <c r="E1275" t="e">
        <f>VLOOKUP(A1275,Table5[#All],2,FALSE)</f>
        <v>#N/A</v>
      </c>
      <c r="F1275" t="e">
        <f>VLOOKUP(A1275,Table6[#All],2,FALSE)</f>
        <v>#N/A</v>
      </c>
      <c r="G1275" t="e">
        <f>VLOOKUP(A1275,Table7[#All],2,FALSE)</f>
        <v>#N/A</v>
      </c>
      <c r="H1275" t="e">
        <f>VLOOKUP(A1275,Table1[[#All],[Release Date]:[Actual]],3,FALSE)</f>
        <v>#N/A</v>
      </c>
      <c r="I1275" t="e">
        <f>VLOOKUP(A1275,Table9[[#All],[Release Date]:[Actual]],2,FALSE)</f>
        <v>#N/A</v>
      </c>
      <c r="J1275" t="e">
        <f>VLOOKUP(A1275,Table8[#All],2,FALSE)</f>
        <v>#N/A</v>
      </c>
      <c r="K1275" t="e">
        <f>VLOOKUP(A1275,'US Retail Data'!$E$2:$G$75,3,FALSE)</f>
        <v>#N/A</v>
      </c>
      <c r="L1275" t="e">
        <f>VLOOKUP(A1275,GDP!$E$2:$G$83,3,FALSE)</f>
        <v>#N/A</v>
      </c>
    </row>
    <row r="1276" spans="1:12">
      <c r="A1276" s="18">
        <v>44741</v>
      </c>
      <c r="B1276" s="19">
        <v>14848</v>
      </c>
      <c r="C1276" t="e">
        <f>VLOOKUP(A1276,Table2[],2,FALSE)</f>
        <v>#N/A</v>
      </c>
      <c r="D1276" t="e">
        <f>VLOOKUP(A1276,Table3[#All],2,FALSE)</f>
        <v>#N/A</v>
      </c>
      <c r="E1276" t="e">
        <f>VLOOKUP(A1276,Table5[#All],2,FALSE)</f>
        <v>#N/A</v>
      </c>
      <c r="F1276" t="e">
        <f>VLOOKUP(A1276,Table6[#All],2,FALSE)</f>
        <v>#N/A</v>
      </c>
      <c r="G1276" t="e">
        <f>VLOOKUP(A1276,Table7[#All],2,FALSE)</f>
        <v>#N/A</v>
      </c>
      <c r="H1276" t="e">
        <f>VLOOKUP(A1276,Table1[[#All],[Release Date]:[Actual]],3,FALSE)</f>
        <v>#N/A</v>
      </c>
      <c r="I1276" t="e">
        <f>VLOOKUP(A1276,Table9[[#All],[Release Date]:[Actual]],2,FALSE)</f>
        <v>#N/A</v>
      </c>
      <c r="J1276" t="e">
        <f>VLOOKUP(A1276,Table8[#All],2,FALSE)</f>
        <v>#N/A</v>
      </c>
      <c r="K1276" t="e">
        <f>VLOOKUP(A1276,'US Retail Data'!$E$2:$G$75,3,FALSE)</f>
        <v>#N/A</v>
      </c>
      <c r="L1276">
        <f>VLOOKUP(A1276,GDP!$E$2:$G$83,3,FALSE)</f>
        <v>-1.6E-2</v>
      </c>
    </row>
    <row r="1277" spans="1:12">
      <c r="A1277" s="18">
        <v>44742</v>
      </c>
      <c r="B1277" s="19">
        <v>14882</v>
      </c>
      <c r="C1277" t="e">
        <f>VLOOKUP(A1277,Table2[],2,FALSE)</f>
        <v>#N/A</v>
      </c>
      <c r="D1277">
        <f>VLOOKUP(A1277,Table3[#All],2,FALSE)</f>
        <v>6.3E-2</v>
      </c>
      <c r="E1277" t="e">
        <f>VLOOKUP(A1277,Table5[#All],2,FALSE)</f>
        <v>#N/A</v>
      </c>
      <c r="F1277" t="e">
        <f>VLOOKUP(A1277,Table6[#All],2,FALSE)</f>
        <v>#N/A</v>
      </c>
      <c r="G1277" t="e">
        <f>VLOOKUP(A1277,Table7[#All],2,FALSE)</f>
        <v>#N/A</v>
      </c>
      <c r="H1277">
        <f>VLOOKUP(A1277,Table1[[#All],[Release Date]:[Actual]],3,FALSE)</f>
        <v>231000</v>
      </c>
      <c r="I1277" t="e">
        <f>VLOOKUP(A1277,Table9[[#All],[Release Date]:[Actual]],2,FALSE)</f>
        <v>#N/A</v>
      </c>
      <c r="J1277" t="e">
        <f>VLOOKUP(A1277,Table8[#All],2,FALSE)</f>
        <v>#N/A</v>
      </c>
      <c r="K1277" t="e">
        <f>VLOOKUP(A1277,'US Retail Data'!$E$2:$G$75,3,FALSE)</f>
        <v>#N/A</v>
      </c>
      <c r="L1277" t="e">
        <f>VLOOKUP(A1277,GDP!$E$2:$G$83,3,FALSE)</f>
        <v>#N/A</v>
      </c>
    </row>
    <row r="1278" spans="1:12">
      <c r="A1278" s="18">
        <v>44743</v>
      </c>
      <c r="B1278" s="19">
        <v>14956</v>
      </c>
      <c r="C1278" t="e">
        <f>VLOOKUP(A1278,Table2[],2,FALSE)</f>
        <v>#N/A</v>
      </c>
      <c r="D1278" t="e">
        <f>VLOOKUP(A1278,Table3[#All],2,FALSE)</f>
        <v>#N/A</v>
      </c>
      <c r="E1278">
        <f>VLOOKUP(A1278,Table5[#All],2,FALSE)</f>
        <v>4.3499999999999997E-2</v>
      </c>
      <c r="F1278" t="e">
        <f>VLOOKUP(A1278,Table6[#All],2,FALSE)</f>
        <v>#N/A</v>
      </c>
      <c r="G1278" t="e">
        <f>VLOOKUP(A1278,Table7[#All],2,FALSE)</f>
        <v>#N/A</v>
      </c>
      <c r="H1278" t="e">
        <f>VLOOKUP(A1278,Table1[[#All],[Release Date]:[Actual]],3,FALSE)</f>
        <v>#N/A</v>
      </c>
      <c r="I1278" t="e">
        <f>VLOOKUP(A1278,Table9[[#All],[Release Date]:[Actual]],2,FALSE)</f>
        <v>#N/A</v>
      </c>
      <c r="J1278" t="e">
        <f>VLOOKUP(A1278,Table8[#All],2,FALSE)</f>
        <v>#N/A</v>
      </c>
      <c r="K1278" t="e">
        <f>VLOOKUP(A1278,'US Retail Data'!$E$2:$G$75,3,FALSE)</f>
        <v>#N/A</v>
      </c>
      <c r="L1278" t="e">
        <f>VLOOKUP(A1278,GDP!$E$2:$G$83,3,FALSE)</f>
        <v>#N/A</v>
      </c>
    </row>
    <row r="1279" spans="1:12">
      <c r="A1279" s="18">
        <v>44744</v>
      </c>
      <c r="B1279" s="19" t="e">
        <v>#N/A</v>
      </c>
      <c r="C1279" t="e">
        <f>VLOOKUP(A1279,Table2[],2,FALSE)</f>
        <v>#N/A</v>
      </c>
      <c r="D1279" t="e">
        <f>VLOOKUP(A1279,Table3[#All],2,FALSE)</f>
        <v>#N/A</v>
      </c>
      <c r="E1279" t="e">
        <f>VLOOKUP(A1279,Table5[#All],2,FALSE)</f>
        <v>#N/A</v>
      </c>
      <c r="F1279" t="e">
        <f>VLOOKUP(A1279,Table6[#All],2,FALSE)</f>
        <v>#N/A</v>
      </c>
      <c r="G1279" t="e">
        <f>VLOOKUP(A1279,Table7[#All],2,FALSE)</f>
        <v>#N/A</v>
      </c>
      <c r="H1279" t="e">
        <f>VLOOKUP(A1279,Table1[[#All],[Release Date]:[Actual]],3,FALSE)</f>
        <v>#N/A</v>
      </c>
      <c r="I1279" t="e">
        <f>VLOOKUP(A1279,Table9[[#All],[Release Date]:[Actual]],2,FALSE)</f>
        <v>#N/A</v>
      </c>
      <c r="J1279" t="e">
        <f>VLOOKUP(A1279,Table8[#All],2,FALSE)</f>
        <v>#N/A</v>
      </c>
      <c r="K1279" t="e">
        <f>VLOOKUP(A1279,'US Retail Data'!$E$2:$G$75,3,FALSE)</f>
        <v>#N/A</v>
      </c>
      <c r="L1279" t="e">
        <f>VLOOKUP(A1279,GDP!$E$2:$G$83,3,FALSE)</f>
        <v>#N/A</v>
      </c>
    </row>
    <row r="1280" spans="1:12">
      <c r="A1280" s="18">
        <v>44745</v>
      </c>
      <c r="B1280" s="19" t="e">
        <v>#N/A</v>
      </c>
      <c r="C1280" t="e">
        <f>VLOOKUP(A1280,Table2[],2,FALSE)</f>
        <v>#N/A</v>
      </c>
      <c r="D1280" t="e">
        <f>VLOOKUP(A1280,Table3[#All],2,FALSE)</f>
        <v>#N/A</v>
      </c>
      <c r="E1280" t="e">
        <f>VLOOKUP(A1280,Table5[#All],2,FALSE)</f>
        <v>#N/A</v>
      </c>
      <c r="F1280" t="e">
        <f>VLOOKUP(A1280,Table6[#All],2,FALSE)</f>
        <v>#N/A</v>
      </c>
      <c r="G1280" t="e">
        <f>VLOOKUP(A1280,Table7[#All],2,FALSE)</f>
        <v>#N/A</v>
      </c>
      <c r="H1280" t="e">
        <f>VLOOKUP(A1280,Table1[[#All],[Release Date]:[Actual]],3,FALSE)</f>
        <v>#N/A</v>
      </c>
      <c r="I1280" t="e">
        <f>VLOOKUP(A1280,Table9[[#All],[Release Date]:[Actual]],2,FALSE)</f>
        <v>#N/A</v>
      </c>
      <c r="J1280" t="e">
        <f>VLOOKUP(A1280,Table8[#All],2,FALSE)</f>
        <v>#N/A</v>
      </c>
      <c r="K1280" t="e">
        <f>VLOOKUP(A1280,'US Retail Data'!$E$2:$G$75,3,FALSE)</f>
        <v>#N/A</v>
      </c>
      <c r="L1280" t="e">
        <f>VLOOKUP(A1280,GDP!$E$2:$G$83,3,FALSE)</f>
        <v>#N/A</v>
      </c>
    </row>
    <row r="1281" spans="1:12">
      <c r="A1281" s="18">
        <v>44746</v>
      </c>
      <c r="B1281" s="19">
        <v>14960</v>
      </c>
      <c r="C1281" t="e">
        <f>VLOOKUP(A1281,Table2[],2,FALSE)</f>
        <v>#N/A</v>
      </c>
      <c r="D1281" t="e">
        <f>VLOOKUP(A1281,Table3[#All],2,FALSE)</f>
        <v>#N/A</v>
      </c>
      <c r="E1281" t="e">
        <f>VLOOKUP(A1281,Table5[#All],2,FALSE)</f>
        <v>#N/A</v>
      </c>
      <c r="F1281" t="e">
        <f>VLOOKUP(A1281,Table6[#All],2,FALSE)</f>
        <v>#N/A</v>
      </c>
      <c r="G1281" t="e">
        <f>VLOOKUP(A1281,Table7[#All],2,FALSE)</f>
        <v>#N/A</v>
      </c>
      <c r="H1281" t="e">
        <f>VLOOKUP(A1281,Table1[[#All],[Release Date]:[Actual]],3,FALSE)</f>
        <v>#N/A</v>
      </c>
      <c r="I1281" t="e">
        <f>VLOOKUP(A1281,Table9[[#All],[Release Date]:[Actual]],2,FALSE)</f>
        <v>#N/A</v>
      </c>
      <c r="J1281" t="e">
        <f>VLOOKUP(A1281,Table8[#All],2,FALSE)</f>
        <v>#N/A</v>
      </c>
      <c r="K1281" t="e">
        <f>VLOOKUP(A1281,'US Retail Data'!$E$2:$G$75,3,FALSE)</f>
        <v>#N/A</v>
      </c>
      <c r="L1281" t="e">
        <f>VLOOKUP(A1281,GDP!$E$2:$G$83,3,FALSE)</f>
        <v>#N/A</v>
      </c>
    </row>
    <row r="1282" spans="1:12">
      <c r="A1282" s="18">
        <v>44747</v>
      </c>
      <c r="B1282" s="19">
        <v>14990</v>
      </c>
      <c r="C1282" t="e">
        <f>VLOOKUP(A1282,Table2[],2,FALSE)</f>
        <v>#N/A</v>
      </c>
      <c r="D1282" t="e">
        <f>VLOOKUP(A1282,Table3[#All],2,FALSE)</f>
        <v>#N/A</v>
      </c>
      <c r="E1282" t="e">
        <f>VLOOKUP(A1282,Table5[#All],2,FALSE)</f>
        <v>#N/A</v>
      </c>
      <c r="F1282" t="e">
        <f>VLOOKUP(A1282,Table6[#All],2,FALSE)</f>
        <v>#N/A</v>
      </c>
      <c r="G1282" t="e">
        <f>VLOOKUP(A1282,Table7[#All],2,FALSE)</f>
        <v>#N/A</v>
      </c>
      <c r="H1282" t="e">
        <f>VLOOKUP(A1282,Table1[[#All],[Release Date]:[Actual]],3,FALSE)</f>
        <v>#N/A</v>
      </c>
      <c r="I1282" t="e">
        <f>VLOOKUP(A1282,Table9[[#All],[Release Date]:[Actual]],2,FALSE)</f>
        <v>#N/A</v>
      </c>
      <c r="J1282" t="e">
        <f>VLOOKUP(A1282,Table8[#All],2,FALSE)</f>
        <v>#N/A</v>
      </c>
      <c r="K1282" t="e">
        <f>VLOOKUP(A1282,'US Retail Data'!$E$2:$G$75,3,FALSE)</f>
        <v>#N/A</v>
      </c>
      <c r="L1282" t="e">
        <f>VLOOKUP(A1282,GDP!$E$2:$G$83,3,FALSE)</f>
        <v>#N/A</v>
      </c>
    </row>
    <row r="1283" spans="1:12">
      <c r="A1283" s="18">
        <v>44748</v>
      </c>
      <c r="B1283" s="19">
        <v>15015</v>
      </c>
      <c r="C1283" t="e">
        <f>VLOOKUP(A1283,Table2[],2,FALSE)</f>
        <v>#N/A</v>
      </c>
      <c r="D1283" t="e">
        <f>VLOOKUP(A1283,Table3[#All],2,FALSE)</f>
        <v>#N/A</v>
      </c>
      <c r="E1283" t="e">
        <f>VLOOKUP(A1283,Table5[#All],2,FALSE)</f>
        <v>#N/A</v>
      </c>
      <c r="F1283" t="e">
        <f>VLOOKUP(A1283,Table6[#All],2,FALSE)</f>
        <v>#N/A</v>
      </c>
      <c r="G1283" t="e">
        <f>VLOOKUP(A1283,Table7[#All],2,FALSE)</f>
        <v>#N/A</v>
      </c>
      <c r="H1283" t="e">
        <f>VLOOKUP(A1283,Table1[[#All],[Release Date]:[Actual]],3,FALSE)</f>
        <v>#N/A</v>
      </c>
      <c r="I1283" t="e">
        <f>VLOOKUP(A1283,Table9[[#All],[Release Date]:[Actual]],2,FALSE)</f>
        <v>#N/A</v>
      </c>
      <c r="J1283" t="e">
        <f>VLOOKUP(A1283,Table8[#All],2,FALSE)</f>
        <v>#N/A</v>
      </c>
      <c r="K1283" t="e">
        <f>VLOOKUP(A1283,'US Retail Data'!$E$2:$G$75,3,FALSE)</f>
        <v>#N/A</v>
      </c>
      <c r="L1283" t="e">
        <f>VLOOKUP(A1283,GDP!$E$2:$G$83,3,FALSE)</f>
        <v>#N/A</v>
      </c>
    </row>
    <row r="1284" spans="1:12">
      <c r="A1284" s="18">
        <v>44749</v>
      </c>
      <c r="B1284" s="19">
        <v>14986</v>
      </c>
      <c r="C1284" t="e">
        <f>VLOOKUP(A1284,Table2[],2,FALSE)</f>
        <v>#N/A</v>
      </c>
      <c r="D1284" t="e">
        <f>VLOOKUP(A1284,Table3[#All],2,FALSE)</f>
        <v>#N/A</v>
      </c>
      <c r="E1284" t="e">
        <f>VLOOKUP(A1284,Table5[#All],2,FALSE)</f>
        <v>#N/A</v>
      </c>
      <c r="F1284" t="e">
        <f>VLOOKUP(A1284,Table6[#All],2,FALSE)</f>
        <v>#N/A</v>
      </c>
      <c r="G1284" t="e">
        <f>VLOOKUP(A1284,Table7[#All],2,FALSE)</f>
        <v>#N/A</v>
      </c>
      <c r="H1284">
        <f>VLOOKUP(A1284,Table1[[#All],[Release Date]:[Actual]],3,FALSE)</f>
        <v>235000</v>
      </c>
      <c r="I1284" t="e">
        <f>VLOOKUP(A1284,Table9[[#All],[Release Date]:[Actual]],2,FALSE)</f>
        <v>#N/A</v>
      </c>
      <c r="J1284" t="e">
        <f>VLOOKUP(A1284,Table8[#All],2,FALSE)</f>
        <v>#N/A</v>
      </c>
      <c r="K1284" t="e">
        <f>VLOOKUP(A1284,'US Retail Data'!$E$2:$G$75,3,FALSE)</f>
        <v>#N/A</v>
      </c>
      <c r="L1284" t="e">
        <f>VLOOKUP(A1284,GDP!$E$2:$G$83,3,FALSE)</f>
        <v>#N/A</v>
      </c>
    </row>
    <row r="1285" spans="1:12">
      <c r="A1285" s="18">
        <v>44750</v>
      </c>
      <c r="B1285" s="19">
        <v>14981</v>
      </c>
      <c r="C1285" t="e">
        <f>VLOOKUP(A1285,Table2[],2,FALSE)</f>
        <v>#N/A</v>
      </c>
      <c r="D1285" t="e">
        <f>VLOOKUP(A1285,Table3[#All],2,FALSE)</f>
        <v>#N/A</v>
      </c>
      <c r="E1285" t="e">
        <f>VLOOKUP(A1285,Table5[#All],2,FALSE)</f>
        <v>#N/A</v>
      </c>
      <c r="F1285">
        <f>VLOOKUP(A1285,Table6[#All],2,FALSE)</f>
        <v>372</v>
      </c>
      <c r="G1285">
        <f>VLOOKUP(A1285,Table7[#All],2,FALSE)</f>
        <v>3.5999999999999997E-2</v>
      </c>
      <c r="H1285" t="e">
        <f>VLOOKUP(A1285,Table1[[#All],[Release Date]:[Actual]],3,FALSE)</f>
        <v>#N/A</v>
      </c>
      <c r="I1285" t="e">
        <f>VLOOKUP(A1285,Table9[[#All],[Release Date]:[Actual]],2,FALSE)</f>
        <v>#N/A</v>
      </c>
      <c r="J1285">
        <f>VLOOKUP(A1285,Table8[#All],2,FALSE)</f>
        <v>2.5000000000000001E-2</v>
      </c>
      <c r="K1285" t="e">
        <f>VLOOKUP(A1285,'US Retail Data'!$E$2:$G$75,3,FALSE)</f>
        <v>#N/A</v>
      </c>
      <c r="L1285" t="e">
        <f>VLOOKUP(A1285,GDP!$E$2:$G$83,3,FALSE)</f>
        <v>#N/A</v>
      </c>
    </row>
    <row r="1286" spans="1:12">
      <c r="A1286" s="18">
        <v>44751</v>
      </c>
      <c r="B1286" s="19" t="e">
        <v>#N/A</v>
      </c>
      <c r="C1286" t="e">
        <f>VLOOKUP(A1286,Table2[],2,FALSE)</f>
        <v>#N/A</v>
      </c>
      <c r="D1286" t="e">
        <f>VLOOKUP(A1286,Table3[#All],2,FALSE)</f>
        <v>#N/A</v>
      </c>
      <c r="E1286" t="e">
        <f>VLOOKUP(A1286,Table5[#All],2,FALSE)</f>
        <v>#N/A</v>
      </c>
      <c r="F1286" t="e">
        <f>VLOOKUP(A1286,Table6[#All],2,FALSE)</f>
        <v>#N/A</v>
      </c>
      <c r="G1286" t="e">
        <f>VLOOKUP(A1286,Table7[#All],2,FALSE)</f>
        <v>#N/A</v>
      </c>
      <c r="H1286" t="e">
        <f>VLOOKUP(A1286,Table1[[#All],[Release Date]:[Actual]],3,FALSE)</f>
        <v>#N/A</v>
      </c>
      <c r="I1286" t="e">
        <f>VLOOKUP(A1286,Table9[[#All],[Release Date]:[Actual]],2,FALSE)</f>
        <v>#N/A</v>
      </c>
      <c r="J1286" t="e">
        <f>VLOOKUP(A1286,Table8[#All],2,FALSE)</f>
        <v>#N/A</v>
      </c>
      <c r="K1286" t="e">
        <f>VLOOKUP(A1286,'US Retail Data'!$E$2:$G$75,3,FALSE)</f>
        <v>#N/A</v>
      </c>
      <c r="L1286" t="e">
        <f>VLOOKUP(A1286,GDP!$E$2:$G$83,3,FALSE)</f>
        <v>#N/A</v>
      </c>
    </row>
    <row r="1287" spans="1:12">
      <c r="A1287" s="18">
        <v>44752</v>
      </c>
      <c r="B1287" s="19" t="e">
        <v>#N/A</v>
      </c>
      <c r="C1287" t="e">
        <f>VLOOKUP(A1287,Table2[],2,FALSE)</f>
        <v>#N/A</v>
      </c>
      <c r="D1287" t="e">
        <f>VLOOKUP(A1287,Table3[#All],2,FALSE)</f>
        <v>#N/A</v>
      </c>
      <c r="E1287" t="e">
        <f>VLOOKUP(A1287,Table5[#All],2,FALSE)</f>
        <v>#N/A</v>
      </c>
      <c r="F1287" t="e">
        <f>VLOOKUP(A1287,Table6[#All],2,FALSE)</f>
        <v>#N/A</v>
      </c>
      <c r="G1287" t="e">
        <f>VLOOKUP(A1287,Table7[#All],2,FALSE)</f>
        <v>#N/A</v>
      </c>
      <c r="H1287" t="e">
        <f>VLOOKUP(A1287,Table1[[#All],[Release Date]:[Actual]],3,FALSE)</f>
        <v>#N/A</v>
      </c>
      <c r="I1287" t="e">
        <f>VLOOKUP(A1287,Table9[[#All],[Release Date]:[Actual]],2,FALSE)</f>
        <v>#N/A</v>
      </c>
      <c r="J1287" t="e">
        <f>VLOOKUP(A1287,Table8[#All],2,FALSE)</f>
        <v>#N/A</v>
      </c>
      <c r="K1287" t="e">
        <f>VLOOKUP(A1287,'US Retail Data'!$E$2:$G$75,3,FALSE)</f>
        <v>#N/A</v>
      </c>
      <c r="L1287" t="e">
        <f>VLOOKUP(A1287,GDP!$E$2:$G$83,3,FALSE)</f>
        <v>#N/A</v>
      </c>
    </row>
    <row r="1288" spans="1:12">
      <c r="A1288" s="18">
        <v>44753</v>
      </c>
      <c r="B1288" s="19">
        <v>14969</v>
      </c>
      <c r="C1288" t="e">
        <f>VLOOKUP(A1288,Table2[],2,FALSE)</f>
        <v>#N/A</v>
      </c>
      <c r="D1288" t="e">
        <f>VLOOKUP(A1288,Table3[#All],2,FALSE)</f>
        <v>#N/A</v>
      </c>
      <c r="E1288" t="e">
        <f>VLOOKUP(A1288,Table5[#All],2,FALSE)</f>
        <v>#N/A</v>
      </c>
      <c r="F1288" t="e">
        <f>VLOOKUP(A1288,Table6[#All],2,FALSE)</f>
        <v>#N/A</v>
      </c>
      <c r="G1288" t="e">
        <f>VLOOKUP(A1288,Table7[#All],2,FALSE)</f>
        <v>#N/A</v>
      </c>
      <c r="H1288" t="e">
        <f>VLOOKUP(A1288,Table1[[#All],[Release Date]:[Actual]],3,FALSE)</f>
        <v>#N/A</v>
      </c>
      <c r="I1288" t="e">
        <f>VLOOKUP(A1288,Table9[[#All],[Release Date]:[Actual]],2,FALSE)</f>
        <v>#N/A</v>
      </c>
      <c r="J1288" t="e">
        <f>VLOOKUP(A1288,Table8[#All],2,FALSE)</f>
        <v>#N/A</v>
      </c>
      <c r="K1288" t="e">
        <f>VLOOKUP(A1288,'US Retail Data'!$E$2:$G$75,3,FALSE)</f>
        <v>#N/A</v>
      </c>
      <c r="L1288" t="e">
        <f>VLOOKUP(A1288,GDP!$E$2:$G$83,3,FALSE)</f>
        <v>#N/A</v>
      </c>
    </row>
    <row r="1289" spans="1:12">
      <c r="A1289" s="18">
        <v>44754</v>
      </c>
      <c r="B1289" s="19">
        <v>14993</v>
      </c>
      <c r="C1289" t="e">
        <f>VLOOKUP(A1289,Table2[],2,FALSE)</f>
        <v>#N/A</v>
      </c>
      <c r="D1289" t="e">
        <f>VLOOKUP(A1289,Table3[#All],2,FALSE)</f>
        <v>#N/A</v>
      </c>
      <c r="E1289" t="e">
        <f>VLOOKUP(A1289,Table5[#All],2,FALSE)</f>
        <v>#N/A</v>
      </c>
      <c r="F1289" t="e">
        <f>VLOOKUP(A1289,Table6[#All],2,FALSE)</f>
        <v>#N/A</v>
      </c>
      <c r="G1289" t="e">
        <f>VLOOKUP(A1289,Table7[#All],2,FALSE)</f>
        <v>#N/A</v>
      </c>
      <c r="H1289" t="e">
        <f>VLOOKUP(A1289,Table1[[#All],[Release Date]:[Actual]],3,FALSE)</f>
        <v>#N/A</v>
      </c>
      <c r="I1289" t="e">
        <f>VLOOKUP(A1289,Table9[[#All],[Release Date]:[Actual]],2,FALSE)</f>
        <v>#N/A</v>
      </c>
      <c r="J1289" t="e">
        <f>VLOOKUP(A1289,Table8[#All],2,FALSE)</f>
        <v>#N/A</v>
      </c>
      <c r="K1289" t="e">
        <f>VLOOKUP(A1289,'US Retail Data'!$E$2:$G$75,3,FALSE)</f>
        <v>#N/A</v>
      </c>
      <c r="L1289" t="e">
        <f>VLOOKUP(A1289,GDP!$E$2:$G$83,3,FALSE)</f>
        <v>#N/A</v>
      </c>
    </row>
    <row r="1290" spans="1:12">
      <c r="A1290" s="18">
        <v>44755</v>
      </c>
      <c r="B1290" s="19">
        <v>14985</v>
      </c>
      <c r="C1290">
        <f>VLOOKUP(A1290,Table2[],2,FALSE)</f>
        <v>9.0999999999999998E-2</v>
      </c>
      <c r="D1290" t="e">
        <f>VLOOKUP(A1290,Table3[#All],2,FALSE)</f>
        <v>#N/A</v>
      </c>
      <c r="E1290" t="e">
        <f>VLOOKUP(A1290,Table5[#All],2,FALSE)</f>
        <v>#N/A</v>
      </c>
      <c r="F1290" t="e">
        <f>VLOOKUP(A1290,Table6[#All],2,FALSE)</f>
        <v>#N/A</v>
      </c>
      <c r="G1290" t="e">
        <f>VLOOKUP(A1290,Table7[#All],2,FALSE)</f>
        <v>#N/A</v>
      </c>
      <c r="H1290" t="e">
        <f>VLOOKUP(A1290,Table1[[#All],[Release Date]:[Actual]],3,FALSE)</f>
        <v>#N/A</v>
      </c>
      <c r="I1290" t="e">
        <f>VLOOKUP(A1290,Table9[[#All],[Release Date]:[Actual]],2,FALSE)</f>
        <v>#N/A</v>
      </c>
      <c r="J1290" t="e">
        <f>VLOOKUP(A1290,Table8[#All],2,FALSE)</f>
        <v>#N/A</v>
      </c>
      <c r="K1290" t="e">
        <f>VLOOKUP(A1290,'US Retail Data'!$E$2:$G$75,3,FALSE)</f>
        <v>#N/A</v>
      </c>
      <c r="L1290" t="e">
        <f>VLOOKUP(A1290,GDP!$E$2:$G$83,3,FALSE)</f>
        <v>#N/A</v>
      </c>
    </row>
    <row r="1291" spans="1:12">
      <c r="A1291" s="18">
        <v>44756</v>
      </c>
      <c r="B1291" s="19">
        <v>14999</v>
      </c>
      <c r="C1291" t="e">
        <f>VLOOKUP(A1291,Table2[],2,FALSE)</f>
        <v>#N/A</v>
      </c>
      <c r="D1291" t="e">
        <f>VLOOKUP(A1291,Table3[#All],2,FALSE)</f>
        <v>#N/A</v>
      </c>
      <c r="E1291" t="e">
        <f>VLOOKUP(A1291,Table5[#All],2,FALSE)</f>
        <v>#N/A</v>
      </c>
      <c r="F1291" t="e">
        <f>VLOOKUP(A1291,Table6[#All],2,FALSE)</f>
        <v>#N/A</v>
      </c>
      <c r="G1291" t="e">
        <f>VLOOKUP(A1291,Table7[#All],2,FALSE)</f>
        <v>#N/A</v>
      </c>
      <c r="H1291">
        <f>VLOOKUP(A1291,Table1[[#All],[Release Date]:[Actual]],3,FALSE)</f>
        <v>244000</v>
      </c>
      <c r="I1291" t="e">
        <f>VLOOKUP(A1291,Table9[[#All],[Release Date]:[Actual]],2,FALSE)</f>
        <v>#N/A</v>
      </c>
      <c r="J1291" t="e">
        <f>VLOOKUP(A1291,Table8[#All],2,FALSE)</f>
        <v>#N/A</v>
      </c>
      <c r="K1291" t="e">
        <f>VLOOKUP(A1291,'US Retail Data'!$E$2:$G$75,3,FALSE)</f>
        <v>#N/A</v>
      </c>
      <c r="L1291" t="e">
        <f>VLOOKUP(A1291,GDP!$E$2:$G$83,3,FALSE)</f>
        <v>#N/A</v>
      </c>
    </row>
    <row r="1292" spans="1:12">
      <c r="A1292" s="18">
        <v>44757</v>
      </c>
      <c r="B1292" s="19">
        <v>14999</v>
      </c>
      <c r="C1292" t="e">
        <f>VLOOKUP(A1292,Table2[],2,FALSE)</f>
        <v>#N/A</v>
      </c>
      <c r="D1292" t="e">
        <f>VLOOKUP(A1292,Table3[#All],2,FALSE)</f>
        <v>#N/A</v>
      </c>
      <c r="E1292" t="e">
        <f>VLOOKUP(A1292,Table5[#All],2,FALSE)</f>
        <v>#N/A</v>
      </c>
      <c r="F1292" t="e">
        <f>VLOOKUP(A1292,Table6[#All],2,FALSE)</f>
        <v>#N/A</v>
      </c>
      <c r="G1292" t="e">
        <f>VLOOKUP(A1292,Table7[#All],2,FALSE)</f>
        <v>#N/A</v>
      </c>
      <c r="H1292" t="e">
        <f>VLOOKUP(A1292,Table1[[#All],[Release Date]:[Actual]],3,FALSE)</f>
        <v>#N/A</v>
      </c>
      <c r="I1292" t="e">
        <f>VLOOKUP(A1292,Table9[[#All],[Release Date]:[Actual]],2,FALSE)</f>
        <v>#N/A</v>
      </c>
      <c r="J1292" t="e">
        <f>VLOOKUP(A1292,Table8[#All],2,FALSE)</f>
        <v>#N/A</v>
      </c>
      <c r="K1292">
        <f>VLOOKUP(A1292,'US Retail Data'!$E$2:$G$75,3,FALSE)</f>
        <v>0.01</v>
      </c>
      <c r="L1292" t="e">
        <f>VLOOKUP(A1292,GDP!$E$2:$G$83,3,FALSE)</f>
        <v>#N/A</v>
      </c>
    </row>
    <row r="1293" spans="1:12">
      <c r="A1293" s="18">
        <v>44758</v>
      </c>
      <c r="B1293" s="19" t="e">
        <v>#N/A</v>
      </c>
      <c r="C1293" t="e">
        <f>VLOOKUP(A1293,Table2[],2,FALSE)</f>
        <v>#N/A</v>
      </c>
      <c r="D1293" t="e">
        <f>VLOOKUP(A1293,Table3[#All],2,FALSE)</f>
        <v>#N/A</v>
      </c>
      <c r="E1293" t="e">
        <f>VLOOKUP(A1293,Table5[#All],2,FALSE)</f>
        <v>#N/A</v>
      </c>
      <c r="F1293" t="e">
        <f>VLOOKUP(A1293,Table6[#All],2,FALSE)</f>
        <v>#N/A</v>
      </c>
      <c r="G1293" t="e">
        <f>VLOOKUP(A1293,Table7[#All],2,FALSE)</f>
        <v>#N/A</v>
      </c>
      <c r="H1293" t="e">
        <f>VLOOKUP(A1293,Table1[[#All],[Release Date]:[Actual]],3,FALSE)</f>
        <v>#N/A</v>
      </c>
      <c r="I1293" t="e">
        <f>VLOOKUP(A1293,Table9[[#All],[Release Date]:[Actual]],2,FALSE)</f>
        <v>#N/A</v>
      </c>
      <c r="J1293" t="e">
        <f>VLOOKUP(A1293,Table8[#All],2,FALSE)</f>
        <v>#N/A</v>
      </c>
      <c r="K1293" t="e">
        <f>VLOOKUP(A1293,'US Retail Data'!$E$2:$G$75,3,FALSE)</f>
        <v>#N/A</v>
      </c>
      <c r="L1293" t="e">
        <f>VLOOKUP(A1293,GDP!$E$2:$G$83,3,FALSE)</f>
        <v>#N/A</v>
      </c>
    </row>
    <row r="1294" spans="1:12">
      <c r="A1294" s="18">
        <v>44759</v>
      </c>
      <c r="B1294" s="19" t="e">
        <v>#N/A</v>
      </c>
      <c r="C1294" t="e">
        <f>VLOOKUP(A1294,Table2[],2,FALSE)</f>
        <v>#N/A</v>
      </c>
      <c r="D1294" t="e">
        <f>VLOOKUP(A1294,Table3[#All],2,FALSE)</f>
        <v>#N/A</v>
      </c>
      <c r="E1294" t="e">
        <f>VLOOKUP(A1294,Table5[#All],2,FALSE)</f>
        <v>#N/A</v>
      </c>
      <c r="F1294" t="e">
        <f>VLOOKUP(A1294,Table6[#All],2,FALSE)</f>
        <v>#N/A</v>
      </c>
      <c r="G1294" t="e">
        <f>VLOOKUP(A1294,Table7[#All],2,FALSE)</f>
        <v>#N/A</v>
      </c>
      <c r="H1294" t="e">
        <f>VLOOKUP(A1294,Table1[[#All],[Release Date]:[Actual]],3,FALSE)</f>
        <v>#N/A</v>
      </c>
      <c r="I1294" t="e">
        <f>VLOOKUP(A1294,Table9[[#All],[Release Date]:[Actual]],2,FALSE)</f>
        <v>#N/A</v>
      </c>
      <c r="J1294" t="e">
        <f>VLOOKUP(A1294,Table8[#All],2,FALSE)</f>
        <v>#N/A</v>
      </c>
      <c r="K1294" t="e">
        <f>VLOOKUP(A1294,'US Retail Data'!$E$2:$G$75,3,FALSE)</f>
        <v>#N/A</v>
      </c>
      <c r="L1294" t="e">
        <f>VLOOKUP(A1294,GDP!$E$2:$G$83,3,FALSE)</f>
        <v>#N/A</v>
      </c>
    </row>
    <row r="1295" spans="1:12">
      <c r="A1295" s="18">
        <v>44760</v>
      </c>
      <c r="B1295" s="19">
        <v>14986</v>
      </c>
      <c r="C1295" t="e">
        <f>VLOOKUP(A1295,Table2[],2,FALSE)</f>
        <v>#N/A</v>
      </c>
      <c r="D1295" t="e">
        <f>VLOOKUP(A1295,Table3[#All],2,FALSE)</f>
        <v>#N/A</v>
      </c>
      <c r="E1295" t="e">
        <f>VLOOKUP(A1295,Table5[#All],2,FALSE)</f>
        <v>#N/A</v>
      </c>
      <c r="F1295" t="e">
        <f>VLOOKUP(A1295,Table6[#All],2,FALSE)</f>
        <v>#N/A</v>
      </c>
      <c r="G1295" t="e">
        <f>VLOOKUP(A1295,Table7[#All],2,FALSE)</f>
        <v>#N/A</v>
      </c>
      <c r="H1295" t="e">
        <f>VLOOKUP(A1295,Table1[[#All],[Release Date]:[Actual]],3,FALSE)</f>
        <v>#N/A</v>
      </c>
      <c r="I1295" t="e">
        <f>VLOOKUP(A1295,Table9[[#All],[Release Date]:[Actual]],2,FALSE)</f>
        <v>#N/A</v>
      </c>
      <c r="J1295" t="e">
        <f>VLOOKUP(A1295,Table8[#All],2,FALSE)</f>
        <v>#N/A</v>
      </c>
      <c r="K1295" t="e">
        <f>VLOOKUP(A1295,'US Retail Data'!$E$2:$G$75,3,FALSE)</f>
        <v>#N/A</v>
      </c>
      <c r="L1295" t="e">
        <f>VLOOKUP(A1295,GDP!$E$2:$G$83,3,FALSE)</f>
        <v>#N/A</v>
      </c>
    </row>
    <row r="1296" spans="1:12">
      <c r="A1296" s="18">
        <v>44761</v>
      </c>
      <c r="B1296" s="19">
        <v>14992</v>
      </c>
      <c r="C1296" t="e">
        <f>VLOOKUP(A1296,Table2[],2,FALSE)</f>
        <v>#N/A</v>
      </c>
      <c r="D1296" t="e">
        <f>VLOOKUP(A1296,Table3[#All],2,FALSE)</f>
        <v>#N/A</v>
      </c>
      <c r="E1296" t="e">
        <f>VLOOKUP(A1296,Table5[#All],2,FALSE)</f>
        <v>#N/A</v>
      </c>
      <c r="F1296" t="e">
        <f>VLOOKUP(A1296,Table6[#All],2,FALSE)</f>
        <v>#N/A</v>
      </c>
      <c r="G1296" t="e">
        <f>VLOOKUP(A1296,Table7[#All],2,FALSE)</f>
        <v>#N/A</v>
      </c>
      <c r="H1296" t="e">
        <f>VLOOKUP(A1296,Table1[[#All],[Release Date]:[Actual]],3,FALSE)</f>
        <v>#N/A</v>
      </c>
      <c r="I1296" t="e">
        <f>VLOOKUP(A1296,Table9[[#All],[Release Date]:[Actual]],2,FALSE)</f>
        <v>#N/A</v>
      </c>
      <c r="J1296" t="e">
        <f>VLOOKUP(A1296,Table8[#All],2,FALSE)</f>
        <v>#N/A</v>
      </c>
      <c r="K1296" t="e">
        <f>VLOOKUP(A1296,'US Retail Data'!$E$2:$G$75,3,FALSE)</f>
        <v>#N/A</v>
      </c>
      <c r="L1296" t="e">
        <f>VLOOKUP(A1296,GDP!$E$2:$G$83,3,FALSE)</f>
        <v>#N/A</v>
      </c>
    </row>
    <row r="1297" spans="1:12">
      <c r="A1297" s="18">
        <v>44762</v>
      </c>
      <c r="B1297" s="19">
        <v>14984</v>
      </c>
      <c r="C1297" t="e">
        <f>VLOOKUP(A1297,Table2[],2,FALSE)</f>
        <v>#N/A</v>
      </c>
      <c r="D1297" t="e">
        <f>VLOOKUP(A1297,Table3[#All],2,FALSE)</f>
        <v>#N/A</v>
      </c>
      <c r="E1297" t="e">
        <f>VLOOKUP(A1297,Table5[#All],2,FALSE)</f>
        <v>#N/A</v>
      </c>
      <c r="F1297" t="e">
        <f>VLOOKUP(A1297,Table6[#All],2,FALSE)</f>
        <v>#N/A</v>
      </c>
      <c r="G1297" t="e">
        <f>VLOOKUP(A1297,Table7[#All],2,FALSE)</f>
        <v>#N/A</v>
      </c>
      <c r="H1297" t="e">
        <f>VLOOKUP(A1297,Table1[[#All],[Release Date]:[Actual]],3,FALSE)</f>
        <v>#N/A</v>
      </c>
      <c r="I1297" t="e">
        <f>VLOOKUP(A1297,Table9[[#All],[Release Date]:[Actual]],2,FALSE)</f>
        <v>#N/A</v>
      </c>
      <c r="J1297" t="e">
        <f>VLOOKUP(A1297,Table8[#All],2,FALSE)</f>
        <v>#N/A</v>
      </c>
      <c r="K1297" t="e">
        <f>VLOOKUP(A1297,'US Retail Data'!$E$2:$G$75,3,FALSE)</f>
        <v>#N/A</v>
      </c>
      <c r="L1297" t="e">
        <f>VLOOKUP(A1297,GDP!$E$2:$G$83,3,FALSE)</f>
        <v>#N/A</v>
      </c>
    </row>
    <row r="1298" spans="1:12">
      <c r="A1298" s="18">
        <v>44763</v>
      </c>
      <c r="B1298" s="19">
        <v>15017</v>
      </c>
      <c r="C1298" t="e">
        <f>VLOOKUP(A1298,Table2[],2,FALSE)</f>
        <v>#N/A</v>
      </c>
      <c r="D1298" t="e">
        <f>VLOOKUP(A1298,Table3[#All],2,FALSE)</f>
        <v>#N/A</v>
      </c>
      <c r="E1298" t="e">
        <f>VLOOKUP(A1298,Table5[#All],2,FALSE)</f>
        <v>#N/A</v>
      </c>
      <c r="F1298" t="e">
        <f>VLOOKUP(A1298,Table6[#All],2,FALSE)</f>
        <v>#N/A</v>
      </c>
      <c r="G1298" t="e">
        <f>VLOOKUP(A1298,Table7[#All],2,FALSE)</f>
        <v>#N/A</v>
      </c>
      <c r="H1298">
        <f>VLOOKUP(A1298,Table1[[#All],[Release Date]:[Actual]],3,FALSE)</f>
        <v>251000</v>
      </c>
      <c r="I1298" t="e">
        <f>VLOOKUP(A1298,Table9[[#All],[Release Date]:[Actual]],2,FALSE)</f>
        <v>#N/A</v>
      </c>
      <c r="J1298" t="e">
        <f>VLOOKUP(A1298,Table8[#All],2,FALSE)</f>
        <v>#N/A</v>
      </c>
      <c r="K1298" t="e">
        <f>VLOOKUP(A1298,'US Retail Data'!$E$2:$G$75,3,FALSE)</f>
        <v>#N/A</v>
      </c>
      <c r="L1298" t="e">
        <f>VLOOKUP(A1298,GDP!$E$2:$G$83,3,FALSE)</f>
        <v>#N/A</v>
      </c>
    </row>
    <row r="1299" spans="1:12">
      <c r="A1299" s="18">
        <v>44764</v>
      </c>
      <c r="B1299" s="19">
        <v>15024</v>
      </c>
      <c r="C1299" t="e">
        <f>VLOOKUP(A1299,Table2[],2,FALSE)</f>
        <v>#N/A</v>
      </c>
      <c r="D1299" t="e">
        <f>VLOOKUP(A1299,Table3[#All],2,FALSE)</f>
        <v>#N/A</v>
      </c>
      <c r="E1299" t="e">
        <f>VLOOKUP(A1299,Table5[#All],2,FALSE)</f>
        <v>#N/A</v>
      </c>
      <c r="F1299" t="e">
        <f>VLOOKUP(A1299,Table6[#All],2,FALSE)</f>
        <v>#N/A</v>
      </c>
      <c r="G1299" t="e">
        <f>VLOOKUP(A1299,Table7[#All],2,FALSE)</f>
        <v>#N/A</v>
      </c>
      <c r="H1299" t="e">
        <f>VLOOKUP(A1299,Table1[[#All],[Release Date]:[Actual]],3,FALSE)</f>
        <v>#N/A</v>
      </c>
      <c r="I1299" t="e">
        <f>VLOOKUP(A1299,Table9[[#All],[Release Date]:[Actual]],2,FALSE)</f>
        <v>#N/A</v>
      </c>
      <c r="J1299" t="e">
        <f>VLOOKUP(A1299,Table8[#All],2,FALSE)</f>
        <v>#N/A</v>
      </c>
      <c r="K1299" t="e">
        <f>VLOOKUP(A1299,'US Retail Data'!$E$2:$G$75,3,FALSE)</f>
        <v>#N/A</v>
      </c>
      <c r="L1299" t="e">
        <f>VLOOKUP(A1299,GDP!$E$2:$G$83,3,FALSE)</f>
        <v>#N/A</v>
      </c>
    </row>
    <row r="1300" spans="1:12">
      <c r="A1300" s="18">
        <v>44765</v>
      </c>
      <c r="B1300" s="19" t="e">
        <v>#N/A</v>
      </c>
      <c r="C1300" t="e">
        <f>VLOOKUP(A1300,Table2[],2,FALSE)</f>
        <v>#N/A</v>
      </c>
      <c r="D1300" t="e">
        <f>VLOOKUP(A1300,Table3[#All],2,FALSE)</f>
        <v>#N/A</v>
      </c>
      <c r="E1300" t="e">
        <f>VLOOKUP(A1300,Table5[#All],2,FALSE)</f>
        <v>#N/A</v>
      </c>
      <c r="F1300" t="e">
        <f>VLOOKUP(A1300,Table6[#All],2,FALSE)</f>
        <v>#N/A</v>
      </c>
      <c r="G1300" t="e">
        <f>VLOOKUP(A1300,Table7[#All],2,FALSE)</f>
        <v>#N/A</v>
      </c>
      <c r="H1300" t="e">
        <f>VLOOKUP(A1300,Table1[[#All],[Release Date]:[Actual]],3,FALSE)</f>
        <v>#N/A</v>
      </c>
      <c r="I1300" t="e">
        <f>VLOOKUP(A1300,Table9[[#All],[Release Date]:[Actual]],2,FALSE)</f>
        <v>#N/A</v>
      </c>
      <c r="J1300" t="e">
        <f>VLOOKUP(A1300,Table8[#All],2,FALSE)</f>
        <v>#N/A</v>
      </c>
      <c r="K1300" t="e">
        <f>VLOOKUP(A1300,'US Retail Data'!$E$2:$G$75,3,FALSE)</f>
        <v>#N/A</v>
      </c>
      <c r="L1300" t="e">
        <f>VLOOKUP(A1300,GDP!$E$2:$G$83,3,FALSE)</f>
        <v>#N/A</v>
      </c>
    </row>
    <row r="1301" spans="1:12">
      <c r="A1301" s="18">
        <v>44766</v>
      </c>
      <c r="B1301" s="19" t="e">
        <v>#N/A</v>
      </c>
      <c r="C1301" t="e">
        <f>VLOOKUP(A1301,Table2[],2,FALSE)</f>
        <v>#N/A</v>
      </c>
      <c r="D1301" t="e">
        <f>VLOOKUP(A1301,Table3[#All],2,FALSE)</f>
        <v>#N/A</v>
      </c>
      <c r="E1301" t="e">
        <f>VLOOKUP(A1301,Table5[#All],2,FALSE)</f>
        <v>#N/A</v>
      </c>
      <c r="F1301" t="e">
        <f>VLOOKUP(A1301,Table6[#All],2,FALSE)</f>
        <v>#N/A</v>
      </c>
      <c r="G1301" t="e">
        <f>VLOOKUP(A1301,Table7[#All],2,FALSE)</f>
        <v>#N/A</v>
      </c>
      <c r="H1301" t="e">
        <f>VLOOKUP(A1301,Table1[[#All],[Release Date]:[Actual]],3,FALSE)</f>
        <v>#N/A</v>
      </c>
      <c r="I1301" t="e">
        <f>VLOOKUP(A1301,Table9[[#All],[Release Date]:[Actual]],2,FALSE)</f>
        <v>#N/A</v>
      </c>
      <c r="J1301" t="e">
        <f>VLOOKUP(A1301,Table8[#All],2,FALSE)</f>
        <v>#N/A</v>
      </c>
      <c r="K1301" t="e">
        <f>VLOOKUP(A1301,'US Retail Data'!$E$2:$G$75,3,FALSE)</f>
        <v>#N/A</v>
      </c>
      <c r="L1301" t="e">
        <f>VLOOKUP(A1301,GDP!$E$2:$G$83,3,FALSE)</f>
        <v>#N/A</v>
      </c>
    </row>
    <row r="1302" spans="1:12">
      <c r="A1302" s="18">
        <v>44767</v>
      </c>
      <c r="B1302" s="19">
        <v>14992</v>
      </c>
      <c r="C1302" t="e">
        <f>VLOOKUP(A1302,Table2[],2,FALSE)</f>
        <v>#N/A</v>
      </c>
      <c r="D1302" t="e">
        <f>VLOOKUP(A1302,Table3[#All],2,FALSE)</f>
        <v>#N/A</v>
      </c>
      <c r="E1302" t="e">
        <f>VLOOKUP(A1302,Table5[#All],2,FALSE)</f>
        <v>#N/A</v>
      </c>
      <c r="F1302" t="e">
        <f>VLOOKUP(A1302,Table6[#All],2,FALSE)</f>
        <v>#N/A</v>
      </c>
      <c r="G1302" t="e">
        <f>VLOOKUP(A1302,Table7[#All],2,FALSE)</f>
        <v>#N/A</v>
      </c>
      <c r="H1302" t="e">
        <f>VLOOKUP(A1302,Table1[[#All],[Release Date]:[Actual]],3,FALSE)</f>
        <v>#N/A</v>
      </c>
      <c r="I1302" t="e">
        <f>VLOOKUP(A1302,Table9[[#All],[Release Date]:[Actual]],2,FALSE)</f>
        <v>#N/A</v>
      </c>
      <c r="J1302" t="e">
        <f>VLOOKUP(A1302,Table8[#All],2,FALSE)</f>
        <v>#N/A</v>
      </c>
      <c r="K1302" t="e">
        <f>VLOOKUP(A1302,'US Retail Data'!$E$2:$G$75,3,FALSE)</f>
        <v>#N/A</v>
      </c>
      <c r="L1302" t="e">
        <f>VLOOKUP(A1302,GDP!$E$2:$G$83,3,FALSE)</f>
        <v>#N/A</v>
      </c>
    </row>
    <row r="1303" spans="1:12">
      <c r="A1303" s="18">
        <v>44768</v>
      </c>
      <c r="B1303" s="19">
        <v>14984</v>
      </c>
      <c r="C1303" t="e">
        <f>VLOOKUP(A1303,Table2[],2,FALSE)</f>
        <v>#N/A</v>
      </c>
      <c r="D1303" t="e">
        <f>VLOOKUP(A1303,Table3[#All],2,FALSE)</f>
        <v>#N/A</v>
      </c>
      <c r="E1303" t="e">
        <f>VLOOKUP(A1303,Table5[#All],2,FALSE)</f>
        <v>#N/A</v>
      </c>
      <c r="F1303" t="e">
        <f>VLOOKUP(A1303,Table6[#All],2,FALSE)</f>
        <v>#N/A</v>
      </c>
      <c r="G1303" t="e">
        <f>VLOOKUP(A1303,Table7[#All],2,FALSE)</f>
        <v>#N/A</v>
      </c>
      <c r="H1303" t="e">
        <f>VLOOKUP(A1303,Table1[[#All],[Release Date]:[Actual]],3,FALSE)</f>
        <v>#N/A</v>
      </c>
      <c r="I1303" t="e">
        <f>VLOOKUP(A1303,Table9[[#All],[Release Date]:[Actual]],2,FALSE)</f>
        <v>#N/A</v>
      </c>
      <c r="J1303" t="e">
        <f>VLOOKUP(A1303,Table8[#All],2,FALSE)</f>
        <v>#N/A</v>
      </c>
      <c r="K1303" t="e">
        <f>VLOOKUP(A1303,'US Retail Data'!$E$2:$G$75,3,FALSE)</f>
        <v>#N/A</v>
      </c>
      <c r="L1303" t="e">
        <f>VLOOKUP(A1303,GDP!$E$2:$G$83,3,FALSE)</f>
        <v>#N/A</v>
      </c>
    </row>
    <row r="1304" spans="1:12">
      <c r="A1304" s="18">
        <v>44769</v>
      </c>
      <c r="B1304" s="19">
        <v>15020</v>
      </c>
      <c r="C1304" t="e">
        <f>VLOOKUP(A1304,Table2[],2,FALSE)</f>
        <v>#N/A</v>
      </c>
      <c r="D1304" t="e">
        <f>VLOOKUP(A1304,Table3[#All],2,FALSE)</f>
        <v>#N/A</v>
      </c>
      <c r="E1304" t="e">
        <f>VLOOKUP(A1304,Table5[#All],2,FALSE)</f>
        <v>#N/A</v>
      </c>
      <c r="F1304" t="e">
        <f>VLOOKUP(A1304,Table6[#All],2,FALSE)</f>
        <v>#N/A</v>
      </c>
      <c r="G1304" t="e">
        <f>VLOOKUP(A1304,Table7[#All],2,FALSE)</f>
        <v>#N/A</v>
      </c>
      <c r="H1304" t="e">
        <f>VLOOKUP(A1304,Table1[[#All],[Release Date]:[Actual]],3,FALSE)</f>
        <v>#N/A</v>
      </c>
      <c r="I1304">
        <f>VLOOKUP(A1304,Table9[[#All],[Release Date]:[Actual]],2,FALSE)</f>
        <v>2.5000000000000001E-2</v>
      </c>
      <c r="J1304" t="e">
        <f>VLOOKUP(A1304,Table8[#All],2,FALSE)</f>
        <v>#N/A</v>
      </c>
      <c r="K1304" t="e">
        <f>VLOOKUP(A1304,'US Retail Data'!$E$2:$G$75,3,FALSE)</f>
        <v>#N/A</v>
      </c>
      <c r="L1304" t="e">
        <f>VLOOKUP(A1304,GDP!$E$2:$G$83,3,FALSE)</f>
        <v>#N/A</v>
      </c>
    </row>
    <row r="1305" spans="1:12">
      <c r="A1305" s="18">
        <v>44770</v>
      </c>
      <c r="B1305" s="19">
        <v>14958</v>
      </c>
      <c r="C1305" t="e">
        <f>VLOOKUP(A1305,Table2[],2,FALSE)</f>
        <v>#N/A</v>
      </c>
      <c r="D1305" t="e">
        <f>VLOOKUP(A1305,Table3[#All],2,FALSE)</f>
        <v>#N/A</v>
      </c>
      <c r="E1305" t="e">
        <f>VLOOKUP(A1305,Table5[#All],2,FALSE)</f>
        <v>#N/A</v>
      </c>
      <c r="F1305" t="e">
        <f>VLOOKUP(A1305,Table6[#All],2,FALSE)</f>
        <v>#N/A</v>
      </c>
      <c r="G1305" t="e">
        <f>VLOOKUP(A1305,Table7[#All],2,FALSE)</f>
        <v>#N/A</v>
      </c>
      <c r="H1305">
        <f>VLOOKUP(A1305,Table1[[#All],[Release Date]:[Actual]],3,FALSE)</f>
        <v>256000</v>
      </c>
      <c r="I1305" t="e">
        <f>VLOOKUP(A1305,Table9[[#All],[Release Date]:[Actual]],2,FALSE)</f>
        <v>#N/A</v>
      </c>
      <c r="J1305" t="e">
        <f>VLOOKUP(A1305,Table8[#All],2,FALSE)</f>
        <v>#N/A</v>
      </c>
      <c r="K1305" t="e">
        <f>VLOOKUP(A1305,'US Retail Data'!$E$2:$G$75,3,FALSE)</f>
        <v>#N/A</v>
      </c>
      <c r="L1305">
        <f>VLOOKUP(A1305,GDP!$E$2:$G$83,3,FALSE)</f>
        <v>-8.9999999999999993E-3</v>
      </c>
    </row>
    <row r="1306" spans="1:12">
      <c r="A1306" s="18">
        <v>44771</v>
      </c>
      <c r="B1306" s="19">
        <v>14860</v>
      </c>
      <c r="C1306" t="e">
        <f>VLOOKUP(A1306,Table2[],2,FALSE)</f>
        <v>#N/A</v>
      </c>
      <c r="D1306">
        <f>VLOOKUP(A1306,Table3[#All],2,FALSE)</f>
        <v>6.8000000000000005E-2</v>
      </c>
      <c r="E1306" t="e">
        <f>VLOOKUP(A1306,Table5[#All],2,FALSE)</f>
        <v>#N/A</v>
      </c>
      <c r="F1306" t="e">
        <f>VLOOKUP(A1306,Table6[#All],2,FALSE)</f>
        <v>#N/A</v>
      </c>
      <c r="G1306" t="e">
        <f>VLOOKUP(A1306,Table7[#All],2,FALSE)</f>
        <v>#N/A</v>
      </c>
      <c r="H1306" t="e">
        <f>VLOOKUP(A1306,Table1[[#All],[Release Date]:[Actual]],3,FALSE)</f>
        <v>#N/A</v>
      </c>
      <c r="I1306" t="e">
        <f>VLOOKUP(A1306,Table9[[#All],[Release Date]:[Actual]],2,FALSE)</f>
        <v>#N/A</v>
      </c>
      <c r="J1306" t="e">
        <f>VLOOKUP(A1306,Table8[#All],2,FALSE)</f>
        <v>#N/A</v>
      </c>
      <c r="K1306" t="e">
        <f>VLOOKUP(A1306,'US Retail Data'!$E$2:$G$75,3,FALSE)</f>
        <v>#N/A</v>
      </c>
      <c r="L1306" t="e">
        <f>VLOOKUP(A1306,GDP!$E$2:$G$83,3,FALSE)</f>
        <v>#N/A</v>
      </c>
    </row>
    <row r="1307" spans="1:12">
      <c r="A1307" s="18">
        <v>44772</v>
      </c>
      <c r="B1307" s="19" t="e">
        <v>#N/A</v>
      </c>
      <c r="C1307" t="e">
        <f>VLOOKUP(A1307,Table2[],2,FALSE)</f>
        <v>#N/A</v>
      </c>
      <c r="D1307" t="e">
        <f>VLOOKUP(A1307,Table3[#All],2,FALSE)</f>
        <v>#N/A</v>
      </c>
      <c r="E1307" t="e">
        <f>VLOOKUP(A1307,Table5[#All],2,FALSE)</f>
        <v>#N/A</v>
      </c>
      <c r="F1307" t="e">
        <f>VLOOKUP(A1307,Table6[#All],2,FALSE)</f>
        <v>#N/A</v>
      </c>
      <c r="G1307" t="e">
        <f>VLOOKUP(A1307,Table7[#All],2,FALSE)</f>
        <v>#N/A</v>
      </c>
      <c r="H1307" t="e">
        <f>VLOOKUP(A1307,Table1[[#All],[Release Date]:[Actual]],3,FALSE)</f>
        <v>#N/A</v>
      </c>
      <c r="I1307" t="e">
        <f>VLOOKUP(A1307,Table9[[#All],[Release Date]:[Actual]],2,FALSE)</f>
        <v>#N/A</v>
      </c>
      <c r="J1307" t="e">
        <f>VLOOKUP(A1307,Table8[#All],2,FALSE)</f>
        <v>#N/A</v>
      </c>
      <c r="K1307" t="e">
        <f>VLOOKUP(A1307,'US Retail Data'!$E$2:$G$75,3,FALSE)</f>
        <v>#N/A</v>
      </c>
      <c r="L1307" t="e">
        <f>VLOOKUP(A1307,GDP!$E$2:$G$83,3,FALSE)</f>
        <v>#N/A</v>
      </c>
    </row>
    <row r="1308" spans="1:12">
      <c r="A1308" s="18">
        <v>44773</v>
      </c>
      <c r="B1308" s="19" t="e">
        <v>#N/A</v>
      </c>
      <c r="C1308" t="e">
        <f>VLOOKUP(A1308,Table2[],2,FALSE)</f>
        <v>#N/A</v>
      </c>
      <c r="D1308" t="e">
        <f>VLOOKUP(A1308,Table3[#All],2,FALSE)</f>
        <v>#N/A</v>
      </c>
      <c r="E1308" t="e">
        <f>VLOOKUP(A1308,Table5[#All],2,FALSE)</f>
        <v>#N/A</v>
      </c>
      <c r="F1308" t="e">
        <f>VLOOKUP(A1308,Table6[#All],2,FALSE)</f>
        <v>#N/A</v>
      </c>
      <c r="G1308" t="e">
        <f>VLOOKUP(A1308,Table7[#All],2,FALSE)</f>
        <v>#N/A</v>
      </c>
      <c r="H1308" t="e">
        <f>VLOOKUP(A1308,Table1[[#All],[Release Date]:[Actual]],3,FALSE)</f>
        <v>#N/A</v>
      </c>
      <c r="I1308" t="e">
        <f>VLOOKUP(A1308,Table9[[#All],[Release Date]:[Actual]],2,FALSE)</f>
        <v>#N/A</v>
      </c>
      <c r="J1308" t="e">
        <f>VLOOKUP(A1308,Table8[#All],2,FALSE)</f>
        <v>#N/A</v>
      </c>
      <c r="K1308" t="e">
        <f>VLOOKUP(A1308,'US Retail Data'!$E$2:$G$75,3,FALSE)</f>
        <v>#N/A</v>
      </c>
      <c r="L1308" t="e">
        <f>VLOOKUP(A1308,GDP!$E$2:$G$83,3,FALSE)</f>
        <v>#N/A</v>
      </c>
    </row>
    <row r="1309" spans="1:12">
      <c r="A1309" s="18">
        <v>44774</v>
      </c>
      <c r="B1309" s="19">
        <v>14874</v>
      </c>
      <c r="C1309" t="e">
        <f>VLOOKUP(A1309,Table2[],2,FALSE)</f>
        <v>#N/A</v>
      </c>
      <c r="D1309" t="e">
        <f>VLOOKUP(A1309,Table3[#All],2,FALSE)</f>
        <v>#N/A</v>
      </c>
      <c r="E1309">
        <f>VLOOKUP(A1309,Table5[#All],2,FALSE)</f>
        <v>4.9399999999999999E-2</v>
      </c>
      <c r="F1309" t="e">
        <f>VLOOKUP(A1309,Table6[#All],2,FALSE)</f>
        <v>#N/A</v>
      </c>
      <c r="G1309" t="e">
        <f>VLOOKUP(A1309,Table7[#All],2,FALSE)</f>
        <v>#N/A</v>
      </c>
      <c r="H1309" t="e">
        <f>VLOOKUP(A1309,Table1[[#All],[Release Date]:[Actual]],3,FALSE)</f>
        <v>#N/A</v>
      </c>
      <c r="I1309" t="e">
        <f>VLOOKUP(A1309,Table9[[#All],[Release Date]:[Actual]],2,FALSE)</f>
        <v>#N/A</v>
      </c>
      <c r="J1309" t="e">
        <f>VLOOKUP(A1309,Table8[#All],2,FALSE)</f>
        <v>#N/A</v>
      </c>
      <c r="K1309" t="e">
        <f>VLOOKUP(A1309,'US Retail Data'!$E$2:$G$75,3,FALSE)</f>
        <v>#N/A</v>
      </c>
      <c r="L1309" t="e">
        <f>VLOOKUP(A1309,GDP!$E$2:$G$83,3,FALSE)</f>
        <v>#N/A</v>
      </c>
    </row>
    <row r="1310" spans="1:12">
      <c r="A1310" s="18">
        <v>44775</v>
      </c>
      <c r="B1310" s="19">
        <v>14888</v>
      </c>
      <c r="C1310" t="e">
        <f>VLOOKUP(A1310,Table2[],2,FALSE)</f>
        <v>#N/A</v>
      </c>
      <c r="D1310" t="e">
        <f>VLOOKUP(A1310,Table3[#All],2,FALSE)</f>
        <v>#N/A</v>
      </c>
      <c r="E1310" t="e">
        <f>VLOOKUP(A1310,Table5[#All],2,FALSE)</f>
        <v>#N/A</v>
      </c>
      <c r="F1310" t="e">
        <f>VLOOKUP(A1310,Table6[#All],2,FALSE)</f>
        <v>#N/A</v>
      </c>
      <c r="G1310" t="e">
        <f>VLOOKUP(A1310,Table7[#All],2,FALSE)</f>
        <v>#N/A</v>
      </c>
      <c r="H1310" t="e">
        <f>VLOOKUP(A1310,Table1[[#All],[Release Date]:[Actual]],3,FALSE)</f>
        <v>#N/A</v>
      </c>
      <c r="I1310" t="e">
        <f>VLOOKUP(A1310,Table9[[#All],[Release Date]:[Actual]],2,FALSE)</f>
        <v>#N/A</v>
      </c>
      <c r="J1310" t="e">
        <f>VLOOKUP(A1310,Table8[#All],2,FALSE)</f>
        <v>#N/A</v>
      </c>
      <c r="K1310" t="e">
        <f>VLOOKUP(A1310,'US Retail Data'!$E$2:$G$75,3,FALSE)</f>
        <v>#N/A</v>
      </c>
      <c r="L1310" t="e">
        <f>VLOOKUP(A1310,GDP!$E$2:$G$83,3,FALSE)</f>
        <v>#N/A</v>
      </c>
    </row>
    <row r="1311" spans="1:12">
      <c r="A1311" s="18">
        <v>44776</v>
      </c>
      <c r="B1311" s="19">
        <v>14917</v>
      </c>
      <c r="C1311" t="e">
        <f>VLOOKUP(A1311,Table2[],2,FALSE)</f>
        <v>#N/A</v>
      </c>
      <c r="D1311" t="e">
        <f>VLOOKUP(A1311,Table3[#All],2,FALSE)</f>
        <v>#N/A</v>
      </c>
      <c r="E1311" t="e">
        <f>VLOOKUP(A1311,Table5[#All],2,FALSE)</f>
        <v>#N/A</v>
      </c>
      <c r="F1311" t="e">
        <f>VLOOKUP(A1311,Table6[#All],2,FALSE)</f>
        <v>#N/A</v>
      </c>
      <c r="G1311" t="e">
        <f>VLOOKUP(A1311,Table7[#All],2,FALSE)</f>
        <v>#N/A</v>
      </c>
      <c r="H1311" t="e">
        <f>VLOOKUP(A1311,Table1[[#All],[Release Date]:[Actual]],3,FALSE)</f>
        <v>#N/A</v>
      </c>
      <c r="I1311" t="e">
        <f>VLOOKUP(A1311,Table9[[#All],[Release Date]:[Actual]],2,FALSE)</f>
        <v>#N/A</v>
      </c>
      <c r="J1311" t="e">
        <f>VLOOKUP(A1311,Table8[#All],2,FALSE)</f>
        <v>#N/A</v>
      </c>
      <c r="K1311" t="e">
        <f>VLOOKUP(A1311,'US Retail Data'!$E$2:$G$75,3,FALSE)</f>
        <v>#N/A</v>
      </c>
      <c r="L1311" t="e">
        <f>VLOOKUP(A1311,GDP!$E$2:$G$83,3,FALSE)</f>
        <v>#N/A</v>
      </c>
    </row>
    <row r="1312" spans="1:12">
      <c r="A1312" s="18">
        <v>44777</v>
      </c>
      <c r="B1312" s="19">
        <v>14929</v>
      </c>
      <c r="C1312" t="e">
        <f>VLOOKUP(A1312,Table2[],2,FALSE)</f>
        <v>#N/A</v>
      </c>
      <c r="D1312" t="e">
        <f>VLOOKUP(A1312,Table3[#All],2,FALSE)</f>
        <v>#N/A</v>
      </c>
      <c r="E1312" t="e">
        <f>VLOOKUP(A1312,Table5[#All],2,FALSE)</f>
        <v>#N/A</v>
      </c>
      <c r="F1312" t="e">
        <f>VLOOKUP(A1312,Table6[#All],2,FALSE)</f>
        <v>#N/A</v>
      </c>
      <c r="G1312" t="e">
        <f>VLOOKUP(A1312,Table7[#All],2,FALSE)</f>
        <v>#N/A</v>
      </c>
      <c r="H1312">
        <f>VLOOKUP(A1312,Table1[[#All],[Release Date]:[Actual]],3,FALSE)</f>
        <v>260000</v>
      </c>
      <c r="I1312" t="e">
        <f>VLOOKUP(A1312,Table9[[#All],[Release Date]:[Actual]],2,FALSE)</f>
        <v>#N/A</v>
      </c>
      <c r="J1312" t="e">
        <f>VLOOKUP(A1312,Table8[#All],2,FALSE)</f>
        <v>#N/A</v>
      </c>
      <c r="K1312" t="e">
        <f>VLOOKUP(A1312,'US Retail Data'!$E$2:$G$75,3,FALSE)</f>
        <v>#N/A</v>
      </c>
      <c r="L1312" t="e">
        <f>VLOOKUP(A1312,GDP!$E$2:$G$83,3,FALSE)</f>
        <v>#N/A</v>
      </c>
    </row>
    <row r="1313" spans="1:12">
      <c r="A1313" s="18">
        <v>44778</v>
      </c>
      <c r="B1313" s="19">
        <v>14904</v>
      </c>
      <c r="C1313" t="e">
        <f>VLOOKUP(A1313,Table2[],2,FALSE)</f>
        <v>#N/A</v>
      </c>
      <c r="D1313" t="e">
        <f>VLOOKUP(A1313,Table3[#All],2,FALSE)</f>
        <v>#N/A</v>
      </c>
      <c r="E1313" t="e">
        <f>VLOOKUP(A1313,Table5[#All],2,FALSE)</f>
        <v>#N/A</v>
      </c>
      <c r="F1313">
        <f>VLOOKUP(A1313,Table6[#All],2,FALSE)</f>
        <v>528</v>
      </c>
      <c r="G1313">
        <f>VLOOKUP(A1313,Table7[#All],2,FALSE)</f>
        <v>3.5000000000000003E-2</v>
      </c>
      <c r="H1313" t="e">
        <f>VLOOKUP(A1313,Table1[[#All],[Release Date]:[Actual]],3,FALSE)</f>
        <v>#N/A</v>
      </c>
      <c r="I1313" t="e">
        <f>VLOOKUP(A1313,Table9[[#All],[Release Date]:[Actual]],2,FALSE)</f>
        <v>#N/A</v>
      </c>
      <c r="J1313" t="e">
        <f>VLOOKUP(A1313,Table8[#All],2,FALSE)</f>
        <v>#N/A</v>
      </c>
      <c r="K1313" t="e">
        <f>VLOOKUP(A1313,'US Retail Data'!$E$2:$G$75,3,FALSE)</f>
        <v>#N/A</v>
      </c>
      <c r="L1313" t="e">
        <f>VLOOKUP(A1313,GDP!$E$2:$G$83,3,FALSE)</f>
        <v>#N/A</v>
      </c>
    </row>
    <row r="1314" spans="1:12">
      <c r="A1314" s="18">
        <v>44779</v>
      </c>
      <c r="B1314" s="19" t="e">
        <v>#N/A</v>
      </c>
      <c r="C1314" t="e">
        <f>VLOOKUP(A1314,Table2[],2,FALSE)</f>
        <v>#N/A</v>
      </c>
      <c r="D1314" t="e">
        <f>VLOOKUP(A1314,Table3[#All],2,FALSE)</f>
        <v>#N/A</v>
      </c>
      <c r="E1314" t="e">
        <f>VLOOKUP(A1314,Table5[#All],2,FALSE)</f>
        <v>#N/A</v>
      </c>
      <c r="F1314" t="e">
        <f>VLOOKUP(A1314,Table6[#All],2,FALSE)</f>
        <v>#N/A</v>
      </c>
      <c r="G1314" t="e">
        <f>VLOOKUP(A1314,Table7[#All],2,FALSE)</f>
        <v>#N/A</v>
      </c>
      <c r="H1314" t="e">
        <f>VLOOKUP(A1314,Table1[[#All],[Release Date]:[Actual]],3,FALSE)</f>
        <v>#N/A</v>
      </c>
      <c r="I1314" t="e">
        <f>VLOOKUP(A1314,Table9[[#All],[Release Date]:[Actual]],2,FALSE)</f>
        <v>#N/A</v>
      </c>
      <c r="J1314" t="e">
        <f>VLOOKUP(A1314,Table8[#All],2,FALSE)</f>
        <v>#N/A</v>
      </c>
      <c r="K1314" t="e">
        <f>VLOOKUP(A1314,'US Retail Data'!$E$2:$G$75,3,FALSE)</f>
        <v>#N/A</v>
      </c>
      <c r="L1314" t="e">
        <f>VLOOKUP(A1314,GDP!$E$2:$G$83,3,FALSE)</f>
        <v>#N/A</v>
      </c>
    </row>
    <row r="1315" spans="1:12">
      <c r="A1315" s="18">
        <v>44780</v>
      </c>
      <c r="B1315" s="19" t="e">
        <v>#N/A</v>
      </c>
      <c r="C1315" t="e">
        <f>VLOOKUP(A1315,Table2[],2,FALSE)</f>
        <v>#N/A</v>
      </c>
      <c r="D1315" t="e">
        <f>VLOOKUP(A1315,Table3[#All],2,FALSE)</f>
        <v>#N/A</v>
      </c>
      <c r="E1315" t="e">
        <f>VLOOKUP(A1315,Table5[#All],2,FALSE)</f>
        <v>#N/A</v>
      </c>
      <c r="F1315" t="e">
        <f>VLOOKUP(A1315,Table6[#All],2,FALSE)</f>
        <v>#N/A</v>
      </c>
      <c r="G1315" t="e">
        <f>VLOOKUP(A1315,Table7[#All],2,FALSE)</f>
        <v>#N/A</v>
      </c>
      <c r="H1315" t="e">
        <f>VLOOKUP(A1315,Table1[[#All],[Release Date]:[Actual]],3,FALSE)</f>
        <v>#N/A</v>
      </c>
      <c r="I1315" t="e">
        <f>VLOOKUP(A1315,Table9[[#All],[Release Date]:[Actual]],2,FALSE)</f>
        <v>#N/A</v>
      </c>
      <c r="J1315" t="e">
        <f>VLOOKUP(A1315,Table8[#All],2,FALSE)</f>
        <v>#N/A</v>
      </c>
      <c r="K1315" t="e">
        <f>VLOOKUP(A1315,'US Retail Data'!$E$2:$G$75,3,FALSE)</f>
        <v>#N/A</v>
      </c>
      <c r="L1315" t="e">
        <f>VLOOKUP(A1315,GDP!$E$2:$G$83,3,FALSE)</f>
        <v>#N/A</v>
      </c>
    </row>
    <row r="1316" spans="1:12">
      <c r="A1316" s="18">
        <v>44781</v>
      </c>
      <c r="B1316" s="19">
        <v>14915</v>
      </c>
      <c r="C1316" t="e">
        <f>VLOOKUP(A1316,Table2[],2,FALSE)</f>
        <v>#N/A</v>
      </c>
      <c r="D1316" t="e">
        <f>VLOOKUP(A1316,Table3[#All],2,FALSE)</f>
        <v>#N/A</v>
      </c>
      <c r="E1316" t="e">
        <f>VLOOKUP(A1316,Table5[#All],2,FALSE)</f>
        <v>#N/A</v>
      </c>
      <c r="F1316" t="e">
        <f>VLOOKUP(A1316,Table6[#All],2,FALSE)</f>
        <v>#N/A</v>
      </c>
      <c r="G1316" t="e">
        <f>VLOOKUP(A1316,Table7[#All],2,FALSE)</f>
        <v>#N/A</v>
      </c>
      <c r="H1316" t="e">
        <f>VLOOKUP(A1316,Table1[[#All],[Release Date]:[Actual]],3,FALSE)</f>
        <v>#N/A</v>
      </c>
      <c r="I1316" t="e">
        <f>VLOOKUP(A1316,Table9[[#All],[Release Date]:[Actual]],2,FALSE)</f>
        <v>#N/A</v>
      </c>
      <c r="J1316" t="e">
        <f>VLOOKUP(A1316,Table8[#All],2,FALSE)</f>
        <v>#N/A</v>
      </c>
      <c r="K1316" t="e">
        <f>VLOOKUP(A1316,'US Retail Data'!$E$2:$G$75,3,FALSE)</f>
        <v>#N/A</v>
      </c>
      <c r="L1316" t="e">
        <f>VLOOKUP(A1316,GDP!$E$2:$G$83,3,FALSE)</f>
        <v>#N/A</v>
      </c>
    </row>
    <row r="1317" spans="1:12">
      <c r="A1317" s="18">
        <v>44782</v>
      </c>
      <c r="B1317" s="19">
        <v>14862</v>
      </c>
      <c r="C1317" t="e">
        <f>VLOOKUP(A1317,Table2[],2,FALSE)</f>
        <v>#N/A</v>
      </c>
      <c r="D1317" t="e">
        <f>VLOOKUP(A1317,Table3[#All],2,FALSE)</f>
        <v>#N/A</v>
      </c>
      <c r="E1317" t="e">
        <f>VLOOKUP(A1317,Table5[#All],2,FALSE)</f>
        <v>#N/A</v>
      </c>
      <c r="F1317" t="e">
        <f>VLOOKUP(A1317,Table6[#All],2,FALSE)</f>
        <v>#N/A</v>
      </c>
      <c r="G1317" t="e">
        <f>VLOOKUP(A1317,Table7[#All],2,FALSE)</f>
        <v>#N/A</v>
      </c>
      <c r="H1317" t="e">
        <f>VLOOKUP(A1317,Table1[[#All],[Release Date]:[Actual]],3,FALSE)</f>
        <v>#N/A</v>
      </c>
      <c r="I1317" t="e">
        <f>VLOOKUP(A1317,Table9[[#All],[Release Date]:[Actual]],2,FALSE)</f>
        <v>#N/A</v>
      </c>
      <c r="J1317">
        <f>VLOOKUP(A1317,Table8[#All],2,FALSE)</f>
        <v>2.7E-2</v>
      </c>
      <c r="K1317" t="e">
        <f>VLOOKUP(A1317,'US Retail Data'!$E$2:$G$75,3,FALSE)</f>
        <v>#N/A</v>
      </c>
      <c r="L1317" t="e">
        <f>VLOOKUP(A1317,GDP!$E$2:$G$83,3,FALSE)</f>
        <v>#N/A</v>
      </c>
    </row>
    <row r="1318" spans="1:12">
      <c r="A1318" s="18">
        <v>44783</v>
      </c>
      <c r="B1318" s="19">
        <v>14875</v>
      </c>
      <c r="C1318">
        <f>VLOOKUP(A1318,Table2[],2,FALSE)</f>
        <v>8.5000000000000006E-2</v>
      </c>
      <c r="D1318" t="e">
        <f>VLOOKUP(A1318,Table3[#All],2,FALSE)</f>
        <v>#N/A</v>
      </c>
      <c r="E1318" t="e">
        <f>VLOOKUP(A1318,Table5[#All],2,FALSE)</f>
        <v>#N/A</v>
      </c>
      <c r="F1318" t="e">
        <f>VLOOKUP(A1318,Table6[#All],2,FALSE)</f>
        <v>#N/A</v>
      </c>
      <c r="G1318" t="e">
        <f>VLOOKUP(A1318,Table7[#All],2,FALSE)</f>
        <v>#N/A</v>
      </c>
      <c r="H1318" t="e">
        <f>VLOOKUP(A1318,Table1[[#All],[Release Date]:[Actual]],3,FALSE)</f>
        <v>#N/A</v>
      </c>
      <c r="I1318" t="e">
        <f>VLOOKUP(A1318,Table9[[#All],[Release Date]:[Actual]],2,FALSE)</f>
        <v>#N/A</v>
      </c>
      <c r="J1318" t="e">
        <f>VLOOKUP(A1318,Table8[#All],2,FALSE)</f>
        <v>#N/A</v>
      </c>
      <c r="K1318" t="e">
        <f>VLOOKUP(A1318,'US Retail Data'!$E$2:$G$75,3,FALSE)</f>
        <v>#N/A</v>
      </c>
      <c r="L1318" t="e">
        <f>VLOOKUP(A1318,GDP!$E$2:$G$83,3,FALSE)</f>
        <v>#N/A</v>
      </c>
    </row>
    <row r="1319" spans="1:12">
      <c r="A1319" s="18">
        <v>44784</v>
      </c>
      <c r="B1319" s="19">
        <v>14799</v>
      </c>
      <c r="C1319" t="e">
        <f>VLOOKUP(A1319,Table2[],2,FALSE)</f>
        <v>#N/A</v>
      </c>
      <c r="D1319" t="e">
        <f>VLOOKUP(A1319,Table3[#All],2,FALSE)</f>
        <v>#N/A</v>
      </c>
      <c r="E1319" t="e">
        <f>VLOOKUP(A1319,Table5[#All],2,FALSE)</f>
        <v>#N/A</v>
      </c>
      <c r="F1319" t="e">
        <f>VLOOKUP(A1319,Table6[#All],2,FALSE)</f>
        <v>#N/A</v>
      </c>
      <c r="G1319" t="e">
        <f>VLOOKUP(A1319,Table7[#All],2,FALSE)</f>
        <v>#N/A</v>
      </c>
      <c r="H1319">
        <f>VLOOKUP(A1319,Table1[[#All],[Release Date]:[Actual]],3,FALSE)</f>
        <v>262000</v>
      </c>
      <c r="I1319" t="e">
        <f>VLOOKUP(A1319,Table9[[#All],[Release Date]:[Actual]],2,FALSE)</f>
        <v>#N/A</v>
      </c>
      <c r="J1319" t="e">
        <f>VLOOKUP(A1319,Table8[#All],2,FALSE)</f>
        <v>#N/A</v>
      </c>
      <c r="K1319" t="e">
        <f>VLOOKUP(A1319,'US Retail Data'!$E$2:$G$75,3,FALSE)</f>
        <v>#N/A</v>
      </c>
      <c r="L1319" t="e">
        <f>VLOOKUP(A1319,GDP!$E$2:$G$83,3,FALSE)</f>
        <v>#N/A</v>
      </c>
    </row>
    <row r="1320" spans="1:12">
      <c r="A1320" s="18">
        <v>44785</v>
      </c>
      <c r="B1320" s="19">
        <v>14688</v>
      </c>
      <c r="C1320" t="e">
        <f>VLOOKUP(A1320,Table2[],2,FALSE)</f>
        <v>#N/A</v>
      </c>
      <c r="D1320" t="e">
        <f>VLOOKUP(A1320,Table3[#All],2,FALSE)</f>
        <v>#N/A</v>
      </c>
      <c r="E1320" t="e">
        <f>VLOOKUP(A1320,Table5[#All],2,FALSE)</f>
        <v>#N/A</v>
      </c>
      <c r="F1320" t="e">
        <f>VLOOKUP(A1320,Table6[#All],2,FALSE)</f>
        <v>#N/A</v>
      </c>
      <c r="G1320" t="e">
        <f>VLOOKUP(A1320,Table7[#All],2,FALSE)</f>
        <v>#N/A</v>
      </c>
      <c r="H1320" t="e">
        <f>VLOOKUP(A1320,Table1[[#All],[Release Date]:[Actual]],3,FALSE)</f>
        <v>#N/A</v>
      </c>
      <c r="I1320" t="e">
        <f>VLOOKUP(A1320,Table9[[#All],[Release Date]:[Actual]],2,FALSE)</f>
        <v>#N/A</v>
      </c>
      <c r="J1320" t="e">
        <f>VLOOKUP(A1320,Table8[#All],2,FALSE)</f>
        <v>#N/A</v>
      </c>
      <c r="K1320" t="e">
        <f>VLOOKUP(A1320,'US Retail Data'!$E$2:$G$75,3,FALSE)</f>
        <v>#N/A</v>
      </c>
      <c r="L1320" t="e">
        <f>VLOOKUP(A1320,GDP!$E$2:$G$83,3,FALSE)</f>
        <v>#N/A</v>
      </c>
    </row>
    <row r="1321" spans="1:12">
      <c r="A1321" s="18">
        <v>44786</v>
      </c>
      <c r="B1321" s="19" t="e">
        <v>#N/A</v>
      </c>
      <c r="C1321" t="e">
        <f>VLOOKUP(A1321,Table2[],2,FALSE)</f>
        <v>#N/A</v>
      </c>
      <c r="D1321" t="e">
        <f>VLOOKUP(A1321,Table3[#All],2,FALSE)</f>
        <v>#N/A</v>
      </c>
      <c r="E1321" t="e">
        <f>VLOOKUP(A1321,Table5[#All],2,FALSE)</f>
        <v>#N/A</v>
      </c>
      <c r="F1321" t="e">
        <f>VLOOKUP(A1321,Table6[#All],2,FALSE)</f>
        <v>#N/A</v>
      </c>
      <c r="G1321" t="e">
        <f>VLOOKUP(A1321,Table7[#All],2,FALSE)</f>
        <v>#N/A</v>
      </c>
      <c r="H1321" t="e">
        <f>VLOOKUP(A1321,Table1[[#All],[Release Date]:[Actual]],3,FALSE)</f>
        <v>#N/A</v>
      </c>
      <c r="I1321" t="e">
        <f>VLOOKUP(A1321,Table9[[#All],[Release Date]:[Actual]],2,FALSE)</f>
        <v>#N/A</v>
      </c>
      <c r="J1321" t="e">
        <f>VLOOKUP(A1321,Table8[#All],2,FALSE)</f>
        <v>#N/A</v>
      </c>
      <c r="K1321" t="e">
        <f>VLOOKUP(A1321,'US Retail Data'!$E$2:$G$75,3,FALSE)</f>
        <v>#N/A</v>
      </c>
      <c r="L1321" t="e">
        <f>VLOOKUP(A1321,GDP!$E$2:$G$83,3,FALSE)</f>
        <v>#N/A</v>
      </c>
    </row>
    <row r="1322" spans="1:12">
      <c r="A1322" s="18">
        <v>44787</v>
      </c>
      <c r="B1322" s="19" t="e">
        <v>#N/A</v>
      </c>
      <c r="C1322" t="e">
        <f>VLOOKUP(A1322,Table2[],2,FALSE)</f>
        <v>#N/A</v>
      </c>
      <c r="D1322" t="e">
        <f>VLOOKUP(A1322,Table3[#All],2,FALSE)</f>
        <v>#N/A</v>
      </c>
      <c r="E1322" t="e">
        <f>VLOOKUP(A1322,Table5[#All],2,FALSE)</f>
        <v>#N/A</v>
      </c>
      <c r="F1322" t="e">
        <f>VLOOKUP(A1322,Table6[#All],2,FALSE)</f>
        <v>#N/A</v>
      </c>
      <c r="G1322" t="e">
        <f>VLOOKUP(A1322,Table7[#All],2,FALSE)</f>
        <v>#N/A</v>
      </c>
      <c r="H1322" t="e">
        <f>VLOOKUP(A1322,Table1[[#All],[Release Date]:[Actual]],3,FALSE)</f>
        <v>#N/A</v>
      </c>
      <c r="I1322" t="e">
        <f>VLOOKUP(A1322,Table9[[#All],[Release Date]:[Actual]],2,FALSE)</f>
        <v>#N/A</v>
      </c>
      <c r="J1322" t="e">
        <f>VLOOKUP(A1322,Table8[#All],2,FALSE)</f>
        <v>#N/A</v>
      </c>
      <c r="K1322" t="e">
        <f>VLOOKUP(A1322,'US Retail Data'!$E$2:$G$75,3,FALSE)</f>
        <v>#N/A</v>
      </c>
      <c r="L1322" t="e">
        <f>VLOOKUP(A1322,GDP!$E$2:$G$83,3,FALSE)</f>
        <v>#N/A</v>
      </c>
    </row>
    <row r="1323" spans="1:12">
      <c r="A1323" s="18">
        <v>44788</v>
      </c>
      <c r="B1323" s="19">
        <v>14727</v>
      </c>
      <c r="C1323" t="e">
        <f>VLOOKUP(A1323,Table2[],2,FALSE)</f>
        <v>#N/A</v>
      </c>
      <c r="D1323" t="e">
        <f>VLOOKUP(A1323,Table3[#All],2,FALSE)</f>
        <v>#N/A</v>
      </c>
      <c r="E1323" t="e">
        <f>VLOOKUP(A1323,Table5[#All],2,FALSE)</f>
        <v>#N/A</v>
      </c>
      <c r="F1323" t="e">
        <f>VLOOKUP(A1323,Table6[#All],2,FALSE)</f>
        <v>#N/A</v>
      </c>
      <c r="G1323" t="e">
        <f>VLOOKUP(A1323,Table7[#All],2,FALSE)</f>
        <v>#N/A</v>
      </c>
      <c r="H1323" t="e">
        <f>VLOOKUP(A1323,Table1[[#All],[Release Date]:[Actual]],3,FALSE)</f>
        <v>#N/A</v>
      </c>
      <c r="I1323" t="e">
        <f>VLOOKUP(A1323,Table9[[#All],[Release Date]:[Actual]],2,FALSE)</f>
        <v>#N/A</v>
      </c>
      <c r="J1323" t="e">
        <f>VLOOKUP(A1323,Table8[#All],2,FALSE)</f>
        <v>#N/A</v>
      </c>
      <c r="K1323" t="e">
        <f>VLOOKUP(A1323,'US Retail Data'!$E$2:$G$75,3,FALSE)</f>
        <v>#N/A</v>
      </c>
      <c r="L1323" t="e">
        <f>VLOOKUP(A1323,GDP!$E$2:$G$83,3,FALSE)</f>
        <v>#N/A</v>
      </c>
    </row>
    <row r="1324" spans="1:12">
      <c r="A1324" s="18">
        <v>44789</v>
      </c>
      <c r="B1324" s="19">
        <v>14767</v>
      </c>
      <c r="C1324" t="e">
        <f>VLOOKUP(A1324,Table2[],2,FALSE)</f>
        <v>#N/A</v>
      </c>
      <c r="D1324" t="e">
        <f>VLOOKUP(A1324,Table3[#All],2,FALSE)</f>
        <v>#N/A</v>
      </c>
      <c r="E1324" t="e">
        <f>VLOOKUP(A1324,Table5[#All],2,FALSE)</f>
        <v>#N/A</v>
      </c>
      <c r="F1324" t="e">
        <f>VLOOKUP(A1324,Table6[#All],2,FALSE)</f>
        <v>#N/A</v>
      </c>
      <c r="G1324" t="e">
        <f>VLOOKUP(A1324,Table7[#All],2,FALSE)</f>
        <v>#N/A</v>
      </c>
      <c r="H1324" t="e">
        <f>VLOOKUP(A1324,Table1[[#All],[Release Date]:[Actual]],3,FALSE)</f>
        <v>#N/A</v>
      </c>
      <c r="I1324" t="e">
        <f>VLOOKUP(A1324,Table9[[#All],[Release Date]:[Actual]],2,FALSE)</f>
        <v>#N/A</v>
      </c>
      <c r="J1324" t="e">
        <f>VLOOKUP(A1324,Table8[#All],2,FALSE)</f>
        <v>#N/A</v>
      </c>
      <c r="K1324" t="e">
        <f>VLOOKUP(A1324,'US Retail Data'!$E$2:$G$75,3,FALSE)</f>
        <v>#N/A</v>
      </c>
      <c r="L1324" t="e">
        <f>VLOOKUP(A1324,GDP!$E$2:$G$83,3,FALSE)</f>
        <v>#N/A</v>
      </c>
    </row>
    <row r="1325" spans="1:12">
      <c r="A1325" s="18">
        <v>44790</v>
      </c>
      <c r="B1325" s="19" t="e">
        <v>#N/A</v>
      </c>
      <c r="C1325" t="e">
        <f>VLOOKUP(A1325,Table2[],2,FALSE)</f>
        <v>#N/A</v>
      </c>
      <c r="D1325" t="e">
        <f>VLOOKUP(A1325,Table3[#All],2,FALSE)</f>
        <v>#N/A</v>
      </c>
      <c r="E1325" t="e">
        <f>VLOOKUP(A1325,Table5[#All],2,FALSE)</f>
        <v>#N/A</v>
      </c>
      <c r="F1325" t="e">
        <f>VLOOKUP(A1325,Table6[#All],2,FALSE)</f>
        <v>#N/A</v>
      </c>
      <c r="G1325" t="e">
        <f>VLOOKUP(A1325,Table7[#All],2,FALSE)</f>
        <v>#N/A</v>
      </c>
      <c r="H1325" t="e">
        <f>VLOOKUP(A1325,Table1[[#All],[Release Date]:[Actual]],3,FALSE)</f>
        <v>#N/A</v>
      </c>
      <c r="I1325" t="e">
        <f>VLOOKUP(A1325,Table9[[#All],[Release Date]:[Actual]],2,FALSE)</f>
        <v>#N/A</v>
      </c>
      <c r="J1325" t="e">
        <f>VLOOKUP(A1325,Table8[#All],2,FALSE)</f>
        <v>#N/A</v>
      </c>
      <c r="K1325">
        <f>VLOOKUP(A1325,'US Retail Data'!$E$2:$G$75,3,FALSE)</f>
        <v>0</v>
      </c>
      <c r="L1325" t="e">
        <f>VLOOKUP(A1325,GDP!$E$2:$G$83,3,FALSE)</f>
        <v>#N/A</v>
      </c>
    </row>
    <row r="1326" spans="1:12">
      <c r="A1326" s="18">
        <v>44791</v>
      </c>
      <c r="B1326" s="19">
        <v>14822</v>
      </c>
      <c r="C1326" t="e">
        <f>VLOOKUP(A1326,Table2[],2,FALSE)</f>
        <v>#N/A</v>
      </c>
      <c r="D1326" t="e">
        <f>VLOOKUP(A1326,Table3[#All],2,FALSE)</f>
        <v>#N/A</v>
      </c>
      <c r="E1326" t="e">
        <f>VLOOKUP(A1326,Table5[#All],2,FALSE)</f>
        <v>#N/A</v>
      </c>
      <c r="F1326" t="e">
        <f>VLOOKUP(A1326,Table6[#All],2,FALSE)</f>
        <v>#N/A</v>
      </c>
      <c r="G1326" t="e">
        <f>VLOOKUP(A1326,Table7[#All],2,FALSE)</f>
        <v>#N/A</v>
      </c>
      <c r="H1326">
        <f>VLOOKUP(A1326,Table1[[#All],[Release Date]:[Actual]],3,FALSE)</f>
        <v>250000</v>
      </c>
      <c r="I1326" t="e">
        <f>VLOOKUP(A1326,Table9[[#All],[Release Date]:[Actual]],2,FALSE)</f>
        <v>#N/A</v>
      </c>
      <c r="J1326" t="e">
        <f>VLOOKUP(A1326,Table8[#All],2,FALSE)</f>
        <v>#N/A</v>
      </c>
      <c r="K1326" t="e">
        <f>VLOOKUP(A1326,'US Retail Data'!$E$2:$G$75,3,FALSE)</f>
        <v>#N/A</v>
      </c>
      <c r="L1326" t="e">
        <f>VLOOKUP(A1326,GDP!$E$2:$G$83,3,FALSE)</f>
        <v>#N/A</v>
      </c>
    </row>
    <row r="1327" spans="1:12">
      <c r="A1327" s="18">
        <v>44792</v>
      </c>
      <c r="B1327" s="19">
        <v>14858</v>
      </c>
      <c r="C1327" t="e">
        <f>VLOOKUP(A1327,Table2[],2,FALSE)</f>
        <v>#N/A</v>
      </c>
      <c r="D1327" t="e">
        <f>VLOOKUP(A1327,Table3[#All],2,FALSE)</f>
        <v>#N/A</v>
      </c>
      <c r="E1327" t="e">
        <f>VLOOKUP(A1327,Table5[#All],2,FALSE)</f>
        <v>#N/A</v>
      </c>
      <c r="F1327" t="e">
        <f>VLOOKUP(A1327,Table6[#All],2,FALSE)</f>
        <v>#N/A</v>
      </c>
      <c r="G1327" t="e">
        <f>VLOOKUP(A1327,Table7[#All],2,FALSE)</f>
        <v>#N/A</v>
      </c>
      <c r="H1327" t="e">
        <f>VLOOKUP(A1327,Table1[[#All],[Release Date]:[Actual]],3,FALSE)</f>
        <v>#N/A</v>
      </c>
      <c r="I1327" t="e">
        <f>VLOOKUP(A1327,Table9[[#All],[Release Date]:[Actual]],2,FALSE)</f>
        <v>#N/A</v>
      </c>
      <c r="J1327" t="e">
        <f>VLOOKUP(A1327,Table8[#All],2,FALSE)</f>
        <v>#N/A</v>
      </c>
      <c r="K1327" t="e">
        <f>VLOOKUP(A1327,'US Retail Data'!$E$2:$G$75,3,FALSE)</f>
        <v>#N/A</v>
      </c>
      <c r="L1327" t="e">
        <f>VLOOKUP(A1327,GDP!$E$2:$G$83,3,FALSE)</f>
        <v>#N/A</v>
      </c>
    </row>
    <row r="1328" spans="1:12">
      <c r="A1328" s="18">
        <v>44793</v>
      </c>
      <c r="B1328" s="19" t="e">
        <v>#N/A</v>
      </c>
      <c r="C1328" t="e">
        <f>VLOOKUP(A1328,Table2[],2,FALSE)</f>
        <v>#N/A</v>
      </c>
      <c r="D1328" t="e">
        <f>VLOOKUP(A1328,Table3[#All],2,FALSE)</f>
        <v>#N/A</v>
      </c>
      <c r="E1328" t="e">
        <f>VLOOKUP(A1328,Table5[#All],2,FALSE)</f>
        <v>#N/A</v>
      </c>
      <c r="F1328" t="e">
        <f>VLOOKUP(A1328,Table6[#All],2,FALSE)</f>
        <v>#N/A</v>
      </c>
      <c r="G1328" t="e">
        <f>VLOOKUP(A1328,Table7[#All],2,FALSE)</f>
        <v>#N/A</v>
      </c>
      <c r="H1328" t="e">
        <f>VLOOKUP(A1328,Table1[[#All],[Release Date]:[Actual]],3,FALSE)</f>
        <v>#N/A</v>
      </c>
      <c r="I1328" t="e">
        <f>VLOOKUP(A1328,Table9[[#All],[Release Date]:[Actual]],2,FALSE)</f>
        <v>#N/A</v>
      </c>
      <c r="J1328" t="e">
        <f>VLOOKUP(A1328,Table8[#All],2,FALSE)</f>
        <v>#N/A</v>
      </c>
      <c r="K1328" t="e">
        <f>VLOOKUP(A1328,'US Retail Data'!$E$2:$G$75,3,FALSE)</f>
        <v>#N/A</v>
      </c>
      <c r="L1328" t="e">
        <f>VLOOKUP(A1328,GDP!$E$2:$G$83,3,FALSE)</f>
        <v>#N/A</v>
      </c>
    </row>
    <row r="1329" spans="1:12">
      <c r="A1329" s="18">
        <v>44794</v>
      </c>
      <c r="B1329" s="19" t="e">
        <v>#N/A</v>
      </c>
      <c r="C1329" t="e">
        <f>VLOOKUP(A1329,Table2[],2,FALSE)</f>
        <v>#N/A</v>
      </c>
      <c r="D1329" t="e">
        <f>VLOOKUP(A1329,Table3[#All],2,FALSE)</f>
        <v>#N/A</v>
      </c>
      <c r="E1329" t="e">
        <f>VLOOKUP(A1329,Table5[#All],2,FALSE)</f>
        <v>#N/A</v>
      </c>
      <c r="F1329" t="e">
        <f>VLOOKUP(A1329,Table6[#All],2,FALSE)</f>
        <v>#N/A</v>
      </c>
      <c r="G1329" t="e">
        <f>VLOOKUP(A1329,Table7[#All],2,FALSE)</f>
        <v>#N/A</v>
      </c>
      <c r="H1329" t="e">
        <f>VLOOKUP(A1329,Table1[[#All],[Release Date]:[Actual]],3,FALSE)</f>
        <v>#N/A</v>
      </c>
      <c r="I1329" t="e">
        <f>VLOOKUP(A1329,Table9[[#All],[Release Date]:[Actual]],2,FALSE)</f>
        <v>#N/A</v>
      </c>
      <c r="J1329" t="e">
        <f>VLOOKUP(A1329,Table8[#All],2,FALSE)</f>
        <v>#N/A</v>
      </c>
      <c r="K1329" t="e">
        <f>VLOOKUP(A1329,'US Retail Data'!$E$2:$G$75,3,FALSE)</f>
        <v>#N/A</v>
      </c>
      <c r="L1329" t="e">
        <f>VLOOKUP(A1329,GDP!$E$2:$G$83,3,FALSE)</f>
        <v>#N/A</v>
      </c>
    </row>
    <row r="1330" spans="1:12">
      <c r="A1330" s="18">
        <v>44795</v>
      </c>
      <c r="B1330" s="19">
        <v>14882</v>
      </c>
      <c r="C1330" t="e">
        <f>VLOOKUP(A1330,Table2[],2,FALSE)</f>
        <v>#N/A</v>
      </c>
      <c r="D1330" t="e">
        <f>VLOOKUP(A1330,Table3[#All],2,FALSE)</f>
        <v>#N/A</v>
      </c>
      <c r="E1330" t="e">
        <f>VLOOKUP(A1330,Table5[#All],2,FALSE)</f>
        <v>#N/A</v>
      </c>
      <c r="F1330" t="e">
        <f>VLOOKUP(A1330,Table6[#All],2,FALSE)</f>
        <v>#N/A</v>
      </c>
      <c r="G1330" t="e">
        <f>VLOOKUP(A1330,Table7[#All],2,FALSE)</f>
        <v>#N/A</v>
      </c>
      <c r="H1330" t="e">
        <f>VLOOKUP(A1330,Table1[[#All],[Release Date]:[Actual]],3,FALSE)</f>
        <v>#N/A</v>
      </c>
      <c r="I1330" t="e">
        <f>VLOOKUP(A1330,Table9[[#All],[Release Date]:[Actual]],2,FALSE)</f>
        <v>#N/A</v>
      </c>
      <c r="J1330" t="e">
        <f>VLOOKUP(A1330,Table8[#All],2,FALSE)</f>
        <v>#N/A</v>
      </c>
      <c r="K1330" t="e">
        <f>VLOOKUP(A1330,'US Retail Data'!$E$2:$G$75,3,FALSE)</f>
        <v>#N/A</v>
      </c>
      <c r="L1330" t="e">
        <f>VLOOKUP(A1330,GDP!$E$2:$G$83,3,FALSE)</f>
        <v>#N/A</v>
      </c>
    </row>
    <row r="1331" spans="1:12">
      <c r="A1331" s="18">
        <v>44796</v>
      </c>
      <c r="B1331" s="19">
        <v>14893</v>
      </c>
      <c r="C1331" t="e">
        <f>VLOOKUP(A1331,Table2[],2,FALSE)</f>
        <v>#N/A</v>
      </c>
      <c r="D1331" t="e">
        <f>VLOOKUP(A1331,Table3[#All],2,FALSE)</f>
        <v>#N/A</v>
      </c>
      <c r="E1331" t="e">
        <f>VLOOKUP(A1331,Table5[#All],2,FALSE)</f>
        <v>#N/A</v>
      </c>
      <c r="F1331" t="e">
        <f>VLOOKUP(A1331,Table6[#All],2,FALSE)</f>
        <v>#N/A</v>
      </c>
      <c r="G1331" t="e">
        <f>VLOOKUP(A1331,Table7[#All],2,FALSE)</f>
        <v>#N/A</v>
      </c>
      <c r="H1331" t="e">
        <f>VLOOKUP(A1331,Table1[[#All],[Release Date]:[Actual]],3,FALSE)</f>
        <v>#N/A</v>
      </c>
      <c r="I1331" t="e">
        <f>VLOOKUP(A1331,Table9[[#All],[Release Date]:[Actual]],2,FALSE)</f>
        <v>#N/A</v>
      </c>
      <c r="J1331" t="e">
        <f>VLOOKUP(A1331,Table8[#All],2,FALSE)</f>
        <v>#N/A</v>
      </c>
      <c r="K1331" t="e">
        <f>VLOOKUP(A1331,'US Retail Data'!$E$2:$G$75,3,FALSE)</f>
        <v>#N/A</v>
      </c>
      <c r="L1331" t="e">
        <f>VLOOKUP(A1331,GDP!$E$2:$G$83,3,FALSE)</f>
        <v>#N/A</v>
      </c>
    </row>
    <row r="1332" spans="1:12">
      <c r="A1332" s="18">
        <v>44797</v>
      </c>
      <c r="B1332" s="19">
        <v>14851</v>
      </c>
      <c r="C1332" t="e">
        <f>VLOOKUP(A1332,Table2[],2,FALSE)</f>
        <v>#N/A</v>
      </c>
      <c r="D1332" t="e">
        <f>VLOOKUP(A1332,Table3[#All],2,FALSE)</f>
        <v>#N/A</v>
      </c>
      <c r="E1332" t="e">
        <f>VLOOKUP(A1332,Table5[#All],2,FALSE)</f>
        <v>#N/A</v>
      </c>
      <c r="F1332" t="e">
        <f>VLOOKUP(A1332,Table6[#All],2,FALSE)</f>
        <v>#N/A</v>
      </c>
      <c r="G1332" t="e">
        <f>VLOOKUP(A1332,Table7[#All],2,FALSE)</f>
        <v>#N/A</v>
      </c>
      <c r="H1332" t="e">
        <f>VLOOKUP(A1332,Table1[[#All],[Release Date]:[Actual]],3,FALSE)</f>
        <v>#N/A</v>
      </c>
      <c r="I1332" t="e">
        <f>VLOOKUP(A1332,Table9[[#All],[Release Date]:[Actual]],2,FALSE)</f>
        <v>#N/A</v>
      </c>
      <c r="J1332" t="e">
        <f>VLOOKUP(A1332,Table8[#All],2,FALSE)</f>
        <v>#N/A</v>
      </c>
      <c r="K1332" t="e">
        <f>VLOOKUP(A1332,'US Retail Data'!$E$2:$G$75,3,FALSE)</f>
        <v>#N/A</v>
      </c>
      <c r="L1332" t="e">
        <f>VLOOKUP(A1332,GDP!$E$2:$G$83,3,FALSE)</f>
        <v>#N/A</v>
      </c>
    </row>
    <row r="1333" spans="1:12">
      <c r="A1333" s="18">
        <v>44798</v>
      </c>
      <c r="B1333" s="19">
        <v>14827</v>
      </c>
      <c r="C1333" t="e">
        <f>VLOOKUP(A1333,Table2[],2,FALSE)</f>
        <v>#N/A</v>
      </c>
      <c r="D1333" t="e">
        <f>VLOOKUP(A1333,Table3[#All],2,FALSE)</f>
        <v>#N/A</v>
      </c>
      <c r="E1333" t="e">
        <f>VLOOKUP(A1333,Table5[#All],2,FALSE)</f>
        <v>#N/A</v>
      </c>
      <c r="F1333" t="e">
        <f>VLOOKUP(A1333,Table6[#All],2,FALSE)</f>
        <v>#N/A</v>
      </c>
      <c r="G1333" t="e">
        <f>VLOOKUP(A1333,Table7[#All],2,FALSE)</f>
        <v>#N/A</v>
      </c>
      <c r="H1333">
        <f>VLOOKUP(A1333,Table1[[#All],[Release Date]:[Actual]],3,FALSE)</f>
        <v>243000</v>
      </c>
      <c r="I1333" t="e">
        <f>VLOOKUP(A1333,Table9[[#All],[Release Date]:[Actual]],2,FALSE)</f>
        <v>#N/A</v>
      </c>
      <c r="J1333" t="e">
        <f>VLOOKUP(A1333,Table8[#All],2,FALSE)</f>
        <v>#N/A</v>
      </c>
      <c r="K1333" t="e">
        <f>VLOOKUP(A1333,'US Retail Data'!$E$2:$G$75,3,FALSE)</f>
        <v>#N/A</v>
      </c>
      <c r="L1333">
        <f>VLOOKUP(A1333,GDP!$E$2:$G$83,3,FALSE)</f>
        <v>-6.0000000000000001E-3</v>
      </c>
    </row>
    <row r="1334" spans="1:12">
      <c r="A1334" s="18">
        <v>44799</v>
      </c>
      <c r="B1334" s="19">
        <v>14814</v>
      </c>
      <c r="C1334" t="e">
        <f>VLOOKUP(A1334,Table2[],2,FALSE)</f>
        <v>#N/A</v>
      </c>
      <c r="D1334">
        <f>VLOOKUP(A1334,Table3[#All],2,FALSE)</f>
        <v>6.3E-2</v>
      </c>
      <c r="E1334" t="e">
        <f>VLOOKUP(A1334,Table5[#All],2,FALSE)</f>
        <v>#N/A</v>
      </c>
      <c r="F1334" t="e">
        <f>VLOOKUP(A1334,Table6[#All],2,FALSE)</f>
        <v>#N/A</v>
      </c>
      <c r="G1334" t="e">
        <f>VLOOKUP(A1334,Table7[#All],2,FALSE)</f>
        <v>#N/A</v>
      </c>
      <c r="H1334" t="e">
        <f>VLOOKUP(A1334,Table1[[#All],[Release Date]:[Actual]],3,FALSE)</f>
        <v>#N/A</v>
      </c>
      <c r="I1334" t="e">
        <f>VLOOKUP(A1334,Table9[[#All],[Release Date]:[Actual]],2,FALSE)</f>
        <v>#N/A</v>
      </c>
      <c r="J1334" t="e">
        <f>VLOOKUP(A1334,Table8[#All],2,FALSE)</f>
        <v>#N/A</v>
      </c>
      <c r="K1334" t="e">
        <f>VLOOKUP(A1334,'US Retail Data'!$E$2:$G$75,3,FALSE)</f>
        <v>#N/A</v>
      </c>
      <c r="L1334" t="e">
        <f>VLOOKUP(A1334,GDP!$E$2:$G$83,3,FALSE)</f>
        <v>#N/A</v>
      </c>
    </row>
    <row r="1335" spans="1:12">
      <c r="A1335" s="18">
        <v>44800</v>
      </c>
      <c r="B1335" s="19" t="e">
        <v>#N/A</v>
      </c>
      <c r="C1335" t="e">
        <f>VLOOKUP(A1335,Table2[],2,FALSE)</f>
        <v>#N/A</v>
      </c>
      <c r="D1335" t="e">
        <f>VLOOKUP(A1335,Table3[#All],2,FALSE)</f>
        <v>#N/A</v>
      </c>
      <c r="E1335" t="e">
        <f>VLOOKUP(A1335,Table5[#All],2,FALSE)</f>
        <v>#N/A</v>
      </c>
      <c r="F1335" t="e">
        <f>VLOOKUP(A1335,Table6[#All],2,FALSE)</f>
        <v>#N/A</v>
      </c>
      <c r="G1335" t="e">
        <f>VLOOKUP(A1335,Table7[#All],2,FALSE)</f>
        <v>#N/A</v>
      </c>
      <c r="H1335" t="e">
        <f>VLOOKUP(A1335,Table1[[#All],[Release Date]:[Actual]],3,FALSE)</f>
        <v>#N/A</v>
      </c>
      <c r="I1335" t="e">
        <f>VLOOKUP(A1335,Table9[[#All],[Release Date]:[Actual]],2,FALSE)</f>
        <v>#N/A</v>
      </c>
      <c r="J1335" t="e">
        <f>VLOOKUP(A1335,Table8[#All],2,FALSE)</f>
        <v>#N/A</v>
      </c>
      <c r="K1335" t="e">
        <f>VLOOKUP(A1335,'US Retail Data'!$E$2:$G$75,3,FALSE)</f>
        <v>#N/A</v>
      </c>
      <c r="L1335" t="e">
        <f>VLOOKUP(A1335,GDP!$E$2:$G$83,3,FALSE)</f>
        <v>#N/A</v>
      </c>
    </row>
    <row r="1336" spans="1:12">
      <c r="A1336" s="18">
        <v>44801</v>
      </c>
      <c r="B1336" s="19" t="e">
        <v>#N/A</v>
      </c>
      <c r="C1336" t="e">
        <f>VLOOKUP(A1336,Table2[],2,FALSE)</f>
        <v>#N/A</v>
      </c>
      <c r="D1336" t="e">
        <f>VLOOKUP(A1336,Table3[#All],2,FALSE)</f>
        <v>#N/A</v>
      </c>
      <c r="E1336" t="e">
        <f>VLOOKUP(A1336,Table5[#All],2,FALSE)</f>
        <v>#N/A</v>
      </c>
      <c r="F1336" t="e">
        <f>VLOOKUP(A1336,Table6[#All],2,FALSE)</f>
        <v>#N/A</v>
      </c>
      <c r="G1336" t="e">
        <f>VLOOKUP(A1336,Table7[#All],2,FALSE)</f>
        <v>#N/A</v>
      </c>
      <c r="H1336" t="e">
        <f>VLOOKUP(A1336,Table1[[#All],[Release Date]:[Actual]],3,FALSE)</f>
        <v>#N/A</v>
      </c>
      <c r="I1336" t="e">
        <f>VLOOKUP(A1336,Table9[[#All],[Release Date]:[Actual]],2,FALSE)</f>
        <v>#N/A</v>
      </c>
      <c r="J1336" t="e">
        <f>VLOOKUP(A1336,Table8[#All],2,FALSE)</f>
        <v>#N/A</v>
      </c>
      <c r="K1336" t="e">
        <f>VLOOKUP(A1336,'US Retail Data'!$E$2:$G$75,3,FALSE)</f>
        <v>#N/A</v>
      </c>
      <c r="L1336" t="e">
        <f>VLOOKUP(A1336,GDP!$E$2:$G$83,3,FALSE)</f>
        <v>#N/A</v>
      </c>
    </row>
    <row r="1337" spans="1:12">
      <c r="A1337" s="18">
        <v>44802</v>
      </c>
      <c r="B1337" s="19">
        <v>14887</v>
      </c>
      <c r="C1337" t="e">
        <f>VLOOKUP(A1337,Table2[],2,FALSE)</f>
        <v>#N/A</v>
      </c>
      <c r="D1337" t="e">
        <f>VLOOKUP(A1337,Table3[#All],2,FALSE)</f>
        <v>#N/A</v>
      </c>
      <c r="E1337" t="e">
        <f>VLOOKUP(A1337,Table5[#All],2,FALSE)</f>
        <v>#N/A</v>
      </c>
      <c r="F1337" t="e">
        <f>VLOOKUP(A1337,Table6[#All],2,FALSE)</f>
        <v>#N/A</v>
      </c>
      <c r="G1337" t="e">
        <f>VLOOKUP(A1337,Table7[#All],2,FALSE)</f>
        <v>#N/A</v>
      </c>
      <c r="H1337" t="e">
        <f>VLOOKUP(A1337,Table1[[#All],[Release Date]:[Actual]],3,FALSE)</f>
        <v>#N/A</v>
      </c>
      <c r="I1337" t="e">
        <f>VLOOKUP(A1337,Table9[[#All],[Release Date]:[Actual]],2,FALSE)</f>
        <v>#N/A</v>
      </c>
      <c r="J1337" t="e">
        <f>VLOOKUP(A1337,Table8[#All],2,FALSE)</f>
        <v>#N/A</v>
      </c>
      <c r="K1337" t="e">
        <f>VLOOKUP(A1337,'US Retail Data'!$E$2:$G$75,3,FALSE)</f>
        <v>#N/A</v>
      </c>
      <c r="L1337" t="e">
        <f>VLOOKUP(A1337,GDP!$E$2:$G$83,3,FALSE)</f>
        <v>#N/A</v>
      </c>
    </row>
    <row r="1338" spans="1:12">
      <c r="A1338" s="18">
        <v>44803</v>
      </c>
      <c r="B1338" s="19">
        <v>14875</v>
      </c>
      <c r="C1338" t="e">
        <f>VLOOKUP(A1338,Table2[],2,FALSE)</f>
        <v>#N/A</v>
      </c>
      <c r="D1338" t="e">
        <f>VLOOKUP(A1338,Table3[#All],2,FALSE)</f>
        <v>#N/A</v>
      </c>
      <c r="E1338" t="e">
        <f>VLOOKUP(A1338,Table5[#All],2,FALSE)</f>
        <v>#N/A</v>
      </c>
      <c r="F1338" t="e">
        <f>VLOOKUP(A1338,Table6[#All],2,FALSE)</f>
        <v>#N/A</v>
      </c>
      <c r="G1338" t="e">
        <f>VLOOKUP(A1338,Table7[#All],2,FALSE)</f>
        <v>#N/A</v>
      </c>
      <c r="H1338" t="e">
        <f>VLOOKUP(A1338,Table1[[#All],[Release Date]:[Actual]],3,FALSE)</f>
        <v>#N/A</v>
      </c>
      <c r="I1338" t="e">
        <f>VLOOKUP(A1338,Table9[[#All],[Release Date]:[Actual]],2,FALSE)</f>
        <v>#N/A</v>
      </c>
      <c r="J1338" t="e">
        <f>VLOOKUP(A1338,Table8[#All],2,FALSE)</f>
        <v>#N/A</v>
      </c>
      <c r="K1338" t="e">
        <f>VLOOKUP(A1338,'US Retail Data'!$E$2:$G$75,3,FALSE)</f>
        <v>#N/A</v>
      </c>
      <c r="L1338" t="e">
        <f>VLOOKUP(A1338,GDP!$E$2:$G$83,3,FALSE)</f>
        <v>#N/A</v>
      </c>
    </row>
    <row r="1339" spans="1:12">
      <c r="A1339" s="18">
        <v>44804</v>
      </c>
      <c r="B1339" s="19">
        <v>14853</v>
      </c>
      <c r="C1339" t="e">
        <f>VLOOKUP(A1339,Table2[],2,FALSE)</f>
        <v>#N/A</v>
      </c>
      <c r="D1339" t="e">
        <f>VLOOKUP(A1339,Table3[#All],2,FALSE)</f>
        <v>#N/A</v>
      </c>
      <c r="E1339" t="e">
        <f>VLOOKUP(A1339,Table5[#All],2,FALSE)</f>
        <v>#N/A</v>
      </c>
      <c r="F1339" t="e">
        <f>VLOOKUP(A1339,Table6[#All],2,FALSE)</f>
        <v>#N/A</v>
      </c>
      <c r="G1339" t="e">
        <f>VLOOKUP(A1339,Table7[#All],2,FALSE)</f>
        <v>#N/A</v>
      </c>
      <c r="H1339" t="e">
        <f>VLOOKUP(A1339,Table1[[#All],[Release Date]:[Actual]],3,FALSE)</f>
        <v>#N/A</v>
      </c>
      <c r="I1339" t="e">
        <f>VLOOKUP(A1339,Table9[[#All],[Release Date]:[Actual]],2,FALSE)</f>
        <v>#N/A</v>
      </c>
      <c r="J1339" t="e">
        <f>VLOOKUP(A1339,Table8[#All],2,FALSE)</f>
        <v>#N/A</v>
      </c>
      <c r="K1339" t="e">
        <f>VLOOKUP(A1339,'US Retail Data'!$E$2:$G$75,3,FALSE)</f>
        <v>#N/A</v>
      </c>
      <c r="L1339" t="e">
        <f>VLOOKUP(A1339,GDP!$E$2:$G$83,3,FALSE)</f>
        <v>#N/A</v>
      </c>
    </row>
    <row r="1340" spans="1:12">
      <c r="A1340" s="18">
        <v>44805</v>
      </c>
      <c r="B1340" s="19">
        <v>14884</v>
      </c>
      <c r="C1340" t="e">
        <f>VLOOKUP(A1340,Table2[],2,FALSE)</f>
        <v>#N/A</v>
      </c>
      <c r="D1340" t="e">
        <f>VLOOKUP(A1340,Table3[#All],2,FALSE)</f>
        <v>#N/A</v>
      </c>
      <c r="E1340">
        <f>VLOOKUP(A1340,Table5[#All],2,FALSE)</f>
        <v>4.6899999999999997E-2</v>
      </c>
      <c r="F1340" t="e">
        <f>VLOOKUP(A1340,Table6[#All],2,FALSE)</f>
        <v>#N/A</v>
      </c>
      <c r="G1340" t="e">
        <f>VLOOKUP(A1340,Table7[#All],2,FALSE)</f>
        <v>#N/A</v>
      </c>
      <c r="H1340">
        <f>VLOOKUP(A1340,Table1[[#All],[Release Date]:[Actual]],3,FALSE)</f>
        <v>232000</v>
      </c>
      <c r="I1340" t="e">
        <f>VLOOKUP(A1340,Table9[[#All],[Release Date]:[Actual]],2,FALSE)</f>
        <v>#N/A</v>
      </c>
      <c r="J1340" t="e">
        <f>VLOOKUP(A1340,Table8[#All],2,FALSE)</f>
        <v>#N/A</v>
      </c>
      <c r="K1340" t="e">
        <f>VLOOKUP(A1340,'US Retail Data'!$E$2:$G$75,3,FALSE)</f>
        <v>#N/A</v>
      </c>
      <c r="L1340" t="e">
        <f>VLOOKUP(A1340,GDP!$E$2:$G$83,3,FALSE)</f>
        <v>#N/A</v>
      </c>
    </row>
    <row r="1341" spans="1:12">
      <c r="A1341" s="18">
        <v>44806</v>
      </c>
      <c r="B1341" s="19">
        <v>14900</v>
      </c>
      <c r="C1341" t="e">
        <f>VLOOKUP(A1341,Table2[],2,FALSE)</f>
        <v>#N/A</v>
      </c>
      <c r="D1341" t="e">
        <f>VLOOKUP(A1341,Table3[#All],2,FALSE)</f>
        <v>#N/A</v>
      </c>
      <c r="E1341" t="e">
        <f>VLOOKUP(A1341,Table5[#All],2,FALSE)</f>
        <v>#N/A</v>
      </c>
      <c r="F1341">
        <f>VLOOKUP(A1341,Table6[#All],2,FALSE)</f>
        <v>315</v>
      </c>
      <c r="G1341">
        <f>VLOOKUP(A1341,Table7[#All],2,FALSE)</f>
        <v>3.6999999999999998E-2</v>
      </c>
      <c r="H1341" t="e">
        <f>VLOOKUP(A1341,Table1[[#All],[Release Date]:[Actual]],3,FALSE)</f>
        <v>#N/A</v>
      </c>
      <c r="I1341" t="e">
        <f>VLOOKUP(A1341,Table9[[#All],[Release Date]:[Actual]],2,FALSE)</f>
        <v>#N/A</v>
      </c>
      <c r="J1341" t="e">
        <f>VLOOKUP(A1341,Table8[#All],2,FALSE)</f>
        <v>#N/A</v>
      </c>
      <c r="K1341" t="e">
        <f>VLOOKUP(A1341,'US Retail Data'!$E$2:$G$75,3,FALSE)</f>
        <v>#N/A</v>
      </c>
      <c r="L1341" t="e">
        <f>VLOOKUP(A1341,GDP!$E$2:$G$83,3,FALSE)</f>
        <v>#N/A</v>
      </c>
    </row>
    <row r="1342" spans="1:12">
      <c r="A1342" s="18">
        <v>44807</v>
      </c>
      <c r="B1342" s="19" t="e">
        <v>#N/A</v>
      </c>
      <c r="C1342" t="e">
        <f>VLOOKUP(A1342,Table2[],2,FALSE)</f>
        <v>#N/A</v>
      </c>
      <c r="D1342" t="e">
        <f>VLOOKUP(A1342,Table3[#All],2,FALSE)</f>
        <v>#N/A</v>
      </c>
      <c r="E1342" t="e">
        <f>VLOOKUP(A1342,Table5[#All],2,FALSE)</f>
        <v>#N/A</v>
      </c>
      <c r="F1342" t="e">
        <f>VLOOKUP(A1342,Table6[#All],2,FALSE)</f>
        <v>#N/A</v>
      </c>
      <c r="G1342" t="e">
        <f>VLOOKUP(A1342,Table7[#All],2,FALSE)</f>
        <v>#N/A</v>
      </c>
      <c r="H1342" t="e">
        <f>VLOOKUP(A1342,Table1[[#All],[Release Date]:[Actual]],3,FALSE)</f>
        <v>#N/A</v>
      </c>
      <c r="I1342" t="e">
        <f>VLOOKUP(A1342,Table9[[#All],[Release Date]:[Actual]],2,FALSE)</f>
        <v>#N/A</v>
      </c>
      <c r="J1342" t="e">
        <f>VLOOKUP(A1342,Table8[#All],2,FALSE)</f>
        <v>#N/A</v>
      </c>
      <c r="K1342" t="e">
        <f>VLOOKUP(A1342,'US Retail Data'!$E$2:$G$75,3,FALSE)</f>
        <v>#N/A</v>
      </c>
      <c r="L1342" t="e">
        <f>VLOOKUP(A1342,GDP!$E$2:$G$83,3,FALSE)</f>
        <v>#N/A</v>
      </c>
    </row>
    <row r="1343" spans="1:12">
      <c r="A1343" s="18">
        <v>44808</v>
      </c>
      <c r="B1343" s="19" t="e">
        <v>#N/A</v>
      </c>
      <c r="C1343" t="e">
        <f>VLOOKUP(A1343,Table2[],2,FALSE)</f>
        <v>#N/A</v>
      </c>
      <c r="D1343" t="e">
        <f>VLOOKUP(A1343,Table3[#All],2,FALSE)</f>
        <v>#N/A</v>
      </c>
      <c r="E1343" t="e">
        <f>VLOOKUP(A1343,Table5[#All],2,FALSE)</f>
        <v>#N/A</v>
      </c>
      <c r="F1343" t="e">
        <f>VLOOKUP(A1343,Table6[#All],2,FALSE)</f>
        <v>#N/A</v>
      </c>
      <c r="G1343" t="e">
        <f>VLOOKUP(A1343,Table7[#All],2,FALSE)</f>
        <v>#N/A</v>
      </c>
      <c r="H1343" t="e">
        <f>VLOOKUP(A1343,Table1[[#All],[Release Date]:[Actual]],3,FALSE)</f>
        <v>#N/A</v>
      </c>
      <c r="I1343" t="e">
        <f>VLOOKUP(A1343,Table9[[#All],[Release Date]:[Actual]],2,FALSE)</f>
        <v>#N/A</v>
      </c>
      <c r="J1343" t="e">
        <f>VLOOKUP(A1343,Table8[#All],2,FALSE)</f>
        <v>#N/A</v>
      </c>
      <c r="K1343" t="e">
        <f>VLOOKUP(A1343,'US Retail Data'!$E$2:$G$75,3,FALSE)</f>
        <v>#N/A</v>
      </c>
      <c r="L1343" t="e">
        <f>VLOOKUP(A1343,GDP!$E$2:$G$83,3,FALSE)</f>
        <v>#N/A</v>
      </c>
    </row>
    <row r="1344" spans="1:12">
      <c r="A1344" s="18">
        <v>44809</v>
      </c>
      <c r="B1344" s="19">
        <v>14920</v>
      </c>
      <c r="C1344" t="e">
        <f>VLOOKUP(A1344,Table2[],2,FALSE)</f>
        <v>#N/A</v>
      </c>
      <c r="D1344" t="e">
        <f>VLOOKUP(A1344,Table3[#All],2,FALSE)</f>
        <v>#N/A</v>
      </c>
      <c r="E1344" t="e">
        <f>VLOOKUP(A1344,Table5[#All],2,FALSE)</f>
        <v>#N/A</v>
      </c>
      <c r="F1344" t="e">
        <f>VLOOKUP(A1344,Table6[#All],2,FALSE)</f>
        <v>#N/A</v>
      </c>
      <c r="G1344" t="e">
        <f>VLOOKUP(A1344,Table7[#All],2,FALSE)</f>
        <v>#N/A</v>
      </c>
      <c r="H1344" t="e">
        <f>VLOOKUP(A1344,Table1[[#All],[Release Date]:[Actual]],3,FALSE)</f>
        <v>#N/A</v>
      </c>
      <c r="I1344" t="e">
        <f>VLOOKUP(A1344,Table9[[#All],[Release Date]:[Actual]],2,FALSE)</f>
        <v>#N/A</v>
      </c>
      <c r="J1344" t="e">
        <f>VLOOKUP(A1344,Table8[#All],2,FALSE)</f>
        <v>#N/A</v>
      </c>
      <c r="K1344" t="e">
        <f>VLOOKUP(A1344,'US Retail Data'!$E$2:$G$75,3,FALSE)</f>
        <v>#N/A</v>
      </c>
      <c r="L1344" t="e">
        <f>VLOOKUP(A1344,GDP!$E$2:$G$83,3,FALSE)</f>
        <v>#N/A</v>
      </c>
    </row>
    <row r="1345" spans="1:12">
      <c r="A1345" s="18">
        <v>44810</v>
      </c>
      <c r="B1345" s="19">
        <v>14885</v>
      </c>
      <c r="C1345" t="e">
        <f>VLOOKUP(A1345,Table2[],2,FALSE)</f>
        <v>#N/A</v>
      </c>
      <c r="D1345" t="e">
        <f>VLOOKUP(A1345,Table3[#All],2,FALSE)</f>
        <v>#N/A</v>
      </c>
      <c r="E1345" t="e">
        <f>VLOOKUP(A1345,Table5[#All],2,FALSE)</f>
        <v>#N/A</v>
      </c>
      <c r="F1345" t="e">
        <f>VLOOKUP(A1345,Table6[#All],2,FALSE)</f>
        <v>#N/A</v>
      </c>
      <c r="G1345" t="e">
        <f>VLOOKUP(A1345,Table7[#All],2,FALSE)</f>
        <v>#N/A</v>
      </c>
      <c r="H1345" t="e">
        <f>VLOOKUP(A1345,Table1[[#All],[Release Date]:[Actual]],3,FALSE)</f>
        <v>#N/A</v>
      </c>
      <c r="I1345" t="e">
        <f>VLOOKUP(A1345,Table9[[#All],[Release Date]:[Actual]],2,FALSE)</f>
        <v>#N/A</v>
      </c>
      <c r="J1345" t="e">
        <f>VLOOKUP(A1345,Table8[#All],2,FALSE)</f>
        <v>#N/A</v>
      </c>
      <c r="K1345" t="e">
        <f>VLOOKUP(A1345,'US Retail Data'!$E$2:$G$75,3,FALSE)</f>
        <v>#N/A</v>
      </c>
      <c r="L1345" t="e">
        <f>VLOOKUP(A1345,GDP!$E$2:$G$83,3,FALSE)</f>
        <v>#N/A</v>
      </c>
    </row>
    <row r="1346" spans="1:12">
      <c r="A1346" s="18">
        <v>44811</v>
      </c>
      <c r="B1346" s="19">
        <v>14927</v>
      </c>
      <c r="C1346" t="e">
        <f>VLOOKUP(A1346,Table2[],2,FALSE)</f>
        <v>#N/A</v>
      </c>
      <c r="D1346" t="e">
        <f>VLOOKUP(A1346,Table3[#All],2,FALSE)</f>
        <v>#N/A</v>
      </c>
      <c r="E1346" t="e">
        <f>VLOOKUP(A1346,Table5[#All],2,FALSE)</f>
        <v>#N/A</v>
      </c>
      <c r="F1346" t="e">
        <f>VLOOKUP(A1346,Table6[#All],2,FALSE)</f>
        <v>#N/A</v>
      </c>
      <c r="G1346" t="e">
        <f>VLOOKUP(A1346,Table7[#All],2,FALSE)</f>
        <v>#N/A</v>
      </c>
      <c r="H1346" t="e">
        <f>VLOOKUP(A1346,Table1[[#All],[Release Date]:[Actual]],3,FALSE)</f>
        <v>#N/A</v>
      </c>
      <c r="I1346" t="e">
        <f>VLOOKUP(A1346,Table9[[#All],[Release Date]:[Actual]],2,FALSE)</f>
        <v>#N/A</v>
      </c>
      <c r="J1346" t="e">
        <f>VLOOKUP(A1346,Table8[#All],2,FALSE)</f>
        <v>#N/A</v>
      </c>
      <c r="K1346" t="e">
        <f>VLOOKUP(A1346,'US Retail Data'!$E$2:$G$75,3,FALSE)</f>
        <v>#N/A</v>
      </c>
      <c r="L1346" t="e">
        <f>VLOOKUP(A1346,GDP!$E$2:$G$83,3,FALSE)</f>
        <v>#N/A</v>
      </c>
    </row>
    <row r="1347" spans="1:12">
      <c r="A1347" s="18">
        <v>44812</v>
      </c>
      <c r="B1347" s="19">
        <v>14905</v>
      </c>
      <c r="C1347" t="e">
        <f>VLOOKUP(A1347,Table2[],2,FALSE)</f>
        <v>#N/A</v>
      </c>
      <c r="D1347" t="e">
        <f>VLOOKUP(A1347,Table3[#All],2,FALSE)</f>
        <v>#N/A</v>
      </c>
      <c r="E1347" t="e">
        <f>VLOOKUP(A1347,Table5[#All],2,FALSE)</f>
        <v>#N/A</v>
      </c>
      <c r="F1347" t="e">
        <f>VLOOKUP(A1347,Table6[#All],2,FALSE)</f>
        <v>#N/A</v>
      </c>
      <c r="G1347" t="e">
        <f>VLOOKUP(A1347,Table7[#All],2,FALSE)</f>
        <v>#N/A</v>
      </c>
      <c r="H1347">
        <f>VLOOKUP(A1347,Table1[[#All],[Release Date]:[Actual]],3,FALSE)</f>
        <v>222000</v>
      </c>
      <c r="I1347" t="e">
        <f>VLOOKUP(A1347,Table9[[#All],[Release Date]:[Actual]],2,FALSE)</f>
        <v>#N/A</v>
      </c>
      <c r="J1347">
        <f>VLOOKUP(A1347,Table8[#All],2,FALSE)</f>
        <v>2.5000000000000001E-2</v>
      </c>
      <c r="K1347" t="e">
        <f>VLOOKUP(A1347,'US Retail Data'!$E$2:$G$75,3,FALSE)</f>
        <v>#N/A</v>
      </c>
      <c r="L1347" t="e">
        <f>VLOOKUP(A1347,GDP!$E$2:$G$83,3,FALSE)</f>
        <v>#N/A</v>
      </c>
    </row>
    <row r="1348" spans="1:12">
      <c r="A1348" s="18">
        <v>44813</v>
      </c>
      <c r="B1348" s="19">
        <v>14846</v>
      </c>
      <c r="C1348" t="e">
        <f>VLOOKUP(A1348,Table2[],2,FALSE)</f>
        <v>#N/A</v>
      </c>
      <c r="D1348" t="e">
        <f>VLOOKUP(A1348,Table3[#All],2,FALSE)</f>
        <v>#N/A</v>
      </c>
      <c r="E1348" t="e">
        <f>VLOOKUP(A1348,Table5[#All],2,FALSE)</f>
        <v>#N/A</v>
      </c>
      <c r="F1348" t="e">
        <f>VLOOKUP(A1348,Table6[#All],2,FALSE)</f>
        <v>#N/A</v>
      </c>
      <c r="G1348" t="e">
        <f>VLOOKUP(A1348,Table7[#All],2,FALSE)</f>
        <v>#N/A</v>
      </c>
      <c r="H1348" t="e">
        <f>VLOOKUP(A1348,Table1[[#All],[Release Date]:[Actual]],3,FALSE)</f>
        <v>#N/A</v>
      </c>
      <c r="I1348" t="e">
        <f>VLOOKUP(A1348,Table9[[#All],[Release Date]:[Actual]],2,FALSE)</f>
        <v>#N/A</v>
      </c>
      <c r="J1348" t="e">
        <f>VLOOKUP(A1348,Table8[#All],2,FALSE)</f>
        <v>#N/A</v>
      </c>
      <c r="K1348" t="e">
        <f>VLOOKUP(A1348,'US Retail Data'!$E$2:$G$75,3,FALSE)</f>
        <v>#N/A</v>
      </c>
      <c r="L1348" t="e">
        <f>VLOOKUP(A1348,GDP!$E$2:$G$83,3,FALSE)</f>
        <v>#N/A</v>
      </c>
    </row>
    <row r="1349" spans="1:12">
      <c r="A1349" s="18">
        <v>44814</v>
      </c>
      <c r="B1349" s="19" t="e">
        <v>#N/A</v>
      </c>
      <c r="C1349" t="e">
        <f>VLOOKUP(A1349,Table2[],2,FALSE)</f>
        <v>#N/A</v>
      </c>
      <c r="D1349" t="e">
        <f>VLOOKUP(A1349,Table3[#All],2,FALSE)</f>
        <v>#N/A</v>
      </c>
      <c r="E1349" t="e">
        <f>VLOOKUP(A1349,Table5[#All],2,FALSE)</f>
        <v>#N/A</v>
      </c>
      <c r="F1349" t="e">
        <f>VLOOKUP(A1349,Table6[#All],2,FALSE)</f>
        <v>#N/A</v>
      </c>
      <c r="G1349" t="e">
        <f>VLOOKUP(A1349,Table7[#All],2,FALSE)</f>
        <v>#N/A</v>
      </c>
      <c r="H1349" t="e">
        <f>VLOOKUP(A1349,Table1[[#All],[Release Date]:[Actual]],3,FALSE)</f>
        <v>#N/A</v>
      </c>
      <c r="I1349" t="e">
        <f>VLOOKUP(A1349,Table9[[#All],[Release Date]:[Actual]],2,FALSE)</f>
        <v>#N/A</v>
      </c>
      <c r="J1349" t="e">
        <f>VLOOKUP(A1349,Table8[#All],2,FALSE)</f>
        <v>#N/A</v>
      </c>
      <c r="K1349" t="e">
        <f>VLOOKUP(A1349,'US Retail Data'!$E$2:$G$75,3,FALSE)</f>
        <v>#N/A</v>
      </c>
      <c r="L1349" t="e">
        <f>VLOOKUP(A1349,GDP!$E$2:$G$83,3,FALSE)</f>
        <v>#N/A</v>
      </c>
    </row>
    <row r="1350" spans="1:12">
      <c r="A1350" s="18">
        <v>44815</v>
      </c>
      <c r="B1350" s="19" t="e">
        <v>#N/A</v>
      </c>
      <c r="C1350" t="e">
        <f>VLOOKUP(A1350,Table2[],2,FALSE)</f>
        <v>#N/A</v>
      </c>
      <c r="D1350" t="e">
        <f>VLOOKUP(A1350,Table3[#All],2,FALSE)</f>
        <v>#N/A</v>
      </c>
      <c r="E1350" t="e">
        <f>VLOOKUP(A1350,Table5[#All],2,FALSE)</f>
        <v>#N/A</v>
      </c>
      <c r="F1350" t="e">
        <f>VLOOKUP(A1350,Table6[#All],2,FALSE)</f>
        <v>#N/A</v>
      </c>
      <c r="G1350" t="e">
        <f>VLOOKUP(A1350,Table7[#All],2,FALSE)</f>
        <v>#N/A</v>
      </c>
      <c r="H1350" t="e">
        <f>VLOOKUP(A1350,Table1[[#All],[Release Date]:[Actual]],3,FALSE)</f>
        <v>#N/A</v>
      </c>
      <c r="I1350" t="e">
        <f>VLOOKUP(A1350,Table9[[#All],[Release Date]:[Actual]],2,FALSE)</f>
        <v>#N/A</v>
      </c>
      <c r="J1350" t="e">
        <f>VLOOKUP(A1350,Table8[#All],2,FALSE)</f>
        <v>#N/A</v>
      </c>
      <c r="K1350" t="e">
        <f>VLOOKUP(A1350,'US Retail Data'!$E$2:$G$75,3,FALSE)</f>
        <v>#N/A</v>
      </c>
      <c r="L1350" t="e">
        <f>VLOOKUP(A1350,GDP!$E$2:$G$83,3,FALSE)</f>
        <v>#N/A</v>
      </c>
    </row>
    <row r="1351" spans="1:12">
      <c r="A1351" s="18">
        <v>44816</v>
      </c>
      <c r="B1351" s="19">
        <v>14839</v>
      </c>
      <c r="C1351" t="e">
        <f>VLOOKUP(A1351,Table2[],2,FALSE)</f>
        <v>#N/A</v>
      </c>
      <c r="D1351" t="e">
        <f>VLOOKUP(A1351,Table3[#All],2,FALSE)</f>
        <v>#N/A</v>
      </c>
      <c r="E1351" t="e">
        <f>VLOOKUP(A1351,Table5[#All],2,FALSE)</f>
        <v>#N/A</v>
      </c>
      <c r="F1351" t="e">
        <f>VLOOKUP(A1351,Table6[#All],2,FALSE)</f>
        <v>#N/A</v>
      </c>
      <c r="G1351" t="e">
        <f>VLOOKUP(A1351,Table7[#All],2,FALSE)</f>
        <v>#N/A</v>
      </c>
      <c r="H1351" t="e">
        <f>VLOOKUP(A1351,Table1[[#All],[Release Date]:[Actual]],3,FALSE)</f>
        <v>#N/A</v>
      </c>
      <c r="I1351" t="e">
        <f>VLOOKUP(A1351,Table9[[#All],[Release Date]:[Actual]],2,FALSE)</f>
        <v>#N/A</v>
      </c>
      <c r="J1351" t="e">
        <f>VLOOKUP(A1351,Table8[#All],2,FALSE)</f>
        <v>#N/A</v>
      </c>
      <c r="K1351" t="e">
        <f>VLOOKUP(A1351,'US Retail Data'!$E$2:$G$75,3,FALSE)</f>
        <v>#N/A</v>
      </c>
      <c r="L1351" t="e">
        <f>VLOOKUP(A1351,GDP!$E$2:$G$83,3,FALSE)</f>
        <v>#N/A</v>
      </c>
    </row>
    <row r="1352" spans="1:12">
      <c r="A1352" s="18">
        <v>44817</v>
      </c>
      <c r="B1352" s="19">
        <v>14861</v>
      </c>
      <c r="C1352">
        <f>VLOOKUP(A1352,Table2[],2,FALSE)</f>
        <v>8.3000000000000004E-2</v>
      </c>
      <c r="D1352" t="e">
        <f>VLOOKUP(A1352,Table3[#All],2,FALSE)</f>
        <v>#N/A</v>
      </c>
      <c r="E1352" t="e">
        <f>VLOOKUP(A1352,Table5[#All],2,FALSE)</f>
        <v>#N/A</v>
      </c>
      <c r="F1352" t="e">
        <f>VLOOKUP(A1352,Table6[#All],2,FALSE)</f>
        <v>#N/A</v>
      </c>
      <c r="G1352" t="e">
        <f>VLOOKUP(A1352,Table7[#All],2,FALSE)</f>
        <v>#N/A</v>
      </c>
      <c r="H1352" t="e">
        <f>VLOOKUP(A1352,Table1[[#All],[Release Date]:[Actual]],3,FALSE)</f>
        <v>#N/A</v>
      </c>
      <c r="I1352" t="e">
        <f>VLOOKUP(A1352,Table9[[#All],[Release Date]:[Actual]],2,FALSE)</f>
        <v>#N/A</v>
      </c>
      <c r="J1352" t="e">
        <f>VLOOKUP(A1352,Table8[#All],2,FALSE)</f>
        <v>#N/A</v>
      </c>
      <c r="K1352" t="e">
        <f>VLOOKUP(A1352,'US Retail Data'!$E$2:$G$75,3,FALSE)</f>
        <v>#N/A</v>
      </c>
      <c r="L1352" t="e">
        <f>VLOOKUP(A1352,GDP!$E$2:$G$83,3,FALSE)</f>
        <v>#N/A</v>
      </c>
    </row>
    <row r="1353" spans="1:12">
      <c r="A1353" s="18">
        <v>44818</v>
      </c>
      <c r="B1353" s="19">
        <v>14923</v>
      </c>
      <c r="C1353" t="e">
        <f>VLOOKUP(A1353,Table2[],2,FALSE)</f>
        <v>#N/A</v>
      </c>
      <c r="D1353" t="e">
        <f>VLOOKUP(A1353,Table3[#All],2,FALSE)</f>
        <v>#N/A</v>
      </c>
      <c r="E1353" t="e">
        <f>VLOOKUP(A1353,Table5[#All],2,FALSE)</f>
        <v>#N/A</v>
      </c>
      <c r="F1353" t="e">
        <f>VLOOKUP(A1353,Table6[#All],2,FALSE)</f>
        <v>#N/A</v>
      </c>
      <c r="G1353" t="e">
        <f>VLOOKUP(A1353,Table7[#All],2,FALSE)</f>
        <v>#N/A</v>
      </c>
      <c r="H1353" t="e">
        <f>VLOOKUP(A1353,Table1[[#All],[Release Date]:[Actual]],3,FALSE)</f>
        <v>#N/A</v>
      </c>
      <c r="I1353" t="e">
        <f>VLOOKUP(A1353,Table9[[#All],[Release Date]:[Actual]],2,FALSE)</f>
        <v>#N/A</v>
      </c>
      <c r="J1353" t="e">
        <f>VLOOKUP(A1353,Table8[#All],2,FALSE)</f>
        <v>#N/A</v>
      </c>
      <c r="K1353" t="e">
        <f>VLOOKUP(A1353,'US Retail Data'!$E$2:$G$75,3,FALSE)</f>
        <v>#N/A</v>
      </c>
      <c r="L1353" t="e">
        <f>VLOOKUP(A1353,GDP!$E$2:$G$83,3,FALSE)</f>
        <v>#N/A</v>
      </c>
    </row>
    <row r="1354" spans="1:12">
      <c r="A1354" s="18">
        <v>44819</v>
      </c>
      <c r="B1354" s="19">
        <v>14899</v>
      </c>
      <c r="C1354" t="e">
        <f>VLOOKUP(A1354,Table2[],2,FALSE)</f>
        <v>#N/A</v>
      </c>
      <c r="D1354" t="e">
        <f>VLOOKUP(A1354,Table3[#All],2,FALSE)</f>
        <v>#N/A</v>
      </c>
      <c r="E1354" t="e">
        <f>VLOOKUP(A1354,Table5[#All],2,FALSE)</f>
        <v>#N/A</v>
      </c>
      <c r="F1354" t="e">
        <f>VLOOKUP(A1354,Table6[#All],2,FALSE)</f>
        <v>#N/A</v>
      </c>
      <c r="G1354" t="e">
        <f>VLOOKUP(A1354,Table7[#All],2,FALSE)</f>
        <v>#N/A</v>
      </c>
      <c r="H1354">
        <f>VLOOKUP(A1354,Table1[[#All],[Release Date]:[Actual]],3,FALSE)</f>
        <v>213000</v>
      </c>
      <c r="I1354" t="e">
        <f>VLOOKUP(A1354,Table9[[#All],[Release Date]:[Actual]],2,FALSE)</f>
        <v>#N/A</v>
      </c>
      <c r="J1354" t="e">
        <f>VLOOKUP(A1354,Table8[#All],2,FALSE)</f>
        <v>#N/A</v>
      </c>
      <c r="K1354">
        <f>VLOOKUP(A1354,'US Retail Data'!$E$2:$G$75,3,FALSE)</f>
        <v>3.0000000000000001E-3</v>
      </c>
      <c r="L1354" t="e">
        <f>VLOOKUP(A1354,GDP!$E$2:$G$83,3,FALSE)</f>
        <v>#N/A</v>
      </c>
    </row>
    <row r="1355" spans="1:12">
      <c r="A1355" s="18">
        <v>44820</v>
      </c>
      <c r="B1355" s="19">
        <v>14939</v>
      </c>
      <c r="C1355" t="e">
        <f>VLOOKUP(A1355,Table2[],2,FALSE)</f>
        <v>#N/A</v>
      </c>
      <c r="D1355" t="e">
        <f>VLOOKUP(A1355,Table3[#All],2,FALSE)</f>
        <v>#N/A</v>
      </c>
      <c r="E1355" t="e">
        <f>VLOOKUP(A1355,Table5[#All],2,FALSE)</f>
        <v>#N/A</v>
      </c>
      <c r="F1355" t="e">
        <f>VLOOKUP(A1355,Table6[#All],2,FALSE)</f>
        <v>#N/A</v>
      </c>
      <c r="G1355" t="e">
        <f>VLOOKUP(A1355,Table7[#All],2,FALSE)</f>
        <v>#N/A</v>
      </c>
      <c r="H1355" t="e">
        <f>VLOOKUP(A1355,Table1[[#All],[Release Date]:[Actual]],3,FALSE)</f>
        <v>#N/A</v>
      </c>
      <c r="I1355" t="e">
        <f>VLOOKUP(A1355,Table9[[#All],[Release Date]:[Actual]],2,FALSE)</f>
        <v>#N/A</v>
      </c>
      <c r="J1355" t="e">
        <f>VLOOKUP(A1355,Table8[#All],2,FALSE)</f>
        <v>#N/A</v>
      </c>
      <c r="K1355" t="e">
        <f>VLOOKUP(A1355,'US Retail Data'!$E$2:$G$75,3,FALSE)</f>
        <v>#N/A</v>
      </c>
      <c r="L1355" t="e">
        <f>VLOOKUP(A1355,GDP!$E$2:$G$83,3,FALSE)</f>
        <v>#N/A</v>
      </c>
    </row>
    <row r="1356" spans="1:12">
      <c r="A1356" s="18">
        <v>44821</v>
      </c>
      <c r="B1356" s="19" t="e">
        <v>#N/A</v>
      </c>
      <c r="C1356" t="e">
        <f>VLOOKUP(A1356,Table2[],2,FALSE)</f>
        <v>#N/A</v>
      </c>
      <c r="D1356" t="e">
        <f>VLOOKUP(A1356,Table3[#All],2,FALSE)</f>
        <v>#N/A</v>
      </c>
      <c r="E1356" t="e">
        <f>VLOOKUP(A1356,Table5[#All],2,FALSE)</f>
        <v>#N/A</v>
      </c>
      <c r="F1356" t="e">
        <f>VLOOKUP(A1356,Table6[#All],2,FALSE)</f>
        <v>#N/A</v>
      </c>
      <c r="G1356" t="e">
        <f>VLOOKUP(A1356,Table7[#All],2,FALSE)</f>
        <v>#N/A</v>
      </c>
      <c r="H1356" t="e">
        <f>VLOOKUP(A1356,Table1[[#All],[Release Date]:[Actual]],3,FALSE)</f>
        <v>#N/A</v>
      </c>
      <c r="I1356" t="e">
        <f>VLOOKUP(A1356,Table9[[#All],[Release Date]:[Actual]],2,FALSE)</f>
        <v>#N/A</v>
      </c>
      <c r="J1356" t="e">
        <f>VLOOKUP(A1356,Table8[#All],2,FALSE)</f>
        <v>#N/A</v>
      </c>
      <c r="K1356" t="e">
        <f>VLOOKUP(A1356,'US Retail Data'!$E$2:$G$75,3,FALSE)</f>
        <v>#N/A</v>
      </c>
      <c r="L1356" t="e">
        <f>VLOOKUP(A1356,GDP!$E$2:$G$83,3,FALSE)</f>
        <v>#N/A</v>
      </c>
    </row>
    <row r="1357" spans="1:12">
      <c r="A1357" s="18">
        <v>44822</v>
      </c>
      <c r="B1357" s="19" t="e">
        <v>#N/A</v>
      </c>
      <c r="C1357" t="e">
        <f>VLOOKUP(A1357,Table2[],2,FALSE)</f>
        <v>#N/A</v>
      </c>
      <c r="D1357" t="e">
        <f>VLOOKUP(A1357,Table3[#All],2,FALSE)</f>
        <v>#N/A</v>
      </c>
      <c r="E1357" t="e">
        <f>VLOOKUP(A1357,Table5[#All],2,FALSE)</f>
        <v>#N/A</v>
      </c>
      <c r="F1357" t="e">
        <f>VLOOKUP(A1357,Table6[#All],2,FALSE)</f>
        <v>#N/A</v>
      </c>
      <c r="G1357" t="e">
        <f>VLOOKUP(A1357,Table7[#All],2,FALSE)</f>
        <v>#N/A</v>
      </c>
      <c r="H1357" t="e">
        <f>VLOOKUP(A1357,Table1[[#All],[Release Date]:[Actual]],3,FALSE)</f>
        <v>#N/A</v>
      </c>
      <c r="I1357" t="e">
        <f>VLOOKUP(A1357,Table9[[#All],[Release Date]:[Actual]],2,FALSE)</f>
        <v>#N/A</v>
      </c>
      <c r="J1357" t="e">
        <f>VLOOKUP(A1357,Table8[#All],2,FALSE)</f>
        <v>#N/A</v>
      </c>
      <c r="K1357" t="e">
        <f>VLOOKUP(A1357,'US Retail Data'!$E$2:$G$75,3,FALSE)</f>
        <v>#N/A</v>
      </c>
      <c r="L1357" t="e">
        <f>VLOOKUP(A1357,GDP!$E$2:$G$83,3,FALSE)</f>
        <v>#N/A</v>
      </c>
    </row>
    <row r="1358" spans="1:12">
      <c r="A1358" s="18">
        <v>44823</v>
      </c>
      <c r="B1358" s="19">
        <v>14980</v>
      </c>
      <c r="C1358" t="e">
        <f>VLOOKUP(A1358,Table2[],2,FALSE)</f>
        <v>#N/A</v>
      </c>
      <c r="D1358" t="e">
        <f>VLOOKUP(A1358,Table3[#All],2,FALSE)</f>
        <v>#N/A</v>
      </c>
      <c r="E1358" t="e">
        <f>VLOOKUP(A1358,Table5[#All],2,FALSE)</f>
        <v>#N/A</v>
      </c>
      <c r="F1358" t="e">
        <f>VLOOKUP(A1358,Table6[#All],2,FALSE)</f>
        <v>#N/A</v>
      </c>
      <c r="G1358" t="e">
        <f>VLOOKUP(A1358,Table7[#All],2,FALSE)</f>
        <v>#N/A</v>
      </c>
      <c r="H1358" t="e">
        <f>VLOOKUP(A1358,Table1[[#All],[Release Date]:[Actual]],3,FALSE)</f>
        <v>#N/A</v>
      </c>
      <c r="I1358" t="e">
        <f>VLOOKUP(A1358,Table9[[#All],[Release Date]:[Actual]],2,FALSE)</f>
        <v>#N/A</v>
      </c>
      <c r="J1358" t="e">
        <f>VLOOKUP(A1358,Table8[#All],2,FALSE)</f>
        <v>#N/A</v>
      </c>
      <c r="K1358" t="e">
        <f>VLOOKUP(A1358,'US Retail Data'!$E$2:$G$75,3,FALSE)</f>
        <v>#N/A</v>
      </c>
      <c r="L1358" t="e">
        <f>VLOOKUP(A1358,GDP!$E$2:$G$83,3,FALSE)</f>
        <v>#N/A</v>
      </c>
    </row>
    <row r="1359" spans="1:12">
      <c r="A1359" s="18">
        <v>44824</v>
      </c>
      <c r="B1359" s="19">
        <v>14975</v>
      </c>
      <c r="C1359" t="e">
        <f>VLOOKUP(A1359,Table2[],2,FALSE)</f>
        <v>#N/A</v>
      </c>
      <c r="D1359" t="e">
        <f>VLOOKUP(A1359,Table3[#All],2,FALSE)</f>
        <v>#N/A</v>
      </c>
      <c r="E1359" t="e">
        <f>VLOOKUP(A1359,Table5[#All],2,FALSE)</f>
        <v>#N/A</v>
      </c>
      <c r="F1359" t="e">
        <f>VLOOKUP(A1359,Table6[#All],2,FALSE)</f>
        <v>#N/A</v>
      </c>
      <c r="G1359" t="e">
        <f>VLOOKUP(A1359,Table7[#All],2,FALSE)</f>
        <v>#N/A</v>
      </c>
      <c r="H1359" t="e">
        <f>VLOOKUP(A1359,Table1[[#All],[Release Date]:[Actual]],3,FALSE)</f>
        <v>#N/A</v>
      </c>
      <c r="I1359" t="e">
        <f>VLOOKUP(A1359,Table9[[#All],[Release Date]:[Actual]],2,FALSE)</f>
        <v>#N/A</v>
      </c>
      <c r="J1359" t="e">
        <f>VLOOKUP(A1359,Table8[#All],2,FALSE)</f>
        <v>#N/A</v>
      </c>
      <c r="K1359" t="e">
        <f>VLOOKUP(A1359,'US Retail Data'!$E$2:$G$75,3,FALSE)</f>
        <v>#N/A</v>
      </c>
      <c r="L1359" t="e">
        <f>VLOOKUP(A1359,GDP!$E$2:$G$83,3,FALSE)</f>
        <v>#N/A</v>
      </c>
    </row>
    <row r="1360" spans="1:12">
      <c r="A1360" s="18">
        <v>44825</v>
      </c>
      <c r="B1360" s="19">
        <v>15011</v>
      </c>
      <c r="C1360" t="e">
        <f>VLOOKUP(A1360,Table2[],2,FALSE)</f>
        <v>#N/A</v>
      </c>
      <c r="D1360" t="e">
        <f>VLOOKUP(A1360,Table3[#All],2,FALSE)</f>
        <v>#N/A</v>
      </c>
      <c r="E1360" t="e">
        <f>VLOOKUP(A1360,Table5[#All],2,FALSE)</f>
        <v>#N/A</v>
      </c>
      <c r="F1360" t="e">
        <f>VLOOKUP(A1360,Table6[#All],2,FALSE)</f>
        <v>#N/A</v>
      </c>
      <c r="G1360" t="e">
        <f>VLOOKUP(A1360,Table7[#All],2,FALSE)</f>
        <v>#N/A</v>
      </c>
      <c r="H1360" t="e">
        <f>VLOOKUP(A1360,Table1[[#All],[Release Date]:[Actual]],3,FALSE)</f>
        <v>#N/A</v>
      </c>
      <c r="I1360">
        <f>VLOOKUP(A1360,Table9[[#All],[Release Date]:[Actual]],2,FALSE)</f>
        <v>3.2500000000000001E-2</v>
      </c>
      <c r="J1360" t="e">
        <f>VLOOKUP(A1360,Table8[#All],2,FALSE)</f>
        <v>#N/A</v>
      </c>
      <c r="K1360" t="e">
        <f>VLOOKUP(A1360,'US Retail Data'!$E$2:$G$75,3,FALSE)</f>
        <v>#N/A</v>
      </c>
      <c r="L1360" t="e">
        <f>VLOOKUP(A1360,GDP!$E$2:$G$83,3,FALSE)</f>
        <v>#N/A</v>
      </c>
    </row>
    <row r="1361" spans="1:12">
      <c r="A1361" s="18">
        <v>44826</v>
      </c>
      <c r="B1361" s="19">
        <v>15033</v>
      </c>
      <c r="C1361" t="e">
        <f>VLOOKUP(A1361,Table2[],2,FALSE)</f>
        <v>#N/A</v>
      </c>
      <c r="D1361" t="e">
        <f>VLOOKUP(A1361,Table3[#All],2,FALSE)</f>
        <v>#N/A</v>
      </c>
      <c r="E1361" t="e">
        <f>VLOOKUP(A1361,Table5[#All],2,FALSE)</f>
        <v>#N/A</v>
      </c>
      <c r="F1361" t="e">
        <f>VLOOKUP(A1361,Table6[#All],2,FALSE)</f>
        <v>#N/A</v>
      </c>
      <c r="G1361" t="e">
        <f>VLOOKUP(A1361,Table7[#All],2,FALSE)</f>
        <v>#N/A</v>
      </c>
      <c r="H1361">
        <f>VLOOKUP(A1361,Table1[[#All],[Release Date]:[Actual]],3,FALSE)</f>
        <v>213000</v>
      </c>
      <c r="I1361" t="e">
        <f>VLOOKUP(A1361,Table9[[#All],[Release Date]:[Actual]],2,FALSE)</f>
        <v>#N/A</v>
      </c>
      <c r="J1361" t="e">
        <f>VLOOKUP(A1361,Table8[#All],2,FALSE)</f>
        <v>#N/A</v>
      </c>
      <c r="K1361" t="e">
        <f>VLOOKUP(A1361,'US Retail Data'!$E$2:$G$75,3,FALSE)</f>
        <v>#N/A</v>
      </c>
      <c r="L1361" t="e">
        <f>VLOOKUP(A1361,GDP!$E$2:$G$83,3,FALSE)</f>
        <v>#N/A</v>
      </c>
    </row>
    <row r="1362" spans="1:12">
      <c r="A1362" s="18">
        <v>44827</v>
      </c>
      <c r="B1362" s="19">
        <v>15035</v>
      </c>
      <c r="C1362" t="e">
        <f>VLOOKUP(A1362,Table2[],2,FALSE)</f>
        <v>#N/A</v>
      </c>
      <c r="D1362" t="e">
        <f>VLOOKUP(A1362,Table3[#All],2,FALSE)</f>
        <v>#N/A</v>
      </c>
      <c r="E1362" t="e">
        <f>VLOOKUP(A1362,Table5[#All],2,FALSE)</f>
        <v>#N/A</v>
      </c>
      <c r="F1362" t="e">
        <f>VLOOKUP(A1362,Table6[#All],2,FALSE)</f>
        <v>#N/A</v>
      </c>
      <c r="G1362" t="e">
        <f>VLOOKUP(A1362,Table7[#All],2,FALSE)</f>
        <v>#N/A</v>
      </c>
      <c r="H1362" t="e">
        <f>VLOOKUP(A1362,Table1[[#All],[Release Date]:[Actual]],3,FALSE)</f>
        <v>#N/A</v>
      </c>
      <c r="I1362" t="e">
        <f>VLOOKUP(A1362,Table9[[#All],[Release Date]:[Actual]],2,FALSE)</f>
        <v>#N/A</v>
      </c>
      <c r="J1362" t="e">
        <f>VLOOKUP(A1362,Table8[#All],2,FALSE)</f>
        <v>#N/A</v>
      </c>
      <c r="K1362" t="e">
        <f>VLOOKUP(A1362,'US Retail Data'!$E$2:$G$75,3,FALSE)</f>
        <v>#N/A</v>
      </c>
      <c r="L1362" t="e">
        <f>VLOOKUP(A1362,GDP!$E$2:$G$83,3,FALSE)</f>
        <v>#N/A</v>
      </c>
    </row>
    <row r="1363" spans="1:12">
      <c r="A1363" s="18">
        <v>44828</v>
      </c>
      <c r="B1363" s="19" t="e">
        <v>#N/A</v>
      </c>
      <c r="C1363" t="e">
        <f>VLOOKUP(A1363,Table2[],2,FALSE)</f>
        <v>#N/A</v>
      </c>
      <c r="D1363" t="e">
        <f>VLOOKUP(A1363,Table3[#All],2,FALSE)</f>
        <v>#N/A</v>
      </c>
      <c r="E1363" t="e">
        <f>VLOOKUP(A1363,Table5[#All],2,FALSE)</f>
        <v>#N/A</v>
      </c>
      <c r="F1363" t="e">
        <f>VLOOKUP(A1363,Table6[#All],2,FALSE)</f>
        <v>#N/A</v>
      </c>
      <c r="G1363" t="e">
        <f>VLOOKUP(A1363,Table7[#All],2,FALSE)</f>
        <v>#N/A</v>
      </c>
      <c r="H1363" t="e">
        <f>VLOOKUP(A1363,Table1[[#All],[Release Date]:[Actual]],3,FALSE)</f>
        <v>#N/A</v>
      </c>
      <c r="I1363" t="e">
        <f>VLOOKUP(A1363,Table9[[#All],[Release Date]:[Actual]],2,FALSE)</f>
        <v>#N/A</v>
      </c>
      <c r="J1363" t="e">
        <f>VLOOKUP(A1363,Table8[#All],2,FALSE)</f>
        <v>#N/A</v>
      </c>
      <c r="K1363" t="e">
        <f>VLOOKUP(A1363,'US Retail Data'!$E$2:$G$75,3,FALSE)</f>
        <v>#N/A</v>
      </c>
      <c r="L1363" t="e">
        <f>VLOOKUP(A1363,GDP!$E$2:$G$83,3,FALSE)</f>
        <v>#N/A</v>
      </c>
    </row>
    <row r="1364" spans="1:12">
      <c r="A1364" s="18">
        <v>44829</v>
      </c>
      <c r="B1364" s="19" t="e">
        <v>#N/A</v>
      </c>
      <c r="C1364" t="e">
        <f>VLOOKUP(A1364,Table2[],2,FALSE)</f>
        <v>#N/A</v>
      </c>
      <c r="D1364" t="e">
        <f>VLOOKUP(A1364,Table3[#All],2,FALSE)</f>
        <v>#N/A</v>
      </c>
      <c r="E1364" t="e">
        <f>VLOOKUP(A1364,Table5[#All],2,FALSE)</f>
        <v>#N/A</v>
      </c>
      <c r="F1364" t="e">
        <f>VLOOKUP(A1364,Table6[#All],2,FALSE)</f>
        <v>#N/A</v>
      </c>
      <c r="G1364" t="e">
        <f>VLOOKUP(A1364,Table7[#All],2,FALSE)</f>
        <v>#N/A</v>
      </c>
      <c r="H1364" t="e">
        <f>VLOOKUP(A1364,Table1[[#All],[Release Date]:[Actual]],3,FALSE)</f>
        <v>#N/A</v>
      </c>
      <c r="I1364" t="e">
        <f>VLOOKUP(A1364,Table9[[#All],[Release Date]:[Actual]],2,FALSE)</f>
        <v>#N/A</v>
      </c>
      <c r="J1364" t="e">
        <f>VLOOKUP(A1364,Table8[#All],2,FALSE)</f>
        <v>#N/A</v>
      </c>
      <c r="K1364" t="e">
        <f>VLOOKUP(A1364,'US Retail Data'!$E$2:$G$75,3,FALSE)</f>
        <v>#N/A</v>
      </c>
      <c r="L1364" t="e">
        <f>VLOOKUP(A1364,GDP!$E$2:$G$83,3,FALSE)</f>
        <v>#N/A</v>
      </c>
    </row>
    <row r="1365" spans="1:12">
      <c r="A1365" s="18">
        <v>44830</v>
      </c>
      <c r="B1365" s="19">
        <v>15119</v>
      </c>
      <c r="C1365" t="e">
        <f>VLOOKUP(A1365,Table2[],2,FALSE)</f>
        <v>#N/A</v>
      </c>
      <c r="D1365" t="e">
        <f>VLOOKUP(A1365,Table3[#All],2,FALSE)</f>
        <v>#N/A</v>
      </c>
      <c r="E1365" t="e">
        <f>VLOOKUP(A1365,Table5[#All],2,FALSE)</f>
        <v>#N/A</v>
      </c>
      <c r="F1365" t="e">
        <f>VLOOKUP(A1365,Table6[#All],2,FALSE)</f>
        <v>#N/A</v>
      </c>
      <c r="G1365" t="e">
        <f>VLOOKUP(A1365,Table7[#All],2,FALSE)</f>
        <v>#N/A</v>
      </c>
      <c r="H1365" t="e">
        <f>VLOOKUP(A1365,Table1[[#All],[Release Date]:[Actual]],3,FALSE)</f>
        <v>#N/A</v>
      </c>
      <c r="I1365" t="e">
        <f>VLOOKUP(A1365,Table9[[#All],[Release Date]:[Actual]],2,FALSE)</f>
        <v>#N/A</v>
      </c>
      <c r="J1365" t="e">
        <f>VLOOKUP(A1365,Table8[#All],2,FALSE)</f>
        <v>#N/A</v>
      </c>
      <c r="K1365" t="e">
        <f>VLOOKUP(A1365,'US Retail Data'!$E$2:$G$75,3,FALSE)</f>
        <v>#N/A</v>
      </c>
      <c r="L1365" t="e">
        <f>VLOOKUP(A1365,GDP!$E$2:$G$83,3,FALSE)</f>
        <v>#N/A</v>
      </c>
    </row>
    <row r="1366" spans="1:12">
      <c r="A1366" s="18">
        <v>44831</v>
      </c>
      <c r="B1366" s="19">
        <v>15155</v>
      </c>
      <c r="C1366" t="e">
        <f>VLOOKUP(A1366,Table2[],2,FALSE)</f>
        <v>#N/A</v>
      </c>
      <c r="D1366" t="e">
        <f>VLOOKUP(A1366,Table3[#All],2,FALSE)</f>
        <v>#N/A</v>
      </c>
      <c r="E1366" t="e">
        <f>VLOOKUP(A1366,Table5[#All],2,FALSE)</f>
        <v>#N/A</v>
      </c>
      <c r="F1366" t="e">
        <f>VLOOKUP(A1366,Table6[#All],2,FALSE)</f>
        <v>#N/A</v>
      </c>
      <c r="G1366" t="e">
        <f>VLOOKUP(A1366,Table7[#All],2,FALSE)</f>
        <v>#N/A</v>
      </c>
      <c r="H1366" t="e">
        <f>VLOOKUP(A1366,Table1[[#All],[Release Date]:[Actual]],3,FALSE)</f>
        <v>#N/A</v>
      </c>
      <c r="I1366" t="e">
        <f>VLOOKUP(A1366,Table9[[#All],[Release Date]:[Actual]],2,FALSE)</f>
        <v>#N/A</v>
      </c>
      <c r="J1366" t="e">
        <f>VLOOKUP(A1366,Table8[#All],2,FALSE)</f>
        <v>#N/A</v>
      </c>
      <c r="K1366" t="e">
        <f>VLOOKUP(A1366,'US Retail Data'!$E$2:$G$75,3,FALSE)</f>
        <v>#N/A</v>
      </c>
      <c r="L1366" t="e">
        <f>VLOOKUP(A1366,GDP!$E$2:$G$83,3,FALSE)</f>
        <v>#N/A</v>
      </c>
    </row>
    <row r="1367" spans="1:12">
      <c r="A1367" s="18">
        <v>44832</v>
      </c>
      <c r="B1367" s="19">
        <v>15243</v>
      </c>
      <c r="C1367" t="e">
        <f>VLOOKUP(A1367,Table2[],2,FALSE)</f>
        <v>#N/A</v>
      </c>
      <c r="D1367" t="e">
        <f>VLOOKUP(A1367,Table3[#All],2,FALSE)</f>
        <v>#N/A</v>
      </c>
      <c r="E1367" t="e">
        <f>VLOOKUP(A1367,Table5[#All],2,FALSE)</f>
        <v>#N/A</v>
      </c>
      <c r="F1367" t="e">
        <f>VLOOKUP(A1367,Table6[#All],2,FALSE)</f>
        <v>#N/A</v>
      </c>
      <c r="G1367" t="e">
        <f>VLOOKUP(A1367,Table7[#All],2,FALSE)</f>
        <v>#N/A</v>
      </c>
      <c r="H1367" t="e">
        <f>VLOOKUP(A1367,Table1[[#All],[Release Date]:[Actual]],3,FALSE)</f>
        <v>#N/A</v>
      </c>
      <c r="I1367" t="e">
        <f>VLOOKUP(A1367,Table9[[#All],[Release Date]:[Actual]],2,FALSE)</f>
        <v>#N/A</v>
      </c>
      <c r="J1367" t="e">
        <f>VLOOKUP(A1367,Table8[#All],2,FALSE)</f>
        <v>#N/A</v>
      </c>
      <c r="K1367" t="e">
        <f>VLOOKUP(A1367,'US Retail Data'!$E$2:$G$75,3,FALSE)</f>
        <v>#N/A</v>
      </c>
      <c r="L1367" t="e">
        <f>VLOOKUP(A1367,GDP!$E$2:$G$83,3,FALSE)</f>
        <v>#N/A</v>
      </c>
    </row>
    <row r="1368" spans="1:12">
      <c r="A1368" s="18">
        <v>44833</v>
      </c>
      <c r="B1368" s="19">
        <v>15247</v>
      </c>
      <c r="C1368" t="e">
        <f>VLOOKUP(A1368,Table2[],2,FALSE)</f>
        <v>#N/A</v>
      </c>
      <c r="D1368" t="e">
        <f>VLOOKUP(A1368,Table3[#All],2,FALSE)</f>
        <v>#N/A</v>
      </c>
      <c r="E1368" t="e">
        <f>VLOOKUP(A1368,Table5[#All],2,FALSE)</f>
        <v>#N/A</v>
      </c>
      <c r="F1368" t="e">
        <f>VLOOKUP(A1368,Table6[#All],2,FALSE)</f>
        <v>#N/A</v>
      </c>
      <c r="G1368" t="e">
        <f>VLOOKUP(A1368,Table7[#All],2,FALSE)</f>
        <v>#N/A</v>
      </c>
      <c r="H1368">
        <f>VLOOKUP(A1368,Table1[[#All],[Release Date]:[Actual]],3,FALSE)</f>
        <v>193000</v>
      </c>
      <c r="I1368" t="e">
        <f>VLOOKUP(A1368,Table9[[#All],[Release Date]:[Actual]],2,FALSE)</f>
        <v>#N/A</v>
      </c>
      <c r="J1368" t="e">
        <f>VLOOKUP(A1368,Table8[#All],2,FALSE)</f>
        <v>#N/A</v>
      </c>
      <c r="K1368" t="e">
        <f>VLOOKUP(A1368,'US Retail Data'!$E$2:$G$75,3,FALSE)</f>
        <v>#N/A</v>
      </c>
      <c r="L1368">
        <f>VLOOKUP(A1368,GDP!$E$2:$G$83,3,FALSE)</f>
        <v>-6.0000000000000001E-3</v>
      </c>
    </row>
    <row r="1369" spans="1:12">
      <c r="A1369" s="18">
        <v>44834</v>
      </c>
      <c r="B1369" s="19">
        <v>15232</v>
      </c>
      <c r="C1369" t="e">
        <f>VLOOKUP(A1369,Table2[],2,FALSE)</f>
        <v>#N/A</v>
      </c>
      <c r="D1369">
        <f>VLOOKUP(A1369,Table3[#All],2,FALSE)</f>
        <v>6.2E-2</v>
      </c>
      <c r="E1369" t="e">
        <f>VLOOKUP(A1369,Table5[#All],2,FALSE)</f>
        <v>#N/A</v>
      </c>
      <c r="F1369" t="e">
        <f>VLOOKUP(A1369,Table6[#All],2,FALSE)</f>
        <v>#N/A</v>
      </c>
      <c r="G1369" t="e">
        <f>VLOOKUP(A1369,Table7[#All],2,FALSE)</f>
        <v>#N/A</v>
      </c>
      <c r="H1369" t="e">
        <f>VLOOKUP(A1369,Table1[[#All],[Release Date]:[Actual]],3,FALSE)</f>
        <v>#N/A</v>
      </c>
      <c r="I1369" t="e">
        <f>VLOOKUP(A1369,Table9[[#All],[Release Date]:[Actual]],2,FALSE)</f>
        <v>#N/A</v>
      </c>
      <c r="J1369" t="e">
        <f>VLOOKUP(A1369,Table8[#All],2,FALSE)</f>
        <v>#N/A</v>
      </c>
      <c r="K1369" t="e">
        <f>VLOOKUP(A1369,'US Retail Data'!$E$2:$G$75,3,FALSE)</f>
        <v>#N/A</v>
      </c>
      <c r="L1369" t="e">
        <f>VLOOKUP(A1369,GDP!$E$2:$G$83,3,FALSE)</f>
        <v>#N/A</v>
      </c>
    </row>
    <row r="1370" spans="1:12">
      <c r="A1370" s="18">
        <v>44835</v>
      </c>
      <c r="B1370" s="19" t="e">
        <v>#N/A</v>
      </c>
      <c r="C1370" t="e">
        <f>VLOOKUP(A1370,Table2[],2,FALSE)</f>
        <v>#N/A</v>
      </c>
      <c r="D1370" t="e">
        <f>VLOOKUP(A1370,Table3[#All],2,FALSE)</f>
        <v>#N/A</v>
      </c>
      <c r="E1370" t="e">
        <f>VLOOKUP(A1370,Table5[#All],2,FALSE)</f>
        <v>#N/A</v>
      </c>
      <c r="F1370" t="e">
        <f>VLOOKUP(A1370,Table6[#All],2,FALSE)</f>
        <v>#N/A</v>
      </c>
      <c r="G1370" t="e">
        <f>VLOOKUP(A1370,Table7[#All],2,FALSE)</f>
        <v>#N/A</v>
      </c>
      <c r="H1370" t="e">
        <f>VLOOKUP(A1370,Table1[[#All],[Release Date]:[Actual]],3,FALSE)</f>
        <v>#N/A</v>
      </c>
      <c r="I1370" t="e">
        <f>VLOOKUP(A1370,Table9[[#All],[Release Date]:[Actual]],2,FALSE)</f>
        <v>#N/A</v>
      </c>
      <c r="J1370" t="e">
        <f>VLOOKUP(A1370,Table8[#All],2,FALSE)</f>
        <v>#N/A</v>
      </c>
      <c r="K1370" t="e">
        <f>VLOOKUP(A1370,'US Retail Data'!$E$2:$G$75,3,FALSE)</f>
        <v>#N/A</v>
      </c>
      <c r="L1370" t="e">
        <f>VLOOKUP(A1370,GDP!$E$2:$G$83,3,FALSE)</f>
        <v>#N/A</v>
      </c>
    </row>
    <row r="1371" spans="1:12">
      <c r="A1371" s="18">
        <v>44836</v>
      </c>
      <c r="B1371" s="19" t="e">
        <v>#N/A</v>
      </c>
      <c r="C1371" t="e">
        <f>VLOOKUP(A1371,Table2[],2,FALSE)</f>
        <v>#N/A</v>
      </c>
      <c r="D1371" t="e">
        <f>VLOOKUP(A1371,Table3[#All],2,FALSE)</f>
        <v>#N/A</v>
      </c>
      <c r="E1371" t="e">
        <f>VLOOKUP(A1371,Table5[#All],2,FALSE)</f>
        <v>#N/A</v>
      </c>
      <c r="F1371" t="e">
        <f>VLOOKUP(A1371,Table6[#All],2,FALSE)</f>
        <v>#N/A</v>
      </c>
      <c r="G1371" t="e">
        <f>VLOOKUP(A1371,Table7[#All],2,FALSE)</f>
        <v>#N/A</v>
      </c>
      <c r="H1371" t="e">
        <f>VLOOKUP(A1371,Table1[[#All],[Release Date]:[Actual]],3,FALSE)</f>
        <v>#N/A</v>
      </c>
      <c r="I1371" t="e">
        <f>VLOOKUP(A1371,Table9[[#All],[Release Date]:[Actual]],2,FALSE)</f>
        <v>#N/A</v>
      </c>
      <c r="J1371" t="e">
        <f>VLOOKUP(A1371,Table8[#All],2,FALSE)</f>
        <v>#N/A</v>
      </c>
      <c r="K1371" t="e">
        <f>VLOOKUP(A1371,'US Retail Data'!$E$2:$G$75,3,FALSE)</f>
        <v>#N/A</v>
      </c>
      <c r="L1371" t="e">
        <f>VLOOKUP(A1371,GDP!$E$2:$G$83,3,FALSE)</f>
        <v>#N/A</v>
      </c>
    </row>
    <row r="1372" spans="1:12">
      <c r="A1372" s="18">
        <v>44837</v>
      </c>
      <c r="B1372" s="19">
        <v>15293</v>
      </c>
      <c r="C1372" t="e">
        <f>VLOOKUP(A1372,Table2[],2,FALSE)</f>
        <v>#N/A</v>
      </c>
      <c r="D1372" t="e">
        <f>VLOOKUP(A1372,Table3[#All],2,FALSE)</f>
        <v>#N/A</v>
      </c>
      <c r="E1372">
        <f>VLOOKUP(A1372,Table5[#All],2,FALSE)</f>
        <v>5.9499999999999997E-2</v>
      </c>
      <c r="F1372" t="e">
        <f>VLOOKUP(A1372,Table6[#All],2,FALSE)</f>
        <v>#N/A</v>
      </c>
      <c r="G1372" t="e">
        <f>VLOOKUP(A1372,Table7[#All],2,FALSE)</f>
        <v>#N/A</v>
      </c>
      <c r="H1372" t="e">
        <f>VLOOKUP(A1372,Table1[[#All],[Release Date]:[Actual]],3,FALSE)</f>
        <v>#N/A</v>
      </c>
      <c r="I1372" t="e">
        <f>VLOOKUP(A1372,Table9[[#All],[Release Date]:[Actual]],2,FALSE)</f>
        <v>#N/A</v>
      </c>
      <c r="J1372" t="e">
        <f>VLOOKUP(A1372,Table8[#All],2,FALSE)</f>
        <v>#N/A</v>
      </c>
      <c r="K1372" t="e">
        <f>VLOOKUP(A1372,'US Retail Data'!$E$2:$G$75,3,FALSE)</f>
        <v>#N/A</v>
      </c>
      <c r="L1372" t="e">
        <f>VLOOKUP(A1372,GDP!$E$2:$G$83,3,FALSE)</f>
        <v>#N/A</v>
      </c>
    </row>
    <row r="1373" spans="1:12">
      <c r="A1373" s="18">
        <v>44838</v>
      </c>
      <c r="B1373" s="19">
        <v>15276</v>
      </c>
      <c r="C1373" t="e">
        <f>VLOOKUP(A1373,Table2[],2,FALSE)</f>
        <v>#N/A</v>
      </c>
      <c r="D1373" t="e">
        <f>VLOOKUP(A1373,Table3[#All],2,FALSE)</f>
        <v>#N/A</v>
      </c>
      <c r="E1373" t="e">
        <f>VLOOKUP(A1373,Table5[#All],2,FALSE)</f>
        <v>#N/A</v>
      </c>
      <c r="F1373" t="e">
        <f>VLOOKUP(A1373,Table6[#All],2,FALSE)</f>
        <v>#N/A</v>
      </c>
      <c r="G1373" t="e">
        <f>VLOOKUP(A1373,Table7[#All],2,FALSE)</f>
        <v>#N/A</v>
      </c>
      <c r="H1373" t="e">
        <f>VLOOKUP(A1373,Table1[[#All],[Release Date]:[Actual]],3,FALSE)</f>
        <v>#N/A</v>
      </c>
      <c r="I1373" t="e">
        <f>VLOOKUP(A1373,Table9[[#All],[Release Date]:[Actual]],2,FALSE)</f>
        <v>#N/A</v>
      </c>
      <c r="J1373" t="e">
        <f>VLOOKUP(A1373,Table8[#All],2,FALSE)</f>
        <v>#N/A</v>
      </c>
      <c r="K1373" t="e">
        <f>VLOOKUP(A1373,'US Retail Data'!$E$2:$G$75,3,FALSE)</f>
        <v>#N/A</v>
      </c>
      <c r="L1373" t="e">
        <f>VLOOKUP(A1373,GDP!$E$2:$G$83,3,FALSE)</f>
        <v>#N/A</v>
      </c>
    </row>
    <row r="1374" spans="1:12">
      <c r="A1374" s="18">
        <v>44839</v>
      </c>
      <c r="B1374" s="19">
        <v>15196</v>
      </c>
      <c r="C1374" t="e">
        <f>VLOOKUP(A1374,Table2[],2,FALSE)</f>
        <v>#N/A</v>
      </c>
      <c r="D1374" t="e">
        <f>VLOOKUP(A1374,Table3[#All],2,FALSE)</f>
        <v>#N/A</v>
      </c>
      <c r="E1374" t="e">
        <f>VLOOKUP(A1374,Table5[#All],2,FALSE)</f>
        <v>#N/A</v>
      </c>
      <c r="F1374" t="e">
        <f>VLOOKUP(A1374,Table6[#All],2,FALSE)</f>
        <v>#N/A</v>
      </c>
      <c r="G1374" t="e">
        <f>VLOOKUP(A1374,Table7[#All],2,FALSE)</f>
        <v>#N/A</v>
      </c>
      <c r="H1374" t="e">
        <f>VLOOKUP(A1374,Table1[[#All],[Release Date]:[Actual]],3,FALSE)</f>
        <v>#N/A</v>
      </c>
      <c r="I1374" t="e">
        <f>VLOOKUP(A1374,Table9[[#All],[Release Date]:[Actual]],2,FALSE)</f>
        <v>#N/A</v>
      </c>
      <c r="J1374" t="e">
        <f>VLOOKUP(A1374,Table8[#All],2,FALSE)</f>
        <v>#N/A</v>
      </c>
      <c r="K1374" t="e">
        <f>VLOOKUP(A1374,'US Retail Data'!$E$2:$G$75,3,FALSE)</f>
        <v>#N/A</v>
      </c>
      <c r="L1374" t="e">
        <f>VLOOKUP(A1374,GDP!$E$2:$G$83,3,FALSE)</f>
        <v>#N/A</v>
      </c>
    </row>
    <row r="1375" spans="1:12">
      <c r="A1375" s="18">
        <v>44840</v>
      </c>
      <c r="B1375" s="19">
        <v>15197</v>
      </c>
      <c r="C1375" t="e">
        <f>VLOOKUP(A1375,Table2[],2,FALSE)</f>
        <v>#N/A</v>
      </c>
      <c r="D1375" t="e">
        <f>VLOOKUP(A1375,Table3[#All],2,FALSE)</f>
        <v>#N/A</v>
      </c>
      <c r="E1375" t="e">
        <f>VLOOKUP(A1375,Table5[#All],2,FALSE)</f>
        <v>#N/A</v>
      </c>
      <c r="F1375" t="e">
        <f>VLOOKUP(A1375,Table6[#All],2,FALSE)</f>
        <v>#N/A</v>
      </c>
      <c r="G1375" t="e">
        <f>VLOOKUP(A1375,Table7[#All],2,FALSE)</f>
        <v>#N/A</v>
      </c>
      <c r="H1375">
        <f>VLOOKUP(A1375,Table1[[#All],[Release Date]:[Actual]],3,FALSE)</f>
        <v>219000</v>
      </c>
      <c r="I1375" t="e">
        <f>VLOOKUP(A1375,Table9[[#All],[Release Date]:[Actual]],2,FALSE)</f>
        <v>#N/A</v>
      </c>
      <c r="J1375" t="e">
        <f>VLOOKUP(A1375,Table8[#All],2,FALSE)</f>
        <v>#N/A</v>
      </c>
      <c r="K1375" t="e">
        <f>VLOOKUP(A1375,'US Retail Data'!$E$2:$G$75,3,FALSE)</f>
        <v>#N/A</v>
      </c>
      <c r="L1375" t="e">
        <f>VLOOKUP(A1375,GDP!$E$2:$G$83,3,FALSE)</f>
        <v>#N/A</v>
      </c>
    </row>
    <row r="1376" spans="1:12">
      <c r="A1376" s="18">
        <v>44841</v>
      </c>
      <c r="B1376" s="19">
        <v>15246</v>
      </c>
      <c r="C1376" t="e">
        <f>VLOOKUP(A1376,Table2[],2,FALSE)</f>
        <v>#N/A</v>
      </c>
      <c r="D1376" t="e">
        <f>VLOOKUP(A1376,Table3[#All],2,FALSE)</f>
        <v>#N/A</v>
      </c>
      <c r="E1376" t="e">
        <f>VLOOKUP(A1376,Table5[#All],2,FALSE)</f>
        <v>#N/A</v>
      </c>
      <c r="F1376">
        <f>VLOOKUP(A1376,Table6[#All],2,FALSE)</f>
        <v>263</v>
      </c>
      <c r="G1376">
        <f>VLOOKUP(A1376,Table7[#All],2,FALSE)</f>
        <v>3.5000000000000003E-2</v>
      </c>
      <c r="H1376" t="e">
        <f>VLOOKUP(A1376,Table1[[#All],[Release Date]:[Actual]],3,FALSE)</f>
        <v>#N/A</v>
      </c>
      <c r="I1376" t="e">
        <f>VLOOKUP(A1376,Table9[[#All],[Release Date]:[Actual]],2,FALSE)</f>
        <v>#N/A</v>
      </c>
      <c r="J1376" t="e">
        <f>VLOOKUP(A1376,Table8[#All],2,FALSE)</f>
        <v>#N/A</v>
      </c>
      <c r="K1376" t="e">
        <f>VLOOKUP(A1376,'US Retail Data'!$E$2:$G$75,3,FALSE)</f>
        <v>#N/A</v>
      </c>
      <c r="L1376" t="e">
        <f>VLOOKUP(A1376,GDP!$E$2:$G$83,3,FALSE)</f>
        <v>#N/A</v>
      </c>
    </row>
    <row r="1377" spans="1:12">
      <c r="A1377" s="18">
        <v>44842</v>
      </c>
      <c r="B1377" s="19" t="e">
        <v>#N/A</v>
      </c>
      <c r="C1377" t="e">
        <f>VLOOKUP(A1377,Table2[],2,FALSE)</f>
        <v>#N/A</v>
      </c>
      <c r="D1377" t="e">
        <f>VLOOKUP(A1377,Table3[#All],2,FALSE)</f>
        <v>#N/A</v>
      </c>
      <c r="E1377" t="e">
        <f>VLOOKUP(A1377,Table5[#All],2,FALSE)</f>
        <v>#N/A</v>
      </c>
      <c r="F1377" t="e">
        <f>VLOOKUP(A1377,Table6[#All],2,FALSE)</f>
        <v>#N/A</v>
      </c>
      <c r="G1377" t="e">
        <f>VLOOKUP(A1377,Table7[#All],2,FALSE)</f>
        <v>#N/A</v>
      </c>
      <c r="H1377" t="e">
        <f>VLOOKUP(A1377,Table1[[#All],[Release Date]:[Actual]],3,FALSE)</f>
        <v>#N/A</v>
      </c>
      <c r="I1377" t="e">
        <f>VLOOKUP(A1377,Table9[[#All],[Release Date]:[Actual]],2,FALSE)</f>
        <v>#N/A</v>
      </c>
      <c r="J1377" t="e">
        <f>VLOOKUP(A1377,Table8[#All],2,FALSE)</f>
        <v>#N/A</v>
      </c>
      <c r="K1377" t="e">
        <f>VLOOKUP(A1377,'US Retail Data'!$E$2:$G$75,3,FALSE)</f>
        <v>#N/A</v>
      </c>
      <c r="L1377" t="e">
        <f>VLOOKUP(A1377,GDP!$E$2:$G$83,3,FALSE)</f>
        <v>#N/A</v>
      </c>
    </row>
    <row r="1378" spans="1:12">
      <c r="A1378" s="18">
        <v>44843</v>
      </c>
      <c r="B1378" s="19" t="e">
        <v>#N/A</v>
      </c>
      <c r="C1378" t="e">
        <f>VLOOKUP(A1378,Table2[],2,FALSE)</f>
        <v>#N/A</v>
      </c>
      <c r="D1378" t="e">
        <f>VLOOKUP(A1378,Table3[#All],2,FALSE)</f>
        <v>#N/A</v>
      </c>
      <c r="E1378" t="e">
        <f>VLOOKUP(A1378,Table5[#All],2,FALSE)</f>
        <v>#N/A</v>
      </c>
      <c r="F1378" t="e">
        <f>VLOOKUP(A1378,Table6[#All],2,FALSE)</f>
        <v>#N/A</v>
      </c>
      <c r="G1378" t="e">
        <f>VLOOKUP(A1378,Table7[#All],2,FALSE)</f>
        <v>#N/A</v>
      </c>
      <c r="H1378" t="e">
        <f>VLOOKUP(A1378,Table1[[#All],[Release Date]:[Actual]],3,FALSE)</f>
        <v>#N/A</v>
      </c>
      <c r="I1378" t="e">
        <f>VLOOKUP(A1378,Table9[[#All],[Release Date]:[Actual]],2,FALSE)</f>
        <v>#N/A</v>
      </c>
      <c r="J1378" t="e">
        <f>VLOOKUP(A1378,Table8[#All],2,FALSE)</f>
        <v>#N/A</v>
      </c>
      <c r="K1378" t="e">
        <f>VLOOKUP(A1378,'US Retail Data'!$E$2:$G$75,3,FALSE)</f>
        <v>#N/A</v>
      </c>
      <c r="L1378" t="e">
        <f>VLOOKUP(A1378,GDP!$E$2:$G$83,3,FALSE)</f>
        <v>#N/A</v>
      </c>
    </row>
    <row r="1379" spans="1:12">
      <c r="A1379" s="18">
        <v>44844</v>
      </c>
      <c r="B1379" s="19">
        <v>15299</v>
      </c>
      <c r="C1379" t="e">
        <f>VLOOKUP(A1379,Table2[],2,FALSE)</f>
        <v>#N/A</v>
      </c>
      <c r="D1379" t="e">
        <f>VLOOKUP(A1379,Table3[#All],2,FALSE)</f>
        <v>#N/A</v>
      </c>
      <c r="E1379" t="e">
        <f>VLOOKUP(A1379,Table5[#All],2,FALSE)</f>
        <v>#N/A</v>
      </c>
      <c r="F1379" t="e">
        <f>VLOOKUP(A1379,Table6[#All],2,FALSE)</f>
        <v>#N/A</v>
      </c>
      <c r="G1379" t="e">
        <f>VLOOKUP(A1379,Table7[#All],2,FALSE)</f>
        <v>#N/A</v>
      </c>
      <c r="H1379" t="e">
        <f>VLOOKUP(A1379,Table1[[#All],[Release Date]:[Actual]],3,FALSE)</f>
        <v>#N/A</v>
      </c>
      <c r="I1379" t="e">
        <f>VLOOKUP(A1379,Table9[[#All],[Release Date]:[Actual]],2,FALSE)</f>
        <v>#N/A</v>
      </c>
      <c r="J1379" t="e">
        <f>VLOOKUP(A1379,Table8[#All],2,FALSE)</f>
        <v>#N/A</v>
      </c>
      <c r="K1379" t="e">
        <f>VLOOKUP(A1379,'US Retail Data'!$E$2:$G$75,3,FALSE)</f>
        <v>#N/A</v>
      </c>
      <c r="L1379" t="e">
        <f>VLOOKUP(A1379,GDP!$E$2:$G$83,3,FALSE)</f>
        <v>#N/A</v>
      </c>
    </row>
    <row r="1380" spans="1:12">
      <c r="A1380" s="18">
        <v>44845</v>
      </c>
      <c r="B1380" s="19">
        <v>15362</v>
      </c>
      <c r="C1380" t="e">
        <f>VLOOKUP(A1380,Table2[],2,FALSE)</f>
        <v>#N/A</v>
      </c>
      <c r="D1380" t="e">
        <f>VLOOKUP(A1380,Table3[#All],2,FALSE)</f>
        <v>#N/A</v>
      </c>
      <c r="E1380" t="e">
        <f>VLOOKUP(A1380,Table5[#All],2,FALSE)</f>
        <v>#N/A</v>
      </c>
      <c r="F1380" t="e">
        <f>VLOOKUP(A1380,Table6[#All],2,FALSE)</f>
        <v>#N/A</v>
      </c>
      <c r="G1380" t="e">
        <f>VLOOKUP(A1380,Table7[#All],2,FALSE)</f>
        <v>#N/A</v>
      </c>
      <c r="H1380" t="e">
        <f>VLOOKUP(A1380,Table1[[#All],[Release Date]:[Actual]],3,FALSE)</f>
        <v>#N/A</v>
      </c>
      <c r="I1380" t="e">
        <f>VLOOKUP(A1380,Table9[[#All],[Release Date]:[Actual]],2,FALSE)</f>
        <v>#N/A</v>
      </c>
      <c r="J1380" t="e">
        <f>VLOOKUP(A1380,Table8[#All],2,FALSE)</f>
        <v>#N/A</v>
      </c>
      <c r="K1380" t="e">
        <f>VLOOKUP(A1380,'US Retail Data'!$E$2:$G$75,3,FALSE)</f>
        <v>#N/A</v>
      </c>
      <c r="L1380" t="e">
        <f>VLOOKUP(A1380,GDP!$E$2:$G$83,3,FALSE)</f>
        <v>#N/A</v>
      </c>
    </row>
    <row r="1381" spans="1:12">
      <c r="A1381" s="18">
        <v>44846</v>
      </c>
      <c r="B1381" s="19">
        <v>15373</v>
      </c>
      <c r="C1381" t="e">
        <f>VLOOKUP(A1381,Table2[],2,FALSE)</f>
        <v>#N/A</v>
      </c>
      <c r="D1381" t="e">
        <f>VLOOKUP(A1381,Table3[#All],2,FALSE)</f>
        <v>#N/A</v>
      </c>
      <c r="E1381" t="e">
        <f>VLOOKUP(A1381,Table5[#All],2,FALSE)</f>
        <v>#N/A</v>
      </c>
      <c r="F1381" t="e">
        <f>VLOOKUP(A1381,Table6[#All],2,FALSE)</f>
        <v>#N/A</v>
      </c>
      <c r="G1381" t="e">
        <f>VLOOKUP(A1381,Table7[#All],2,FALSE)</f>
        <v>#N/A</v>
      </c>
      <c r="H1381" t="e">
        <f>VLOOKUP(A1381,Table1[[#All],[Release Date]:[Actual]],3,FALSE)</f>
        <v>#N/A</v>
      </c>
      <c r="I1381" t="e">
        <f>VLOOKUP(A1381,Table9[[#All],[Release Date]:[Actual]],2,FALSE)</f>
        <v>#N/A</v>
      </c>
      <c r="J1381" t="e">
        <f>VLOOKUP(A1381,Table8[#All],2,FALSE)</f>
        <v>#N/A</v>
      </c>
      <c r="K1381" t="e">
        <f>VLOOKUP(A1381,'US Retail Data'!$E$2:$G$75,3,FALSE)</f>
        <v>#N/A</v>
      </c>
      <c r="L1381" t="e">
        <f>VLOOKUP(A1381,GDP!$E$2:$G$83,3,FALSE)</f>
        <v>#N/A</v>
      </c>
    </row>
    <row r="1382" spans="1:12">
      <c r="A1382" s="18">
        <v>44847</v>
      </c>
      <c r="B1382" s="19">
        <v>15357</v>
      </c>
      <c r="C1382">
        <f>VLOOKUP(A1382,Table2[],2,FALSE)</f>
        <v>8.2000000000000003E-2</v>
      </c>
      <c r="D1382" t="e">
        <f>VLOOKUP(A1382,Table3[#All],2,FALSE)</f>
        <v>#N/A</v>
      </c>
      <c r="E1382" t="e">
        <f>VLOOKUP(A1382,Table5[#All],2,FALSE)</f>
        <v>#N/A</v>
      </c>
      <c r="F1382" t="e">
        <f>VLOOKUP(A1382,Table6[#All],2,FALSE)</f>
        <v>#N/A</v>
      </c>
      <c r="G1382" t="e">
        <f>VLOOKUP(A1382,Table7[#All],2,FALSE)</f>
        <v>#N/A</v>
      </c>
      <c r="H1382">
        <f>VLOOKUP(A1382,Table1[[#All],[Release Date]:[Actual]],3,FALSE)</f>
        <v>228000</v>
      </c>
      <c r="I1382" t="e">
        <f>VLOOKUP(A1382,Table9[[#All],[Release Date]:[Actual]],2,FALSE)</f>
        <v>#N/A</v>
      </c>
      <c r="J1382">
        <f>VLOOKUP(A1382,Table8[#All],2,FALSE)</f>
        <v>2.8000000000000001E-2</v>
      </c>
      <c r="K1382" t="e">
        <f>VLOOKUP(A1382,'US Retail Data'!$E$2:$G$75,3,FALSE)</f>
        <v>#N/A</v>
      </c>
      <c r="L1382" t="e">
        <f>VLOOKUP(A1382,GDP!$E$2:$G$83,3,FALSE)</f>
        <v>#N/A</v>
      </c>
    </row>
    <row r="1383" spans="1:12">
      <c r="A1383" s="18">
        <v>44848</v>
      </c>
      <c r="B1383" s="19">
        <v>15390</v>
      </c>
      <c r="C1383" t="e">
        <f>VLOOKUP(A1383,Table2[],2,FALSE)</f>
        <v>#N/A</v>
      </c>
      <c r="D1383" t="e">
        <f>VLOOKUP(A1383,Table3[#All],2,FALSE)</f>
        <v>#N/A</v>
      </c>
      <c r="E1383" t="e">
        <f>VLOOKUP(A1383,Table5[#All],2,FALSE)</f>
        <v>#N/A</v>
      </c>
      <c r="F1383" t="e">
        <f>VLOOKUP(A1383,Table6[#All],2,FALSE)</f>
        <v>#N/A</v>
      </c>
      <c r="G1383" t="e">
        <f>VLOOKUP(A1383,Table7[#All],2,FALSE)</f>
        <v>#N/A</v>
      </c>
      <c r="H1383" t="e">
        <f>VLOOKUP(A1383,Table1[[#All],[Release Date]:[Actual]],3,FALSE)</f>
        <v>#N/A</v>
      </c>
      <c r="I1383" t="e">
        <f>VLOOKUP(A1383,Table9[[#All],[Release Date]:[Actual]],2,FALSE)</f>
        <v>#N/A</v>
      </c>
      <c r="J1383" t="e">
        <f>VLOOKUP(A1383,Table8[#All],2,FALSE)</f>
        <v>#N/A</v>
      </c>
      <c r="K1383">
        <f>VLOOKUP(A1383,'US Retail Data'!$E$2:$G$75,3,FALSE)</f>
        <v>0</v>
      </c>
      <c r="L1383" t="e">
        <f>VLOOKUP(A1383,GDP!$E$2:$G$83,3,FALSE)</f>
        <v>#N/A</v>
      </c>
    </row>
    <row r="1384" spans="1:12">
      <c r="A1384" s="18">
        <v>44849</v>
      </c>
      <c r="B1384" s="19" t="e">
        <v>#N/A</v>
      </c>
      <c r="C1384" t="e">
        <f>VLOOKUP(A1384,Table2[],2,FALSE)</f>
        <v>#N/A</v>
      </c>
      <c r="D1384" t="e">
        <f>VLOOKUP(A1384,Table3[#All],2,FALSE)</f>
        <v>#N/A</v>
      </c>
      <c r="E1384" t="e">
        <f>VLOOKUP(A1384,Table5[#All],2,FALSE)</f>
        <v>#N/A</v>
      </c>
      <c r="F1384" t="e">
        <f>VLOOKUP(A1384,Table6[#All],2,FALSE)</f>
        <v>#N/A</v>
      </c>
      <c r="G1384" t="e">
        <f>VLOOKUP(A1384,Table7[#All],2,FALSE)</f>
        <v>#N/A</v>
      </c>
      <c r="H1384" t="e">
        <f>VLOOKUP(A1384,Table1[[#All],[Release Date]:[Actual]],3,FALSE)</f>
        <v>#N/A</v>
      </c>
      <c r="I1384" t="e">
        <f>VLOOKUP(A1384,Table9[[#All],[Release Date]:[Actual]],2,FALSE)</f>
        <v>#N/A</v>
      </c>
      <c r="J1384" t="e">
        <f>VLOOKUP(A1384,Table8[#All],2,FALSE)</f>
        <v>#N/A</v>
      </c>
      <c r="K1384" t="e">
        <f>VLOOKUP(A1384,'US Retail Data'!$E$2:$G$75,3,FALSE)</f>
        <v>#N/A</v>
      </c>
      <c r="L1384" t="e">
        <f>VLOOKUP(A1384,GDP!$E$2:$G$83,3,FALSE)</f>
        <v>#N/A</v>
      </c>
    </row>
    <row r="1385" spans="1:12">
      <c r="A1385" s="18">
        <v>44850</v>
      </c>
      <c r="B1385" s="19" t="e">
        <v>#N/A</v>
      </c>
      <c r="C1385" t="e">
        <f>VLOOKUP(A1385,Table2[],2,FALSE)</f>
        <v>#N/A</v>
      </c>
      <c r="D1385" t="e">
        <f>VLOOKUP(A1385,Table3[#All],2,FALSE)</f>
        <v>#N/A</v>
      </c>
      <c r="E1385" t="e">
        <f>VLOOKUP(A1385,Table5[#All],2,FALSE)</f>
        <v>#N/A</v>
      </c>
      <c r="F1385" t="e">
        <f>VLOOKUP(A1385,Table6[#All],2,FALSE)</f>
        <v>#N/A</v>
      </c>
      <c r="G1385" t="e">
        <f>VLOOKUP(A1385,Table7[#All],2,FALSE)</f>
        <v>#N/A</v>
      </c>
      <c r="H1385" t="e">
        <f>VLOOKUP(A1385,Table1[[#All],[Release Date]:[Actual]],3,FALSE)</f>
        <v>#N/A</v>
      </c>
      <c r="I1385" t="e">
        <f>VLOOKUP(A1385,Table9[[#All],[Release Date]:[Actual]],2,FALSE)</f>
        <v>#N/A</v>
      </c>
      <c r="J1385" t="e">
        <f>VLOOKUP(A1385,Table8[#All],2,FALSE)</f>
        <v>#N/A</v>
      </c>
      <c r="K1385" t="e">
        <f>VLOOKUP(A1385,'US Retail Data'!$E$2:$G$75,3,FALSE)</f>
        <v>#N/A</v>
      </c>
      <c r="L1385" t="e">
        <f>VLOOKUP(A1385,GDP!$E$2:$G$83,3,FALSE)</f>
        <v>#N/A</v>
      </c>
    </row>
    <row r="1386" spans="1:12">
      <c r="A1386" s="18">
        <v>44851</v>
      </c>
      <c r="B1386" s="19">
        <v>15480</v>
      </c>
      <c r="C1386" t="e">
        <f>VLOOKUP(A1386,Table2[],2,FALSE)</f>
        <v>#N/A</v>
      </c>
      <c r="D1386" t="e">
        <f>VLOOKUP(A1386,Table3[#All],2,FALSE)</f>
        <v>#N/A</v>
      </c>
      <c r="E1386" t="e">
        <f>VLOOKUP(A1386,Table5[#All],2,FALSE)</f>
        <v>#N/A</v>
      </c>
      <c r="F1386" t="e">
        <f>VLOOKUP(A1386,Table6[#All],2,FALSE)</f>
        <v>#N/A</v>
      </c>
      <c r="G1386" t="e">
        <f>VLOOKUP(A1386,Table7[#All],2,FALSE)</f>
        <v>#N/A</v>
      </c>
      <c r="H1386" t="e">
        <f>VLOOKUP(A1386,Table1[[#All],[Release Date]:[Actual]],3,FALSE)</f>
        <v>#N/A</v>
      </c>
      <c r="I1386" t="e">
        <f>VLOOKUP(A1386,Table9[[#All],[Release Date]:[Actual]],2,FALSE)</f>
        <v>#N/A</v>
      </c>
      <c r="J1386" t="e">
        <f>VLOOKUP(A1386,Table8[#All],2,FALSE)</f>
        <v>#N/A</v>
      </c>
      <c r="K1386" t="e">
        <f>VLOOKUP(A1386,'US Retail Data'!$E$2:$G$75,3,FALSE)</f>
        <v>#N/A</v>
      </c>
      <c r="L1386" t="e">
        <f>VLOOKUP(A1386,GDP!$E$2:$G$83,3,FALSE)</f>
        <v>#N/A</v>
      </c>
    </row>
    <row r="1387" spans="1:12">
      <c r="A1387" s="18">
        <v>44852</v>
      </c>
      <c r="B1387" s="19">
        <v>15469</v>
      </c>
      <c r="C1387" t="e">
        <f>VLOOKUP(A1387,Table2[],2,FALSE)</f>
        <v>#N/A</v>
      </c>
      <c r="D1387" t="e">
        <f>VLOOKUP(A1387,Table3[#All],2,FALSE)</f>
        <v>#N/A</v>
      </c>
      <c r="E1387" t="e">
        <f>VLOOKUP(A1387,Table5[#All],2,FALSE)</f>
        <v>#N/A</v>
      </c>
      <c r="F1387" t="e">
        <f>VLOOKUP(A1387,Table6[#All],2,FALSE)</f>
        <v>#N/A</v>
      </c>
      <c r="G1387" t="e">
        <f>VLOOKUP(A1387,Table7[#All],2,FALSE)</f>
        <v>#N/A</v>
      </c>
      <c r="H1387" t="e">
        <f>VLOOKUP(A1387,Table1[[#All],[Release Date]:[Actual]],3,FALSE)</f>
        <v>#N/A</v>
      </c>
      <c r="I1387" t="e">
        <f>VLOOKUP(A1387,Table9[[#All],[Release Date]:[Actual]],2,FALSE)</f>
        <v>#N/A</v>
      </c>
      <c r="J1387" t="e">
        <f>VLOOKUP(A1387,Table8[#All],2,FALSE)</f>
        <v>#N/A</v>
      </c>
      <c r="K1387" t="e">
        <f>VLOOKUP(A1387,'US Retail Data'!$E$2:$G$75,3,FALSE)</f>
        <v>#N/A</v>
      </c>
      <c r="L1387" t="e">
        <f>VLOOKUP(A1387,GDP!$E$2:$G$83,3,FALSE)</f>
        <v>#N/A</v>
      </c>
    </row>
    <row r="1388" spans="1:12">
      <c r="A1388" s="18">
        <v>44853</v>
      </c>
      <c r="B1388" s="19">
        <v>15491</v>
      </c>
      <c r="C1388" t="e">
        <f>VLOOKUP(A1388,Table2[],2,FALSE)</f>
        <v>#N/A</v>
      </c>
      <c r="D1388" t="e">
        <f>VLOOKUP(A1388,Table3[#All],2,FALSE)</f>
        <v>#N/A</v>
      </c>
      <c r="E1388" t="e">
        <f>VLOOKUP(A1388,Table5[#All],2,FALSE)</f>
        <v>#N/A</v>
      </c>
      <c r="F1388" t="e">
        <f>VLOOKUP(A1388,Table6[#All],2,FALSE)</f>
        <v>#N/A</v>
      </c>
      <c r="G1388" t="e">
        <f>VLOOKUP(A1388,Table7[#All],2,FALSE)</f>
        <v>#N/A</v>
      </c>
      <c r="H1388" t="e">
        <f>VLOOKUP(A1388,Table1[[#All],[Release Date]:[Actual]],3,FALSE)</f>
        <v>#N/A</v>
      </c>
      <c r="I1388" t="e">
        <f>VLOOKUP(A1388,Table9[[#All],[Release Date]:[Actual]],2,FALSE)</f>
        <v>#N/A</v>
      </c>
      <c r="J1388" t="e">
        <f>VLOOKUP(A1388,Table8[#All],2,FALSE)</f>
        <v>#N/A</v>
      </c>
      <c r="K1388" t="e">
        <f>VLOOKUP(A1388,'US Retail Data'!$E$2:$G$75,3,FALSE)</f>
        <v>#N/A</v>
      </c>
      <c r="L1388" t="e">
        <f>VLOOKUP(A1388,GDP!$E$2:$G$83,3,FALSE)</f>
        <v>#N/A</v>
      </c>
    </row>
    <row r="1389" spans="1:12">
      <c r="A1389" s="18">
        <v>44854</v>
      </c>
      <c r="B1389" s="19">
        <v>15579</v>
      </c>
      <c r="C1389" t="e">
        <f>VLOOKUP(A1389,Table2[],2,FALSE)</f>
        <v>#N/A</v>
      </c>
      <c r="D1389" t="e">
        <f>VLOOKUP(A1389,Table3[#All],2,FALSE)</f>
        <v>#N/A</v>
      </c>
      <c r="E1389" t="e">
        <f>VLOOKUP(A1389,Table5[#All],2,FALSE)</f>
        <v>#N/A</v>
      </c>
      <c r="F1389" t="e">
        <f>VLOOKUP(A1389,Table6[#All],2,FALSE)</f>
        <v>#N/A</v>
      </c>
      <c r="G1389" t="e">
        <f>VLOOKUP(A1389,Table7[#All],2,FALSE)</f>
        <v>#N/A</v>
      </c>
      <c r="H1389">
        <f>VLOOKUP(A1389,Table1[[#All],[Release Date]:[Actual]],3,FALSE)</f>
        <v>214000</v>
      </c>
      <c r="I1389" t="e">
        <f>VLOOKUP(A1389,Table9[[#All],[Release Date]:[Actual]],2,FALSE)</f>
        <v>#N/A</v>
      </c>
      <c r="J1389" t="e">
        <f>VLOOKUP(A1389,Table8[#All],2,FALSE)</f>
        <v>#N/A</v>
      </c>
      <c r="K1389" t="e">
        <f>VLOOKUP(A1389,'US Retail Data'!$E$2:$G$75,3,FALSE)</f>
        <v>#N/A</v>
      </c>
      <c r="L1389" t="e">
        <f>VLOOKUP(A1389,GDP!$E$2:$G$83,3,FALSE)</f>
        <v>#N/A</v>
      </c>
    </row>
    <row r="1390" spans="1:12">
      <c r="A1390" s="18">
        <v>44855</v>
      </c>
      <c r="B1390" s="19">
        <v>15610</v>
      </c>
      <c r="C1390" t="e">
        <f>VLOOKUP(A1390,Table2[],2,FALSE)</f>
        <v>#N/A</v>
      </c>
      <c r="D1390" t="e">
        <f>VLOOKUP(A1390,Table3[#All],2,FALSE)</f>
        <v>#N/A</v>
      </c>
      <c r="E1390" t="e">
        <f>VLOOKUP(A1390,Table5[#All],2,FALSE)</f>
        <v>#N/A</v>
      </c>
      <c r="F1390" t="e">
        <f>VLOOKUP(A1390,Table6[#All],2,FALSE)</f>
        <v>#N/A</v>
      </c>
      <c r="G1390" t="e">
        <f>VLOOKUP(A1390,Table7[#All],2,FALSE)</f>
        <v>#N/A</v>
      </c>
      <c r="H1390" t="e">
        <f>VLOOKUP(A1390,Table1[[#All],[Release Date]:[Actual]],3,FALSE)</f>
        <v>#N/A</v>
      </c>
      <c r="I1390" t="e">
        <f>VLOOKUP(A1390,Table9[[#All],[Release Date]:[Actual]],2,FALSE)</f>
        <v>#N/A</v>
      </c>
      <c r="J1390" t="e">
        <f>VLOOKUP(A1390,Table8[#All],2,FALSE)</f>
        <v>#N/A</v>
      </c>
      <c r="K1390" t="e">
        <f>VLOOKUP(A1390,'US Retail Data'!$E$2:$G$75,3,FALSE)</f>
        <v>#N/A</v>
      </c>
      <c r="L1390" t="e">
        <f>VLOOKUP(A1390,GDP!$E$2:$G$83,3,FALSE)</f>
        <v>#N/A</v>
      </c>
    </row>
    <row r="1391" spans="1:12">
      <c r="A1391" s="18">
        <v>44856</v>
      </c>
      <c r="B1391" s="19" t="e">
        <v>#N/A</v>
      </c>
      <c r="C1391" t="e">
        <f>VLOOKUP(A1391,Table2[],2,FALSE)</f>
        <v>#N/A</v>
      </c>
      <c r="D1391" t="e">
        <f>VLOOKUP(A1391,Table3[#All],2,FALSE)</f>
        <v>#N/A</v>
      </c>
      <c r="E1391" t="e">
        <f>VLOOKUP(A1391,Table5[#All],2,FALSE)</f>
        <v>#N/A</v>
      </c>
      <c r="F1391" t="e">
        <f>VLOOKUP(A1391,Table6[#All],2,FALSE)</f>
        <v>#N/A</v>
      </c>
      <c r="G1391" t="e">
        <f>VLOOKUP(A1391,Table7[#All],2,FALSE)</f>
        <v>#N/A</v>
      </c>
      <c r="H1391" t="e">
        <f>VLOOKUP(A1391,Table1[[#All],[Release Date]:[Actual]],3,FALSE)</f>
        <v>#N/A</v>
      </c>
      <c r="I1391" t="e">
        <f>VLOOKUP(A1391,Table9[[#All],[Release Date]:[Actual]],2,FALSE)</f>
        <v>#N/A</v>
      </c>
      <c r="J1391" t="e">
        <f>VLOOKUP(A1391,Table8[#All],2,FALSE)</f>
        <v>#N/A</v>
      </c>
      <c r="K1391" t="e">
        <f>VLOOKUP(A1391,'US Retail Data'!$E$2:$G$75,3,FALSE)</f>
        <v>#N/A</v>
      </c>
      <c r="L1391" t="e">
        <f>VLOOKUP(A1391,GDP!$E$2:$G$83,3,FALSE)</f>
        <v>#N/A</v>
      </c>
    </row>
    <row r="1392" spans="1:12">
      <c r="A1392" s="18">
        <v>44857</v>
      </c>
      <c r="B1392" s="19" t="e">
        <v>#N/A</v>
      </c>
      <c r="C1392" t="e">
        <f>VLOOKUP(A1392,Table2[],2,FALSE)</f>
        <v>#N/A</v>
      </c>
      <c r="D1392" t="e">
        <f>VLOOKUP(A1392,Table3[#All],2,FALSE)</f>
        <v>#N/A</v>
      </c>
      <c r="E1392" t="e">
        <f>VLOOKUP(A1392,Table5[#All],2,FALSE)</f>
        <v>#N/A</v>
      </c>
      <c r="F1392" t="e">
        <f>VLOOKUP(A1392,Table6[#All],2,FALSE)</f>
        <v>#N/A</v>
      </c>
      <c r="G1392" t="e">
        <f>VLOOKUP(A1392,Table7[#All],2,FALSE)</f>
        <v>#N/A</v>
      </c>
      <c r="H1392" t="e">
        <f>VLOOKUP(A1392,Table1[[#All],[Release Date]:[Actual]],3,FALSE)</f>
        <v>#N/A</v>
      </c>
      <c r="I1392" t="e">
        <f>VLOOKUP(A1392,Table9[[#All],[Release Date]:[Actual]],2,FALSE)</f>
        <v>#N/A</v>
      </c>
      <c r="J1392" t="e">
        <f>VLOOKUP(A1392,Table8[#All],2,FALSE)</f>
        <v>#N/A</v>
      </c>
      <c r="K1392" t="e">
        <f>VLOOKUP(A1392,'US Retail Data'!$E$2:$G$75,3,FALSE)</f>
        <v>#N/A</v>
      </c>
      <c r="L1392" t="e">
        <f>VLOOKUP(A1392,GDP!$E$2:$G$83,3,FALSE)</f>
        <v>#N/A</v>
      </c>
    </row>
    <row r="1393" spans="1:12">
      <c r="A1393" s="18">
        <v>44858</v>
      </c>
      <c r="B1393" s="19">
        <v>15590</v>
      </c>
      <c r="C1393" t="e">
        <f>VLOOKUP(A1393,Table2[],2,FALSE)</f>
        <v>#N/A</v>
      </c>
      <c r="D1393" t="e">
        <f>VLOOKUP(A1393,Table3[#All],2,FALSE)</f>
        <v>#N/A</v>
      </c>
      <c r="E1393" t="e">
        <f>VLOOKUP(A1393,Table5[#All],2,FALSE)</f>
        <v>#N/A</v>
      </c>
      <c r="F1393" t="e">
        <f>VLOOKUP(A1393,Table6[#All],2,FALSE)</f>
        <v>#N/A</v>
      </c>
      <c r="G1393" t="e">
        <f>VLOOKUP(A1393,Table7[#All],2,FALSE)</f>
        <v>#N/A</v>
      </c>
      <c r="H1393" t="e">
        <f>VLOOKUP(A1393,Table1[[#All],[Release Date]:[Actual]],3,FALSE)</f>
        <v>#N/A</v>
      </c>
      <c r="I1393" t="e">
        <f>VLOOKUP(A1393,Table9[[#All],[Release Date]:[Actual]],2,FALSE)</f>
        <v>#N/A</v>
      </c>
      <c r="J1393" t="e">
        <f>VLOOKUP(A1393,Table8[#All],2,FALSE)</f>
        <v>#N/A</v>
      </c>
      <c r="K1393" t="e">
        <f>VLOOKUP(A1393,'US Retail Data'!$E$2:$G$75,3,FALSE)</f>
        <v>#N/A</v>
      </c>
      <c r="L1393" t="e">
        <f>VLOOKUP(A1393,GDP!$E$2:$G$83,3,FALSE)</f>
        <v>#N/A</v>
      </c>
    </row>
    <row r="1394" spans="1:12">
      <c r="A1394" s="18">
        <v>44859</v>
      </c>
      <c r="B1394" s="19">
        <v>15616</v>
      </c>
      <c r="C1394" t="e">
        <f>VLOOKUP(A1394,Table2[],2,FALSE)</f>
        <v>#N/A</v>
      </c>
      <c r="D1394" t="e">
        <f>VLOOKUP(A1394,Table3[#All],2,FALSE)</f>
        <v>#N/A</v>
      </c>
      <c r="E1394" t="e">
        <f>VLOOKUP(A1394,Table5[#All],2,FALSE)</f>
        <v>#N/A</v>
      </c>
      <c r="F1394" t="e">
        <f>VLOOKUP(A1394,Table6[#All],2,FALSE)</f>
        <v>#N/A</v>
      </c>
      <c r="G1394" t="e">
        <f>VLOOKUP(A1394,Table7[#All],2,FALSE)</f>
        <v>#N/A</v>
      </c>
      <c r="H1394" t="e">
        <f>VLOOKUP(A1394,Table1[[#All],[Release Date]:[Actual]],3,FALSE)</f>
        <v>#N/A</v>
      </c>
      <c r="I1394" t="e">
        <f>VLOOKUP(A1394,Table9[[#All],[Release Date]:[Actual]],2,FALSE)</f>
        <v>#N/A</v>
      </c>
      <c r="J1394" t="e">
        <f>VLOOKUP(A1394,Table8[#All],2,FALSE)</f>
        <v>#N/A</v>
      </c>
      <c r="K1394" t="e">
        <f>VLOOKUP(A1394,'US Retail Data'!$E$2:$G$75,3,FALSE)</f>
        <v>#N/A</v>
      </c>
      <c r="L1394" t="e">
        <f>VLOOKUP(A1394,GDP!$E$2:$G$83,3,FALSE)</f>
        <v>#N/A</v>
      </c>
    </row>
    <row r="1395" spans="1:12">
      <c r="A1395" s="18">
        <v>44860</v>
      </c>
      <c r="B1395" s="19">
        <v>15596</v>
      </c>
      <c r="C1395" t="e">
        <f>VLOOKUP(A1395,Table2[],2,FALSE)</f>
        <v>#N/A</v>
      </c>
      <c r="D1395" t="e">
        <f>VLOOKUP(A1395,Table3[#All],2,FALSE)</f>
        <v>#N/A</v>
      </c>
      <c r="E1395" t="e">
        <f>VLOOKUP(A1395,Table5[#All],2,FALSE)</f>
        <v>#N/A</v>
      </c>
      <c r="F1395" t="e">
        <f>VLOOKUP(A1395,Table6[#All],2,FALSE)</f>
        <v>#N/A</v>
      </c>
      <c r="G1395" t="e">
        <f>VLOOKUP(A1395,Table7[#All],2,FALSE)</f>
        <v>#N/A</v>
      </c>
      <c r="H1395" t="e">
        <f>VLOOKUP(A1395,Table1[[#All],[Release Date]:[Actual]],3,FALSE)</f>
        <v>#N/A</v>
      </c>
      <c r="I1395" t="e">
        <f>VLOOKUP(A1395,Table9[[#All],[Release Date]:[Actual]],2,FALSE)</f>
        <v>#N/A</v>
      </c>
      <c r="J1395" t="e">
        <f>VLOOKUP(A1395,Table8[#All],2,FALSE)</f>
        <v>#N/A</v>
      </c>
      <c r="K1395" t="e">
        <f>VLOOKUP(A1395,'US Retail Data'!$E$2:$G$75,3,FALSE)</f>
        <v>#N/A</v>
      </c>
      <c r="L1395" t="e">
        <f>VLOOKUP(A1395,GDP!$E$2:$G$83,3,FALSE)</f>
        <v>#N/A</v>
      </c>
    </row>
    <row r="1396" spans="1:12">
      <c r="A1396" s="18">
        <v>44861</v>
      </c>
      <c r="B1396" s="19">
        <v>15573</v>
      </c>
      <c r="C1396" t="e">
        <f>VLOOKUP(A1396,Table2[],2,FALSE)</f>
        <v>#N/A</v>
      </c>
      <c r="D1396" t="e">
        <f>VLOOKUP(A1396,Table3[#All],2,FALSE)</f>
        <v>#N/A</v>
      </c>
      <c r="E1396" t="e">
        <f>VLOOKUP(A1396,Table5[#All],2,FALSE)</f>
        <v>#N/A</v>
      </c>
      <c r="F1396" t="e">
        <f>VLOOKUP(A1396,Table6[#All],2,FALSE)</f>
        <v>#N/A</v>
      </c>
      <c r="G1396" t="e">
        <f>VLOOKUP(A1396,Table7[#All],2,FALSE)</f>
        <v>#N/A</v>
      </c>
      <c r="H1396">
        <f>VLOOKUP(A1396,Table1[[#All],[Release Date]:[Actual]],3,FALSE)</f>
        <v>217000</v>
      </c>
      <c r="I1396" t="e">
        <f>VLOOKUP(A1396,Table9[[#All],[Release Date]:[Actual]],2,FALSE)</f>
        <v>#N/A</v>
      </c>
      <c r="J1396" t="e">
        <f>VLOOKUP(A1396,Table8[#All],2,FALSE)</f>
        <v>#N/A</v>
      </c>
      <c r="K1396" t="e">
        <f>VLOOKUP(A1396,'US Retail Data'!$E$2:$G$75,3,FALSE)</f>
        <v>#N/A</v>
      </c>
      <c r="L1396">
        <f>VLOOKUP(A1396,GDP!$E$2:$G$83,3,FALSE)</f>
        <v>2.5999999999999999E-2</v>
      </c>
    </row>
    <row r="1397" spans="1:12">
      <c r="A1397" s="18">
        <v>44862</v>
      </c>
      <c r="B1397" s="19">
        <v>15542</v>
      </c>
      <c r="C1397" t="e">
        <f>VLOOKUP(A1397,Table2[],2,FALSE)</f>
        <v>#N/A</v>
      </c>
      <c r="D1397">
        <f>VLOOKUP(A1397,Table3[#All],2,FALSE)</f>
        <v>6.2E-2</v>
      </c>
      <c r="E1397" t="e">
        <f>VLOOKUP(A1397,Table5[#All],2,FALSE)</f>
        <v>#N/A</v>
      </c>
      <c r="F1397" t="e">
        <f>VLOOKUP(A1397,Table6[#All],2,FALSE)</f>
        <v>#N/A</v>
      </c>
      <c r="G1397" t="e">
        <f>VLOOKUP(A1397,Table7[#All],2,FALSE)</f>
        <v>#N/A</v>
      </c>
      <c r="H1397" t="e">
        <f>VLOOKUP(A1397,Table1[[#All],[Release Date]:[Actual]],3,FALSE)</f>
        <v>#N/A</v>
      </c>
      <c r="I1397" t="e">
        <f>VLOOKUP(A1397,Table9[[#All],[Release Date]:[Actual]],2,FALSE)</f>
        <v>#N/A</v>
      </c>
      <c r="J1397" t="e">
        <f>VLOOKUP(A1397,Table8[#All],2,FALSE)</f>
        <v>#N/A</v>
      </c>
      <c r="K1397" t="e">
        <f>VLOOKUP(A1397,'US Retail Data'!$E$2:$G$75,3,FALSE)</f>
        <v>#N/A</v>
      </c>
      <c r="L1397" t="e">
        <f>VLOOKUP(A1397,GDP!$E$2:$G$83,3,FALSE)</f>
        <v>#N/A</v>
      </c>
    </row>
    <row r="1398" spans="1:12">
      <c r="A1398" s="18">
        <v>44863</v>
      </c>
      <c r="B1398" s="19" t="e">
        <v>#N/A</v>
      </c>
      <c r="C1398" t="e">
        <f>VLOOKUP(A1398,Table2[],2,FALSE)</f>
        <v>#N/A</v>
      </c>
      <c r="D1398" t="e">
        <f>VLOOKUP(A1398,Table3[#All],2,FALSE)</f>
        <v>#N/A</v>
      </c>
      <c r="E1398" t="e">
        <f>VLOOKUP(A1398,Table5[#All],2,FALSE)</f>
        <v>#N/A</v>
      </c>
      <c r="F1398" t="e">
        <f>VLOOKUP(A1398,Table6[#All],2,FALSE)</f>
        <v>#N/A</v>
      </c>
      <c r="G1398" t="e">
        <f>VLOOKUP(A1398,Table7[#All],2,FALSE)</f>
        <v>#N/A</v>
      </c>
      <c r="H1398" t="e">
        <f>VLOOKUP(A1398,Table1[[#All],[Release Date]:[Actual]],3,FALSE)</f>
        <v>#N/A</v>
      </c>
      <c r="I1398" t="e">
        <f>VLOOKUP(A1398,Table9[[#All],[Release Date]:[Actual]],2,FALSE)</f>
        <v>#N/A</v>
      </c>
      <c r="J1398" t="e">
        <f>VLOOKUP(A1398,Table8[#All],2,FALSE)</f>
        <v>#N/A</v>
      </c>
      <c r="K1398" t="e">
        <f>VLOOKUP(A1398,'US Retail Data'!$E$2:$G$75,3,FALSE)</f>
        <v>#N/A</v>
      </c>
      <c r="L1398" t="e">
        <f>VLOOKUP(A1398,GDP!$E$2:$G$83,3,FALSE)</f>
        <v>#N/A</v>
      </c>
    </row>
    <row r="1399" spans="1:12">
      <c r="A1399" s="18">
        <v>44864</v>
      </c>
      <c r="B1399" s="19" t="e">
        <v>#N/A</v>
      </c>
      <c r="C1399" t="e">
        <f>VLOOKUP(A1399,Table2[],2,FALSE)</f>
        <v>#N/A</v>
      </c>
      <c r="D1399" t="e">
        <f>VLOOKUP(A1399,Table3[#All],2,FALSE)</f>
        <v>#N/A</v>
      </c>
      <c r="E1399" t="e">
        <f>VLOOKUP(A1399,Table5[#All],2,FALSE)</f>
        <v>#N/A</v>
      </c>
      <c r="F1399" t="e">
        <f>VLOOKUP(A1399,Table6[#All],2,FALSE)</f>
        <v>#N/A</v>
      </c>
      <c r="G1399" t="e">
        <f>VLOOKUP(A1399,Table7[#All],2,FALSE)</f>
        <v>#N/A</v>
      </c>
      <c r="H1399" t="e">
        <f>VLOOKUP(A1399,Table1[[#All],[Release Date]:[Actual]],3,FALSE)</f>
        <v>#N/A</v>
      </c>
      <c r="I1399" t="e">
        <f>VLOOKUP(A1399,Table9[[#All],[Release Date]:[Actual]],2,FALSE)</f>
        <v>#N/A</v>
      </c>
      <c r="J1399" t="e">
        <f>VLOOKUP(A1399,Table8[#All],2,FALSE)</f>
        <v>#N/A</v>
      </c>
      <c r="K1399" t="e">
        <f>VLOOKUP(A1399,'US Retail Data'!$E$2:$G$75,3,FALSE)</f>
        <v>#N/A</v>
      </c>
      <c r="L1399" t="e">
        <f>VLOOKUP(A1399,GDP!$E$2:$G$83,3,FALSE)</f>
        <v>#N/A</v>
      </c>
    </row>
    <row r="1400" spans="1:12">
      <c r="A1400" s="18">
        <v>44865</v>
      </c>
      <c r="B1400" s="19">
        <v>15596</v>
      </c>
      <c r="C1400" t="e">
        <f>VLOOKUP(A1400,Table2[],2,FALSE)</f>
        <v>#N/A</v>
      </c>
      <c r="D1400" t="e">
        <f>VLOOKUP(A1400,Table3[#All],2,FALSE)</f>
        <v>#N/A</v>
      </c>
      <c r="E1400" t="e">
        <f>VLOOKUP(A1400,Table5[#All],2,FALSE)</f>
        <v>#N/A</v>
      </c>
      <c r="F1400" t="e">
        <f>VLOOKUP(A1400,Table6[#All],2,FALSE)</f>
        <v>#N/A</v>
      </c>
      <c r="G1400" t="e">
        <f>VLOOKUP(A1400,Table7[#All],2,FALSE)</f>
        <v>#N/A</v>
      </c>
      <c r="H1400" t="e">
        <f>VLOOKUP(A1400,Table1[[#All],[Release Date]:[Actual]],3,FALSE)</f>
        <v>#N/A</v>
      </c>
      <c r="I1400" t="e">
        <f>VLOOKUP(A1400,Table9[[#All],[Release Date]:[Actual]],2,FALSE)</f>
        <v>#N/A</v>
      </c>
      <c r="J1400" t="e">
        <f>VLOOKUP(A1400,Table8[#All],2,FALSE)</f>
        <v>#N/A</v>
      </c>
      <c r="K1400" t="e">
        <f>VLOOKUP(A1400,'US Retail Data'!$E$2:$G$75,3,FALSE)</f>
        <v>#N/A</v>
      </c>
      <c r="L1400" t="e">
        <f>VLOOKUP(A1400,GDP!$E$2:$G$83,3,FALSE)</f>
        <v>#N/A</v>
      </c>
    </row>
    <row r="1401" spans="1:12">
      <c r="A1401" s="18">
        <v>44866</v>
      </c>
      <c r="B1401" s="19">
        <v>15647</v>
      </c>
      <c r="C1401" t="e">
        <f>VLOOKUP(A1401,Table2[],2,FALSE)</f>
        <v>#N/A</v>
      </c>
      <c r="D1401">
        <f>VLOOKUP(A1401,Table3[#All],2,FALSE)</f>
        <v>0.06</v>
      </c>
      <c r="E1401">
        <f>VLOOKUP(A1401,Table5[#All],2,FALSE)</f>
        <v>5.7099999999999998E-2</v>
      </c>
      <c r="F1401" t="e">
        <f>VLOOKUP(A1401,Table6[#All],2,FALSE)</f>
        <v>#N/A</v>
      </c>
      <c r="G1401" t="e">
        <f>VLOOKUP(A1401,Table7[#All],2,FALSE)</f>
        <v>#N/A</v>
      </c>
      <c r="H1401" t="e">
        <f>VLOOKUP(A1401,Table1[[#All],[Release Date]:[Actual]],3,FALSE)</f>
        <v>#N/A</v>
      </c>
      <c r="I1401" t="e">
        <f>VLOOKUP(A1401,Table9[[#All],[Release Date]:[Actual]],2,FALSE)</f>
        <v>#N/A</v>
      </c>
      <c r="J1401" t="e">
        <f>VLOOKUP(A1401,Table8[#All],2,FALSE)</f>
        <v>#N/A</v>
      </c>
      <c r="K1401" t="e">
        <f>VLOOKUP(A1401,'US Retail Data'!$E$2:$G$75,3,FALSE)</f>
        <v>#N/A</v>
      </c>
      <c r="L1401" t="e">
        <f>VLOOKUP(A1401,GDP!$E$2:$G$83,3,FALSE)</f>
        <v>#N/A</v>
      </c>
    </row>
    <row r="1402" spans="1:12">
      <c r="A1402" s="18">
        <v>44867</v>
      </c>
      <c r="B1402" s="19">
        <v>15652</v>
      </c>
      <c r="C1402" t="e">
        <f>VLOOKUP(A1402,Table2[],2,FALSE)</f>
        <v>#N/A</v>
      </c>
      <c r="D1402" t="e">
        <f>VLOOKUP(A1402,Table3[#All],2,FALSE)</f>
        <v>#N/A</v>
      </c>
      <c r="E1402" t="e">
        <f>VLOOKUP(A1402,Table5[#All],2,FALSE)</f>
        <v>#N/A</v>
      </c>
      <c r="F1402" t="e">
        <f>VLOOKUP(A1402,Table6[#All],2,FALSE)</f>
        <v>#N/A</v>
      </c>
      <c r="G1402" t="e">
        <f>VLOOKUP(A1402,Table7[#All],2,FALSE)</f>
        <v>#N/A</v>
      </c>
      <c r="H1402" t="e">
        <f>VLOOKUP(A1402,Table1[[#All],[Release Date]:[Actual]],3,FALSE)</f>
        <v>#N/A</v>
      </c>
      <c r="I1402">
        <f>VLOOKUP(A1402,Table9[[#All],[Release Date]:[Actual]],2,FALSE)</f>
        <v>0.04</v>
      </c>
      <c r="J1402" t="e">
        <f>VLOOKUP(A1402,Table8[#All],2,FALSE)</f>
        <v>#N/A</v>
      </c>
      <c r="K1402" t="e">
        <f>VLOOKUP(A1402,'US Retail Data'!$E$2:$G$75,3,FALSE)</f>
        <v>#N/A</v>
      </c>
      <c r="L1402" t="e">
        <f>VLOOKUP(A1402,GDP!$E$2:$G$83,3,FALSE)</f>
        <v>#N/A</v>
      </c>
    </row>
    <row r="1403" spans="1:12">
      <c r="A1403" s="18">
        <v>44868</v>
      </c>
      <c r="B1403" s="19">
        <v>15681</v>
      </c>
      <c r="C1403" t="e">
        <f>VLOOKUP(A1403,Table2[],2,FALSE)</f>
        <v>#N/A</v>
      </c>
      <c r="D1403" t="e">
        <f>VLOOKUP(A1403,Table3[#All],2,FALSE)</f>
        <v>#N/A</v>
      </c>
      <c r="E1403" t="e">
        <f>VLOOKUP(A1403,Table5[#All],2,FALSE)</f>
        <v>#N/A</v>
      </c>
      <c r="F1403" t="e">
        <f>VLOOKUP(A1403,Table6[#All],2,FALSE)</f>
        <v>#N/A</v>
      </c>
      <c r="G1403" t="e">
        <f>VLOOKUP(A1403,Table7[#All],2,FALSE)</f>
        <v>#N/A</v>
      </c>
      <c r="H1403">
        <f>VLOOKUP(A1403,Table1[[#All],[Release Date]:[Actual]],3,FALSE)</f>
        <v>217000</v>
      </c>
      <c r="I1403" t="e">
        <f>VLOOKUP(A1403,Table9[[#All],[Release Date]:[Actual]],2,FALSE)</f>
        <v>#N/A</v>
      </c>
      <c r="J1403" t="e">
        <f>VLOOKUP(A1403,Table8[#All],2,FALSE)</f>
        <v>#N/A</v>
      </c>
      <c r="K1403" t="e">
        <f>VLOOKUP(A1403,'US Retail Data'!$E$2:$G$75,3,FALSE)</f>
        <v>#N/A</v>
      </c>
      <c r="L1403" t="e">
        <f>VLOOKUP(A1403,GDP!$E$2:$G$83,3,FALSE)</f>
        <v>#N/A</v>
      </c>
    </row>
    <row r="1404" spans="1:12">
      <c r="A1404" s="18">
        <v>44869</v>
      </c>
      <c r="B1404" s="19">
        <v>15736</v>
      </c>
      <c r="C1404" t="e">
        <f>VLOOKUP(A1404,Table2[],2,FALSE)</f>
        <v>#N/A</v>
      </c>
      <c r="D1404" t="e">
        <f>VLOOKUP(A1404,Table3[#All],2,FALSE)</f>
        <v>#N/A</v>
      </c>
      <c r="E1404" t="e">
        <f>VLOOKUP(A1404,Table5[#All],2,FALSE)</f>
        <v>#N/A</v>
      </c>
      <c r="F1404">
        <f>VLOOKUP(A1404,Table6[#All],2,FALSE)</f>
        <v>261</v>
      </c>
      <c r="G1404">
        <f>VLOOKUP(A1404,Table7[#All],2,FALSE)</f>
        <v>3.6999999999999998E-2</v>
      </c>
      <c r="H1404" t="e">
        <f>VLOOKUP(A1404,Table1[[#All],[Release Date]:[Actual]],3,FALSE)</f>
        <v>#N/A</v>
      </c>
      <c r="I1404" t="e">
        <f>VLOOKUP(A1404,Table9[[#All],[Release Date]:[Actual]],2,FALSE)</f>
        <v>#N/A</v>
      </c>
      <c r="J1404" t="e">
        <f>VLOOKUP(A1404,Table8[#All],2,FALSE)</f>
        <v>#N/A</v>
      </c>
      <c r="K1404" t="e">
        <f>VLOOKUP(A1404,'US Retail Data'!$E$2:$G$75,3,FALSE)</f>
        <v>#N/A</v>
      </c>
      <c r="L1404" t="e">
        <f>VLOOKUP(A1404,GDP!$E$2:$G$83,3,FALSE)</f>
        <v>#N/A</v>
      </c>
    </row>
    <row r="1405" spans="1:12">
      <c r="A1405" s="18">
        <v>44870</v>
      </c>
      <c r="B1405" s="19" t="e">
        <v>#N/A</v>
      </c>
      <c r="C1405" t="e">
        <f>VLOOKUP(A1405,Table2[],2,FALSE)</f>
        <v>#N/A</v>
      </c>
      <c r="D1405" t="e">
        <f>VLOOKUP(A1405,Table3[#All],2,FALSE)</f>
        <v>#N/A</v>
      </c>
      <c r="E1405" t="e">
        <f>VLOOKUP(A1405,Table5[#All],2,FALSE)</f>
        <v>#N/A</v>
      </c>
      <c r="F1405" t="e">
        <f>VLOOKUP(A1405,Table6[#All],2,FALSE)</f>
        <v>#N/A</v>
      </c>
      <c r="G1405" t="e">
        <f>VLOOKUP(A1405,Table7[#All],2,FALSE)</f>
        <v>#N/A</v>
      </c>
      <c r="H1405" t="e">
        <f>VLOOKUP(A1405,Table1[[#All],[Release Date]:[Actual]],3,FALSE)</f>
        <v>#N/A</v>
      </c>
      <c r="I1405" t="e">
        <f>VLOOKUP(A1405,Table9[[#All],[Release Date]:[Actual]],2,FALSE)</f>
        <v>#N/A</v>
      </c>
      <c r="J1405" t="e">
        <f>VLOOKUP(A1405,Table8[#All],2,FALSE)</f>
        <v>#N/A</v>
      </c>
      <c r="K1405" t="e">
        <f>VLOOKUP(A1405,'US Retail Data'!$E$2:$G$75,3,FALSE)</f>
        <v>#N/A</v>
      </c>
      <c r="L1405" t="e">
        <f>VLOOKUP(A1405,GDP!$E$2:$G$83,3,FALSE)</f>
        <v>#N/A</v>
      </c>
    </row>
    <row r="1406" spans="1:12">
      <c r="A1406" s="18">
        <v>44871</v>
      </c>
      <c r="B1406" s="19" t="e">
        <v>#N/A</v>
      </c>
      <c r="C1406" t="e">
        <f>VLOOKUP(A1406,Table2[],2,FALSE)</f>
        <v>#N/A</v>
      </c>
      <c r="D1406" t="e">
        <f>VLOOKUP(A1406,Table3[#All],2,FALSE)</f>
        <v>#N/A</v>
      </c>
      <c r="E1406" t="e">
        <f>VLOOKUP(A1406,Table5[#All],2,FALSE)</f>
        <v>#N/A</v>
      </c>
      <c r="F1406" t="e">
        <f>VLOOKUP(A1406,Table6[#All],2,FALSE)</f>
        <v>#N/A</v>
      </c>
      <c r="G1406" t="e">
        <f>VLOOKUP(A1406,Table7[#All],2,FALSE)</f>
        <v>#N/A</v>
      </c>
      <c r="H1406" t="e">
        <f>VLOOKUP(A1406,Table1[[#All],[Release Date]:[Actual]],3,FALSE)</f>
        <v>#N/A</v>
      </c>
      <c r="I1406" t="e">
        <f>VLOOKUP(A1406,Table9[[#All],[Release Date]:[Actual]],2,FALSE)</f>
        <v>#N/A</v>
      </c>
      <c r="J1406" t="e">
        <f>VLOOKUP(A1406,Table8[#All],2,FALSE)</f>
        <v>#N/A</v>
      </c>
      <c r="K1406" t="e">
        <f>VLOOKUP(A1406,'US Retail Data'!$E$2:$G$75,3,FALSE)</f>
        <v>#N/A</v>
      </c>
      <c r="L1406" t="e">
        <f>VLOOKUP(A1406,GDP!$E$2:$G$83,3,FALSE)</f>
        <v>#N/A</v>
      </c>
    </row>
    <row r="1407" spans="1:12">
      <c r="A1407" s="18">
        <v>44872</v>
      </c>
      <c r="B1407" s="19">
        <v>15692</v>
      </c>
      <c r="C1407" t="e">
        <f>VLOOKUP(A1407,Table2[],2,FALSE)</f>
        <v>#N/A</v>
      </c>
      <c r="D1407" t="e">
        <f>VLOOKUP(A1407,Table3[#All],2,FALSE)</f>
        <v>#N/A</v>
      </c>
      <c r="E1407" t="e">
        <f>VLOOKUP(A1407,Table5[#All],2,FALSE)</f>
        <v>#N/A</v>
      </c>
      <c r="F1407" t="e">
        <f>VLOOKUP(A1407,Table6[#All],2,FALSE)</f>
        <v>#N/A</v>
      </c>
      <c r="G1407" t="e">
        <f>VLOOKUP(A1407,Table7[#All],2,FALSE)</f>
        <v>#N/A</v>
      </c>
      <c r="H1407" t="e">
        <f>VLOOKUP(A1407,Table1[[#All],[Release Date]:[Actual]],3,FALSE)</f>
        <v>#N/A</v>
      </c>
      <c r="I1407" t="e">
        <f>VLOOKUP(A1407,Table9[[#All],[Release Date]:[Actual]],2,FALSE)</f>
        <v>#N/A</v>
      </c>
      <c r="J1407" t="e">
        <f>VLOOKUP(A1407,Table8[#All],2,FALSE)</f>
        <v>#N/A</v>
      </c>
      <c r="K1407" t="e">
        <f>VLOOKUP(A1407,'US Retail Data'!$E$2:$G$75,3,FALSE)</f>
        <v>#N/A</v>
      </c>
      <c r="L1407" t="e">
        <f>VLOOKUP(A1407,GDP!$E$2:$G$83,3,FALSE)</f>
        <v>#N/A</v>
      </c>
    </row>
    <row r="1408" spans="1:12">
      <c r="A1408" s="18">
        <v>44873</v>
      </c>
      <c r="B1408" s="19">
        <v>15684</v>
      </c>
      <c r="C1408" t="e">
        <f>VLOOKUP(A1408,Table2[],2,FALSE)</f>
        <v>#N/A</v>
      </c>
      <c r="D1408" t="e">
        <f>VLOOKUP(A1408,Table3[#All],2,FALSE)</f>
        <v>#N/A</v>
      </c>
      <c r="E1408" t="e">
        <f>VLOOKUP(A1408,Table5[#All],2,FALSE)</f>
        <v>#N/A</v>
      </c>
      <c r="F1408" t="e">
        <f>VLOOKUP(A1408,Table6[#All],2,FALSE)</f>
        <v>#N/A</v>
      </c>
      <c r="G1408" t="e">
        <f>VLOOKUP(A1408,Table7[#All],2,FALSE)</f>
        <v>#N/A</v>
      </c>
      <c r="H1408" t="e">
        <f>VLOOKUP(A1408,Table1[[#All],[Release Date]:[Actual]],3,FALSE)</f>
        <v>#N/A</v>
      </c>
      <c r="I1408" t="e">
        <f>VLOOKUP(A1408,Table9[[#All],[Release Date]:[Actual]],2,FALSE)</f>
        <v>#N/A</v>
      </c>
      <c r="J1408">
        <f>VLOOKUP(A1408,Table8[#All],2,FALSE)</f>
        <v>2.1000000000000001E-2</v>
      </c>
      <c r="K1408" t="e">
        <f>VLOOKUP(A1408,'US Retail Data'!$E$2:$G$75,3,FALSE)</f>
        <v>#N/A</v>
      </c>
      <c r="L1408" t="e">
        <f>VLOOKUP(A1408,GDP!$E$2:$G$83,3,FALSE)</f>
        <v>#N/A</v>
      </c>
    </row>
    <row r="1409" spans="1:12">
      <c r="A1409" s="18">
        <v>44874</v>
      </c>
      <c r="B1409" s="19">
        <v>15654</v>
      </c>
      <c r="C1409" t="e">
        <f>VLOOKUP(A1409,Table2[],2,FALSE)</f>
        <v>#N/A</v>
      </c>
      <c r="D1409" t="e">
        <f>VLOOKUP(A1409,Table3[#All],2,FALSE)</f>
        <v>#N/A</v>
      </c>
      <c r="E1409" t="e">
        <f>VLOOKUP(A1409,Table5[#All],2,FALSE)</f>
        <v>#N/A</v>
      </c>
      <c r="F1409" t="e">
        <f>VLOOKUP(A1409,Table6[#All],2,FALSE)</f>
        <v>#N/A</v>
      </c>
      <c r="G1409" t="e">
        <f>VLOOKUP(A1409,Table7[#All],2,FALSE)</f>
        <v>#N/A</v>
      </c>
      <c r="H1409" t="e">
        <f>VLOOKUP(A1409,Table1[[#All],[Release Date]:[Actual]],3,FALSE)</f>
        <v>#N/A</v>
      </c>
      <c r="I1409" t="e">
        <f>VLOOKUP(A1409,Table9[[#All],[Release Date]:[Actual]],2,FALSE)</f>
        <v>#N/A</v>
      </c>
      <c r="J1409" t="e">
        <f>VLOOKUP(A1409,Table8[#All],2,FALSE)</f>
        <v>#N/A</v>
      </c>
      <c r="K1409" t="e">
        <f>VLOOKUP(A1409,'US Retail Data'!$E$2:$G$75,3,FALSE)</f>
        <v>#N/A</v>
      </c>
      <c r="L1409" t="e">
        <f>VLOOKUP(A1409,GDP!$E$2:$G$83,3,FALSE)</f>
        <v>#N/A</v>
      </c>
    </row>
    <row r="1410" spans="1:12">
      <c r="A1410" s="18">
        <v>44875</v>
      </c>
      <c r="B1410" s="19">
        <v>15701</v>
      </c>
      <c r="C1410">
        <f>VLOOKUP(A1410,Table2[],2,FALSE)</f>
        <v>7.6999999999999999E-2</v>
      </c>
      <c r="D1410" t="e">
        <f>VLOOKUP(A1410,Table3[#All],2,FALSE)</f>
        <v>#N/A</v>
      </c>
      <c r="E1410" t="e">
        <f>VLOOKUP(A1410,Table5[#All],2,FALSE)</f>
        <v>#N/A</v>
      </c>
      <c r="F1410" t="e">
        <f>VLOOKUP(A1410,Table6[#All],2,FALSE)</f>
        <v>#N/A</v>
      </c>
      <c r="G1410" t="e">
        <f>VLOOKUP(A1410,Table7[#All],2,FALSE)</f>
        <v>#N/A</v>
      </c>
      <c r="H1410">
        <f>VLOOKUP(A1410,Table1[[#All],[Release Date]:[Actual]],3,FALSE)</f>
        <v>225000</v>
      </c>
      <c r="I1410" t="e">
        <f>VLOOKUP(A1410,Table9[[#All],[Release Date]:[Actual]],2,FALSE)</f>
        <v>#N/A</v>
      </c>
      <c r="J1410" t="e">
        <f>VLOOKUP(A1410,Table8[#All],2,FALSE)</f>
        <v>#N/A</v>
      </c>
      <c r="K1410" t="e">
        <f>VLOOKUP(A1410,'US Retail Data'!$E$2:$G$75,3,FALSE)</f>
        <v>#N/A</v>
      </c>
      <c r="L1410" t="e">
        <f>VLOOKUP(A1410,GDP!$E$2:$G$83,3,FALSE)</f>
        <v>#N/A</v>
      </c>
    </row>
    <row r="1411" spans="1:12">
      <c r="A1411" s="18">
        <v>44876</v>
      </c>
      <c r="B1411" s="19">
        <v>15493</v>
      </c>
      <c r="C1411" t="e">
        <f>VLOOKUP(A1411,Table2[],2,FALSE)</f>
        <v>#N/A</v>
      </c>
      <c r="D1411" t="e">
        <f>VLOOKUP(A1411,Table3[#All],2,FALSE)</f>
        <v>#N/A</v>
      </c>
      <c r="E1411" t="e">
        <f>VLOOKUP(A1411,Table5[#All],2,FALSE)</f>
        <v>#N/A</v>
      </c>
      <c r="F1411" t="e">
        <f>VLOOKUP(A1411,Table6[#All],2,FALSE)</f>
        <v>#N/A</v>
      </c>
      <c r="G1411" t="e">
        <f>VLOOKUP(A1411,Table7[#All],2,FALSE)</f>
        <v>#N/A</v>
      </c>
      <c r="H1411" t="e">
        <f>VLOOKUP(A1411,Table1[[#All],[Release Date]:[Actual]],3,FALSE)</f>
        <v>#N/A</v>
      </c>
      <c r="I1411" t="e">
        <f>VLOOKUP(A1411,Table9[[#All],[Release Date]:[Actual]],2,FALSE)</f>
        <v>#N/A</v>
      </c>
      <c r="J1411" t="e">
        <f>VLOOKUP(A1411,Table8[#All],2,FALSE)</f>
        <v>#N/A</v>
      </c>
      <c r="K1411" t="e">
        <f>VLOOKUP(A1411,'US Retail Data'!$E$2:$G$75,3,FALSE)</f>
        <v>#N/A</v>
      </c>
      <c r="L1411" t="e">
        <f>VLOOKUP(A1411,GDP!$E$2:$G$83,3,FALSE)</f>
        <v>#N/A</v>
      </c>
    </row>
    <row r="1412" spans="1:12">
      <c r="A1412" s="18">
        <v>44877</v>
      </c>
      <c r="B1412" s="19" t="e">
        <v>#N/A</v>
      </c>
      <c r="C1412" t="e">
        <f>VLOOKUP(A1412,Table2[],2,FALSE)</f>
        <v>#N/A</v>
      </c>
      <c r="D1412" t="e">
        <f>VLOOKUP(A1412,Table3[#All],2,FALSE)</f>
        <v>#N/A</v>
      </c>
      <c r="E1412" t="e">
        <f>VLOOKUP(A1412,Table5[#All],2,FALSE)</f>
        <v>#N/A</v>
      </c>
      <c r="F1412" t="e">
        <f>VLOOKUP(A1412,Table6[#All],2,FALSE)</f>
        <v>#N/A</v>
      </c>
      <c r="G1412" t="e">
        <f>VLOOKUP(A1412,Table7[#All],2,FALSE)</f>
        <v>#N/A</v>
      </c>
      <c r="H1412" t="e">
        <f>VLOOKUP(A1412,Table1[[#All],[Release Date]:[Actual]],3,FALSE)</f>
        <v>#N/A</v>
      </c>
      <c r="I1412" t="e">
        <f>VLOOKUP(A1412,Table9[[#All],[Release Date]:[Actual]],2,FALSE)</f>
        <v>#N/A</v>
      </c>
      <c r="J1412" t="e">
        <f>VLOOKUP(A1412,Table8[#All],2,FALSE)</f>
        <v>#N/A</v>
      </c>
      <c r="K1412" t="e">
        <f>VLOOKUP(A1412,'US Retail Data'!$E$2:$G$75,3,FALSE)</f>
        <v>#N/A</v>
      </c>
      <c r="L1412" t="e">
        <f>VLOOKUP(A1412,GDP!$E$2:$G$83,3,FALSE)</f>
        <v>#N/A</v>
      </c>
    </row>
    <row r="1413" spans="1:12">
      <c r="A1413" s="18">
        <v>44878</v>
      </c>
      <c r="B1413" s="19" t="e">
        <v>#N/A</v>
      </c>
      <c r="C1413" t="e">
        <f>VLOOKUP(A1413,Table2[],2,FALSE)</f>
        <v>#N/A</v>
      </c>
      <c r="D1413" t="e">
        <f>VLOOKUP(A1413,Table3[#All],2,FALSE)</f>
        <v>#N/A</v>
      </c>
      <c r="E1413" t="e">
        <f>VLOOKUP(A1413,Table5[#All],2,FALSE)</f>
        <v>#N/A</v>
      </c>
      <c r="F1413" t="e">
        <f>VLOOKUP(A1413,Table6[#All],2,FALSE)</f>
        <v>#N/A</v>
      </c>
      <c r="G1413" t="e">
        <f>VLOOKUP(A1413,Table7[#All],2,FALSE)</f>
        <v>#N/A</v>
      </c>
      <c r="H1413" t="e">
        <f>VLOOKUP(A1413,Table1[[#All],[Release Date]:[Actual]],3,FALSE)</f>
        <v>#N/A</v>
      </c>
      <c r="I1413" t="e">
        <f>VLOOKUP(A1413,Table9[[#All],[Release Date]:[Actual]],2,FALSE)</f>
        <v>#N/A</v>
      </c>
      <c r="J1413" t="e">
        <f>VLOOKUP(A1413,Table8[#All],2,FALSE)</f>
        <v>#N/A</v>
      </c>
      <c r="K1413" t="e">
        <f>VLOOKUP(A1413,'US Retail Data'!$E$2:$G$75,3,FALSE)</f>
        <v>#N/A</v>
      </c>
      <c r="L1413" t="e">
        <f>VLOOKUP(A1413,GDP!$E$2:$G$83,3,FALSE)</f>
        <v>#N/A</v>
      </c>
    </row>
    <row r="1414" spans="1:12">
      <c r="A1414" s="18">
        <v>44879</v>
      </c>
      <c r="B1414" s="19">
        <v>15499</v>
      </c>
      <c r="C1414" t="e">
        <f>VLOOKUP(A1414,Table2[],2,FALSE)</f>
        <v>#N/A</v>
      </c>
      <c r="D1414" t="e">
        <f>VLOOKUP(A1414,Table3[#All],2,FALSE)</f>
        <v>#N/A</v>
      </c>
      <c r="E1414" t="e">
        <f>VLOOKUP(A1414,Table5[#All],2,FALSE)</f>
        <v>#N/A</v>
      </c>
      <c r="F1414" t="e">
        <f>VLOOKUP(A1414,Table6[#All],2,FALSE)</f>
        <v>#N/A</v>
      </c>
      <c r="G1414" t="e">
        <f>VLOOKUP(A1414,Table7[#All],2,FALSE)</f>
        <v>#N/A</v>
      </c>
      <c r="H1414" t="e">
        <f>VLOOKUP(A1414,Table1[[#All],[Release Date]:[Actual]],3,FALSE)</f>
        <v>#N/A</v>
      </c>
      <c r="I1414" t="e">
        <f>VLOOKUP(A1414,Table9[[#All],[Release Date]:[Actual]],2,FALSE)</f>
        <v>#N/A</v>
      </c>
      <c r="J1414" t="e">
        <f>VLOOKUP(A1414,Table8[#All],2,FALSE)</f>
        <v>#N/A</v>
      </c>
      <c r="K1414" t="e">
        <f>VLOOKUP(A1414,'US Retail Data'!$E$2:$G$75,3,FALSE)</f>
        <v>#N/A</v>
      </c>
      <c r="L1414" t="e">
        <f>VLOOKUP(A1414,GDP!$E$2:$G$83,3,FALSE)</f>
        <v>#N/A</v>
      </c>
    </row>
    <row r="1415" spans="1:12">
      <c r="A1415" s="18">
        <v>44880</v>
      </c>
      <c r="B1415" s="19">
        <v>15564</v>
      </c>
      <c r="C1415" t="e">
        <f>VLOOKUP(A1415,Table2[],2,FALSE)</f>
        <v>#N/A</v>
      </c>
      <c r="D1415" t="e">
        <f>VLOOKUP(A1415,Table3[#All],2,FALSE)</f>
        <v>#N/A</v>
      </c>
      <c r="E1415" t="e">
        <f>VLOOKUP(A1415,Table5[#All],2,FALSE)</f>
        <v>#N/A</v>
      </c>
      <c r="F1415" t="e">
        <f>VLOOKUP(A1415,Table6[#All],2,FALSE)</f>
        <v>#N/A</v>
      </c>
      <c r="G1415" t="e">
        <f>VLOOKUP(A1415,Table7[#All],2,FALSE)</f>
        <v>#N/A</v>
      </c>
      <c r="H1415" t="e">
        <f>VLOOKUP(A1415,Table1[[#All],[Release Date]:[Actual]],3,FALSE)</f>
        <v>#N/A</v>
      </c>
      <c r="I1415" t="e">
        <f>VLOOKUP(A1415,Table9[[#All],[Release Date]:[Actual]],2,FALSE)</f>
        <v>#N/A</v>
      </c>
      <c r="J1415" t="e">
        <f>VLOOKUP(A1415,Table8[#All],2,FALSE)</f>
        <v>#N/A</v>
      </c>
      <c r="K1415" t="e">
        <f>VLOOKUP(A1415,'US Retail Data'!$E$2:$G$75,3,FALSE)</f>
        <v>#N/A</v>
      </c>
      <c r="L1415" t="e">
        <f>VLOOKUP(A1415,GDP!$E$2:$G$83,3,FALSE)</f>
        <v>#N/A</v>
      </c>
    </row>
    <row r="1416" spans="1:12">
      <c r="A1416" s="18">
        <v>44881</v>
      </c>
      <c r="B1416" s="19">
        <v>15610</v>
      </c>
      <c r="C1416" t="e">
        <f>VLOOKUP(A1416,Table2[],2,FALSE)</f>
        <v>#N/A</v>
      </c>
      <c r="D1416" t="e">
        <f>VLOOKUP(A1416,Table3[#All],2,FALSE)</f>
        <v>#N/A</v>
      </c>
      <c r="E1416" t="e">
        <f>VLOOKUP(A1416,Table5[#All],2,FALSE)</f>
        <v>#N/A</v>
      </c>
      <c r="F1416" t="e">
        <f>VLOOKUP(A1416,Table6[#All],2,FALSE)</f>
        <v>#N/A</v>
      </c>
      <c r="G1416" t="e">
        <f>VLOOKUP(A1416,Table7[#All],2,FALSE)</f>
        <v>#N/A</v>
      </c>
      <c r="H1416" t="e">
        <f>VLOOKUP(A1416,Table1[[#All],[Release Date]:[Actual]],3,FALSE)</f>
        <v>#N/A</v>
      </c>
      <c r="I1416" t="e">
        <f>VLOOKUP(A1416,Table9[[#All],[Release Date]:[Actual]],2,FALSE)</f>
        <v>#N/A</v>
      </c>
      <c r="J1416" t="e">
        <f>VLOOKUP(A1416,Table8[#All],2,FALSE)</f>
        <v>#N/A</v>
      </c>
      <c r="K1416">
        <f>VLOOKUP(A1416,'US Retail Data'!$E$2:$G$75,3,FALSE)</f>
        <v>1.2999999999999999E-2</v>
      </c>
      <c r="L1416" t="e">
        <f>VLOOKUP(A1416,GDP!$E$2:$G$83,3,FALSE)</f>
        <v>#N/A</v>
      </c>
    </row>
    <row r="1417" spans="1:12">
      <c r="A1417" s="18">
        <v>44882</v>
      </c>
      <c r="B1417" s="19">
        <v>15687</v>
      </c>
      <c r="C1417" t="e">
        <f>VLOOKUP(A1417,Table2[],2,FALSE)</f>
        <v>#N/A</v>
      </c>
      <c r="D1417" t="e">
        <f>VLOOKUP(A1417,Table3[#All],2,FALSE)</f>
        <v>#N/A</v>
      </c>
      <c r="E1417" t="e">
        <f>VLOOKUP(A1417,Table5[#All],2,FALSE)</f>
        <v>#N/A</v>
      </c>
      <c r="F1417" t="e">
        <f>VLOOKUP(A1417,Table6[#All],2,FALSE)</f>
        <v>#N/A</v>
      </c>
      <c r="G1417" t="e">
        <f>VLOOKUP(A1417,Table7[#All],2,FALSE)</f>
        <v>#N/A</v>
      </c>
      <c r="H1417">
        <f>VLOOKUP(A1417,Table1[[#All],[Release Date]:[Actual]],3,FALSE)</f>
        <v>222000</v>
      </c>
      <c r="I1417" t="e">
        <f>VLOOKUP(A1417,Table9[[#All],[Release Date]:[Actual]],2,FALSE)</f>
        <v>#N/A</v>
      </c>
      <c r="J1417" t="e">
        <f>VLOOKUP(A1417,Table8[#All],2,FALSE)</f>
        <v>#N/A</v>
      </c>
      <c r="K1417" t="e">
        <f>VLOOKUP(A1417,'US Retail Data'!$E$2:$G$75,3,FALSE)</f>
        <v>#N/A</v>
      </c>
      <c r="L1417" t="e">
        <f>VLOOKUP(A1417,GDP!$E$2:$G$83,3,FALSE)</f>
        <v>#N/A</v>
      </c>
    </row>
    <row r="1418" spans="1:12">
      <c r="A1418" s="18">
        <v>44883</v>
      </c>
      <c r="B1418" s="19">
        <v>15692</v>
      </c>
      <c r="C1418" t="e">
        <f>VLOOKUP(A1418,Table2[],2,FALSE)</f>
        <v>#N/A</v>
      </c>
      <c r="D1418" t="e">
        <f>VLOOKUP(A1418,Table3[#All],2,FALSE)</f>
        <v>#N/A</v>
      </c>
      <c r="E1418" t="e">
        <f>VLOOKUP(A1418,Table5[#All],2,FALSE)</f>
        <v>#N/A</v>
      </c>
      <c r="F1418" t="e">
        <f>VLOOKUP(A1418,Table6[#All],2,FALSE)</f>
        <v>#N/A</v>
      </c>
      <c r="G1418" t="e">
        <f>VLOOKUP(A1418,Table7[#All],2,FALSE)</f>
        <v>#N/A</v>
      </c>
      <c r="H1418" t="e">
        <f>VLOOKUP(A1418,Table1[[#All],[Release Date]:[Actual]],3,FALSE)</f>
        <v>#N/A</v>
      </c>
      <c r="I1418" t="e">
        <f>VLOOKUP(A1418,Table9[[#All],[Release Date]:[Actual]],2,FALSE)</f>
        <v>#N/A</v>
      </c>
      <c r="J1418" t="e">
        <f>VLOOKUP(A1418,Table8[#All],2,FALSE)</f>
        <v>#N/A</v>
      </c>
      <c r="K1418" t="e">
        <f>VLOOKUP(A1418,'US Retail Data'!$E$2:$G$75,3,FALSE)</f>
        <v>#N/A</v>
      </c>
      <c r="L1418" t="e">
        <f>VLOOKUP(A1418,GDP!$E$2:$G$83,3,FALSE)</f>
        <v>#N/A</v>
      </c>
    </row>
    <row r="1419" spans="1:12">
      <c r="A1419" s="18">
        <v>44884</v>
      </c>
      <c r="B1419" s="19" t="e">
        <v>#N/A</v>
      </c>
      <c r="C1419" t="e">
        <f>VLOOKUP(A1419,Table2[],2,FALSE)</f>
        <v>#N/A</v>
      </c>
      <c r="D1419" t="e">
        <f>VLOOKUP(A1419,Table3[#All],2,FALSE)</f>
        <v>#N/A</v>
      </c>
      <c r="E1419" t="e">
        <f>VLOOKUP(A1419,Table5[#All],2,FALSE)</f>
        <v>#N/A</v>
      </c>
      <c r="F1419" t="e">
        <f>VLOOKUP(A1419,Table6[#All],2,FALSE)</f>
        <v>#N/A</v>
      </c>
      <c r="G1419" t="e">
        <f>VLOOKUP(A1419,Table7[#All],2,FALSE)</f>
        <v>#N/A</v>
      </c>
      <c r="H1419" t="e">
        <f>VLOOKUP(A1419,Table1[[#All],[Release Date]:[Actual]],3,FALSE)</f>
        <v>#N/A</v>
      </c>
      <c r="I1419" t="e">
        <f>VLOOKUP(A1419,Table9[[#All],[Release Date]:[Actual]],2,FALSE)</f>
        <v>#N/A</v>
      </c>
      <c r="J1419" t="e">
        <f>VLOOKUP(A1419,Table8[#All],2,FALSE)</f>
        <v>#N/A</v>
      </c>
      <c r="K1419" t="e">
        <f>VLOOKUP(A1419,'US Retail Data'!$E$2:$G$75,3,FALSE)</f>
        <v>#N/A</v>
      </c>
      <c r="L1419" t="e">
        <f>VLOOKUP(A1419,GDP!$E$2:$G$83,3,FALSE)</f>
        <v>#N/A</v>
      </c>
    </row>
    <row r="1420" spans="1:12">
      <c r="A1420" s="18">
        <v>44885</v>
      </c>
      <c r="B1420" s="19" t="e">
        <v>#N/A</v>
      </c>
      <c r="C1420" t="e">
        <f>VLOOKUP(A1420,Table2[],2,FALSE)</f>
        <v>#N/A</v>
      </c>
      <c r="D1420" t="e">
        <f>VLOOKUP(A1420,Table3[#All],2,FALSE)</f>
        <v>#N/A</v>
      </c>
      <c r="E1420" t="e">
        <f>VLOOKUP(A1420,Table5[#All],2,FALSE)</f>
        <v>#N/A</v>
      </c>
      <c r="F1420" t="e">
        <f>VLOOKUP(A1420,Table6[#All],2,FALSE)</f>
        <v>#N/A</v>
      </c>
      <c r="G1420" t="e">
        <f>VLOOKUP(A1420,Table7[#All],2,FALSE)</f>
        <v>#N/A</v>
      </c>
      <c r="H1420" t="e">
        <f>VLOOKUP(A1420,Table1[[#All],[Release Date]:[Actual]],3,FALSE)</f>
        <v>#N/A</v>
      </c>
      <c r="I1420" t="e">
        <f>VLOOKUP(A1420,Table9[[#All],[Release Date]:[Actual]],2,FALSE)</f>
        <v>#N/A</v>
      </c>
      <c r="J1420" t="e">
        <f>VLOOKUP(A1420,Table8[#All],2,FALSE)</f>
        <v>#N/A</v>
      </c>
      <c r="K1420" t="e">
        <f>VLOOKUP(A1420,'US Retail Data'!$E$2:$G$75,3,FALSE)</f>
        <v>#N/A</v>
      </c>
      <c r="L1420" t="e">
        <f>VLOOKUP(A1420,GDP!$E$2:$G$83,3,FALSE)</f>
        <v>#N/A</v>
      </c>
    </row>
    <row r="1421" spans="1:12">
      <c r="A1421" s="18">
        <v>44886</v>
      </c>
      <c r="B1421" s="19">
        <v>15707</v>
      </c>
      <c r="C1421" t="e">
        <f>VLOOKUP(A1421,Table2[],2,FALSE)</f>
        <v>#N/A</v>
      </c>
      <c r="D1421" t="e">
        <f>VLOOKUP(A1421,Table3[#All],2,FALSE)</f>
        <v>#N/A</v>
      </c>
      <c r="E1421" t="e">
        <f>VLOOKUP(A1421,Table5[#All],2,FALSE)</f>
        <v>#N/A</v>
      </c>
      <c r="F1421" t="e">
        <f>VLOOKUP(A1421,Table6[#All],2,FALSE)</f>
        <v>#N/A</v>
      </c>
      <c r="G1421" t="e">
        <f>VLOOKUP(A1421,Table7[#All],2,FALSE)</f>
        <v>#N/A</v>
      </c>
      <c r="H1421" t="e">
        <f>VLOOKUP(A1421,Table1[[#All],[Release Date]:[Actual]],3,FALSE)</f>
        <v>#N/A</v>
      </c>
      <c r="I1421" t="e">
        <f>VLOOKUP(A1421,Table9[[#All],[Release Date]:[Actual]],2,FALSE)</f>
        <v>#N/A</v>
      </c>
      <c r="J1421" t="e">
        <f>VLOOKUP(A1421,Table8[#All],2,FALSE)</f>
        <v>#N/A</v>
      </c>
      <c r="K1421" t="e">
        <f>VLOOKUP(A1421,'US Retail Data'!$E$2:$G$75,3,FALSE)</f>
        <v>#N/A</v>
      </c>
      <c r="L1421" t="e">
        <f>VLOOKUP(A1421,GDP!$E$2:$G$83,3,FALSE)</f>
        <v>#N/A</v>
      </c>
    </row>
    <row r="1422" spans="1:12">
      <c r="A1422" s="18">
        <v>44887</v>
      </c>
      <c r="B1422" s="19">
        <v>15716</v>
      </c>
      <c r="C1422" t="e">
        <f>VLOOKUP(A1422,Table2[],2,FALSE)</f>
        <v>#N/A</v>
      </c>
      <c r="D1422" t="e">
        <f>VLOOKUP(A1422,Table3[#All],2,FALSE)</f>
        <v>#N/A</v>
      </c>
      <c r="E1422" t="e">
        <f>VLOOKUP(A1422,Table5[#All],2,FALSE)</f>
        <v>#N/A</v>
      </c>
      <c r="F1422" t="e">
        <f>VLOOKUP(A1422,Table6[#All],2,FALSE)</f>
        <v>#N/A</v>
      </c>
      <c r="G1422" t="e">
        <f>VLOOKUP(A1422,Table7[#All],2,FALSE)</f>
        <v>#N/A</v>
      </c>
      <c r="H1422" t="e">
        <f>VLOOKUP(A1422,Table1[[#All],[Release Date]:[Actual]],3,FALSE)</f>
        <v>#N/A</v>
      </c>
      <c r="I1422" t="e">
        <f>VLOOKUP(A1422,Table9[[#All],[Release Date]:[Actual]],2,FALSE)</f>
        <v>#N/A</v>
      </c>
      <c r="J1422" t="e">
        <f>VLOOKUP(A1422,Table8[#All],2,FALSE)</f>
        <v>#N/A</v>
      </c>
      <c r="K1422" t="e">
        <f>VLOOKUP(A1422,'US Retail Data'!$E$2:$G$75,3,FALSE)</f>
        <v>#N/A</v>
      </c>
      <c r="L1422" t="e">
        <f>VLOOKUP(A1422,GDP!$E$2:$G$83,3,FALSE)</f>
        <v>#N/A</v>
      </c>
    </row>
    <row r="1423" spans="1:12">
      <c r="A1423" s="18">
        <v>44888</v>
      </c>
      <c r="B1423" s="19">
        <v>15700</v>
      </c>
      <c r="C1423" t="e">
        <f>VLOOKUP(A1423,Table2[],2,FALSE)</f>
        <v>#N/A</v>
      </c>
      <c r="D1423" t="e">
        <f>VLOOKUP(A1423,Table3[#All],2,FALSE)</f>
        <v>#N/A</v>
      </c>
      <c r="E1423" t="e">
        <f>VLOOKUP(A1423,Table5[#All],2,FALSE)</f>
        <v>#N/A</v>
      </c>
      <c r="F1423" t="e">
        <f>VLOOKUP(A1423,Table6[#All],2,FALSE)</f>
        <v>#N/A</v>
      </c>
      <c r="G1423" t="e">
        <f>VLOOKUP(A1423,Table7[#All],2,FALSE)</f>
        <v>#N/A</v>
      </c>
      <c r="H1423">
        <f>VLOOKUP(A1423,Table1[[#All],[Release Date]:[Actual]],3,FALSE)</f>
        <v>240000</v>
      </c>
      <c r="I1423" t="e">
        <f>VLOOKUP(A1423,Table9[[#All],[Release Date]:[Actual]],2,FALSE)</f>
        <v>#N/A</v>
      </c>
      <c r="J1423" t="e">
        <f>VLOOKUP(A1423,Table8[#All],2,FALSE)</f>
        <v>#N/A</v>
      </c>
      <c r="K1423" t="e">
        <f>VLOOKUP(A1423,'US Retail Data'!$E$2:$G$75,3,FALSE)</f>
        <v>#N/A</v>
      </c>
      <c r="L1423" t="e">
        <f>VLOOKUP(A1423,GDP!$E$2:$G$83,3,FALSE)</f>
        <v>#N/A</v>
      </c>
    </row>
    <row r="1424" spans="1:12">
      <c r="A1424" s="18">
        <v>44889</v>
      </c>
      <c r="B1424" s="19">
        <v>15647</v>
      </c>
      <c r="C1424" t="e">
        <f>VLOOKUP(A1424,Table2[],2,FALSE)</f>
        <v>#N/A</v>
      </c>
      <c r="D1424" t="e">
        <f>VLOOKUP(A1424,Table3[#All],2,FALSE)</f>
        <v>#N/A</v>
      </c>
      <c r="E1424" t="e">
        <f>VLOOKUP(A1424,Table5[#All],2,FALSE)</f>
        <v>#N/A</v>
      </c>
      <c r="F1424" t="e">
        <f>VLOOKUP(A1424,Table6[#All],2,FALSE)</f>
        <v>#N/A</v>
      </c>
      <c r="G1424" t="e">
        <f>VLOOKUP(A1424,Table7[#All],2,FALSE)</f>
        <v>#N/A</v>
      </c>
      <c r="H1424" t="e">
        <f>VLOOKUP(A1424,Table1[[#All],[Release Date]:[Actual]],3,FALSE)</f>
        <v>#N/A</v>
      </c>
      <c r="I1424" t="e">
        <f>VLOOKUP(A1424,Table9[[#All],[Release Date]:[Actual]],2,FALSE)</f>
        <v>#N/A</v>
      </c>
      <c r="J1424" t="e">
        <f>VLOOKUP(A1424,Table8[#All],2,FALSE)</f>
        <v>#N/A</v>
      </c>
      <c r="K1424" t="e">
        <f>VLOOKUP(A1424,'US Retail Data'!$E$2:$G$75,3,FALSE)</f>
        <v>#N/A</v>
      </c>
      <c r="L1424" t="e">
        <f>VLOOKUP(A1424,GDP!$E$2:$G$83,3,FALSE)</f>
        <v>#N/A</v>
      </c>
    </row>
    <row r="1425" spans="1:12">
      <c r="A1425" s="18">
        <v>44890</v>
      </c>
      <c r="B1425" s="19">
        <v>15668</v>
      </c>
      <c r="C1425" t="e">
        <f>VLOOKUP(A1425,Table2[],2,FALSE)</f>
        <v>#N/A</v>
      </c>
      <c r="D1425" t="e">
        <f>VLOOKUP(A1425,Table3[#All],2,FALSE)</f>
        <v>#N/A</v>
      </c>
      <c r="E1425" t="e">
        <f>VLOOKUP(A1425,Table5[#All],2,FALSE)</f>
        <v>#N/A</v>
      </c>
      <c r="F1425" t="e">
        <f>VLOOKUP(A1425,Table6[#All],2,FALSE)</f>
        <v>#N/A</v>
      </c>
      <c r="G1425" t="e">
        <f>VLOOKUP(A1425,Table7[#All],2,FALSE)</f>
        <v>#N/A</v>
      </c>
      <c r="H1425" t="e">
        <f>VLOOKUP(A1425,Table1[[#All],[Release Date]:[Actual]],3,FALSE)</f>
        <v>#N/A</v>
      </c>
      <c r="I1425" t="e">
        <f>VLOOKUP(A1425,Table9[[#All],[Release Date]:[Actual]],2,FALSE)</f>
        <v>#N/A</v>
      </c>
      <c r="J1425" t="e">
        <f>VLOOKUP(A1425,Table8[#All],2,FALSE)</f>
        <v>#N/A</v>
      </c>
      <c r="K1425" t="e">
        <f>VLOOKUP(A1425,'US Retail Data'!$E$2:$G$75,3,FALSE)</f>
        <v>#N/A</v>
      </c>
      <c r="L1425" t="e">
        <f>VLOOKUP(A1425,GDP!$E$2:$G$83,3,FALSE)</f>
        <v>#N/A</v>
      </c>
    </row>
    <row r="1426" spans="1:12">
      <c r="A1426" s="18">
        <v>44891</v>
      </c>
      <c r="B1426" s="19" t="e">
        <v>#N/A</v>
      </c>
      <c r="C1426" t="e">
        <f>VLOOKUP(A1426,Table2[],2,FALSE)</f>
        <v>#N/A</v>
      </c>
      <c r="D1426" t="e">
        <f>VLOOKUP(A1426,Table3[#All],2,FALSE)</f>
        <v>#N/A</v>
      </c>
      <c r="E1426" t="e">
        <f>VLOOKUP(A1426,Table5[#All],2,FALSE)</f>
        <v>#N/A</v>
      </c>
      <c r="F1426" t="e">
        <f>VLOOKUP(A1426,Table6[#All],2,FALSE)</f>
        <v>#N/A</v>
      </c>
      <c r="G1426" t="e">
        <f>VLOOKUP(A1426,Table7[#All],2,FALSE)</f>
        <v>#N/A</v>
      </c>
      <c r="H1426" t="e">
        <f>VLOOKUP(A1426,Table1[[#All],[Release Date]:[Actual]],3,FALSE)</f>
        <v>#N/A</v>
      </c>
      <c r="I1426" t="e">
        <f>VLOOKUP(A1426,Table9[[#All],[Release Date]:[Actual]],2,FALSE)</f>
        <v>#N/A</v>
      </c>
      <c r="J1426" t="e">
        <f>VLOOKUP(A1426,Table8[#All],2,FALSE)</f>
        <v>#N/A</v>
      </c>
      <c r="K1426" t="e">
        <f>VLOOKUP(A1426,'US Retail Data'!$E$2:$G$75,3,FALSE)</f>
        <v>#N/A</v>
      </c>
      <c r="L1426" t="e">
        <f>VLOOKUP(A1426,GDP!$E$2:$G$83,3,FALSE)</f>
        <v>#N/A</v>
      </c>
    </row>
    <row r="1427" spans="1:12">
      <c r="A1427" s="18">
        <v>44892</v>
      </c>
      <c r="B1427" s="19" t="e">
        <v>#N/A</v>
      </c>
      <c r="C1427" t="e">
        <f>VLOOKUP(A1427,Table2[],2,FALSE)</f>
        <v>#N/A</v>
      </c>
      <c r="D1427" t="e">
        <f>VLOOKUP(A1427,Table3[#All],2,FALSE)</f>
        <v>#N/A</v>
      </c>
      <c r="E1427" t="e">
        <f>VLOOKUP(A1427,Table5[#All],2,FALSE)</f>
        <v>#N/A</v>
      </c>
      <c r="F1427" t="e">
        <f>VLOOKUP(A1427,Table6[#All],2,FALSE)</f>
        <v>#N/A</v>
      </c>
      <c r="G1427" t="e">
        <f>VLOOKUP(A1427,Table7[#All],2,FALSE)</f>
        <v>#N/A</v>
      </c>
      <c r="H1427" t="e">
        <f>VLOOKUP(A1427,Table1[[#All],[Release Date]:[Actual]],3,FALSE)</f>
        <v>#N/A</v>
      </c>
      <c r="I1427" t="e">
        <f>VLOOKUP(A1427,Table9[[#All],[Release Date]:[Actual]],2,FALSE)</f>
        <v>#N/A</v>
      </c>
      <c r="J1427" t="e">
        <f>VLOOKUP(A1427,Table8[#All],2,FALSE)</f>
        <v>#N/A</v>
      </c>
      <c r="K1427" t="e">
        <f>VLOOKUP(A1427,'US Retail Data'!$E$2:$G$75,3,FALSE)</f>
        <v>#N/A</v>
      </c>
      <c r="L1427" t="e">
        <f>VLOOKUP(A1427,GDP!$E$2:$G$83,3,FALSE)</f>
        <v>#N/A</v>
      </c>
    </row>
    <row r="1428" spans="1:12">
      <c r="A1428" s="18">
        <v>44893</v>
      </c>
      <c r="B1428" s="19">
        <v>15729</v>
      </c>
      <c r="C1428" t="e">
        <f>VLOOKUP(A1428,Table2[],2,FALSE)</f>
        <v>#N/A</v>
      </c>
      <c r="D1428" t="e">
        <f>VLOOKUP(A1428,Table3[#All],2,FALSE)</f>
        <v>#N/A</v>
      </c>
      <c r="E1428" t="e">
        <f>VLOOKUP(A1428,Table5[#All],2,FALSE)</f>
        <v>#N/A</v>
      </c>
      <c r="F1428" t="e">
        <f>VLOOKUP(A1428,Table6[#All],2,FALSE)</f>
        <v>#N/A</v>
      </c>
      <c r="G1428" t="e">
        <f>VLOOKUP(A1428,Table7[#All],2,FALSE)</f>
        <v>#N/A</v>
      </c>
      <c r="H1428" t="e">
        <f>VLOOKUP(A1428,Table1[[#All],[Release Date]:[Actual]],3,FALSE)</f>
        <v>#N/A</v>
      </c>
      <c r="I1428" t="e">
        <f>VLOOKUP(A1428,Table9[[#All],[Release Date]:[Actual]],2,FALSE)</f>
        <v>#N/A</v>
      </c>
      <c r="J1428" t="e">
        <f>VLOOKUP(A1428,Table8[#All],2,FALSE)</f>
        <v>#N/A</v>
      </c>
      <c r="K1428" t="e">
        <f>VLOOKUP(A1428,'US Retail Data'!$E$2:$G$75,3,FALSE)</f>
        <v>#N/A</v>
      </c>
      <c r="L1428" t="e">
        <f>VLOOKUP(A1428,GDP!$E$2:$G$83,3,FALSE)</f>
        <v>#N/A</v>
      </c>
    </row>
    <row r="1429" spans="1:12">
      <c r="A1429" s="18">
        <v>44894</v>
      </c>
      <c r="B1429" s="19">
        <v>15737</v>
      </c>
      <c r="C1429" t="e">
        <f>VLOOKUP(A1429,Table2[],2,FALSE)</f>
        <v>#N/A</v>
      </c>
      <c r="D1429" t="e">
        <f>VLOOKUP(A1429,Table3[#All],2,FALSE)</f>
        <v>#N/A</v>
      </c>
      <c r="E1429" t="e">
        <f>VLOOKUP(A1429,Table5[#All],2,FALSE)</f>
        <v>#N/A</v>
      </c>
      <c r="F1429" t="e">
        <f>VLOOKUP(A1429,Table6[#All],2,FALSE)</f>
        <v>#N/A</v>
      </c>
      <c r="G1429" t="e">
        <f>VLOOKUP(A1429,Table7[#All],2,FALSE)</f>
        <v>#N/A</v>
      </c>
      <c r="H1429" t="e">
        <f>VLOOKUP(A1429,Table1[[#All],[Release Date]:[Actual]],3,FALSE)</f>
        <v>#N/A</v>
      </c>
      <c r="I1429" t="e">
        <f>VLOOKUP(A1429,Table9[[#All],[Release Date]:[Actual]],2,FALSE)</f>
        <v>#N/A</v>
      </c>
      <c r="J1429" t="e">
        <f>VLOOKUP(A1429,Table8[#All],2,FALSE)</f>
        <v>#N/A</v>
      </c>
      <c r="K1429" t="e">
        <f>VLOOKUP(A1429,'US Retail Data'!$E$2:$G$75,3,FALSE)</f>
        <v>#N/A</v>
      </c>
      <c r="L1429" t="e">
        <f>VLOOKUP(A1429,GDP!$E$2:$G$83,3,FALSE)</f>
        <v>#N/A</v>
      </c>
    </row>
    <row r="1430" spans="1:12">
      <c r="A1430" s="18">
        <v>44895</v>
      </c>
      <c r="B1430" s="19">
        <v>15742</v>
      </c>
      <c r="C1430" t="e">
        <f>VLOOKUP(A1430,Table2[],2,FALSE)</f>
        <v>#N/A</v>
      </c>
      <c r="D1430" t="e">
        <f>VLOOKUP(A1430,Table3[#All],2,FALSE)</f>
        <v>#N/A</v>
      </c>
      <c r="E1430" t="e">
        <f>VLOOKUP(A1430,Table5[#All],2,FALSE)</f>
        <v>#N/A</v>
      </c>
      <c r="F1430" t="e">
        <f>VLOOKUP(A1430,Table6[#All],2,FALSE)</f>
        <v>#N/A</v>
      </c>
      <c r="G1430" t="e">
        <f>VLOOKUP(A1430,Table7[#All],2,FALSE)</f>
        <v>#N/A</v>
      </c>
      <c r="H1430" t="e">
        <f>VLOOKUP(A1430,Table1[[#All],[Release Date]:[Actual]],3,FALSE)</f>
        <v>#N/A</v>
      </c>
      <c r="I1430" t="e">
        <f>VLOOKUP(A1430,Table9[[#All],[Release Date]:[Actual]],2,FALSE)</f>
        <v>#N/A</v>
      </c>
      <c r="J1430" t="e">
        <f>VLOOKUP(A1430,Table8[#All],2,FALSE)</f>
        <v>#N/A</v>
      </c>
      <c r="K1430" t="e">
        <f>VLOOKUP(A1430,'US Retail Data'!$E$2:$G$75,3,FALSE)</f>
        <v>#N/A</v>
      </c>
      <c r="L1430">
        <f>VLOOKUP(A1430,GDP!$E$2:$G$83,3,FALSE)</f>
        <v>2.9000000000000001E-2</v>
      </c>
    </row>
    <row r="1431" spans="1:12">
      <c r="A1431" s="18">
        <v>44896</v>
      </c>
      <c r="B1431" s="19">
        <v>15617</v>
      </c>
      <c r="C1431" t="e">
        <f>VLOOKUP(A1431,Table2[],2,FALSE)</f>
        <v>#N/A</v>
      </c>
      <c r="D1431" t="e">
        <f>VLOOKUP(A1431,Table3[#All],2,FALSE)</f>
        <v>#N/A</v>
      </c>
      <c r="E1431">
        <f>VLOOKUP(A1431,Table5[#All],2,FALSE)</f>
        <v>5.4199999999999998E-2</v>
      </c>
      <c r="F1431" t="e">
        <f>VLOOKUP(A1431,Table6[#All],2,FALSE)</f>
        <v>#N/A</v>
      </c>
      <c r="G1431" t="e">
        <f>VLOOKUP(A1431,Table7[#All],2,FALSE)</f>
        <v>#N/A</v>
      </c>
      <c r="H1431">
        <f>VLOOKUP(A1431,Table1[[#All],[Release Date]:[Actual]],3,FALSE)</f>
        <v>225000</v>
      </c>
      <c r="I1431" t="e">
        <f>VLOOKUP(A1431,Table9[[#All],[Release Date]:[Actual]],2,FALSE)</f>
        <v>#N/A</v>
      </c>
      <c r="J1431" t="e">
        <f>VLOOKUP(A1431,Table8[#All],2,FALSE)</f>
        <v>#N/A</v>
      </c>
      <c r="K1431" t="e">
        <f>VLOOKUP(A1431,'US Retail Data'!$E$2:$G$75,3,FALSE)</f>
        <v>#N/A</v>
      </c>
      <c r="L1431" t="e">
        <f>VLOOKUP(A1431,GDP!$E$2:$G$83,3,FALSE)</f>
        <v>#N/A</v>
      </c>
    </row>
    <row r="1432" spans="1:12">
      <c r="A1432" s="18">
        <v>44897</v>
      </c>
      <c r="B1432" s="19">
        <v>15429</v>
      </c>
      <c r="C1432" t="e">
        <f>VLOOKUP(A1432,Table2[],2,FALSE)</f>
        <v>#N/A</v>
      </c>
      <c r="D1432" t="e">
        <f>VLOOKUP(A1432,Table3[#All],2,FALSE)</f>
        <v>#N/A</v>
      </c>
      <c r="E1432" t="e">
        <f>VLOOKUP(A1432,Table5[#All],2,FALSE)</f>
        <v>#N/A</v>
      </c>
      <c r="F1432">
        <f>VLOOKUP(A1432,Table6[#All],2,FALSE)</f>
        <v>263</v>
      </c>
      <c r="G1432">
        <f>VLOOKUP(A1432,Table7[#All],2,FALSE)</f>
        <v>3.6999999999999998E-2</v>
      </c>
      <c r="H1432" t="e">
        <f>VLOOKUP(A1432,Table1[[#All],[Release Date]:[Actual]],3,FALSE)</f>
        <v>#N/A</v>
      </c>
      <c r="I1432" t="e">
        <f>VLOOKUP(A1432,Table9[[#All],[Release Date]:[Actual]],2,FALSE)</f>
        <v>#N/A</v>
      </c>
      <c r="J1432" t="e">
        <f>VLOOKUP(A1432,Table8[#All],2,FALSE)</f>
        <v>#N/A</v>
      </c>
      <c r="K1432" t="e">
        <f>VLOOKUP(A1432,'US Retail Data'!$E$2:$G$75,3,FALSE)</f>
        <v>#N/A</v>
      </c>
      <c r="L1432" t="e">
        <f>VLOOKUP(A1432,GDP!$E$2:$G$83,3,FALSE)</f>
        <v>#N/A</v>
      </c>
    </row>
    <row r="1433" spans="1:12">
      <c r="A1433" s="18">
        <v>44898</v>
      </c>
      <c r="B1433" s="19" t="e">
        <v>#N/A</v>
      </c>
      <c r="C1433" t="e">
        <f>VLOOKUP(A1433,Table2[],2,FALSE)</f>
        <v>#N/A</v>
      </c>
      <c r="D1433" t="e">
        <f>VLOOKUP(A1433,Table3[#All],2,FALSE)</f>
        <v>#N/A</v>
      </c>
      <c r="E1433" t="e">
        <f>VLOOKUP(A1433,Table5[#All],2,FALSE)</f>
        <v>#N/A</v>
      </c>
      <c r="F1433" t="e">
        <f>VLOOKUP(A1433,Table6[#All],2,FALSE)</f>
        <v>#N/A</v>
      </c>
      <c r="G1433" t="e">
        <f>VLOOKUP(A1433,Table7[#All],2,FALSE)</f>
        <v>#N/A</v>
      </c>
      <c r="H1433" t="e">
        <f>VLOOKUP(A1433,Table1[[#All],[Release Date]:[Actual]],3,FALSE)</f>
        <v>#N/A</v>
      </c>
      <c r="I1433" t="e">
        <f>VLOOKUP(A1433,Table9[[#All],[Release Date]:[Actual]],2,FALSE)</f>
        <v>#N/A</v>
      </c>
      <c r="J1433" t="e">
        <f>VLOOKUP(A1433,Table8[#All],2,FALSE)</f>
        <v>#N/A</v>
      </c>
      <c r="K1433" t="e">
        <f>VLOOKUP(A1433,'US Retail Data'!$E$2:$G$75,3,FALSE)</f>
        <v>#N/A</v>
      </c>
      <c r="L1433" t="e">
        <f>VLOOKUP(A1433,GDP!$E$2:$G$83,3,FALSE)</f>
        <v>#N/A</v>
      </c>
    </row>
    <row r="1434" spans="1:12">
      <c r="A1434" s="18">
        <v>44899</v>
      </c>
      <c r="B1434" s="19" t="e">
        <v>#N/A</v>
      </c>
      <c r="C1434" t="e">
        <f>VLOOKUP(A1434,Table2[],2,FALSE)</f>
        <v>#N/A</v>
      </c>
      <c r="D1434" t="e">
        <f>VLOOKUP(A1434,Table3[#All],2,FALSE)</f>
        <v>#N/A</v>
      </c>
      <c r="E1434" t="e">
        <f>VLOOKUP(A1434,Table5[#All],2,FALSE)</f>
        <v>#N/A</v>
      </c>
      <c r="F1434" t="e">
        <f>VLOOKUP(A1434,Table6[#All],2,FALSE)</f>
        <v>#N/A</v>
      </c>
      <c r="G1434" t="e">
        <f>VLOOKUP(A1434,Table7[#All],2,FALSE)</f>
        <v>#N/A</v>
      </c>
      <c r="H1434" t="e">
        <f>VLOOKUP(A1434,Table1[[#All],[Release Date]:[Actual]],3,FALSE)</f>
        <v>#N/A</v>
      </c>
      <c r="I1434" t="e">
        <f>VLOOKUP(A1434,Table9[[#All],[Release Date]:[Actual]],2,FALSE)</f>
        <v>#N/A</v>
      </c>
      <c r="J1434" t="e">
        <f>VLOOKUP(A1434,Table8[#All],2,FALSE)</f>
        <v>#N/A</v>
      </c>
      <c r="K1434" t="e">
        <f>VLOOKUP(A1434,'US Retail Data'!$E$2:$G$75,3,FALSE)</f>
        <v>#N/A</v>
      </c>
      <c r="L1434" t="e">
        <f>VLOOKUP(A1434,GDP!$E$2:$G$83,3,FALSE)</f>
        <v>#N/A</v>
      </c>
    </row>
    <row r="1435" spans="1:12">
      <c r="A1435" s="18">
        <v>44900</v>
      </c>
      <c r="B1435" s="19">
        <v>15409</v>
      </c>
      <c r="C1435" t="e">
        <f>VLOOKUP(A1435,Table2[],2,FALSE)</f>
        <v>#N/A</v>
      </c>
      <c r="D1435" t="e">
        <f>VLOOKUP(A1435,Table3[#All],2,FALSE)</f>
        <v>#N/A</v>
      </c>
      <c r="E1435" t="e">
        <f>VLOOKUP(A1435,Table5[#All],2,FALSE)</f>
        <v>#N/A</v>
      </c>
      <c r="F1435" t="e">
        <f>VLOOKUP(A1435,Table6[#All],2,FALSE)</f>
        <v>#N/A</v>
      </c>
      <c r="G1435" t="e">
        <f>VLOOKUP(A1435,Table7[#All],2,FALSE)</f>
        <v>#N/A</v>
      </c>
      <c r="H1435" t="e">
        <f>VLOOKUP(A1435,Table1[[#All],[Release Date]:[Actual]],3,FALSE)</f>
        <v>#N/A</v>
      </c>
      <c r="I1435" t="e">
        <f>VLOOKUP(A1435,Table9[[#All],[Release Date]:[Actual]],2,FALSE)</f>
        <v>#N/A</v>
      </c>
      <c r="J1435" t="e">
        <f>VLOOKUP(A1435,Table8[#All],2,FALSE)</f>
        <v>#N/A</v>
      </c>
      <c r="K1435" t="e">
        <f>VLOOKUP(A1435,'US Retail Data'!$E$2:$G$75,3,FALSE)</f>
        <v>#N/A</v>
      </c>
      <c r="L1435" t="e">
        <f>VLOOKUP(A1435,GDP!$E$2:$G$83,3,FALSE)</f>
        <v>#N/A</v>
      </c>
    </row>
    <row r="1436" spans="1:12">
      <c r="A1436" s="18">
        <v>44901</v>
      </c>
      <c r="B1436" s="19">
        <v>15576</v>
      </c>
      <c r="C1436" t="e">
        <f>VLOOKUP(A1436,Table2[],2,FALSE)</f>
        <v>#N/A</v>
      </c>
      <c r="D1436" t="e">
        <f>VLOOKUP(A1436,Table3[#All],2,FALSE)</f>
        <v>#N/A</v>
      </c>
      <c r="E1436" t="e">
        <f>VLOOKUP(A1436,Table5[#All],2,FALSE)</f>
        <v>#N/A</v>
      </c>
      <c r="F1436" t="e">
        <f>VLOOKUP(A1436,Table6[#All],2,FALSE)</f>
        <v>#N/A</v>
      </c>
      <c r="G1436" t="e">
        <f>VLOOKUP(A1436,Table7[#All],2,FALSE)</f>
        <v>#N/A</v>
      </c>
      <c r="H1436" t="e">
        <f>VLOOKUP(A1436,Table1[[#All],[Release Date]:[Actual]],3,FALSE)</f>
        <v>#N/A</v>
      </c>
      <c r="I1436" t="e">
        <f>VLOOKUP(A1436,Table9[[#All],[Release Date]:[Actual]],2,FALSE)</f>
        <v>#N/A</v>
      </c>
      <c r="J1436" t="e">
        <f>VLOOKUP(A1436,Table8[#All],2,FALSE)</f>
        <v>#N/A</v>
      </c>
      <c r="K1436" t="e">
        <f>VLOOKUP(A1436,'US Retail Data'!$E$2:$G$75,3,FALSE)</f>
        <v>#N/A</v>
      </c>
      <c r="L1436" t="e">
        <f>VLOOKUP(A1436,GDP!$E$2:$G$83,3,FALSE)</f>
        <v>#N/A</v>
      </c>
    </row>
    <row r="1437" spans="1:12">
      <c r="A1437" s="18">
        <v>44902</v>
      </c>
      <c r="B1437" s="19">
        <v>15619</v>
      </c>
      <c r="C1437" t="e">
        <f>VLOOKUP(A1437,Table2[],2,FALSE)</f>
        <v>#N/A</v>
      </c>
      <c r="D1437" t="e">
        <f>VLOOKUP(A1437,Table3[#All],2,FALSE)</f>
        <v>#N/A</v>
      </c>
      <c r="E1437" t="e">
        <f>VLOOKUP(A1437,Table5[#All],2,FALSE)</f>
        <v>#N/A</v>
      </c>
      <c r="F1437" t="e">
        <f>VLOOKUP(A1437,Table6[#All],2,FALSE)</f>
        <v>#N/A</v>
      </c>
      <c r="G1437" t="e">
        <f>VLOOKUP(A1437,Table7[#All],2,FALSE)</f>
        <v>#N/A</v>
      </c>
      <c r="H1437" t="e">
        <f>VLOOKUP(A1437,Table1[[#All],[Release Date]:[Actual]],3,FALSE)</f>
        <v>#N/A</v>
      </c>
      <c r="I1437" t="e">
        <f>VLOOKUP(A1437,Table9[[#All],[Release Date]:[Actual]],2,FALSE)</f>
        <v>#N/A</v>
      </c>
      <c r="J1437" t="e">
        <f>VLOOKUP(A1437,Table8[#All],2,FALSE)</f>
        <v>#N/A</v>
      </c>
      <c r="K1437" t="e">
        <f>VLOOKUP(A1437,'US Retail Data'!$E$2:$G$75,3,FALSE)</f>
        <v>#N/A</v>
      </c>
      <c r="L1437" t="e">
        <f>VLOOKUP(A1437,GDP!$E$2:$G$83,3,FALSE)</f>
        <v>#N/A</v>
      </c>
    </row>
    <row r="1438" spans="1:12">
      <c r="A1438" s="18">
        <v>44903</v>
      </c>
      <c r="B1438" s="19">
        <v>15624</v>
      </c>
      <c r="C1438" t="e">
        <f>VLOOKUP(A1438,Table2[],2,FALSE)</f>
        <v>#N/A</v>
      </c>
      <c r="D1438" t="e">
        <f>VLOOKUP(A1438,Table3[#All],2,FALSE)</f>
        <v>#N/A</v>
      </c>
      <c r="E1438" t="e">
        <f>VLOOKUP(A1438,Table5[#All],2,FALSE)</f>
        <v>#N/A</v>
      </c>
      <c r="F1438" t="e">
        <f>VLOOKUP(A1438,Table6[#All],2,FALSE)</f>
        <v>#N/A</v>
      </c>
      <c r="G1438" t="e">
        <f>VLOOKUP(A1438,Table7[#All],2,FALSE)</f>
        <v>#N/A</v>
      </c>
      <c r="H1438">
        <f>VLOOKUP(A1438,Table1[[#All],[Release Date]:[Actual]],3,FALSE)</f>
        <v>230000</v>
      </c>
      <c r="I1438" t="e">
        <f>VLOOKUP(A1438,Table9[[#All],[Release Date]:[Actual]],2,FALSE)</f>
        <v>#N/A</v>
      </c>
      <c r="J1438">
        <f>VLOOKUP(A1438,Table8[#All],2,FALSE)</f>
        <v>1.6E-2</v>
      </c>
      <c r="K1438" t="e">
        <f>VLOOKUP(A1438,'US Retail Data'!$E$2:$G$75,3,FALSE)</f>
        <v>#N/A</v>
      </c>
      <c r="L1438" t="e">
        <f>VLOOKUP(A1438,GDP!$E$2:$G$83,3,FALSE)</f>
        <v>#N/A</v>
      </c>
    </row>
    <row r="1439" spans="1:12">
      <c r="A1439" s="18">
        <v>44904</v>
      </c>
      <c r="B1439" s="19">
        <v>15587</v>
      </c>
      <c r="C1439" t="e">
        <f>VLOOKUP(A1439,Table2[],2,FALSE)</f>
        <v>#N/A</v>
      </c>
      <c r="D1439" t="e">
        <f>VLOOKUP(A1439,Table3[#All],2,FALSE)</f>
        <v>#N/A</v>
      </c>
      <c r="E1439" t="e">
        <f>VLOOKUP(A1439,Table5[#All],2,FALSE)</f>
        <v>#N/A</v>
      </c>
      <c r="F1439" t="e">
        <f>VLOOKUP(A1439,Table6[#All],2,FALSE)</f>
        <v>#N/A</v>
      </c>
      <c r="G1439" t="e">
        <f>VLOOKUP(A1439,Table7[#All],2,FALSE)</f>
        <v>#N/A</v>
      </c>
      <c r="H1439" t="e">
        <f>VLOOKUP(A1439,Table1[[#All],[Release Date]:[Actual]],3,FALSE)</f>
        <v>#N/A</v>
      </c>
      <c r="I1439" t="e">
        <f>VLOOKUP(A1439,Table9[[#All],[Release Date]:[Actual]],2,FALSE)</f>
        <v>#N/A</v>
      </c>
      <c r="J1439" t="e">
        <f>VLOOKUP(A1439,Table8[#All],2,FALSE)</f>
        <v>#N/A</v>
      </c>
      <c r="K1439" t="e">
        <f>VLOOKUP(A1439,'US Retail Data'!$E$2:$G$75,3,FALSE)</f>
        <v>#N/A</v>
      </c>
      <c r="L1439" t="e">
        <f>VLOOKUP(A1439,GDP!$E$2:$G$83,3,FALSE)</f>
        <v>#N/A</v>
      </c>
    </row>
    <row r="1440" spans="1:12">
      <c r="A1440" s="18">
        <v>44905</v>
      </c>
      <c r="B1440" s="19" t="e">
        <v>#N/A</v>
      </c>
      <c r="C1440" t="e">
        <f>VLOOKUP(A1440,Table2[],2,FALSE)</f>
        <v>#N/A</v>
      </c>
      <c r="D1440" t="e">
        <f>VLOOKUP(A1440,Table3[#All],2,FALSE)</f>
        <v>#N/A</v>
      </c>
      <c r="E1440" t="e">
        <f>VLOOKUP(A1440,Table5[#All],2,FALSE)</f>
        <v>#N/A</v>
      </c>
      <c r="F1440" t="e">
        <f>VLOOKUP(A1440,Table6[#All],2,FALSE)</f>
        <v>#N/A</v>
      </c>
      <c r="G1440" t="e">
        <f>VLOOKUP(A1440,Table7[#All],2,FALSE)</f>
        <v>#N/A</v>
      </c>
      <c r="H1440" t="e">
        <f>VLOOKUP(A1440,Table1[[#All],[Release Date]:[Actual]],3,FALSE)</f>
        <v>#N/A</v>
      </c>
      <c r="I1440" t="e">
        <f>VLOOKUP(A1440,Table9[[#All],[Release Date]:[Actual]],2,FALSE)</f>
        <v>#N/A</v>
      </c>
      <c r="J1440" t="e">
        <f>VLOOKUP(A1440,Table8[#All],2,FALSE)</f>
        <v>#N/A</v>
      </c>
      <c r="K1440" t="e">
        <f>VLOOKUP(A1440,'US Retail Data'!$E$2:$G$75,3,FALSE)</f>
        <v>#N/A</v>
      </c>
      <c r="L1440" t="e">
        <f>VLOOKUP(A1440,GDP!$E$2:$G$83,3,FALSE)</f>
        <v>#N/A</v>
      </c>
    </row>
    <row r="1441" spans="1:12">
      <c r="A1441" s="18">
        <v>44906</v>
      </c>
      <c r="B1441" s="19" t="e">
        <v>#N/A</v>
      </c>
      <c r="C1441" t="e">
        <f>VLOOKUP(A1441,Table2[],2,FALSE)</f>
        <v>#N/A</v>
      </c>
      <c r="D1441" t="e">
        <f>VLOOKUP(A1441,Table3[#All],2,FALSE)</f>
        <v>#N/A</v>
      </c>
      <c r="E1441" t="e">
        <f>VLOOKUP(A1441,Table5[#All],2,FALSE)</f>
        <v>#N/A</v>
      </c>
      <c r="F1441" t="e">
        <f>VLOOKUP(A1441,Table6[#All],2,FALSE)</f>
        <v>#N/A</v>
      </c>
      <c r="G1441" t="e">
        <f>VLOOKUP(A1441,Table7[#All],2,FALSE)</f>
        <v>#N/A</v>
      </c>
      <c r="H1441" t="e">
        <f>VLOOKUP(A1441,Table1[[#All],[Release Date]:[Actual]],3,FALSE)</f>
        <v>#N/A</v>
      </c>
      <c r="I1441" t="e">
        <f>VLOOKUP(A1441,Table9[[#All],[Release Date]:[Actual]],2,FALSE)</f>
        <v>#N/A</v>
      </c>
      <c r="J1441" t="e">
        <f>VLOOKUP(A1441,Table8[#All],2,FALSE)</f>
        <v>#N/A</v>
      </c>
      <c r="K1441" t="e">
        <f>VLOOKUP(A1441,'US Retail Data'!$E$2:$G$75,3,FALSE)</f>
        <v>#N/A</v>
      </c>
      <c r="L1441" t="e">
        <f>VLOOKUP(A1441,GDP!$E$2:$G$83,3,FALSE)</f>
        <v>#N/A</v>
      </c>
    </row>
    <row r="1442" spans="1:12">
      <c r="A1442" s="18">
        <v>44907</v>
      </c>
      <c r="B1442" s="19">
        <v>15642</v>
      </c>
      <c r="C1442" t="e">
        <f>VLOOKUP(A1442,Table2[],2,FALSE)</f>
        <v>#N/A</v>
      </c>
      <c r="D1442" t="e">
        <f>VLOOKUP(A1442,Table3[#All],2,FALSE)</f>
        <v>#N/A</v>
      </c>
      <c r="E1442" t="e">
        <f>VLOOKUP(A1442,Table5[#All],2,FALSE)</f>
        <v>#N/A</v>
      </c>
      <c r="F1442" t="e">
        <f>VLOOKUP(A1442,Table6[#All],2,FALSE)</f>
        <v>#N/A</v>
      </c>
      <c r="G1442" t="e">
        <f>VLOOKUP(A1442,Table7[#All],2,FALSE)</f>
        <v>#N/A</v>
      </c>
      <c r="H1442" t="e">
        <f>VLOOKUP(A1442,Table1[[#All],[Release Date]:[Actual]],3,FALSE)</f>
        <v>#N/A</v>
      </c>
      <c r="I1442" t="e">
        <f>VLOOKUP(A1442,Table9[[#All],[Release Date]:[Actual]],2,FALSE)</f>
        <v>#N/A</v>
      </c>
      <c r="J1442" t="e">
        <f>VLOOKUP(A1442,Table8[#All],2,FALSE)</f>
        <v>#N/A</v>
      </c>
      <c r="K1442" t="e">
        <f>VLOOKUP(A1442,'US Retail Data'!$E$2:$G$75,3,FALSE)</f>
        <v>#N/A</v>
      </c>
      <c r="L1442" t="e">
        <f>VLOOKUP(A1442,GDP!$E$2:$G$83,3,FALSE)</f>
        <v>#N/A</v>
      </c>
    </row>
    <row r="1443" spans="1:12">
      <c r="A1443" s="18">
        <v>44908</v>
      </c>
      <c r="B1443" s="19">
        <v>15661</v>
      </c>
      <c r="C1443">
        <f>VLOOKUP(A1443,Table2[],2,FALSE)</f>
        <v>7.0999999999999994E-2</v>
      </c>
      <c r="D1443" t="e">
        <f>VLOOKUP(A1443,Table3[#All],2,FALSE)</f>
        <v>#N/A</v>
      </c>
      <c r="E1443" t="e">
        <f>VLOOKUP(A1443,Table5[#All],2,FALSE)</f>
        <v>#N/A</v>
      </c>
      <c r="F1443" t="e">
        <f>VLOOKUP(A1443,Table6[#All],2,FALSE)</f>
        <v>#N/A</v>
      </c>
      <c r="G1443" t="e">
        <f>VLOOKUP(A1443,Table7[#All],2,FALSE)</f>
        <v>#N/A</v>
      </c>
      <c r="H1443" t="e">
        <f>VLOOKUP(A1443,Table1[[#All],[Release Date]:[Actual]],3,FALSE)</f>
        <v>#N/A</v>
      </c>
      <c r="I1443" t="e">
        <f>VLOOKUP(A1443,Table9[[#All],[Release Date]:[Actual]],2,FALSE)</f>
        <v>#N/A</v>
      </c>
      <c r="J1443" t="e">
        <f>VLOOKUP(A1443,Table8[#All],2,FALSE)</f>
        <v>#N/A</v>
      </c>
      <c r="K1443" t="e">
        <f>VLOOKUP(A1443,'US Retail Data'!$E$2:$G$75,3,FALSE)</f>
        <v>#N/A</v>
      </c>
      <c r="L1443" t="e">
        <f>VLOOKUP(A1443,GDP!$E$2:$G$83,3,FALSE)</f>
        <v>#N/A</v>
      </c>
    </row>
    <row r="1444" spans="1:12">
      <c r="A1444" s="18">
        <v>44909</v>
      </c>
      <c r="B1444" s="19">
        <v>15619</v>
      </c>
      <c r="C1444" t="e">
        <f>VLOOKUP(A1444,Table2[],2,FALSE)</f>
        <v>#N/A</v>
      </c>
      <c r="D1444" t="e">
        <f>VLOOKUP(A1444,Table3[#All],2,FALSE)</f>
        <v>#N/A</v>
      </c>
      <c r="E1444" t="e">
        <f>VLOOKUP(A1444,Table5[#All],2,FALSE)</f>
        <v>#N/A</v>
      </c>
      <c r="F1444" t="e">
        <f>VLOOKUP(A1444,Table6[#All],2,FALSE)</f>
        <v>#N/A</v>
      </c>
      <c r="G1444" t="e">
        <f>VLOOKUP(A1444,Table7[#All],2,FALSE)</f>
        <v>#N/A</v>
      </c>
      <c r="H1444" t="e">
        <f>VLOOKUP(A1444,Table1[[#All],[Release Date]:[Actual]],3,FALSE)</f>
        <v>#N/A</v>
      </c>
      <c r="I1444">
        <f>VLOOKUP(A1444,Table9[[#All],[Release Date]:[Actual]],2,FALSE)</f>
        <v>4.4999999999999998E-2</v>
      </c>
      <c r="J1444" t="e">
        <f>VLOOKUP(A1444,Table8[#All],2,FALSE)</f>
        <v>#N/A</v>
      </c>
      <c r="K1444" t="e">
        <f>VLOOKUP(A1444,'US Retail Data'!$E$2:$G$75,3,FALSE)</f>
        <v>#N/A</v>
      </c>
      <c r="L1444" t="e">
        <f>VLOOKUP(A1444,GDP!$E$2:$G$83,3,FALSE)</f>
        <v>#N/A</v>
      </c>
    </row>
    <row r="1445" spans="1:12">
      <c r="A1445" s="18">
        <v>44910</v>
      </c>
      <c r="B1445" s="19">
        <v>15630</v>
      </c>
      <c r="C1445" t="e">
        <f>VLOOKUP(A1445,Table2[],2,FALSE)</f>
        <v>#N/A</v>
      </c>
      <c r="D1445" t="e">
        <f>VLOOKUP(A1445,Table3[#All],2,FALSE)</f>
        <v>#N/A</v>
      </c>
      <c r="E1445" t="e">
        <f>VLOOKUP(A1445,Table5[#All],2,FALSE)</f>
        <v>#N/A</v>
      </c>
      <c r="F1445" t="e">
        <f>VLOOKUP(A1445,Table6[#All],2,FALSE)</f>
        <v>#N/A</v>
      </c>
      <c r="G1445" t="e">
        <f>VLOOKUP(A1445,Table7[#All],2,FALSE)</f>
        <v>#N/A</v>
      </c>
      <c r="H1445">
        <f>VLOOKUP(A1445,Table1[[#All],[Release Date]:[Actual]],3,FALSE)</f>
        <v>211000</v>
      </c>
      <c r="I1445" t="e">
        <f>VLOOKUP(A1445,Table9[[#All],[Release Date]:[Actual]],2,FALSE)</f>
        <v>#N/A</v>
      </c>
      <c r="J1445" t="e">
        <f>VLOOKUP(A1445,Table8[#All],2,FALSE)</f>
        <v>#N/A</v>
      </c>
      <c r="K1445">
        <f>VLOOKUP(A1445,'US Retail Data'!$E$2:$G$75,3,FALSE)</f>
        <v>-6.0000000000000001E-3</v>
      </c>
      <c r="L1445" t="e">
        <f>VLOOKUP(A1445,GDP!$E$2:$G$83,3,FALSE)</f>
        <v>#N/A</v>
      </c>
    </row>
    <row r="1446" spans="1:12">
      <c r="A1446" s="18">
        <v>44911</v>
      </c>
      <c r="B1446" s="19">
        <v>15617</v>
      </c>
      <c r="C1446" t="e">
        <f>VLOOKUP(A1446,Table2[],2,FALSE)</f>
        <v>#N/A</v>
      </c>
      <c r="D1446" t="e">
        <f>VLOOKUP(A1446,Table3[#All],2,FALSE)</f>
        <v>#N/A</v>
      </c>
      <c r="E1446" t="e">
        <f>VLOOKUP(A1446,Table5[#All],2,FALSE)</f>
        <v>#N/A</v>
      </c>
      <c r="F1446" t="e">
        <f>VLOOKUP(A1446,Table6[#All],2,FALSE)</f>
        <v>#N/A</v>
      </c>
      <c r="G1446" t="e">
        <f>VLOOKUP(A1446,Table7[#All],2,FALSE)</f>
        <v>#N/A</v>
      </c>
      <c r="H1446" t="e">
        <f>VLOOKUP(A1446,Table1[[#All],[Release Date]:[Actual]],3,FALSE)</f>
        <v>#N/A</v>
      </c>
      <c r="I1446" t="e">
        <f>VLOOKUP(A1446,Table9[[#All],[Release Date]:[Actual]],2,FALSE)</f>
        <v>#N/A</v>
      </c>
      <c r="J1446" t="e">
        <f>VLOOKUP(A1446,Table8[#All],2,FALSE)</f>
        <v>#N/A</v>
      </c>
      <c r="K1446" t="e">
        <f>VLOOKUP(A1446,'US Retail Data'!$E$2:$G$75,3,FALSE)</f>
        <v>#N/A</v>
      </c>
      <c r="L1446" t="e">
        <f>VLOOKUP(A1446,GDP!$E$2:$G$83,3,FALSE)</f>
        <v>#N/A</v>
      </c>
    </row>
    <row r="1447" spans="1:12">
      <c r="A1447" s="18">
        <v>44912</v>
      </c>
      <c r="B1447" s="19" t="e">
        <v>#N/A</v>
      </c>
      <c r="C1447" t="e">
        <f>VLOOKUP(A1447,Table2[],2,FALSE)</f>
        <v>#N/A</v>
      </c>
      <c r="D1447" t="e">
        <f>VLOOKUP(A1447,Table3[#All],2,FALSE)</f>
        <v>#N/A</v>
      </c>
      <c r="E1447" t="e">
        <f>VLOOKUP(A1447,Table5[#All],2,FALSE)</f>
        <v>#N/A</v>
      </c>
      <c r="F1447" t="e">
        <f>VLOOKUP(A1447,Table6[#All],2,FALSE)</f>
        <v>#N/A</v>
      </c>
      <c r="G1447" t="e">
        <f>VLOOKUP(A1447,Table7[#All],2,FALSE)</f>
        <v>#N/A</v>
      </c>
      <c r="H1447" t="e">
        <f>VLOOKUP(A1447,Table1[[#All],[Release Date]:[Actual]],3,FALSE)</f>
        <v>#N/A</v>
      </c>
      <c r="I1447" t="e">
        <f>VLOOKUP(A1447,Table9[[#All],[Release Date]:[Actual]],2,FALSE)</f>
        <v>#N/A</v>
      </c>
      <c r="J1447" t="e">
        <f>VLOOKUP(A1447,Table8[#All],2,FALSE)</f>
        <v>#N/A</v>
      </c>
      <c r="K1447" t="e">
        <f>VLOOKUP(A1447,'US Retail Data'!$E$2:$G$75,3,FALSE)</f>
        <v>#N/A</v>
      </c>
      <c r="L1447" t="e">
        <f>VLOOKUP(A1447,GDP!$E$2:$G$83,3,FALSE)</f>
        <v>#N/A</v>
      </c>
    </row>
    <row r="1448" spans="1:12">
      <c r="A1448" s="25">
        <v>44913</v>
      </c>
      <c r="B1448" s="19" t="e">
        <v>#N/A</v>
      </c>
      <c r="C1448" t="e">
        <f>VLOOKUP(A1448,Table2[],2,FALSE)</f>
        <v>#N/A</v>
      </c>
      <c r="D1448" t="e">
        <f>VLOOKUP(A1448,Table3[#All],2,FALSE)</f>
        <v>#N/A</v>
      </c>
      <c r="E1448" t="e">
        <f>VLOOKUP(A1448,Table5[#All],2,FALSE)</f>
        <v>#N/A</v>
      </c>
      <c r="F1448" t="e">
        <f>VLOOKUP(A1448,Table6[#All],2,FALSE)</f>
        <v>#N/A</v>
      </c>
      <c r="G1448" t="e">
        <f>VLOOKUP(A1448,Table7[#All],2,FALSE)</f>
        <v>#N/A</v>
      </c>
      <c r="H1448" t="e">
        <f>VLOOKUP(A1448,Table1[[#All],[Release Date]:[Actual]],3,FALSE)</f>
        <v>#N/A</v>
      </c>
      <c r="I1448" t="e">
        <f>VLOOKUP(A1448,Table9[[#All],[Release Date]:[Actual]],2,FALSE)</f>
        <v>#N/A</v>
      </c>
      <c r="J1448" t="e">
        <f>VLOOKUP(A1448,Table8[#All],2,FALSE)</f>
        <v>#N/A</v>
      </c>
      <c r="K1448" t="e">
        <f>VLOOKUP(A1448,'US Retail Data'!$E$2:$G$75,3,FALSE)</f>
        <v>#N/A</v>
      </c>
      <c r="L1448" t="e">
        <f>VLOOKUP(A1448,GDP!$E$2:$G$83,3,FALSE)</f>
        <v>#N/A</v>
      </c>
    </row>
    <row r="1449" spans="1:12">
      <c r="A1449" s="25">
        <v>44914</v>
      </c>
      <c r="B1449" s="19">
        <v>15621</v>
      </c>
      <c r="C1449" t="e">
        <f>VLOOKUP(A1449,Table2[],2,FALSE)</f>
        <v>#N/A</v>
      </c>
      <c r="D1449" t="e">
        <f>VLOOKUP(A1449,Table3[#All],2,FALSE)</f>
        <v>#N/A</v>
      </c>
      <c r="E1449" t="e">
        <f>VLOOKUP(A1449,Table5[#All],2,FALSE)</f>
        <v>#N/A</v>
      </c>
      <c r="F1449" t="e">
        <f>VLOOKUP(A1449,Table6[#All],2,FALSE)</f>
        <v>#N/A</v>
      </c>
      <c r="G1449" t="e">
        <f>VLOOKUP(A1449,Table7[#All],2,FALSE)</f>
        <v>#N/A</v>
      </c>
      <c r="H1449" t="e">
        <f>VLOOKUP(A1449,Table1[[#All],[Release Date]:[Actual]],3,FALSE)</f>
        <v>#N/A</v>
      </c>
      <c r="I1449" t="e">
        <f>VLOOKUP(A1449,Table9[[#All],[Release Date]:[Actual]],2,FALSE)</f>
        <v>#N/A</v>
      </c>
      <c r="J1449" t="e">
        <f>VLOOKUP(A1449,Table8[#All],2,FALSE)</f>
        <v>#N/A</v>
      </c>
      <c r="K1449" t="e">
        <f>VLOOKUP(A1449,'US Retail Data'!$E$2:$G$75,3,FALSE)</f>
        <v>#N/A</v>
      </c>
      <c r="L1449" t="e">
        <f>VLOOKUP(A1449,GDP!$E$2:$G$83,3,FALSE)</f>
        <v>#N/A</v>
      </c>
    </row>
    <row r="1450" spans="1:12">
      <c r="A1450" s="25">
        <v>44915</v>
      </c>
      <c r="B1450" s="19">
        <v>15608</v>
      </c>
      <c r="C1450" t="e">
        <f>VLOOKUP(A1450,Table2[],2,FALSE)</f>
        <v>#N/A</v>
      </c>
      <c r="D1450" t="e">
        <f>VLOOKUP(A1450,Table3[#All],2,FALSE)</f>
        <v>#N/A</v>
      </c>
      <c r="E1450" t="e">
        <f>VLOOKUP(A1450,Table5[#All],2,FALSE)</f>
        <v>#N/A</v>
      </c>
      <c r="F1450" t="e">
        <f>VLOOKUP(A1450,Table6[#All],2,FALSE)</f>
        <v>#N/A</v>
      </c>
      <c r="G1450" t="e">
        <f>VLOOKUP(A1450,Table7[#All],2,FALSE)</f>
        <v>#N/A</v>
      </c>
      <c r="H1450" t="e">
        <f>VLOOKUP(A1450,Table1[[#All],[Release Date]:[Actual]],3,FALSE)</f>
        <v>#N/A</v>
      </c>
      <c r="I1450" t="e">
        <f>VLOOKUP(A1450,Table9[[#All],[Release Date]:[Actual]],2,FALSE)</f>
        <v>#N/A</v>
      </c>
      <c r="J1450" t="e">
        <f>VLOOKUP(A1450,Table8[#All],2,FALSE)</f>
        <v>#N/A</v>
      </c>
      <c r="K1450" t="e">
        <f>VLOOKUP(A1450,'US Retail Data'!$E$2:$G$75,3,FALSE)</f>
        <v>#N/A</v>
      </c>
      <c r="L1450" t="e">
        <f>VLOOKUP(A1450,GDP!$E$2:$G$83,3,FALSE)</f>
        <v>#N/A</v>
      </c>
    </row>
    <row r="1451" spans="1:12">
      <c r="A1451" s="25">
        <v>44916</v>
      </c>
      <c r="B1451" s="19">
        <v>15601</v>
      </c>
      <c r="C1451" t="e">
        <f>VLOOKUP(A1451,Table2[],2,FALSE)</f>
        <v>#N/A</v>
      </c>
      <c r="D1451" t="e">
        <f>VLOOKUP(A1451,Table3[#All],2,FALSE)</f>
        <v>#N/A</v>
      </c>
      <c r="E1451" t="e">
        <f>VLOOKUP(A1451,Table5[#All],2,FALSE)</f>
        <v>#N/A</v>
      </c>
      <c r="F1451" t="e">
        <f>VLOOKUP(A1451,Table6[#All],2,FALSE)</f>
        <v>#N/A</v>
      </c>
      <c r="G1451" t="e">
        <f>VLOOKUP(A1451,Table7[#All],2,FALSE)</f>
        <v>#N/A</v>
      </c>
      <c r="H1451" t="e">
        <f>VLOOKUP(A1451,Table1[[#All],[Release Date]:[Actual]],3,FALSE)</f>
        <v>#N/A</v>
      </c>
      <c r="I1451" t="e">
        <f>VLOOKUP(A1451,Table9[[#All],[Release Date]:[Actual]],2,FALSE)</f>
        <v>#N/A</v>
      </c>
      <c r="J1451" t="e">
        <f>VLOOKUP(A1451,Table8[#All],2,FALSE)</f>
        <v>#N/A</v>
      </c>
      <c r="K1451" t="e">
        <f>VLOOKUP(A1451,'US Retail Data'!$E$2:$G$75,3,FALSE)</f>
        <v>#N/A</v>
      </c>
      <c r="L1451" t="e">
        <f>VLOOKUP(A1451,GDP!$E$2:$G$83,3,FALSE)</f>
        <v>#N/A</v>
      </c>
    </row>
    <row r="1452" spans="1:12">
      <c r="A1452" s="25">
        <v>44917</v>
      </c>
      <c r="B1452" s="19">
        <v>15594</v>
      </c>
      <c r="C1452" t="e">
        <f>VLOOKUP(A1452,Table2[],2,FALSE)</f>
        <v>#N/A</v>
      </c>
      <c r="D1452" t="e">
        <f>VLOOKUP(A1452,Table3[#All],2,FALSE)</f>
        <v>#N/A</v>
      </c>
      <c r="E1452" t="e">
        <f>VLOOKUP(A1452,Table5[#All],2,FALSE)</f>
        <v>#N/A</v>
      </c>
      <c r="F1452" t="e">
        <f>VLOOKUP(A1452,Table6[#All],2,FALSE)</f>
        <v>#N/A</v>
      </c>
      <c r="G1452" t="e">
        <f>VLOOKUP(A1452,Table7[#All],2,FALSE)</f>
        <v>#N/A</v>
      </c>
      <c r="H1452">
        <f>VLOOKUP(A1452,Table1[[#All],[Release Date]:[Actual]],3,FALSE)</f>
        <v>216000</v>
      </c>
      <c r="I1452" t="e">
        <f>VLOOKUP(A1452,Table9[[#All],[Release Date]:[Actual]],2,FALSE)</f>
        <v>#N/A</v>
      </c>
      <c r="J1452" t="e">
        <f>VLOOKUP(A1452,Table8[#All],2,FALSE)</f>
        <v>#N/A</v>
      </c>
      <c r="K1452" t="e">
        <f>VLOOKUP(A1452,'US Retail Data'!$E$2:$G$75,3,FALSE)</f>
        <v>#N/A</v>
      </c>
      <c r="L1452">
        <f>VLOOKUP(A1452,GDP!$E$2:$G$83,3,FALSE)</f>
        <v>3.2000000000000001E-2</v>
      </c>
    </row>
    <row r="1453" spans="1:12">
      <c r="A1453" s="25">
        <v>44918</v>
      </c>
      <c r="B1453" s="19">
        <v>15605</v>
      </c>
      <c r="C1453" t="e">
        <f>VLOOKUP(A1453,Table2[],2,FALSE)</f>
        <v>#N/A</v>
      </c>
      <c r="D1453">
        <f>VLOOKUP(A1453,Table3[#All],2,FALSE)</f>
        <v>5.5E-2</v>
      </c>
      <c r="E1453" t="e">
        <f>VLOOKUP(A1453,Table5[#All],2,FALSE)</f>
        <v>#N/A</v>
      </c>
      <c r="F1453" t="e">
        <f>VLOOKUP(A1453,Table6[#All],2,FALSE)</f>
        <v>#N/A</v>
      </c>
      <c r="G1453" t="e">
        <f>VLOOKUP(A1453,Table7[#All],2,FALSE)</f>
        <v>#N/A</v>
      </c>
      <c r="H1453" t="e">
        <f>VLOOKUP(A1453,Table1[[#All],[Release Date]:[Actual]],3,FALSE)</f>
        <v>#N/A</v>
      </c>
      <c r="I1453" t="e">
        <f>VLOOKUP(A1453,Table9[[#All],[Release Date]:[Actual]],2,FALSE)</f>
        <v>#N/A</v>
      </c>
      <c r="J1453" t="e">
        <f>VLOOKUP(A1453,Table8[#All],2,FALSE)</f>
        <v>#N/A</v>
      </c>
      <c r="K1453" t="e">
        <f>VLOOKUP(A1453,'US Retail Data'!$E$2:$G$75,3,FALSE)</f>
        <v>#N/A</v>
      </c>
      <c r="L1453" t="e">
        <f>VLOOKUP(A1453,GDP!$E$2:$G$83,3,FALSE)</f>
        <v>#N/A</v>
      </c>
    </row>
    <row r="1454" spans="1:12">
      <c r="A1454" s="25">
        <v>44919</v>
      </c>
      <c r="B1454" s="19" t="e">
        <v>#N/A</v>
      </c>
      <c r="C1454" t="e">
        <f>VLOOKUP(A1454,Table2[],2,FALSE)</f>
        <v>#N/A</v>
      </c>
      <c r="D1454" t="e">
        <f>VLOOKUP(A1454,Table3[#All],2,FALSE)</f>
        <v>#N/A</v>
      </c>
      <c r="E1454" t="e">
        <f>VLOOKUP(A1454,Table5[#All],2,FALSE)</f>
        <v>#N/A</v>
      </c>
      <c r="F1454" t="e">
        <f>VLOOKUP(A1454,Table6[#All],2,FALSE)</f>
        <v>#N/A</v>
      </c>
      <c r="G1454" t="e">
        <f>VLOOKUP(A1454,Table7[#All],2,FALSE)</f>
        <v>#N/A</v>
      </c>
      <c r="H1454" t="e">
        <f>VLOOKUP(A1454,Table1[[#All],[Release Date]:[Actual]],3,FALSE)</f>
        <v>#N/A</v>
      </c>
      <c r="I1454" t="e">
        <f>VLOOKUP(A1454,Table9[[#All],[Release Date]:[Actual]],2,FALSE)</f>
        <v>#N/A</v>
      </c>
      <c r="J1454" t="e">
        <f>VLOOKUP(A1454,Table8[#All],2,FALSE)</f>
        <v>#N/A</v>
      </c>
      <c r="K1454" t="e">
        <f>VLOOKUP(A1454,'US Retail Data'!$E$2:$G$75,3,FALSE)</f>
        <v>#N/A</v>
      </c>
      <c r="L1454" t="e">
        <f>VLOOKUP(A1454,GDP!$E$2:$G$83,3,FALSE)</f>
        <v>#N/A</v>
      </c>
    </row>
    <row r="1455" spans="1:12">
      <c r="A1455" s="25">
        <v>44920</v>
      </c>
      <c r="B1455" s="19" t="e">
        <v>#N/A</v>
      </c>
      <c r="C1455" t="e">
        <f>VLOOKUP(A1455,Table2[],2,FALSE)</f>
        <v>#N/A</v>
      </c>
      <c r="D1455" t="e">
        <f>VLOOKUP(A1455,Table3[#All],2,FALSE)</f>
        <v>#N/A</v>
      </c>
      <c r="E1455" t="e">
        <f>VLOOKUP(A1455,Table5[#All],2,FALSE)</f>
        <v>#N/A</v>
      </c>
      <c r="F1455" t="e">
        <f>VLOOKUP(A1455,Table6[#All],2,FALSE)</f>
        <v>#N/A</v>
      </c>
      <c r="G1455" t="e">
        <f>VLOOKUP(A1455,Table7[#All],2,FALSE)</f>
        <v>#N/A</v>
      </c>
      <c r="H1455" t="e">
        <f>VLOOKUP(A1455,Table1[[#All],[Release Date]:[Actual]],3,FALSE)</f>
        <v>#N/A</v>
      </c>
      <c r="I1455" t="e">
        <f>VLOOKUP(A1455,Table9[[#All],[Release Date]:[Actual]],2,FALSE)</f>
        <v>#N/A</v>
      </c>
      <c r="J1455" t="e">
        <f>VLOOKUP(A1455,Table8[#All],2,FALSE)</f>
        <v>#N/A</v>
      </c>
      <c r="K1455" t="e">
        <f>VLOOKUP(A1455,'US Retail Data'!$E$2:$G$75,3,FALSE)</f>
        <v>#N/A</v>
      </c>
      <c r="L1455" t="e">
        <f>VLOOKUP(A1455,GDP!$E$2:$G$83,3,FALSE)</f>
        <v>#N/A</v>
      </c>
    </row>
    <row r="1456" spans="1:12">
      <c r="A1456" s="25">
        <v>44921</v>
      </c>
      <c r="B1456" s="19">
        <v>15636</v>
      </c>
      <c r="C1456" t="e">
        <f>VLOOKUP(A1456,Table2[],2,FALSE)</f>
        <v>#N/A</v>
      </c>
      <c r="D1456" t="e">
        <f>VLOOKUP(A1456,Table3[#All],2,FALSE)</f>
        <v>#N/A</v>
      </c>
      <c r="E1456" t="e">
        <f>VLOOKUP(A1456,Table5[#All],2,FALSE)</f>
        <v>#N/A</v>
      </c>
      <c r="F1456" t="e">
        <f>VLOOKUP(A1456,Table6[#All],2,FALSE)</f>
        <v>#N/A</v>
      </c>
      <c r="G1456" t="e">
        <f>VLOOKUP(A1456,Table7[#All],2,FALSE)</f>
        <v>#N/A</v>
      </c>
      <c r="H1456" t="e">
        <f>VLOOKUP(A1456,Table1[[#All],[Release Date]:[Actual]],3,FALSE)</f>
        <v>#N/A</v>
      </c>
      <c r="I1456" t="e">
        <f>VLOOKUP(A1456,Table9[[#All],[Release Date]:[Actual]],2,FALSE)</f>
        <v>#N/A</v>
      </c>
      <c r="J1456" t="e">
        <f>VLOOKUP(A1456,Table8[#All],2,FALSE)</f>
        <v>#N/A</v>
      </c>
      <c r="K1456" t="e">
        <f>VLOOKUP(A1456,'US Retail Data'!$E$2:$G$75,3,FALSE)</f>
        <v>#N/A</v>
      </c>
      <c r="L1456" t="e">
        <f>VLOOKUP(A1456,GDP!$E$2:$G$83,3,FALSE)</f>
        <v>#N/A</v>
      </c>
    </row>
    <row r="1457" spans="1:12">
      <c r="A1457" s="25">
        <v>44922</v>
      </c>
      <c r="B1457" s="19">
        <v>15659</v>
      </c>
      <c r="C1457" t="e">
        <f>VLOOKUP(A1457,Table2[],2,FALSE)</f>
        <v>#N/A</v>
      </c>
      <c r="D1457" t="e">
        <f>VLOOKUP(A1457,Table3[#All],2,FALSE)</f>
        <v>#N/A</v>
      </c>
      <c r="E1457" t="e">
        <f>VLOOKUP(A1457,Table5[#All],2,FALSE)</f>
        <v>#N/A</v>
      </c>
      <c r="F1457" t="e">
        <f>VLOOKUP(A1457,Table6[#All],2,FALSE)</f>
        <v>#N/A</v>
      </c>
      <c r="G1457" t="e">
        <f>VLOOKUP(A1457,Table7[#All],2,FALSE)</f>
        <v>#N/A</v>
      </c>
      <c r="H1457" t="e">
        <f>VLOOKUP(A1457,Table1[[#All],[Release Date]:[Actual]],3,FALSE)</f>
        <v>#N/A</v>
      </c>
      <c r="I1457" t="e">
        <f>VLOOKUP(A1457,Table9[[#All],[Release Date]:[Actual]],2,FALSE)</f>
        <v>#N/A</v>
      </c>
      <c r="J1457" t="e">
        <f>VLOOKUP(A1457,Table8[#All],2,FALSE)</f>
        <v>#N/A</v>
      </c>
      <c r="K1457" t="e">
        <f>VLOOKUP(A1457,'US Retail Data'!$E$2:$G$75,3,FALSE)</f>
        <v>#N/A</v>
      </c>
      <c r="L1457" t="e">
        <f>VLOOKUP(A1457,GDP!$E$2:$G$83,3,FALSE)</f>
        <v>#N/A</v>
      </c>
    </row>
    <row r="1458" spans="1:12">
      <c r="A1458" s="25">
        <v>44923</v>
      </c>
      <c r="B1458" s="19">
        <v>15703</v>
      </c>
      <c r="C1458" t="e">
        <f>VLOOKUP(A1458,Table2[],2,FALSE)</f>
        <v>#N/A</v>
      </c>
      <c r="D1458" t="e">
        <f>VLOOKUP(A1458,Table3[#All],2,FALSE)</f>
        <v>#N/A</v>
      </c>
      <c r="E1458" t="e">
        <f>VLOOKUP(A1458,Table5[#All],2,FALSE)</f>
        <v>#N/A</v>
      </c>
      <c r="F1458" t="e">
        <f>VLOOKUP(A1458,Table6[#All],2,FALSE)</f>
        <v>#N/A</v>
      </c>
      <c r="G1458" t="e">
        <f>VLOOKUP(A1458,Table7[#All],2,FALSE)</f>
        <v>#N/A</v>
      </c>
      <c r="H1458" t="e">
        <f>VLOOKUP(A1458,Table1[[#All],[Release Date]:[Actual]],3,FALSE)</f>
        <v>#N/A</v>
      </c>
      <c r="I1458" t="e">
        <f>VLOOKUP(A1458,Table9[[#All],[Release Date]:[Actual]],2,FALSE)</f>
        <v>#N/A</v>
      </c>
      <c r="J1458" t="e">
        <f>VLOOKUP(A1458,Table8[#All],2,FALSE)</f>
        <v>#N/A</v>
      </c>
      <c r="K1458" t="e">
        <f>VLOOKUP(A1458,'US Retail Data'!$E$2:$G$75,3,FALSE)</f>
        <v>#N/A</v>
      </c>
      <c r="L1458" t="e">
        <f>VLOOKUP(A1458,GDP!$E$2:$G$83,3,FALSE)</f>
        <v>#N/A</v>
      </c>
    </row>
    <row r="1459" spans="1:12">
      <c r="A1459" s="25">
        <v>44924</v>
      </c>
      <c r="B1459" s="19">
        <v>15731</v>
      </c>
      <c r="C1459" t="e">
        <f>VLOOKUP(A1459,Table2[],2,FALSE)</f>
        <v>#N/A</v>
      </c>
      <c r="D1459" t="e">
        <f>VLOOKUP(A1459,Table3[#All],2,FALSE)</f>
        <v>#N/A</v>
      </c>
      <c r="E1459" t="e">
        <f>VLOOKUP(A1459,Table5[#All],2,FALSE)</f>
        <v>#N/A</v>
      </c>
      <c r="F1459" t="e">
        <f>VLOOKUP(A1459,Table6[#All],2,FALSE)</f>
        <v>#N/A</v>
      </c>
      <c r="G1459" t="e">
        <f>VLOOKUP(A1459,Table7[#All],2,FALSE)</f>
        <v>#N/A</v>
      </c>
      <c r="H1459">
        <f>VLOOKUP(A1459,Table1[[#All],[Release Date]:[Actual]],3,FALSE)</f>
        <v>225000</v>
      </c>
      <c r="I1459" t="e">
        <f>VLOOKUP(A1459,Table9[[#All],[Release Date]:[Actual]],2,FALSE)</f>
        <v>#N/A</v>
      </c>
      <c r="J1459" t="e">
        <f>VLOOKUP(A1459,Table8[#All],2,FALSE)</f>
        <v>#N/A</v>
      </c>
      <c r="K1459" t="e">
        <f>VLOOKUP(A1459,'US Retail Data'!$E$2:$G$75,3,FALSE)</f>
        <v>#N/A</v>
      </c>
      <c r="L1459" t="e">
        <f>VLOOKUP(A1459,GDP!$E$2:$G$83,3,FALSE)</f>
        <v>#N/A</v>
      </c>
    </row>
    <row r="1460" spans="1:12">
      <c r="A1460" s="25">
        <v>44925</v>
      </c>
      <c r="B1460" s="19">
        <v>15592</v>
      </c>
      <c r="C1460" t="e">
        <f>VLOOKUP(A1460,Table2[],2,FALSE)</f>
        <v>#N/A</v>
      </c>
      <c r="D1460" t="e">
        <f>VLOOKUP(A1460,Table3[#All],2,FALSE)</f>
        <v>#N/A</v>
      </c>
      <c r="E1460" t="e">
        <f>VLOOKUP(A1460,Table5[#All],2,FALSE)</f>
        <v>#N/A</v>
      </c>
      <c r="F1460" t="e">
        <f>VLOOKUP(A1460,Table6[#All],2,FALSE)</f>
        <v>#N/A</v>
      </c>
      <c r="G1460" t="e">
        <f>VLOOKUP(A1460,Table7[#All],2,FALSE)</f>
        <v>#N/A</v>
      </c>
      <c r="H1460" t="e">
        <f>VLOOKUP(A1460,Table1[[#All],[Release Date]:[Actual]],3,FALSE)</f>
        <v>#N/A</v>
      </c>
      <c r="I1460" t="e">
        <f>VLOOKUP(A1460,Table9[[#All],[Release Date]:[Actual]],2,FALSE)</f>
        <v>#N/A</v>
      </c>
      <c r="J1460" t="e">
        <f>VLOOKUP(A1460,Table8[#All],2,FALSE)</f>
        <v>#N/A</v>
      </c>
      <c r="K1460" t="e">
        <f>VLOOKUP(A1460,'US Retail Data'!$E$2:$G$75,3,FALSE)</f>
        <v>#N/A</v>
      </c>
      <c r="L1460" t="e">
        <f>VLOOKUP(A1460,GDP!$E$2:$G$83,3,FALSE)</f>
        <v>#N/A</v>
      </c>
    </row>
    <row r="1461" spans="1:12">
      <c r="A1461" s="25">
        <v>44926</v>
      </c>
      <c r="B1461" s="19" t="e">
        <v>#N/A</v>
      </c>
      <c r="C1461" t="e">
        <f>VLOOKUP(A1461,Table2[],2,FALSE)</f>
        <v>#N/A</v>
      </c>
      <c r="D1461" t="e">
        <f>VLOOKUP(A1461,Table3[#All],2,FALSE)</f>
        <v>#N/A</v>
      </c>
      <c r="E1461" t="e">
        <f>VLOOKUP(A1461,Table5[#All],2,FALSE)</f>
        <v>#N/A</v>
      </c>
      <c r="F1461" t="e">
        <f>VLOOKUP(A1461,Table6[#All],2,FALSE)</f>
        <v>#N/A</v>
      </c>
      <c r="G1461" t="e">
        <f>VLOOKUP(A1461,Table7[#All],2,FALSE)</f>
        <v>#N/A</v>
      </c>
      <c r="H1461" t="e">
        <f>VLOOKUP(A1461,Table1[[#All],[Release Date]:[Actual]],3,FALSE)</f>
        <v>#N/A</v>
      </c>
      <c r="I1461" t="e">
        <f>VLOOKUP(A1461,Table9[[#All],[Release Date]:[Actual]],2,FALSE)</f>
        <v>#N/A</v>
      </c>
      <c r="J1461" t="e">
        <f>VLOOKUP(A1461,Table8[#All],2,FALSE)</f>
        <v>#N/A</v>
      </c>
      <c r="K1461" t="e">
        <f>VLOOKUP(A1461,'US Retail Data'!$E$2:$G$75,3,FALSE)</f>
        <v>#N/A</v>
      </c>
      <c r="L1461" t="e">
        <f>VLOOKUP(A1461,GDP!$E$2:$G$83,3,FALSE)</f>
        <v>#N/A</v>
      </c>
    </row>
    <row r="1462" spans="1:12">
      <c r="A1462" s="25">
        <v>44927</v>
      </c>
      <c r="B1462" s="19" t="e">
        <v>#N/A</v>
      </c>
      <c r="C1462" t="e">
        <f>VLOOKUP(A1462,Table2[],2,FALSE)</f>
        <v>#N/A</v>
      </c>
      <c r="D1462" t="e">
        <f>VLOOKUP(A1462,Table3[#All],2,FALSE)</f>
        <v>#N/A</v>
      </c>
      <c r="E1462" t="e">
        <f>VLOOKUP(A1462,Table5[#All],2,FALSE)</f>
        <v>#N/A</v>
      </c>
      <c r="F1462" t="e">
        <f>VLOOKUP(A1462,Table6[#All],2,FALSE)</f>
        <v>#N/A</v>
      </c>
      <c r="G1462" t="e">
        <f>VLOOKUP(A1462,Table7[#All],2,FALSE)</f>
        <v>#N/A</v>
      </c>
      <c r="H1462" t="e">
        <f>VLOOKUP(A1462,Table1[[#All],[Release Date]:[Actual]],3,FALSE)</f>
        <v>#N/A</v>
      </c>
      <c r="I1462" t="e">
        <f>VLOOKUP(A1462,Table9[[#All],[Release Date]:[Actual]],2,FALSE)</f>
        <v>#N/A</v>
      </c>
      <c r="J1462" t="e">
        <f>VLOOKUP(A1462,Table8[#All],2,FALSE)</f>
        <v>#N/A</v>
      </c>
      <c r="K1462" t="e">
        <f>VLOOKUP(A1462,'US Retail Data'!$E$2:$G$75,3,FALSE)</f>
        <v>#N/A</v>
      </c>
      <c r="L1462" t="e">
        <f>VLOOKUP(A1462,GDP!$E$2:$G$83,3,FALSE)</f>
        <v>#N/A</v>
      </c>
    </row>
    <row r="1463" spans="1:12">
      <c r="A1463" s="25">
        <v>44928</v>
      </c>
      <c r="B1463" s="19">
        <v>15572</v>
      </c>
      <c r="C1463" t="e">
        <f>VLOOKUP(A1463,Table2[],2,FALSE)</f>
        <v>#N/A</v>
      </c>
      <c r="D1463" t="e">
        <f>VLOOKUP(A1463,Table3[#All],2,FALSE)</f>
        <v>#N/A</v>
      </c>
      <c r="E1463">
        <f>VLOOKUP(A1463,Table5[#All],2,FALSE)</f>
        <v>5.5100000000000003E-2</v>
      </c>
      <c r="F1463" t="e">
        <f>VLOOKUP(A1463,Table6[#All],2,FALSE)</f>
        <v>#N/A</v>
      </c>
      <c r="G1463" t="e">
        <f>VLOOKUP(A1463,Table7[#All],2,FALSE)</f>
        <v>#N/A</v>
      </c>
      <c r="H1463" t="e">
        <f>VLOOKUP(A1463,Table1[[#All],[Release Date]:[Actual]],3,FALSE)</f>
        <v>#N/A</v>
      </c>
      <c r="I1463" t="e">
        <f>VLOOKUP(A1463,Table9[[#All],[Release Date]:[Actual]],2,FALSE)</f>
        <v>#N/A</v>
      </c>
      <c r="J1463" t="e">
        <f>VLOOKUP(A1463,Table8[#All],2,FALSE)</f>
        <v>#N/A</v>
      </c>
      <c r="K1463" t="e">
        <f>VLOOKUP(A1463,'US Retail Data'!$E$2:$G$75,3,FALSE)</f>
        <v>#N/A</v>
      </c>
      <c r="L1463" t="e">
        <f>VLOOKUP(A1463,GDP!$E$2:$G$83,3,FALSE)</f>
        <v>#N/A</v>
      </c>
    </row>
    <row r="1464" spans="1:12">
      <c r="A1464" s="25">
        <v>44929</v>
      </c>
      <c r="B1464" s="19">
        <v>15590</v>
      </c>
      <c r="C1464" t="e">
        <f>VLOOKUP(A1464,Table2[],2,FALSE)</f>
        <v>#N/A</v>
      </c>
      <c r="D1464" t="e">
        <f>VLOOKUP(A1464,Table3[#All],2,FALSE)</f>
        <v>#N/A</v>
      </c>
      <c r="E1464" t="e">
        <f>VLOOKUP(A1464,Table5[#All],2,FALSE)</f>
        <v>#N/A</v>
      </c>
      <c r="F1464" t="e">
        <f>VLOOKUP(A1464,Table6[#All],2,FALSE)</f>
        <v>#N/A</v>
      </c>
      <c r="G1464" t="e">
        <f>VLOOKUP(A1464,Table7[#All],2,FALSE)</f>
        <v>#N/A</v>
      </c>
      <c r="H1464" t="e">
        <f>VLOOKUP(A1464,Table1[[#All],[Release Date]:[Actual]],3,FALSE)</f>
        <v>#N/A</v>
      </c>
      <c r="I1464" t="e">
        <f>VLOOKUP(A1464,Table9[[#All],[Release Date]:[Actual]],2,FALSE)</f>
        <v>#N/A</v>
      </c>
      <c r="J1464" t="e">
        <f>VLOOKUP(A1464,Table8[#All],2,FALSE)</f>
        <v>#N/A</v>
      </c>
      <c r="K1464" t="e">
        <f>VLOOKUP(A1464,'US Retail Data'!$E$2:$G$75,3,FALSE)</f>
        <v>#N/A</v>
      </c>
      <c r="L1464" t="e">
        <f>VLOOKUP(A1464,GDP!$E$2:$G$83,3,FALSE)</f>
        <v>#N/A</v>
      </c>
    </row>
    <row r="1465" spans="1:12">
      <c r="A1465" s="25">
        <v>44930</v>
      </c>
      <c r="B1465" s="19">
        <v>15615</v>
      </c>
      <c r="C1465" t="e">
        <f>VLOOKUP(A1465,Table2[],2,FALSE)</f>
        <v>#N/A</v>
      </c>
      <c r="D1465" t="e">
        <f>VLOOKUP(A1465,Table3[#All],2,FALSE)</f>
        <v>#N/A</v>
      </c>
      <c r="E1465" t="e">
        <f>VLOOKUP(A1465,Table5[#All],2,FALSE)</f>
        <v>#N/A</v>
      </c>
      <c r="F1465" t="e">
        <f>VLOOKUP(A1465,Table6[#All],2,FALSE)</f>
        <v>#N/A</v>
      </c>
      <c r="G1465" t="e">
        <f>VLOOKUP(A1465,Table7[#All],2,FALSE)</f>
        <v>#N/A</v>
      </c>
      <c r="H1465" t="e">
        <f>VLOOKUP(A1465,Table1[[#All],[Release Date]:[Actual]],3,FALSE)</f>
        <v>#N/A</v>
      </c>
      <c r="I1465" t="e">
        <f>VLOOKUP(A1465,Table9[[#All],[Release Date]:[Actual]],2,FALSE)</f>
        <v>#N/A</v>
      </c>
      <c r="J1465" t="e">
        <f>VLOOKUP(A1465,Table8[#All],2,FALSE)</f>
        <v>#N/A</v>
      </c>
      <c r="K1465" t="e">
        <f>VLOOKUP(A1465,'US Retail Data'!$E$2:$G$75,3,FALSE)</f>
        <v>#N/A</v>
      </c>
      <c r="L1465" t="e">
        <f>VLOOKUP(A1465,GDP!$E$2:$G$83,3,FALSE)</f>
        <v>#N/A</v>
      </c>
    </row>
    <row r="1466" spans="1:12">
      <c r="A1466" s="25">
        <v>44931</v>
      </c>
      <c r="B1466" s="19">
        <v>15610</v>
      </c>
      <c r="C1466" t="e">
        <f>VLOOKUP(A1466,Table2[],2,FALSE)</f>
        <v>#N/A</v>
      </c>
      <c r="D1466" t="e">
        <f>VLOOKUP(A1466,Table3[#All],2,FALSE)</f>
        <v>#N/A</v>
      </c>
      <c r="E1466" t="e">
        <f>VLOOKUP(A1466,Table5[#All],2,FALSE)</f>
        <v>#N/A</v>
      </c>
      <c r="F1466" t="e">
        <f>VLOOKUP(A1466,Table6[#All],2,FALSE)</f>
        <v>#N/A</v>
      </c>
      <c r="G1466" t="e">
        <f>VLOOKUP(A1466,Table7[#All],2,FALSE)</f>
        <v>#N/A</v>
      </c>
      <c r="H1466">
        <f>VLOOKUP(A1466,Table1[[#All],[Release Date]:[Actual]],3,FALSE)</f>
        <v>204000</v>
      </c>
      <c r="I1466" t="e">
        <f>VLOOKUP(A1466,Table9[[#All],[Release Date]:[Actual]],2,FALSE)</f>
        <v>#N/A</v>
      </c>
      <c r="J1466" t="e">
        <f>VLOOKUP(A1466,Table8[#All],2,FALSE)</f>
        <v>#N/A</v>
      </c>
      <c r="K1466" t="e">
        <f>VLOOKUP(A1466,'US Retail Data'!$E$2:$G$75,3,FALSE)</f>
        <v>#N/A</v>
      </c>
      <c r="L1466" t="e">
        <f>VLOOKUP(A1466,GDP!$E$2:$G$83,3,FALSE)</f>
        <v>#N/A</v>
      </c>
    </row>
    <row r="1467" spans="1:12">
      <c r="A1467" s="25">
        <v>44932</v>
      </c>
      <c r="B1467" s="19">
        <v>15635</v>
      </c>
      <c r="C1467" t="e">
        <f>VLOOKUP(A1467,Table2[],2,FALSE)</f>
        <v>#N/A</v>
      </c>
      <c r="D1467" t="e">
        <f>VLOOKUP(A1467,Table3[#All],2,FALSE)</f>
        <v>#N/A</v>
      </c>
      <c r="E1467" t="e">
        <f>VLOOKUP(A1467,Table5[#All],2,FALSE)</f>
        <v>#N/A</v>
      </c>
      <c r="F1467">
        <f>VLOOKUP(A1467,Table6[#All],2,FALSE)</f>
        <v>223</v>
      </c>
      <c r="G1467">
        <f>VLOOKUP(A1467,Table7[#All],2,FALSE)</f>
        <v>3.5000000000000003E-2</v>
      </c>
      <c r="H1467" t="e">
        <f>VLOOKUP(A1467,Table1[[#All],[Release Date]:[Actual]],3,FALSE)</f>
        <v>#N/A</v>
      </c>
      <c r="I1467" t="e">
        <f>VLOOKUP(A1467,Table9[[#All],[Release Date]:[Actual]],2,FALSE)</f>
        <v>#N/A</v>
      </c>
      <c r="J1467" t="e">
        <f>VLOOKUP(A1467,Table8[#All],2,FALSE)</f>
        <v>#N/A</v>
      </c>
      <c r="K1467" t="e">
        <f>VLOOKUP(A1467,'US Retail Data'!$E$2:$G$75,3,FALSE)</f>
        <v>#N/A</v>
      </c>
      <c r="L1467" t="e">
        <f>VLOOKUP(A1467,GDP!$E$2:$G$83,3,FALSE)</f>
        <v>#N/A</v>
      </c>
    </row>
    <row r="1468" spans="1:12">
      <c r="A1468" s="25">
        <v>44933</v>
      </c>
      <c r="B1468" s="19" t="e">
        <v>#N/A</v>
      </c>
      <c r="C1468" t="e">
        <f>VLOOKUP(A1468,Table2[],2,FALSE)</f>
        <v>#N/A</v>
      </c>
      <c r="D1468" t="e">
        <f>VLOOKUP(A1468,Table3[#All],2,FALSE)</f>
        <v>#N/A</v>
      </c>
      <c r="E1468" t="e">
        <f>VLOOKUP(A1468,Table5[#All],2,FALSE)</f>
        <v>#N/A</v>
      </c>
      <c r="F1468" t="e">
        <f>VLOOKUP(A1468,Table6[#All],2,FALSE)</f>
        <v>#N/A</v>
      </c>
      <c r="G1468" t="e">
        <f>VLOOKUP(A1468,Table7[#All],2,FALSE)</f>
        <v>#N/A</v>
      </c>
      <c r="H1468" t="e">
        <f>VLOOKUP(A1468,Table1[[#All],[Release Date]:[Actual]],3,FALSE)</f>
        <v>#N/A</v>
      </c>
      <c r="I1468" t="e">
        <f>VLOOKUP(A1468,Table9[[#All],[Release Date]:[Actual]],2,FALSE)</f>
        <v>#N/A</v>
      </c>
      <c r="J1468" t="e">
        <f>VLOOKUP(A1468,Table8[#All],2,FALSE)</f>
        <v>#N/A</v>
      </c>
      <c r="K1468" t="e">
        <f>VLOOKUP(A1468,'US Retail Data'!$E$2:$G$75,3,FALSE)</f>
        <v>#N/A</v>
      </c>
      <c r="L1468" t="e">
        <f>VLOOKUP(A1468,GDP!$E$2:$G$83,3,FALSE)</f>
        <v>#N/A</v>
      </c>
    </row>
    <row r="1469" spans="1:12">
      <c r="A1469" s="25">
        <v>44934</v>
      </c>
      <c r="B1469" s="19" t="e">
        <v>#N/A</v>
      </c>
      <c r="C1469" t="e">
        <f>VLOOKUP(A1469,Table2[],2,FALSE)</f>
        <v>#N/A</v>
      </c>
      <c r="D1469" t="e">
        <f>VLOOKUP(A1469,Table3[#All],2,FALSE)</f>
        <v>#N/A</v>
      </c>
      <c r="E1469" t="e">
        <f>VLOOKUP(A1469,Table5[#All],2,FALSE)</f>
        <v>#N/A</v>
      </c>
      <c r="F1469" t="e">
        <f>VLOOKUP(A1469,Table6[#All],2,FALSE)</f>
        <v>#N/A</v>
      </c>
      <c r="G1469" t="e">
        <f>VLOOKUP(A1469,Table7[#All],2,FALSE)</f>
        <v>#N/A</v>
      </c>
      <c r="H1469" t="e">
        <f>VLOOKUP(A1469,Table1[[#All],[Release Date]:[Actual]],3,FALSE)</f>
        <v>#N/A</v>
      </c>
      <c r="I1469" t="e">
        <f>VLOOKUP(A1469,Table9[[#All],[Release Date]:[Actual]],2,FALSE)</f>
        <v>#N/A</v>
      </c>
      <c r="J1469" t="e">
        <f>VLOOKUP(A1469,Table8[#All],2,FALSE)</f>
        <v>#N/A</v>
      </c>
      <c r="K1469" t="e">
        <f>VLOOKUP(A1469,'US Retail Data'!$E$2:$G$75,3,FALSE)</f>
        <v>#N/A</v>
      </c>
      <c r="L1469" t="e">
        <f>VLOOKUP(A1469,GDP!$E$2:$G$83,3,FALSE)</f>
        <v>#N/A</v>
      </c>
    </row>
    <row r="1470" spans="1:12">
      <c r="A1470" s="25">
        <v>44935</v>
      </c>
      <c r="B1470" s="19">
        <v>15574</v>
      </c>
      <c r="C1470" t="e">
        <f>VLOOKUP(A1470,Table2[],2,FALSE)</f>
        <v>#N/A</v>
      </c>
      <c r="D1470" t="e">
        <f>VLOOKUP(A1470,Table3[#All],2,FALSE)</f>
        <v>#N/A</v>
      </c>
      <c r="E1470" t="e">
        <f>VLOOKUP(A1470,Table5[#All],2,FALSE)</f>
        <v>#N/A</v>
      </c>
      <c r="F1470" t="e">
        <f>VLOOKUP(A1470,Table6[#All],2,FALSE)</f>
        <v>#N/A</v>
      </c>
      <c r="G1470" t="e">
        <f>VLOOKUP(A1470,Table7[#All],2,FALSE)</f>
        <v>#N/A</v>
      </c>
      <c r="H1470" t="e">
        <f>VLOOKUP(A1470,Table1[[#All],[Release Date]:[Actual]],3,FALSE)</f>
        <v>#N/A</v>
      </c>
      <c r="I1470" t="e">
        <f>VLOOKUP(A1470,Table9[[#All],[Release Date]:[Actual]],2,FALSE)</f>
        <v>#N/A</v>
      </c>
      <c r="J1470" t="e">
        <f>VLOOKUP(A1470,Table8[#All],2,FALSE)</f>
        <v>#N/A</v>
      </c>
      <c r="K1470" t="e">
        <f>VLOOKUP(A1470,'US Retail Data'!$E$2:$G$75,3,FALSE)</f>
        <v>#N/A</v>
      </c>
      <c r="L1470" t="e">
        <f>VLOOKUP(A1470,GDP!$E$2:$G$83,3,FALSE)</f>
        <v>#N/A</v>
      </c>
    </row>
    <row r="1471" spans="1:12">
      <c r="A1471" s="25">
        <v>44936</v>
      </c>
      <c r="B1471" s="19">
        <v>15589</v>
      </c>
      <c r="C1471" t="e">
        <f>VLOOKUP(A1471,Table2[],2,FALSE)</f>
        <v>#N/A</v>
      </c>
      <c r="D1471" t="e">
        <f>VLOOKUP(A1471,Table3[#All],2,FALSE)</f>
        <v>#N/A</v>
      </c>
      <c r="E1471" t="e">
        <f>VLOOKUP(A1471,Table5[#All],2,FALSE)</f>
        <v>#N/A</v>
      </c>
      <c r="F1471" t="e">
        <f>VLOOKUP(A1471,Table6[#All],2,FALSE)</f>
        <v>#N/A</v>
      </c>
      <c r="G1471" t="e">
        <f>VLOOKUP(A1471,Table7[#All],2,FALSE)</f>
        <v>#N/A</v>
      </c>
      <c r="H1471" t="e">
        <f>VLOOKUP(A1471,Table1[[#All],[Release Date]:[Actual]],3,FALSE)</f>
        <v>#N/A</v>
      </c>
      <c r="I1471" t="e">
        <f>VLOOKUP(A1471,Table9[[#All],[Release Date]:[Actual]],2,FALSE)</f>
        <v>#N/A</v>
      </c>
      <c r="J1471" t="e">
        <f>VLOOKUP(A1471,Table8[#All],2,FALSE)</f>
        <v>#N/A</v>
      </c>
      <c r="K1471" t="e">
        <f>VLOOKUP(A1471,'US Retail Data'!$E$2:$G$75,3,FALSE)</f>
        <v>#N/A</v>
      </c>
      <c r="L1471" t="e">
        <f>VLOOKUP(A1471,GDP!$E$2:$G$83,3,FALSE)</f>
        <v>#N/A</v>
      </c>
    </row>
    <row r="1472" spans="1:12">
      <c r="A1472" s="25">
        <v>44937</v>
      </c>
      <c r="B1472" s="19">
        <v>15527</v>
      </c>
      <c r="C1472" t="e">
        <f>VLOOKUP(A1472,Table2[],2,FALSE)</f>
        <v>#N/A</v>
      </c>
      <c r="D1472" t="e">
        <f>VLOOKUP(A1472,Table3[#All],2,FALSE)</f>
        <v>#N/A</v>
      </c>
      <c r="E1472" t="e">
        <f>VLOOKUP(A1472,Table5[#All],2,FALSE)</f>
        <v>#N/A</v>
      </c>
      <c r="F1472" t="e">
        <f>VLOOKUP(A1472,Table6[#All],2,FALSE)</f>
        <v>#N/A</v>
      </c>
      <c r="G1472" t="e">
        <f>VLOOKUP(A1472,Table7[#All],2,FALSE)</f>
        <v>#N/A</v>
      </c>
      <c r="H1472" t="e">
        <f>VLOOKUP(A1472,Table1[[#All],[Release Date]:[Actual]],3,FALSE)</f>
        <v>#N/A</v>
      </c>
      <c r="I1472" t="e">
        <f>VLOOKUP(A1472,Table9[[#All],[Release Date]:[Actual]],2,FALSE)</f>
        <v>#N/A</v>
      </c>
      <c r="J1472">
        <f>VLOOKUP(A1472,Table8[#All],2,FALSE)</f>
        <v>1.7999999999999999E-2</v>
      </c>
      <c r="K1472" t="e">
        <f>VLOOKUP(A1472,'US Retail Data'!$E$2:$G$75,3,FALSE)</f>
        <v>#N/A</v>
      </c>
      <c r="L1472" t="e">
        <f>VLOOKUP(A1472,GDP!$E$2:$G$83,3,FALSE)</f>
        <v>#N/A</v>
      </c>
    </row>
    <row r="1473" spans="1:12">
      <c r="A1473" s="25">
        <v>44938</v>
      </c>
      <c r="B1473" s="19">
        <v>15366</v>
      </c>
      <c r="C1473">
        <f>VLOOKUP(A1473,Table2[],2,FALSE)</f>
        <v>6.5000000000000002E-2</v>
      </c>
      <c r="D1473" t="e">
        <f>VLOOKUP(A1473,Table3[#All],2,FALSE)</f>
        <v>#N/A</v>
      </c>
      <c r="E1473" t="e">
        <f>VLOOKUP(A1473,Table5[#All],2,FALSE)</f>
        <v>#N/A</v>
      </c>
      <c r="F1473" t="e">
        <f>VLOOKUP(A1473,Table6[#All],2,FALSE)</f>
        <v>#N/A</v>
      </c>
      <c r="G1473" t="e">
        <f>VLOOKUP(A1473,Table7[#All],2,FALSE)</f>
        <v>#N/A</v>
      </c>
      <c r="H1473">
        <f>VLOOKUP(A1473,Table1[[#All],[Release Date]:[Actual]],3,FALSE)</f>
        <v>205000</v>
      </c>
      <c r="I1473" t="e">
        <f>VLOOKUP(A1473,Table9[[#All],[Release Date]:[Actual]],2,FALSE)</f>
        <v>#N/A</v>
      </c>
      <c r="J1473" t="e">
        <f>VLOOKUP(A1473,Table8[#All],2,FALSE)</f>
        <v>#N/A</v>
      </c>
      <c r="K1473" t="e">
        <f>VLOOKUP(A1473,'US Retail Data'!$E$2:$G$75,3,FALSE)</f>
        <v>#N/A</v>
      </c>
      <c r="L1473" t="e">
        <f>VLOOKUP(A1473,GDP!$E$2:$G$83,3,FALSE)</f>
        <v>#N/A</v>
      </c>
    </row>
    <row r="1474" spans="1:12">
      <c r="A1474" s="25">
        <v>44939</v>
      </c>
      <c r="B1474" s="19">
        <v>15177</v>
      </c>
      <c r="C1474" t="e">
        <f>VLOOKUP(A1474,Table2[],2,FALSE)</f>
        <v>#N/A</v>
      </c>
      <c r="D1474" t="e">
        <f>VLOOKUP(A1474,Table3[#All],2,FALSE)</f>
        <v>#N/A</v>
      </c>
      <c r="E1474" t="e">
        <f>VLOOKUP(A1474,Table5[#All],2,FALSE)</f>
        <v>#N/A</v>
      </c>
      <c r="F1474" t="e">
        <f>VLOOKUP(A1474,Table6[#All],2,FALSE)</f>
        <v>#N/A</v>
      </c>
      <c r="G1474" t="e">
        <f>VLOOKUP(A1474,Table7[#All],2,FALSE)</f>
        <v>#N/A</v>
      </c>
      <c r="H1474" t="e">
        <f>VLOOKUP(A1474,Table1[[#All],[Release Date]:[Actual]],3,FALSE)</f>
        <v>#N/A</v>
      </c>
      <c r="I1474" t="e">
        <f>VLOOKUP(A1474,Table9[[#All],[Release Date]:[Actual]],2,FALSE)</f>
        <v>#N/A</v>
      </c>
      <c r="J1474" t="e">
        <f>VLOOKUP(A1474,Table8[#All],2,FALSE)</f>
        <v>#N/A</v>
      </c>
      <c r="K1474" t="e">
        <f>VLOOKUP(A1474,'US Retail Data'!$E$2:$G$75,3,FALSE)</f>
        <v>#N/A</v>
      </c>
      <c r="L1474" t="e">
        <f>VLOOKUP(A1474,GDP!$E$2:$G$83,3,FALSE)</f>
        <v>#N/A</v>
      </c>
    </row>
    <row r="1475" spans="1:12">
      <c r="A1475" s="25">
        <v>44940</v>
      </c>
      <c r="B1475" s="19" t="e">
        <v>#N/A</v>
      </c>
      <c r="C1475" t="e">
        <f>VLOOKUP(A1475,Table2[],2,FALSE)</f>
        <v>#N/A</v>
      </c>
      <c r="D1475" t="e">
        <f>VLOOKUP(A1475,Table3[#All],2,FALSE)</f>
        <v>#N/A</v>
      </c>
      <c r="E1475" t="e">
        <f>VLOOKUP(A1475,Table5[#All],2,FALSE)</f>
        <v>#N/A</v>
      </c>
      <c r="F1475" t="e">
        <f>VLOOKUP(A1475,Table6[#All],2,FALSE)</f>
        <v>#N/A</v>
      </c>
      <c r="G1475" t="e">
        <f>VLOOKUP(A1475,Table7[#All],2,FALSE)</f>
        <v>#N/A</v>
      </c>
      <c r="H1475" t="e">
        <f>VLOOKUP(A1475,Table1[[#All],[Release Date]:[Actual]],3,FALSE)</f>
        <v>#N/A</v>
      </c>
      <c r="I1475" t="e">
        <f>VLOOKUP(A1475,Table9[[#All],[Release Date]:[Actual]],2,FALSE)</f>
        <v>#N/A</v>
      </c>
      <c r="J1475" t="e">
        <f>VLOOKUP(A1475,Table8[#All],2,FALSE)</f>
        <v>#N/A</v>
      </c>
      <c r="K1475" t="e">
        <f>VLOOKUP(A1475,'US Retail Data'!$E$2:$G$75,3,FALSE)</f>
        <v>#N/A</v>
      </c>
      <c r="L1475" t="e">
        <f>VLOOKUP(A1475,GDP!$E$2:$G$83,3,FALSE)</f>
        <v>#N/A</v>
      </c>
    </row>
    <row r="1476" spans="1:12">
      <c r="A1476" s="25">
        <v>44941</v>
      </c>
      <c r="B1476" s="19" t="e">
        <v>#N/A</v>
      </c>
      <c r="C1476" t="e">
        <f>VLOOKUP(A1476,Table2[],2,FALSE)</f>
        <v>#N/A</v>
      </c>
      <c r="D1476" t="e">
        <f>VLOOKUP(A1476,Table3[#All],2,FALSE)</f>
        <v>#N/A</v>
      </c>
      <c r="E1476" t="e">
        <f>VLOOKUP(A1476,Table5[#All],2,FALSE)</f>
        <v>#N/A</v>
      </c>
      <c r="F1476" t="e">
        <f>VLOOKUP(A1476,Table6[#All],2,FALSE)</f>
        <v>#N/A</v>
      </c>
      <c r="G1476" t="e">
        <f>VLOOKUP(A1476,Table7[#All],2,FALSE)</f>
        <v>#N/A</v>
      </c>
      <c r="H1476" t="e">
        <f>VLOOKUP(A1476,Table1[[#All],[Release Date]:[Actual]],3,FALSE)</f>
        <v>#N/A</v>
      </c>
      <c r="I1476" t="e">
        <f>VLOOKUP(A1476,Table9[[#All],[Release Date]:[Actual]],2,FALSE)</f>
        <v>#N/A</v>
      </c>
      <c r="J1476" t="e">
        <f>VLOOKUP(A1476,Table8[#All],2,FALSE)</f>
        <v>#N/A</v>
      </c>
      <c r="K1476" t="e">
        <f>VLOOKUP(A1476,'US Retail Data'!$E$2:$G$75,3,FALSE)</f>
        <v>#N/A</v>
      </c>
      <c r="L1476" t="e">
        <f>VLOOKUP(A1476,GDP!$E$2:$G$83,3,FALSE)</f>
        <v>#N/A</v>
      </c>
    </row>
    <row r="1477" spans="1:12">
      <c r="A1477" s="25">
        <v>44942</v>
      </c>
      <c r="B1477" s="19">
        <v>15019</v>
      </c>
      <c r="C1477" t="e">
        <f>VLOOKUP(A1477,Table2[],2,FALSE)</f>
        <v>#N/A</v>
      </c>
      <c r="D1477" t="e">
        <f>VLOOKUP(A1477,Table3[#All],2,FALSE)</f>
        <v>#N/A</v>
      </c>
      <c r="E1477" t="e">
        <f>VLOOKUP(A1477,Table5[#All],2,FALSE)</f>
        <v>#N/A</v>
      </c>
      <c r="F1477" t="e">
        <f>VLOOKUP(A1477,Table6[#All],2,FALSE)</f>
        <v>#N/A</v>
      </c>
      <c r="G1477" t="e">
        <f>VLOOKUP(A1477,Table7[#All],2,FALSE)</f>
        <v>#N/A</v>
      </c>
      <c r="H1477" t="e">
        <f>VLOOKUP(A1477,Table1[[#All],[Release Date]:[Actual]],3,FALSE)</f>
        <v>#N/A</v>
      </c>
      <c r="I1477" t="e">
        <f>VLOOKUP(A1477,Table9[[#All],[Release Date]:[Actual]],2,FALSE)</f>
        <v>#N/A</v>
      </c>
      <c r="J1477" t="e">
        <f>VLOOKUP(A1477,Table8[#All],2,FALSE)</f>
        <v>#N/A</v>
      </c>
      <c r="K1477" t="e">
        <f>VLOOKUP(A1477,'US Retail Data'!$E$2:$G$75,3,FALSE)</f>
        <v>#N/A</v>
      </c>
      <c r="L1477" t="e">
        <f>VLOOKUP(A1477,GDP!$E$2:$G$83,3,FALSE)</f>
        <v>#N/A</v>
      </c>
    </row>
    <row r="1478" spans="1:12">
      <c r="A1478" s="25">
        <v>44943</v>
      </c>
      <c r="B1478" s="19">
        <v>15154</v>
      </c>
      <c r="C1478" t="e">
        <f>VLOOKUP(A1478,Table2[],2,FALSE)</f>
        <v>#N/A</v>
      </c>
      <c r="D1478" t="e">
        <f>VLOOKUP(A1478,Table3[#All],2,FALSE)</f>
        <v>#N/A</v>
      </c>
      <c r="E1478" t="e">
        <f>VLOOKUP(A1478,Table5[#All],2,FALSE)</f>
        <v>#N/A</v>
      </c>
      <c r="F1478" t="e">
        <f>VLOOKUP(A1478,Table6[#All],2,FALSE)</f>
        <v>#N/A</v>
      </c>
      <c r="G1478" t="e">
        <f>VLOOKUP(A1478,Table7[#All],2,FALSE)</f>
        <v>#N/A</v>
      </c>
      <c r="H1478" t="e">
        <f>VLOOKUP(A1478,Table1[[#All],[Release Date]:[Actual]],3,FALSE)</f>
        <v>#N/A</v>
      </c>
      <c r="I1478" t="e">
        <f>VLOOKUP(A1478,Table9[[#All],[Release Date]:[Actual]],2,FALSE)</f>
        <v>#N/A</v>
      </c>
      <c r="J1478" t="e">
        <f>VLOOKUP(A1478,Table8[#All],2,FALSE)</f>
        <v>#N/A</v>
      </c>
      <c r="K1478" t="e">
        <f>VLOOKUP(A1478,'US Retail Data'!$E$2:$G$75,3,FALSE)</f>
        <v>#N/A</v>
      </c>
      <c r="L1478" t="e">
        <f>VLOOKUP(A1478,GDP!$E$2:$G$83,3,FALSE)</f>
        <v>#N/A</v>
      </c>
    </row>
    <row r="1479" spans="1:12">
      <c r="A1479" s="25">
        <v>44944</v>
      </c>
      <c r="B1479" s="19">
        <v>15137</v>
      </c>
      <c r="C1479" t="e">
        <f>VLOOKUP(A1479,Table2[],2,FALSE)</f>
        <v>#N/A</v>
      </c>
      <c r="D1479" t="e">
        <f>VLOOKUP(A1479,Table3[#All],2,FALSE)</f>
        <v>#N/A</v>
      </c>
      <c r="E1479" t="e">
        <f>VLOOKUP(A1479,Table5[#All],2,FALSE)</f>
        <v>#N/A</v>
      </c>
      <c r="F1479" t="e">
        <f>VLOOKUP(A1479,Table6[#All],2,FALSE)</f>
        <v>#N/A</v>
      </c>
      <c r="G1479" t="e">
        <f>VLOOKUP(A1479,Table7[#All],2,FALSE)</f>
        <v>#N/A</v>
      </c>
      <c r="H1479" t="e">
        <f>VLOOKUP(A1479,Table1[[#All],[Release Date]:[Actual]],3,FALSE)</f>
        <v>#N/A</v>
      </c>
      <c r="I1479" t="e">
        <f>VLOOKUP(A1479,Table9[[#All],[Release Date]:[Actual]],2,FALSE)</f>
        <v>#N/A</v>
      </c>
      <c r="J1479" t="e">
        <f>VLOOKUP(A1479,Table8[#All],2,FALSE)</f>
        <v>#N/A</v>
      </c>
      <c r="K1479">
        <f>VLOOKUP(A1479,'US Retail Data'!$E$2:$G$75,3,FALSE)</f>
        <v>-1.0999999999999999E-2</v>
      </c>
      <c r="L1479" t="e">
        <f>VLOOKUP(A1479,GDP!$E$2:$G$83,3,FALSE)</f>
        <v>#N/A</v>
      </c>
    </row>
    <row r="1480" spans="1:12">
      <c r="A1480" s="25">
        <v>44945</v>
      </c>
      <c r="B1480" s="19">
        <v>15113</v>
      </c>
      <c r="C1480" t="e">
        <f>VLOOKUP(A1480,Table2[],2,FALSE)</f>
        <v>#N/A</v>
      </c>
      <c r="D1480" t="e">
        <f>VLOOKUP(A1480,Table3[#All],2,FALSE)</f>
        <v>#N/A</v>
      </c>
      <c r="E1480" t="e">
        <f>VLOOKUP(A1480,Table5[#All],2,FALSE)</f>
        <v>#N/A</v>
      </c>
      <c r="F1480" t="e">
        <f>VLOOKUP(A1480,Table6[#All],2,FALSE)</f>
        <v>#N/A</v>
      </c>
      <c r="G1480" t="e">
        <f>VLOOKUP(A1480,Table7[#All],2,FALSE)</f>
        <v>#N/A</v>
      </c>
      <c r="H1480">
        <f>VLOOKUP(A1480,Table1[[#All],[Release Date]:[Actual]],3,FALSE)</f>
        <v>190000</v>
      </c>
      <c r="I1480" t="e">
        <f>VLOOKUP(A1480,Table9[[#All],[Release Date]:[Actual]],2,FALSE)</f>
        <v>#N/A</v>
      </c>
      <c r="J1480" t="e">
        <f>VLOOKUP(A1480,Table8[#All],2,FALSE)</f>
        <v>#N/A</v>
      </c>
      <c r="K1480" t="e">
        <f>VLOOKUP(A1480,'US Retail Data'!$E$2:$G$75,3,FALSE)</f>
        <v>#N/A</v>
      </c>
      <c r="L1480" t="e">
        <f>VLOOKUP(A1480,GDP!$E$2:$G$83,3,FALSE)</f>
        <v>#N/A</v>
      </c>
    </row>
    <row r="1481" spans="1:12">
      <c r="A1481" s="25">
        <v>44946</v>
      </c>
      <c r="B1481" s="19">
        <v>15121</v>
      </c>
      <c r="C1481" t="e">
        <f>VLOOKUP(A1481,Table2[],2,FALSE)</f>
        <v>#N/A</v>
      </c>
      <c r="D1481" t="e">
        <f>VLOOKUP(A1481,Table3[#All],2,FALSE)</f>
        <v>#N/A</v>
      </c>
      <c r="E1481" t="e">
        <f>VLOOKUP(A1481,Table5[#All],2,FALSE)</f>
        <v>#N/A</v>
      </c>
      <c r="F1481" t="e">
        <f>VLOOKUP(A1481,Table6[#All],2,FALSE)</f>
        <v>#N/A</v>
      </c>
      <c r="G1481" t="e">
        <f>VLOOKUP(A1481,Table7[#All],2,FALSE)</f>
        <v>#N/A</v>
      </c>
      <c r="H1481" t="e">
        <f>VLOOKUP(A1481,Table1[[#All],[Release Date]:[Actual]],3,FALSE)</f>
        <v>#N/A</v>
      </c>
      <c r="I1481" t="e">
        <f>VLOOKUP(A1481,Table9[[#All],[Release Date]:[Actual]],2,FALSE)</f>
        <v>#N/A</v>
      </c>
      <c r="J1481" t="e">
        <f>VLOOKUP(A1481,Table8[#All],2,FALSE)</f>
        <v>#N/A</v>
      </c>
      <c r="K1481" t="e">
        <f>VLOOKUP(A1481,'US Retail Data'!$E$2:$G$75,3,FALSE)</f>
        <v>#N/A</v>
      </c>
      <c r="L1481" t="e">
        <f>VLOOKUP(A1481,GDP!$E$2:$G$83,3,FALSE)</f>
        <v>#N/A</v>
      </c>
    </row>
    <row r="1482" spans="1:12">
      <c r="A1482" s="25">
        <v>44947</v>
      </c>
      <c r="B1482" s="19" t="e">
        <v>#N/A</v>
      </c>
      <c r="C1482" t="e">
        <f>VLOOKUP(A1482,Table2[],2,FALSE)</f>
        <v>#N/A</v>
      </c>
      <c r="D1482" t="e">
        <f>VLOOKUP(A1482,Table3[#All],2,FALSE)</f>
        <v>#N/A</v>
      </c>
      <c r="E1482" t="e">
        <f>VLOOKUP(A1482,Table5[#All],2,FALSE)</f>
        <v>#N/A</v>
      </c>
      <c r="F1482" t="e">
        <f>VLOOKUP(A1482,Table6[#All],2,FALSE)</f>
        <v>#N/A</v>
      </c>
      <c r="G1482" t="e">
        <f>VLOOKUP(A1482,Table7[#All],2,FALSE)</f>
        <v>#N/A</v>
      </c>
      <c r="H1482" t="e">
        <f>VLOOKUP(A1482,Table1[[#All],[Release Date]:[Actual]],3,FALSE)</f>
        <v>#N/A</v>
      </c>
      <c r="I1482" t="e">
        <f>VLOOKUP(A1482,Table9[[#All],[Release Date]:[Actual]],2,FALSE)</f>
        <v>#N/A</v>
      </c>
      <c r="J1482" t="e">
        <f>VLOOKUP(A1482,Table8[#All],2,FALSE)</f>
        <v>#N/A</v>
      </c>
      <c r="K1482" t="e">
        <f>VLOOKUP(A1482,'US Retail Data'!$E$2:$G$75,3,FALSE)</f>
        <v>#N/A</v>
      </c>
      <c r="L1482" t="e">
        <f>VLOOKUP(A1482,GDP!$E$2:$G$83,3,FALSE)</f>
        <v>#N/A</v>
      </c>
    </row>
    <row r="1483" spans="1:12">
      <c r="A1483" s="25">
        <v>44948</v>
      </c>
      <c r="B1483" s="19" t="e">
        <v>#N/A</v>
      </c>
      <c r="C1483" t="e">
        <f>VLOOKUP(A1483,Table2[],2,FALSE)</f>
        <v>#N/A</v>
      </c>
      <c r="D1483" t="e">
        <f>VLOOKUP(A1483,Table3[#All],2,FALSE)</f>
        <v>#N/A</v>
      </c>
      <c r="E1483" t="e">
        <f>VLOOKUP(A1483,Table5[#All],2,FALSE)</f>
        <v>#N/A</v>
      </c>
      <c r="F1483" t="e">
        <f>VLOOKUP(A1483,Table6[#All],2,FALSE)</f>
        <v>#N/A</v>
      </c>
      <c r="G1483" t="e">
        <f>VLOOKUP(A1483,Table7[#All],2,FALSE)</f>
        <v>#N/A</v>
      </c>
      <c r="H1483" t="e">
        <f>VLOOKUP(A1483,Table1[[#All],[Release Date]:[Actual]],3,FALSE)</f>
        <v>#N/A</v>
      </c>
      <c r="I1483" t="e">
        <f>VLOOKUP(A1483,Table9[[#All],[Release Date]:[Actual]],2,FALSE)</f>
        <v>#N/A</v>
      </c>
      <c r="J1483" t="e">
        <f>VLOOKUP(A1483,Table8[#All],2,FALSE)</f>
        <v>#N/A</v>
      </c>
      <c r="K1483" t="e">
        <f>VLOOKUP(A1483,'US Retail Data'!$E$2:$G$75,3,FALSE)</f>
        <v>#N/A</v>
      </c>
      <c r="L1483" t="e">
        <f>VLOOKUP(A1483,GDP!$E$2:$G$83,3,FALSE)</f>
        <v>#N/A</v>
      </c>
    </row>
    <row r="1484" spans="1:12">
      <c r="A1484" s="25">
        <v>44949</v>
      </c>
      <c r="B1484" s="19" t="e">
        <v>#N/A</v>
      </c>
      <c r="C1484" t="e">
        <f>VLOOKUP(A1484,Table2[],2,FALSE)</f>
        <v>#N/A</v>
      </c>
      <c r="D1484" t="e">
        <f>VLOOKUP(A1484,Table3[#All],2,FALSE)</f>
        <v>#N/A</v>
      </c>
      <c r="E1484" t="e">
        <f>VLOOKUP(A1484,Table5[#All],2,FALSE)</f>
        <v>#N/A</v>
      </c>
      <c r="F1484" t="e">
        <f>VLOOKUP(A1484,Table6[#All],2,FALSE)</f>
        <v>#N/A</v>
      </c>
      <c r="G1484" t="e">
        <f>VLOOKUP(A1484,Table7[#All],2,FALSE)</f>
        <v>#N/A</v>
      </c>
      <c r="H1484" t="e">
        <f>VLOOKUP(A1484,Table1[[#All],[Release Date]:[Actual]],3,FALSE)</f>
        <v>#N/A</v>
      </c>
      <c r="I1484" t="e">
        <f>VLOOKUP(A1484,Table9[[#All],[Release Date]:[Actual]],2,FALSE)</f>
        <v>#N/A</v>
      </c>
      <c r="J1484" t="e">
        <f>VLOOKUP(A1484,Table8[#All],2,FALSE)</f>
        <v>#N/A</v>
      </c>
      <c r="K1484" t="e">
        <f>VLOOKUP(A1484,'US Retail Data'!$E$2:$G$75,3,FALSE)</f>
        <v>#N/A</v>
      </c>
      <c r="L1484" t="e">
        <f>VLOOKUP(A1484,GDP!$E$2:$G$83,3,FALSE)</f>
        <v>#N/A</v>
      </c>
    </row>
    <row r="1485" spans="1:12">
      <c r="A1485" s="25">
        <v>44950</v>
      </c>
      <c r="B1485" s="19">
        <v>14930</v>
      </c>
      <c r="C1485" t="e">
        <f>VLOOKUP(A1485,Table2[],2,FALSE)</f>
        <v>#N/A</v>
      </c>
      <c r="D1485" t="e">
        <f>VLOOKUP(A1485,Table3[#All],2,FALSE)</f>
        <v>#N/A</v>
      </c>
      <c r="E1485" t="e">
        <f>VLOOKUP(A1485,Table5[#All],2,FALSE)</f>
        <v>#N/A</v>
      </c>
      <c r="F1485" t="e">
        <f>VLOOKUP(A1485,Table6[#All],2,FALSE)</f>
        <v>#N/A</v>
      </c>
      <c r="G1485" t="e">
        <f>VLOOKUP(A1485,Table7[#All],2,FALSE)</f>
        <v>#N/A</v>
      </c>
      <c r="H1485" t="e">
        <f>VLOOKUP(A1485,Table1[[#All],[Release Date]:[Actual]],3,FALSE)</f>
        <v>#N/A</v>
      </c>
      <c r="I1485" t="e">
        <f>VLOOKUP(A1485,Table9[[#All],[Release Date]:[Actual]],2,FALSE)</f>
        <v>#N/A</v>
      </c>
      <c r="J1485" t="e">
        <f>VLOOKUP(A1485,Table8[#All],2,FALSE)</f>
        <v>#N/A</v>
      </c>
      <c r="K1485" t="e">
        <f>VLOOKUP(A1485,'US Retail Data'!$E$2:$G$75,3,FALSE)</f>
        <v>#N/A</v>
      </c>
      <c r="L1485" t="e">
        <f>VLOOKUP(A1485,GDP!$E$2:$G$83,3,FALSE)</f>
        <v>#N/A</v>
      </c>
    </row>
    <row r="1486" spans="1:12">
      <c r="A1486" s="25">
        <v>44951</v>
      </c>
      <c r="B1486" s="19">
        <v>14958</v>
      </c>
      <c r="C1486" t="e">
        <f>VLOOKUP(A1486,Table2[],2,FALSE)</f>
        <v>#N/A</v>
      </c>
      <c r="D1486" t="e">
        <f>VLOOKUP(A1486,Table3[#All],2,FALSE)</f>
        <v>#N/A</v>
      </c>
      <c r="E1486" t="e">
        <f>VLOOKUP(A1486,Table5[#All],2,FALSE)</f>
        <v>#N/A</v>
      </c>
      <c r="F1486" t="e">
        <f>VLOOKUP(A1486,Table6[#All],2,FALSE)</f>
        <v>#N/A</v>
      </c>
      <c r="G1486" t="e">
        <f>VLOOKUP(A1486,Table7[#All],2,FALSE)</f>
        <v>#N/A</v>
      </c>
      <c r="H1486" t="e">
        <f>VLOOKUP(A1486,Table1[[#All],[Release Date]:[Actual]],3,FALSE)</f>
        <v>#N/A</v>
      </c>
      <c r="I1486" t="e">
        <f>VLOOKUP(A1486,Table9[[#All],[Release Date]:[Actual]],2,FALSE)</f>
        <v>#N/A</v>
      </c>
      <c r="J1486" t="e">
        <f>VLOOKUP(A1486,Table8[#All],2,FALSE)</f>
        <v>#N/A</v>
      </c>
      <c r="K1486" t="e">
        <f>VLOOKUP(A1486,'US Retail Data'!$E$2:$G$75,3,FALSE)</f>
        <v>#N/A</v>
      </c>
      <c r="L1486" t="e">
        <f>VLOOKUP(A1486,GDP!$E$2:$G$83,3,FALSE)</f>
        <v>#N/A</v>
      </c>
    </row>
    <row r="1487" spans="1:12">
      <c r="A1487" s="25">
        <v>44952</v>
      </c>
      <c r="B1487" s="19">
        <v>14964</v>
      </c>
      <c r="C1487" t="e">
        <f>VLOOKUP(A1487,Table2[],2,FALSE)</f>
        <v>#N/A</v>
      </c>
      <c r="D1487" t="e">
        <f>VLOOKUP(A1487,Table3[#All],2,FALSE)</f>
        <v>#N/A</v>
      </c>
      <c r="E1487" t="e">
        <f>VLOOKUP(A1487,Table5[#All],2,FALSE)</f>
        <v>#N/A</v>
      </c>
      <c r="F1487" t="e">
        <f>VLOOKUP(A1487,Table6[#All],2,FALSE)</f>
        <v>#N/A</v>
      </c>
      <c r="G1487" t="e">
        <f>VLOOKUP(A1487,Table7[#All],2,FALSE)</f>
        <v>#N/A</v>
      </c>
      <c r="H1487">
        <f>VLOOKUP(A1487,Table1[[#All],[Release Date]:[Actual]],3,FALSE)</f>
        <v>186000</v>
      </c>
      <c r="I1487" t="e">
        <f>VLOOKUP(A1487,Table9[[#All],[Release Date]:[Actual]],2,FALSE)</f>
        <v>#N/A</v>
      </c>
      <c r="J1487" t="e">
        <f>VLOOKUP(A1487,Table8[#All],2,FALSE)</f>
        <v>#N/A</v>
      </c>
      <c r="K1487" t="e">
        <f>VLOOKUP(A1487,'US Retail Data'!$E$2:$G$75,3,FALSE)</f>
        <v>#N/A</v>
      </c>
      <c r="L1487">
        <f>VLOOKUP(A1487,GDP!$E$2:$G$83,3,FALSE)</f>
        <v>2.9000000000000001E-2</v>
      </c>
    </row>
    <row r="1488" spans="1:12">
      <c r="A1488" s="25">
        <v>44953</v>
      </c>
      <c r="B1488" s="19">
        <v>14978</v>
      </c>
      <c r="C1488" t="e">
        <f>VLOOKUP(A1488,Table2[],2,FALSE)</f>
        <v>#N/A</v>
      </c>
      <c r="D1488">
        <f>VLOOKUP(A1488,Table3[#All],2,FALSE)</f>
        <v>0.05</v>
      </c>
      <c r="E1488" t="e">
        <f>VLOOKUP(A1488,Table5[#All],2,FALSE)</f>
        <v>#N/A</v>
      </c>
      <c r="F1488" t="e">
        <f>VLOOKUP(A1488,Table6[#All],2,FALSE)</f>
        <v>#N/A</v>
      </c>
      <c r="G1488" t="e">
        <f>VLOOKUP(A1488,Table7[#All],2,FALSE)</f>
        <v>#N/A</v>
      </c>
      <c r="H1488" t="e">
        <f>VLOOKUP(A1488,Table1[[#All],[Release Date]:[Actual]],3,FALSE)</f>
        <v>#N/A</v>
      </c>
      <c r="I1488" t="e">
        <f>VLOOKUP(A1488,Table9[[#All],[Release Date]:[Actual]],2,FALSE)</f>
        <v>#N/A</v>
      </c>
      <c r="J1488" t="e">
        <f>VLOOKUP(A1488,Table8[#All],2,FALSE)</f>
        <v>#N/A</v>
      </c>
      <c r="K1488" t="e">
        <f>VLOOKUP(A1488,'US Retail Data'!$E$2:$G$75,3,FALSE)</f>
        <v>#N/A</v>
      </c>
      <c r="L1488" t="e">
        <f>VLOOKUP(A1488,GDP!$E$2:$G$83,3,FALSE)</f>
        <v>#N/A</v>
      </c>
    </row>
    <row r="1489" spans="1:12">
      <c r="A1489" s="25">
        <v>44954</v>
      </c>
      <c r="B1489" s="19" t="e">
        <v>#N/A</v>
      </c>
      <c r="C1489" t="e">
        <f>VLOOKUP(A1489,Table2[],2,FALSE)</f>
        <v>#N/A</v>
      </c>
      <c r="D1489" t="e">
        <f>VLOOKUP(A1489,Table3[#All],2,FALSE)</f>
        <v>#N/A</v>
      </c>
      <c r="E1489" t="e">
        <f>VLOOKUP(A1489,Table5[#All],2,FALSE)</f>
        <v>#N/A</v>
      </c>
      <c r="F1489" t="e">
        <f>VLOOKUP(A1489,Table6[#All],2,FALSE)</f>
        <v>#N/A</v>
      </c>
      <c r="G1489" t="e">
        <f>VLOOKUP(A1489,Table7[#All],2,FALSE)</f>
        <v>#N/A</v>
      </c>
      <c r="H1489" t="e">
        <f>VLOOKUP(A1489,Table1[[#All],[Release Date]:[Actual]],3,FALSE)</f>
        <v>#N/A</v>
      </c>
      <c r="I1489" t="e">
        <f>VLOOKUP(A1489,Table9[[#All],[Release Date]:[Actual]],2,FALSE)</f>
        <v>#N/A</v>
      </c>
      <c r="J1489" t="e">
        <f>VLOOKUP(A1489,Table8[#All],2,FALSE)</f>
        <v>#N/A</v>
      </c>
      <c r="K1489" t="e">
        <f>VLOOKUP(A1489,'US Retail Data'!$E$2:$G$75,3,FALSE)</f>
        <v>#N/A</v>
      </c>
      <c r="L1489" t="e">
        <f>VLOOKUP(A1489,GDP!$E$2:$G$83,3,FALSE)</f>
        <v>#N/A</v>
      </c>
    </row>
    <row r="1490" spans="1:12">
      <c r="A1490" s="25">
        <v>44955</v>
      </c>
      <c r="B1490" s="19" t="e">
        <v>#N/A</v>
      </c>
      <c r="C1490" t="e">
        <f>VLOOKUP(A1490,Table2[],2,FALSE)</f>
        <v>#N/A</v>
      </c>
      <c r="D1490" t="e">
        <f>VLOOKUP(A1490,Table3[#All],2,FALSE)</f>
        <v>#N/A</v>
      </c>
      <c r="E1490" t="e">
        <f>VLOOKUP(A1490,Table5[#All],2,FALSE)</f>
        <v>#N/A</v>
      </c>
      <c r="F1490" t="e">
        <f>VLOOKUP(A1490,Table6[#All],2,FALSE)</f>
        <v>#N/A</v>
      </c>
      <c r="G1490" t="e">
        <f>VLOOKUP(A1490,Table7[#All],2,FALSE)</f>
        <v>#N/A</v>
      </c>
      <c r="H1490" t="e">
        <f>VLOOKUP(A1490,Table1[[#All],[Release Date]:[Actual]],3,FALSE)</f>
        <v>#N/A</v>
      </c>
      <c r="I1490" t="e">
        <f>VLOOKUP(A1490,Table9[[#All],[Release Date]:[Actual]],2,FALSE)</f>
        <v>#N/A</v>
      </c>
      <c r="J1490" t="e">
        <f>VLOOKUP(A1490,Table8[#All],2,FALSE)</f>
        <v>#N/A</v>
      </c>
      <c r="K1490" t="e">
        <f>VLOOKUP(A1490,'US Retail Data'!$E$2:$G$75,3,FALSE)</f>
        <v>#N/A</v>
      </c>
      <c r="L1490" t="e">
        <f>VLOOKUP(A1490,GDP!$E$2:$G$83,3,FALSE)</f>
        <v>#N/A</v>
      </c>
    </row>
    <row r="1491" spans="1:12">
      <c r="A1491" s="25">
        <v>44956</v>
      </c>
      <c r="B1491" s="19">
        <v>14979</v>
      </c>
      <c r="C1491" t="e">
        <f>VLOOKUP(A1491,Table2[],2,FALSE)</f>
        <v>#N/A</v>
      </c>
      <c r="D1491" t="e">
        <f>VLOOKUP(A1491,Table3[#All],2,FALSE)</f>
        <v>#N/A</v>
      </c>
      <c r="E1491" t="e">
        <f>VLOOKUP(A1491,Table5[#All],2,FALSE)</f>
        <v>#N/A</v>
      </c>
      <c r="F1491" t="e">
        <f>VLOOKUP(A1491,Table6[#All],2,FALSE)</f>
        <v>#N/A</v>
      </c>
      <c r="G1491" t="e">
        <f>VLOOKUP(A1491,Table7[#All],2,FALSE)</f>
        <v>#N/A</v>
      </c>
      <c r="H1491" t="e">
        <f>VLOOKUP(A1491,Table1[[#All],[Release Date]:[Actual]],3,FALSE)</f>
        <v>#N/A</v>
      </c>
      <c r="I1491" t="e">
        <f>VLOOKUP(A1491,Table9[[#All],[Release Date]:[Actual]],2,FALSE)</f>
        <v>#N/A</v>
      </c>
      <c r="J1491" t="e">
        <f>VLOOKUP(A1491,Table8[#All],2,FALSE)</f>
        <v>#N/A</v>
      </c>
      <c r="K1491" t="e">
        <f>VLOOKUP(A1491,'US Retail Data'!$E$2:$G$75,3,FALSE)</f>
        <v>#N/A</v>
      </c>
      <c r="L1491" t="e">
        <f>VLOOKUP(A1491,GDP!$E$2:$G$83,3,FALSE)</f>
        <v>#N/A</v>
      </c>
    </row>
    <row r="1492" spans="1:12">
      <c r="A1492" s="25">
        <v>44957</v>
      </c>
      <c r="B1492" s="19">
        <v>14992</v>
      </c>
      <c r="C1492" t="e">
        <f>VLOOKUP(A1492,Table2[],2,FALSE)</f>
        <v>#N/A</v>
      </c>
      <c r="D1492" t="e">
        <f>VLOOKUP(A1492,Table3[#All],2,FALSE)</f>
        <v>#N/A</v>
      </c>
      <c r="E1492" t="e">
        <f>VLOOKUP(A1492,Table5[#All],2,FALSE)</f>
        <v>#N/A</v>
      </c>
      <c r="F1492" t="e">
        <f>VLOOKUP(A1492,Table6[#All],2,FALSE)</f>
        <v>#N/A</v>
      </c>
      <c r="G1492" t="e">
        <f>VLOOKUP(A1492,Table7[#All],2,FALSE)</f>
        <v>#N/A</v>
      </c>
      <c r="H1492" t="e">
        <f>VLOOKUP(A1492,Table1[[#All],[Release Date]:[Actual]],3,FALSE)</f>
        <v>#N/A</v>
      </c>
      <c r="I1492" t="e">
        <f>VLOOKUP(A1492,Table9[[#All],[Release Date]:[Actual]],2,FALSE)</f>
        <v>#N/A</v>
      </c>
      <c r="J1492" t="e">
        <f>VLOOKUP(A1492,Table8[#All],2,FALSE)</f>
        <v>#N/A</v>
      </c>
      <c r="K1492" t="e">
        <f>VLOOKUP(A1492,'US Retail Data'!$E$2:$G$75,3,FALSE)</f>
        <v>#N/A</v>
      </c>
      <c r="L1492" t="e">
        <f>VLOOKUP(A1492,GDP!$E$2:$G$83,3,FALSE)</f>
        <v>#N/A</v>
      </c>
    </row>
    <row r="1493" spans="1:12">
      <c r="A1493" s="25">
        <v>44958</v>
      </c>
      <c r="B1493" s="19">
        <v>14991</v>
      </c>
      <c r="C1493" t="e">
        <f>VLOOKUP(A1493,Table2[],2,FALSE)</f>
        <v>#N/A</v>
      </c>
      <c r="D1493" t="e">
        <f>VLOOKUP(A1493,Table3[#All],2,FALSE)</f>
        <v>#N/A</v>
      </c>
      <c r="E1493">
        <f>VLOOKUP(A1493,Table5[#All],2,FALSE)</f>
        <v>5.28E-2</v>
      </c>
      <c r="F1493" t="e">
        <f>VLOOKUP(A1493,Table6[#All],2,FALSE)</f>
        <v>#N/A</v>
      </c>
      <c r="G1493" t="e">
        <f>VLOOKUP(A1493,Table7[#All],2,FALSE)</f>
        <v>#N/A</v>
      </c>
      <c r="H1493" t="e">
        <f>VLOOKUP(A1493,Table1[[#All],[Release Date]:[Actual]],3,FALSE)</f>
        <v>#N/A</v>
      </c>
      <c r="I1493">
        <f>VLOOKUP(A1493,Table9[[#All],[Release Date]:[Actual]],2,FALSE)</f>
        <v>4.7500000000000001E-2</v>
      </c>
      <c r="J1493" t="e">
        <f>VLOOKUP(A1493,Table8[#All],2,FALSE)</f>
        <v>#N/A</v>
      </c>
      <c r="K1493" t="e">
        <f>VLOOKUP(A1493,'US Retail Data'!$E$2:$G$75,3,FALSE)</f>
        <v>#N/A</v>
      </c>
      <c r="L1493" t="e">
        <f>VLOOKUP(A1493,GDP!$E$2:$G$83,3,FALSE)</f>
        <v>#N/A</v>
      </c>
    </row>
    <row r="1494" spans="1:12">
      <c r="A1494" s="25">
        <v>44959</v>
      </c>
      <c r="B1494" s="19">
        <v>14868</v>
      </c>
      <c r="C1494" t="e">
        <f>VLOOKUP(A1494,Table2[],2,FALSE)</f>
        <v>#N/A</v>
      </c>
      <c r="D1494" t="e">
        <f>VLOOKUP(A1494,Table3[#All],2,FALSE)</f>
        <v>#N/A</v>
      </c>
      <c r="E1494" t="e">
        <f>VLOOKUP(A1494,Table5[#All],2,FALSE)</f>
        <v>#N/A</v>
      </c>
      <c r="F1494" t="e">
        <f>VLOOKUP(A1494,Table6[#All],2,FALSE)</f>
        <v>#N/A</v>
      </c>
      <c r="G1494" t="e">
        <f>VLOOKUP(A1494,Table7[#All],2,FALSE)</f>
        <v>#N/A</v>
      </c>
      <c r="H1494">
        <f>VLOOKUP(A1494,Table1[[#All],[Release Date]:[Actual]],3,FALSE)</f>
        <v>183000</v>
      </c>
      <c r="I1494" t="e">
        <f>VLOOKUP(A1494,Table9[[#All],[Release Date]:[Actual]],2,FALSE)</f>
        <v>#N/A</v>
      </c>
      <c r="J1494" t="e">
        <f>VLOOKUP(A1494,Table8[#All],2,FALSE)</f>
        <v>#N/A</v>
      </c>
      <c r="K1494" t="e">
        <f>VLOOKUP(A1494,'US Retail Data'!$E$2:$G$75,3,FALSE)</f>
        <v>#N/A</v>
      </c>
      <c r="L1494" t="e">
        <f>VLOOKUP(A1494,GDP!$E$2:$G$83,3,FALSE)</f>
        <v>#N/A</v>
      </c>
    </row>
    <row r="1495" spans="1:12">
      <c r="A1495" s="25">
        <v>44960</v>
      </c>
      <c r="B1495" s="19">
        <v>14898</v>
      </c>
      <c r="C1495" t="e">
        <f>VLOOKUP(A1495,Table2[],2,FALSE)</f>
        <v>#N/A</v>
      </c>
      <c r="D1495" t="e">
        <f>VLOOKUP(A1495,Table3[#All],2,FALSE)</f>
        <v>#N/A</v>
      </c>
      <c r="E1495" t="e">
        <f>VLOOKUP(A1495,Table5[#All],2,FALSE)</f>
        <v>#N/A</v>
      </c>
      <c r="F1495">
        <f>VLOOKUP(A1495,Table6[#All],2,FALSE)</f>
        <v>517</v>
      </c>
      <c r="G1495">
        <f>VLOOKUP(A1495,Table7[#All],2,FALSE)</f>
        <v>3.4000000000000002E-2</v>
      </c>
      <c r="H1495" t="e">
        <f>VLOOKUP(A1495,Table1[[#All],[Release Date]:[Actual]],3,FALSE)</f>
        <v>#N/A</v>
      </c>
      <c r="I1495" t="e">
        <f>VLOOKUP(A1495,Table9[[#All],[Release Date]:[Actual]],2,FALSE)</f>
        <v>#N/A</v>
      </c>
      <c r="J1495" t="e">
        <f>VLOOKUP(A1495,Table8[#All],2,FALSE)</f>
        <v>#N/A</v>
      </c>
      <c r="K1495" t="e">
        <f>VLOOKUP(A1495,'US Retail Data'!$E$2:$G$75,3,FALSE)</f>
        <v>#N/A</v>
      </c>
      <c r="L1495" t="e">
        <f>VLOOKUP(A1495,GDP!$E$2:$G$83,3,FALSE)</f>
        <v>#N/A</v>
      </c>
    </row>
    <row r="1496" spans="1:12">
      <c r="A1496" s="25">
        <v>44961</v>
      </c>
      <c r="B1496" s="19" t="e">
        <v>#N/A</v>
      </c>
      <c r="C1496" t="e">
        <f>VLOOKUP(A1496,Table2[],2,FALSE)</f>
        <v>#N/A</v>
      </c>
      <c r="D1496" t="e">
        <f>VLOOKUP(A1496,Table3[#All],2,FALSE)</f>
        <v>#N/A</v>
      </c>
      <c r="E1496" t="e">
        <f>VLOOKUP(A1496,Table5[#All],2,FALSE)</f>
        <v>#N/A</v>
      </c>
      <c r="F1496" t="e">
        <f>VLOOKUP(A1496,Table6[#All],2,FALSE)</f>
        <v>#N/A</v>
      </c>
      <c r="G1496" t="e">
        <f>VLOOKUP(A1496,Table7[#All],2,FALSE)</f>
        <v>#N/A</v>
      </c>
      <c r="H1496" t="e">
        <f>VLOOKUP(A1496,Table1[[#All],[Release Date]:[Actual]],3,FALSE)</f>
        <v>#N/A</v>
      </c>
      <c r="I1496" t="e">
        <f>VLOOKUP(A1496,Table9[[#All],[Release Date]:[Actual]],2,FALSE)</f>
        <v>#N/A</v>
      </c>
      <c r="J1496" t="e">
        <f>VLOOKUP(A1496,Table8[#All],2,FALSE)</f>
        <v>#N/A</v>
      </c>
      <c r="K1496" t="e">
        <f>VLOOKUP(A1496,'US Retail Data'!$E$2:$G$75,3,FALSE)</f>
        <v>#N/A</v>
      </c>
      <c r="L1496" t="e">
        <f>VLOOKUP(A1496,GDP!$E$2:$G$83,3,FALSE)</f>
        <v>#N/A</v>
      </c>
    </row>
    <row r="1497" spans="1:12">
      <c r="A1497" s="25">
        <v>44962</v>
      </c>
      <c r="B1497" s="19" t="e">
        <v>#N/A</v>
      </c>
      <c r="C1497" t="e">
        <f>VLOOKUP(A1497,Table2[],2,FALSE)</f>
        <v>#N/A</v>
      </c>
      <c r="D1497" t="e">
        <f>VLOOKUP(A1497,Table3[#All],2,FALSE)</f>
        <v>#N/A</v>
      </c>
      <c r="E1497" t="e">
        <f>VLOOKUP(A1497,Table5[#All],2,FALSE)</f>
        <v>#N/A</v>
      </c>
      <c r="F1497" t="e">
        <f>VLOOKUP(A1497,Table6[#All],2,FALSE)</f>
        <v>#N/A</v>
      </c>
      <c r="G1497" t="e">
        <f>VLOOKUP(A1497,Table7[#All],2,FALSE)</f>
        <v>#N/A</v>
      </c>
      <c r="H1497" t="e">
        <f>VLOOKUP(A1497,Table1[[#All],[Release Date]:[Actual]],3,FALSE)</f>
        <v>#N/A</v>
      </c>
      <c r="I1497" t="e">
        <f>VLOOKUP(A1497,Table9[[#All],[Release Date]:[Actual]],2,FALSE)</f>
        <v>#N/A</v>
      </c>
      <c r="J1497" t="e">
        <f>VLOOKUP(A1497,Table8[#All],2,FALSE)</f>
        <v>#N/A</v>
      </c>
      <c r="K1497" t="e">
        <f>VLOOKUP(A1497,'US Retail Data'!$E$2:$G$75,3,FALSE)</f>
        <v>#N/A</v>
      </c>
      <c r="L1497" t="e">
        <f>VLOOKUP(A1497,GDP!$E$2:$G$83,3,FALSE)</f>
        <v>#N/A</v>
      </c>
    </row>
    <row r="1498" spans="1:12">
      <c r="A1498" s="25">
        <v>44963</v>
      </c>
      <c r="B1498" s="19">
        <v>15055</v>
      </c>
      <c r="C1498" t="e">
        <f>VLOOKUP(A1498,Table2[],2,FALSE)</f>
        <v>#N/A</v>
      </c>
      <c r="D1498" t="e">
        <f>VLOOKUP(A1498,Table3[#All],2,FALSE)</f>
        <v>#N/A</v>
      </c>
      <c r="E1498" t="e">
        <f>VLOOKUP(A1498,Table5[#All],2,FALSE)</f>
        <v>#N/A</v>
      </c>
      <c r="F1498" t="e">
        <f>VLOOKUP(A1498,Table6[#All],2,FALSE)</f>
        <v>#N/A</v>
      </c>
      <c r="G1498" t="e">
        <f>VLOOKUP(A1498,Table7[#All],2,FALSE)</f>
        <v>#N/A</v>
      </c>
      <c r="H1498" t="e">
        <f>VLOOKUP(A1498,Table1[[#All],[Release Date]:[Actual]],3,FALSE)</f>
        <v>#N/A</v>
      </c>
      <c r="I1498" t="e">
        <f>VLOOKUP(A1498,Table9[[#All],[Release Date]:[Actual]],2,FALSE)</f>
        <v>#N/A</v>
      </c>
      <c r="J1498" t="e">
        <f>VLOOKUP(A1498,Table8[#All],2,FALSE)</f>
        <v>#N/A</v>
      </c>
      <c r="K1498" t="e">
        <f>VLOOKUP(A1498,'US Retail Data'!$E$2:$G$75,3,FALSE)</f>
        <v>#N/A</v>
      </c>
      <c r="L1498" t="e">
        <f>VLOOKUP(A1498,GDP!$E$2:$G$83,3,FALSE)</f>
        <v>#N/A</v>
      </c>
    </row>
    <row r="1499" spans="1:12">
      <c r="A1499" s="25">
        <v>44964</v>
      </c>
      <c r="B1499" s="19">
        <v>15139</v>
      </c>
      <c r="C1499" t="e">
        <f>VLOOKUP(A1499,Table2[],2,FALSE)</f>
        <v>#N/A</v>
      </c>
      <c r="D1499" t="e">
        <f>VLOOKUP(A1499,Table3[#All],2,FALSE)</f>
        <v>#N/A</v>
      </c>
      <c r="E1499" t="e">
        <f>VLOOKUP(A1499,Table5[#All],2,FALSE)</f>
        <v>#N/A</v>
      </c>
      <c r="F1499" t="e">
        <f>VLOOKUP(A1499,Table6[#All],2,FALSE)</f>
        <v>#N/A</v>
      </c>
      <c r="G1499" t="e">
        <f>VLOOKUP(A1499,Table7[#All],2,FALSE)</f>
        <v>#N/A</v>
      </c>
      <c r="H1499" t="e">
        <f>VLOOKUP(A1499,Table1[[#All],[Release Date]:[Actual]],3,FALSE)</f>
        <v>#N/A</v>
      </c>
      <c r="I1499" t="e">
        <f>VLOOKUP(A1499,Table9[[#All],[Release Date]:[Actual]],2,FALSE)</f>
        <v>#N/A</v>
      </c>
      <c r="J1499" t="e">
        <f>VLOOKUP(A1499,Table8[#All],2,FALSE)</f>
        <v>#N/A</v>
      </c>
      <c r="K1499" t="e">
        <f>VLOOKUP(A1499,'US Retail Data'!$E$2:$G$75,3,FALSE)</f>
        <v>#N/A</v>
      </c>
      <c r="L1499" t="e">
        <f>VLOOKUP(A1499,GDP!$E$2:$G$83,3,FALSE)</f>
        <v>#N/A</v>
      </c>
    </row>
    <row r="1500" spans="1:12">
      <c r="A1500" s="25">
        <v>44965</v>
      </c>
      <c r="B1500" s="19">
        <v>15122</v>
      </c>
      <c r="C1500" t="e">
        <f>VLOOKUP(A1500,Table2[],2,FALSE)</f>
        <v>#N/A</v>
      </c>
      <c r="D1500" t="e">
        <f>VLOOKUP(A1500,Table3[#All],2,FALSE)</f>
        <v>#N/A</v>
      </c>
      <c r="E1500" t="e">
        <f>VLOOKUP(A1500,Table5[#All],2,FALSE)</f>
        <v>#N/A</v>
      </c>
      <c r="F1500" t="e">
        <f>VLOOKUP(A1500,Table6[#All],2,FALSE)</f>
        <v>#N/A</v>
      </c>
      <c r="G1500" t="e">
        <f>VLOOKUP(A1500,Table7[#All],2,FALSE)</f>
        <v>#N/A</v>
      </c>
      <c r="H1500" t="e">
        <f>VLOOKUP(A1500,Table1[[#All],[Release Date]:[Actual]],3,FALSE)</f>
        <v>#N/A</v>
      </c>
      <c r="I1500" t="e">
        <f>VLOOKUP(A1500,Table9[[#All],[Release Date]:[Actual]],2,FALSE)</f>
        <v>#N/A</v>
      </c>
      <c r="J1500" t="e">
        <f>VLOOKUP(A1500,Table8[#All],2,FALSE)</f>
        <v>#N/A</v>
      </c>
      <c r="K1500" t="e">
        <f>VLOOKUP(A1500,'US Retail Data'!$E$2:$G$75,3,FALSE)</f>
        <v>#N/A</v>
      </c>
      <c r="L1500" t="e">
        <f>VLOOKUP(A1500,GDP!$E$2:$G$83,3,FALSE)</f>
        <v>#N/A</v>
      </c>
    </row>
    <row r="1501" spans="1:12">
      <c r="A1501" s="25">
        <v>44966</v>
      </c>
      <c r="B1501" s="19">
        <v>15120</v>
      </c>
      <c r="C1501" t="e">
        <f>VLOOKUP(A1501,Table2[],2,FALSE)</f>
        <v>#N/A</v>
      </c>
      <c r="D1501" t="e">
        <f>VLOOKUP(A1501,Table3[#All],2,FALSE)</f>
        <v>#N/A</v>
      </c>
      <c r="E1501" t="e">
        <f>VLOOKUP(A1501,Table5[#All],2,FALSE)</f>
        <v>#N/A</v>
      </c>
      <c r="F1501" t="e">
        <f>VLOOKUP(A1501,Table6[#All],2,FALSE)</f>
        <v>#N/A</v>
      </c>
      <c r="G1501" t="e">
        <f>VLOOKUP(A1501,Table7[#All],2,FALSE)</f>
        <v>#N/A</v>
      </c>
      <c r="H1501">
        <f>VLOOKUP(A1501,Table1[[#All],[Release Date]:[Actual]],3,FALSE)</f>
        <v>196000</v>
      </c>
      <c r="I1501" t="e">
        <f>VLOOKUP(A1501,Table9[[#All],[Release Date]:[Actual]],2,FALSE)</f>
        <v>#N/A</v>
      </c>
      <c r="J1501">
        <f>VLOOKUP(A1501,Table8[#All],2,FALSE)</f>
        <v>2.1000000000000001E-2</v>
      </c>
      <c r="K1501" t="e">
        <f>VLOOKUP(A1501,'US Retail Data'!$E$2:$G$75,3,FALSE)</f>
        <v>#N/A</v>
      </c>
      <c r="L1501" t="e">
        <f>VLOOKUP(A1501,GDP!$E$2:$G$83,3,FALSE)</f>
        <v>#N/A</v>
      </c>
    </row>
    <row r="1502" spans="1:12">
      <c r="A1502" s="25">
        <v>44967</v>
      </c>
      <c r="B1502" s="19">
        <v>15140</v>
      </c>
      <c r="C1502" t="e">
        <f>VLOOKUP(A1502,Table2[],2,FALSE)</f>
        <v>#N/A</v>
      </c>
      <c r="D1502" t="e">
        <f>VLOOKUP(A1502,Table3[#All],2,FALSE)</f>
        <v>#N/A</v>
      </c>
      <c r="E1502" t="e">
        <f>VLOOKUP(A1502,Table5[#All],2,FALSE)</f>
        <v>#N/A</v>
      </c>
      <c r="F1502" t="e">
        <f>VLOOKUP(A1502,Table6[#All],2,FALSE)</f>
        <v>#N/A</v>
      </c>
      <c r="G1502" t="e">
        <f>VLOOKUP(A1502,Table7[#All],2,FALSE)</f>
        <v>#N/A</v>
      </c>
      <c r="H1502" t="e">
        <f>VLOOKUP(A1502,Table1[[#All],[Release Date]:[Actual]],3,FALSE)</f>
        <v>#N/A</v>
      </c>
      <c r="I1502" t="e">
        <f>VLOOKUP(A1502,Table9[[#All],[Release Date]:[Actual]],2,FALSE)</f>
        <v>#N/A</v>
      </c>
      <c r="J1502" t="e">
        <f>VLOOKUP(A1502,Table8[#All],2,FALSE)</f>
        <v>#N/A</v>
      </c>
      <c r="K1502" t="e">
        <f>VLOOKUP(A1502,'US Retail Data'!$E$2:$G$75,3,FALSE)</f>
        <v>#N/A</v>
      </c>
      <c r="L1502" t="e">
        <f>VLOOKUP(A1502,GDP!$E$2:$G$83,3,FALSE)</f>
        <v>#N/A</v>
      </c>
    </row>
    <row r="1503" spans="1:12">
      <c r="A1503" s="25">
        <v>44968</v>
      </c>
      <c r="B1503" s="19" t="e">
        <v>#N/A</v>
      </c>
      <c r="C1503" t="e">
        <f>VLOOKUP(A1503,Table2[],2,FALSE)</f>
        <v>#N/A</v>
      </c>
      <c r="D1503" t="e">
        <f>VLOOKUP(A1503,Table3[#All],2,FALSE)</f>
        <v>#N/A</v>
      </c>
      <c r="E1503" t="e">
        <f>VLOOKUP(A1503,Table5[#All],2,FALSE)</f>
        <v>#N/A</v>
      </c>
      <c r="F1503" t="e">
        <f>VLOOKUP(A1503,Table6[#All],2,FALSE)</f>
        <v>#N/A</v>
      </c>
      <c r="G1503" t="e">
        <f>VLOOKUP(A1503,Table7[#All],2,FALSE)</f>
        <v>#N/A</v>
      </c>
      <c r="H1503" t="e">
        <f>VLOOKUP(A1503,Table1[[#All],[Release Date]:[Actual]],3,FALSE)</f>
        <v>#N/A</v>
      </c>
      <c r="I1503" t="e">
        <f>VLOOKUP(A1503,Table9[[#All],[Release Date]:[Actual]],2,FALSE)</f>
        <v>#N/A</v>
      </c>
      <c r="J1503" t="e">
        <f>VLOOKUP(A1503,Table8[#All],2,FALSE)</f>
        <v>#N/A</v>
      </c>
      <c r="K1503" t="e">
        <f>VLOOKUP(A1503,'US Retail Data'!$E$2:$G$75,3,FALSE)</f>
        <v>#N/A</v>
      </c>
      <c r="L1503" t="e">
        <f>VLOOKUP(A1503,GDP!$E$2:$G$83,3,FALSE)</f>
        <v>#N/A</v>
      </c>
    </row>
    <row r="1504" spans="1:12">
      <c r="A1504" s="25">
        <v>44969</v>
      </c>
      <c r="B1504" s="19" t="e">
        <v>#N/A</v>
      </c>
      <c r="C1504" t="e">
        <f>VLOOKUP(A1504,Table2[],2,FALSE)</f>
        <v>#N/A</v>
      </c>
      <c r="D1504" t="e">
        <f>VLOOKUP(A1504,Table3[#All],2,FALSE)</f>
        <v>#N/A</v>
      </c>
      <c r="E1504" t="e">
        <f>VLOOKUP(A1504,Table5[#All],2,FALSE)</f>
        <v>#N/A</v>
      </c>
      <c r="F1504" t="e">
        <f>VLOOKUP(A1504,Table6[#All],2,FALSE)</f>
        <v>#N/A</v>
      </c>
      <c r="G1504" t="e">
        <f>VLOOKUP(A1504,Table7[#All],2,FALSE)</f>
        <v>#N/A</v>
      </c>
      <c r="H1504" t="e">
        <f>VLOOKUP(A1504,Table1[[#All],[Release Date]:[Actual]],3,FALSE)</f>
        <v>#N/A</v>
      </c>
      <c r="I1504" t="e">
        <f>VLOOKUP(A1504,Table9[[#All],[Release Date]:[Actual]],2,FALSE)</f>
        <v>#N/A</v>
      </c>
      <c r="J1504" t="e">
        <f>VLOOKUP(A1504,Table8[#All],2,FALSE)</f>
        <v>#N/A</v>
      </c>
      <c r="K1504" t="e">
        <f>VLOOKUP(A1504,'US Retail Data'!$E$2:$G$75,3,FALSE)</f>
        <v>#N/A</v>
      </c>
      <c r="L1504" t="e">
        <f>VLOOKUP(A1504,GDP!$E$2:$G$83,3,FALSE)</f>
        <v>#N/A</v>
      </c>
    </row>
    <row r="1505" spans="1:12">
      <c r="A1505" s="25">
        <v>44970</v>
      </c>
      <c r="B1505" s="19">
        <v>15216</v>
      </c>
      <c r="C1505" t="e">
        <f>VLOOKUP(A1505,Table2[],2,FALSE)</f>
        <v>#N/A</v>
      </c>
      <c r="D1505" t="e">
        <f>VLOOKUP(A1505,Table3[#All],2,FALSE)</f>
        <v>#N/A</v>
      </c>
      <c r="E1505" t="e">
        <f>VLOOKUP(A1505,Table5[#All],2,FALSE)</f>
        <v>#N/A</v>
      </c>
      <c r="F1505" t="e">
        <f>VLOOKUP(A1505,Table6[#All],2,FALSE)</f>
        <v>#N/A</v>
      </c>
      <c r="G1505" t="e">
        <f>VLOOKUP(A1505,Table7[#All],2,FALSE)</f>
        <v>#N/A</v>
      </c>
      <c r="H1505" t="e">
        <f>VLOOKUP(A1505,Table1[[#All],[Release Date]:[Actual]],3,FALSE)</f>
        <v>#N/A</v>
      </c>
      <c r="I1505" t="e">
        <f>VLOOKUP(A1505,Table9[[#All],[Release Date]:[Actual]],2,FALSE)</f>
        <v>#N/A</v>
      </c>
      <c r="J1505" t="e">
        <f>VLOOKUP(A1505,Table8[#All],2,FALSE)</f>
        <v>#N/A</v>
      </c>
      <c r="K1505" t="e">
        <f>VLOOKUP(A1505,'US Retail Data'!$E$2:$G$75,3,FALSE)</f>
        <v>#N/A</v>
      </c>
      <c r="L1505" t="e">
        <f>VLOOKUP(A1505,GDP!$E$2:$G$83,3,FALSE)</f>
        <v>#N/A</v>
      </c>
    </row>
    <row r="1506" spans="1:12">
      <c r="A1506" s="25">
        <v>44971</v>
      </c>
      <c r="B1506" s="19">
        <v>15168</v>
      </c>
      <c r="C1506">
        <f>VLOOKUP(A1506,Table2[],2,FALSE)</f>
        <v>6.4000000000000001E-2</v>
      </c>
      <c r="D1506" t="e">
        <f>VLOOKUP(A1506,Table3[#All],2,FALSE)</f>
        <v>#N/A</v>
      </c>
      <c r="E1506" t="e">
        <f>VLOOKUP(A1506,Table5[#All],2,FALSE)</f>
        <v>#N/A</v>
      </c>
      <c r="F1506" t="e">
        <f>VLOOKUP(A1506,Table6[#All],2,FALSE)</f>
        <v>#N/A</v>
      </c>
      <c r="G1506" t="e">
        <f>VLOOKUP(A1506,Table7[#All],2,FALSE)</f>
        <v>#N/A</v>
      </c>
      <c r="H1506" t="e">
        <f>VLOOKUP(A1506,Table1[[#All],[Release Date]:[Actual]],3,FALSE)</f>
        <v>#N/A</v>
      </c>
      <c r="I1506" t="e">
        <f>VLOOKUP(A1506,Table9[[#All],[Release Date]:[Actual]],2,FALSE)</f>
        <v>#N/A</v>
      </c>
      <c r="J1506" t="e">
        <f>VLOOKUP(A1506,Table8[#All],2,FALSE)</f>
        <v>#N/A</v>
      </c>
      <c r="K1506" t="e">
        <f>VLOOKUP(A1506,'US Retail Data'!$E$2:$G$75,3,FALSE)</f>
        <v>#N/A</v>
      </c>
      <c r="L1506" t="e">
        <f>VLOOKUP(A1506,GDP!$E$2:$G$83,3,FALSE)</f>
        <v>#N/A</v>
      </c>
    </row>
    <row r="1507" spans="1:12">
      <c r="A1507" s="25">
        <v>44972</v>
      </c>
      <c r="B1507" s="19">
        <v>15194</v>
      </c>
      <c r="C1507" t="e">
        <f>VLOOKUP(A1507,Table2[],2,FALSE)</f>
        <v>#N/A</v>
      </c>
      <c r="D1507" t="e">
        <f>VLOOKUP(A1507,Table3[#All],2,FALSE)</f>
        <v>#N/A</v>
      </c>
      <c r="E1507" t="e">
        <f>VLOOKUP(A1507,Table5[#All],2,FALSE)</f>
        <v>#N/A</v>
      </c>
      <c r="F1507" t="e">
        <f>VLOOKUP(A1507,Table6[#All],2,FALSE)</f>
        <v>#N/A</v>
      </c>
      <c r="G1507" t="e">
        <f>VLOOKUP(A1507,Table7[#All],2,FALSE)</f>
        <v>#N/A</v>
      </c>
      <c r="H1507" t="e">
        <f>VLOOKUP(A1507,Table1[[#All],[Release Date]:[Actual]],3,FALSE)</f>
        <v>#N/A</v>
      </c>
      <c r="I1507" t="e">
        <f>VLOOKUP(A1507,Table9[[#All],[Release Date]:[Actual]],2,FALSE)</f>
        <v>#N/A</v>
      </c>
      <c r="J1507" t="e">
        <f>VLOOKUP(A1507,Table8[#All],2,FALSE)</f>
        <v>#N/A</v>
      </c>
      <c r="K1507">
        <f>VLOOKUP(A1507,'US Retail Data'!$E$2:$G$75,3,FALSE)</f>
        <v>0.03</v>
      </c>
      <c r="L1507" t="e">
        <f>VLOOKUP(A1507,GDP!$E$2:$G$83,3,FALSE)</f>
        <v>#N/A</v>
      </c>
    </row>
    <row r="1508" spans="1:12">
      <c r="A1508" s="25">
        <v>44973</v>
      </c>
      <c r="B1508" s="19">
        <v>15176</v>
      </c>
      <c r="C1508" t="e">
        <f>VLOOKUP(A1508,Table2[],2,FALSE)</f>
        <v>#N/A</v>
      </c>
      <c r="D1508" t="e">
        <f>VLOOKUP(A1508,Table3[#All],2,FALSE)</f>
        <v>#N/A</v>
      </c>
      <c r="E1508" t="e">
        <f>VLOOKUP(A1508,Table5[#All],2,FALSE)</f>
        <v>#N/A</v>
      </c>
      <c r="F1508" t="e">
        <f>VLOOKUP(A1508,Table6[#All],2,FALSE)</f>
        <v>#N/A</v>
      </c>
      <c r="G1508" t="e">
        <f>VLOOKUP(A1508,Table7[#All],2,FALSE)</f>
        <v>#N/A</v>
      </c>
      <c r="H1508">
        <f>VLOOKUP(A1508,Table1[[#All],[Release Date]:[Actual]],3,FALSE)</f>
        <v>194000</v>
      </c>
      <c r="I1508" t="e">
        <f>VLOOKUP(A1508,Table9[[#All],[Release Date]:[Actual]],2,FALSE)</f>
        <v>#N/A</v>
      </c>
      <c r="J1508" t="e">
        <f>VLOOKUP(A1508,Table8[#All],2,FALSE)</f>
        <v>#N/A</v>
      </c>
      <c r="K1508" t="e">
        <f>VLOOKUP(A1508,'US Retail Data'!$E$2:$G$75,3,FALSE)</f>
        <v>#N/A</v>
      </c>
      <c r="L1508" t="e">
        <f>VLOOKUP(A1508,GDP!$E$2:$G$83,3,FALSE)</f>
        <v>#N/A</v>
      </c>
    </row>
    <row r="1509" spans="1:12">
      <c r="A1509" s="25">
        <v>44974</v>
      </c>
      <c r="B1509" s="19">
        <v>15199</v>
      </c>
      <c r="C1509" t="e">
        <f>VLOOKUP(A1509,Table2[],2,FALSE)</f>
        <v>#N/A</v>
      </c>
      <c r="D1509" t="e">
        <f>VLOOKUP(A1509,Table3[#All],2,FALSE)</f>
        <v>#N/A</v>
      </c>
      <c r="E1509" t="e">
        <f>VLOOKUP(A1509,Table5[#All],2,FALSE)</f>
        <v>#N/A</v>
      </c>
      <c r="F1509" t="e">
        <f>VLOOKUP(A1509,Table6[#All],2,FALSE)</f>
        <v>#N/A</v>
      </c>
      <c r="G1509" t="e">
        <f>VLOOKUP(A1509,Table7[#All],2,FALSE)</f>
        <v>#N/A</v>
      </c>
      <c r="H1509" t="e">
        <f>VLOOKUP(A1509,Table1[[#All],[Release Date]:[Actual]],3,FALSE)</f>
        <v>#N/A</v>
      </c>
      <c r="I1509" t="e">
        <f>VLOOKUP(A1509,Table9[[#All],[Release Date]:[Actual]],2,FALSE)</f>
        <v>#N/A</v>
      </c>
      <c r="J1509" t="e">
        <f>VLOOKUP(A1509,Table8[#All],2,FALSE)</f>
        <v>#N/A</v>
      </c>
      <c r="K1509" t="e">
        <f>VLOOKUP(A1509,'US Retail Data'!$E$2:$G$75,3,FALSE)</f>
        <v>#N/A</v>
      </c>
      <c r="L1509" t="e">
        <f>VLOOKUP(A1509,GDP!$E$2:$G$83,3,FALSE)</f>
        <v>#N/A</v>
      </c>
    </row>
    <row r="1510" spans="1:12">
      <c r="A1510" s="25">
        <v>44975</v>
      </c>
      <c r="B1510" s="19" t="e">
        <v>#N/A</v>
      </c>
      <c r="C1510" t="e">
        <f>VLOOKUP(A1510,Table2[],2,FALSE)</f>
        <v>#N/A</v>
      </c>
      <c r="D1510" t="e">
        <f>VLOOKUP(A1510,Table3[#All],2,FALSE)</f>
        <v>#N/A</v>
      </c>
      <c r="E1510" t="e">
        <f>VLOOKUP(A1510,Table5[#All],2,FALSE)</f>
        <v>#N/A</v>
      </c>
      <c r="F1510" t="e">
        <f>VLOOKUP(A1510,Table6[#All],2,FALSE)</f>
        <v>#N/A</v>
      </c>
      <c r="G1510" t="e">
        <f>VLOOKUP(A1510,Table7[#All],2,FALSE)</f>
        <v>#N/A</v>
      </c>
      <c r="H1510" t="e">
        <f>VLOOKUP(A1510,Table1[[#All],[Release Date]:[Actual]],3,FALSE)</f>
        <v>#N/A</v>
      </c>
      <c r="I1510" t="e">
        <f>VLOOKUP(A1510,Table9[[#All],[Release Date]:[Actual]],2,FALSE)</f>
        <v>#N/A</v>
      </c>
      <c r="J1510" t="e">
        <f>VLOOKUP(A1510,Table8[#All],2,FALSE)</f>
        <v>#N/A</v>
      </c>
      <c r="K1510" t="e">
        <f>VLOOKUP(A1510,'US Retail Data'!$E$2:$G$75,3,FALSE)</f>
        <v>#N/A</v>
      </c>
      <c r="L1510" t="e">
        <f>VLOOKUP(A1510,GDP!$E$2:$G$83,3,FALSE)</f>
        <v>#N/A</v>
      </c>
    </row>
    <row r="1511" spans="1:12">
      <c r="A1511" s="25">
        <v>44976</v>
      </c>
      <c r="B1511" s="19" t="e">
        <v>#N/A</v>
      </c>
      <c r="C1511" t="e">
        <f>VLOOKUP(A1511,Table2[],2,FALSE)</f>
        <v>#N/A</v>
      </c>
      <c r="D1511" t="e">
        <f>VLOOKUP(A1511,Table3[#All],2,FALSE)</f>
        <v>#N/A</v>
      </c>
      <c r="E1511" t="e">
        <f>VLOOKUP(A1511,Table5[#All],2,FALSE)</f>
        <v>#N/A</v>
      </c>
      <c r="F1511" t="e">
        <f>VLOOKUP(A1511,Table6[#All],2,FALSE)</f>
        <v>#N/A</v>
      </c>
      <c r="G1511" t="e">
        <f>VLOOKUP(A1511,Table7[#All],2,FALSE)</f>
        <v>#N/A</v>
      </c>
      <c r="H1511" t="e">
        <f>VLOOKUP(A1511,Table1[[#All],[Release Date]:[Actual]],3,FALSE)</f>
        <v>#N/A</v>
      </c>
      <c r="I1511" t="e">
        <f>VLOOKUP(A1511,Table9[[#All],[Release Date]:[Actual]],2,FALSE)</f>
        <v>#N/A</v>
      </c>
      <c r="J1511" t="e">
        <f>VLOOKUP(A1511,Table8[#All],2,FALSE)</f>
        <v>#N/A</v>
      </c>
      <c r="K1511" t="e">
        <f>VLOOKUP(A1511,'US Retail Data'!$E$2:$G$75,3,FALSE)</f>
        <v>#N/A</v>
      </c>
      <c r="L1511" t="e">
        <f>VLOOKUP(A1511,GDP!$E$2:$G$83,3,FALSE)</f>
        <v>#N/A</v>
      </c>
    </row>
    <row r="1512" spans="1:12">
      <c r="A1512" s="25">
        <v>44977</v>
      </c>
      <c r="B1512" s="19">
        <v>15168</v>
      </c>
      <c r="C1512" t="e">
        <f>VLOOKUP(A1512,Table2[],2,FALSE)</f>
        <v>#N/A</v>
      </c>
      <c r="D1512" t="e">
        <f>VLOOKUP(A1512,Table3[#All],2,FALSE)</f>
        <v>#N/A</v>
      </c>
      <c r="E1512" t="e">
        <f>VLOOKUP(A1512,Table5[#All],2,FALSE)</f>
        <v>#N/A</v>
      </c>
      <c r="F1512" t="e">
        <f>VLOOKUP(A1512,Table6[#All],2,FALSE)</f>
        <v>#N/A</v>
      </c>
      <c r="G1512" t="e">
        <f>VLOOKUP(A1512,Table7[#All],2,FALSE)</f>
        <v>#N/A</v>
      </c>
      <c r="H1512" t="e">
        <f>VLOOKUP(A1512,Table1[[#All],[Release Date]:[Actual]],3,FALSE)</f>
        <v>#N/A</v>
      </c>
      <c r="I1512" t="e">
        <f>VLOOKUP(A1512,Table9[[#All],[Release Date]:[Actual]],2,FALSE)</f>
        <v>#N/A</v>
      </c>
      <c r="J1512" t="e">
        <f>VLOOKUP(A1512,Table8[#All],2,FALSE)</f>
        <v>#N/A</v>
      </c>
      <c r="K1512" t="e">
        <f>VLOOKUP(A1512,'US Retail Data'!$E$2:$G$75,3,FALSE)</f>
        <v>#N/A</v>
      </c>
      <c r="L1512" t="e">
        <f>VLOOKUP(A1512,GDP!$E$2:$G$83,3,FALSE)</f>
        <v>#N/A</v>
      </c>
    </row>
    <row r="1513" spans="1:12">
      <c r="A1513" s="25">
        <v>44978</v>
      </c>
      <c r="B1513" s="19">
        <v>15179</v>
      </c>
      <c r="C1513" t="e">
        <f>VLOOKUP(A1513,Table2[],2,FALSE)</f>
        <v>#N/A</v>
      </c>
      <c r="D1513" t="e">
        <f>VLOOKUP(A1513,Table3[#All],2,FALSE)</f>
        <v>#N/A</v>
      </c>
      <c r="E1513" t="e">
        <f>VLOOKUP(A1513,Table5[#All],2,FALSE)</f>
        <v>#N/A</v>
      </c>
      <c r="F1513" t="e">
        <f>VLOOKUP(A1513,Table6[#All],2,FALSE)</f>
        <v>#N/A</v>
      </c>
      <c r="G1513" t="e">
        <f>VLOOKUP(A1513,Table7[#All],2,FALSE)</f>
        <v>#N/A</v>
      </c>
      <c r="H1513" t="e">
        <f>VLOOKUP(A1513,Table1[[#All],[Release Date]:[Actual]],3,FALSE)</f>
        <v>#N/A</v>
      </c>
      <c r="I1513" t="e">
        <f>VLOOKUP(A1513,Table9[[#All],[Release Date]:[Actual]],2,FALSE)</f>
        <v>#N/A</v>
      </c>
      <c r="J1513" t="e">
        <f>VLOOKUP(A1513,Table8[#All],2,FALSE)</f>
        <v>#N/A</v>
      </c>
      <c r="K1513" t="e">
        <f>VLOOKUP(A1513,'US Retail Data'!$E$2:$G$75,3,FALSE)</f>
        <v>#N/A</v>
      </c>
      <c r="L1513" t="e">
        <f>VLOOKUP(A1513,GDP!$E$2:$G$83,3,FALSE)</f>
        <v>#N/A</v>
      </c>
    </row>
    <row r="1514" spans="1:12">
      <c r="A1514" s="25">
        <v>44979</v>
      </c>
      <c r="B1514" s="19">
        <v>15218</v>
      </c>
      <c r="C1514" t="e">
        <f>VLOOKUP(A1514,Table2[],2,FALSE)</f>
        <v>#N/A</v>
      </c>
      <c r="D1514" t="e">
        <f>VLOOKUP(A1514,Table3[#All],2,FALSE)</f>
        <v>#N/A</v>
      </c>
      <c r="E1514" t="e">
        <f>VLOOKUP(A1514,Table5[#All],2,FALSE)</f>
        <v>#N/A</v>
      </c>
      <c r="F1514" t="e">
        <f>VLOOKUP(A1514,Table6[#All],2,FALSE)</f>
        <v>#N/A</v>
      </c>
      <c r="G1514" t="e">
        <f>VLOOKUP(A1514,Table7[#All],2,FALSE)</f>
        <v>#N/A</v>
      </c>
      <c r="H1514" t="e">
        <f>VLOOKUP(A1514,Table1[[#All],[Release Date]:[Actual]],3,FALSE)</f>
        <v>#N/A</v>
      </c>
      <c r="I1514" t="e">
        <f>VLOOKUP(A1514,Table9[[#All],[Release Date]:[Actual]],2,FALSE)</f>
        <v>#N/A</v>
      </c>
      <c r="J1514" t="e">
        <f>VLOOKUP(A1514,Table8[#All],2,FALSE)</f>
        <v>#N/A</v>
      </c>
      <c r="K1514" t="e">
        <f>VLOOKUP(A1514,'US Retail Data'!$E$2:$G$75,3,FALSE)</f>
        <v>#N/A</v>
      </c>
      <c r="L1514" t="e">
        <f>VLOOKUP(A1514,GDP!$E$2:$G$83,3,FALSE)</f>
        <v>#N/A</v>
      </c>
    </row>
    <row r="1515" spans="1:12">
      <c r="A1515" s="25">
        <v>44980</v>
      </c>
      <c r="B1515" s="19">
        <v>15187</v>
      </c>
      <c r="C1515" t="e">
        <f>VLOOKUP(A1515,Table2[],2,FALSE)</f>
        <v>#N/A</v>
      </c>
      <c r="D1515" t="e">
        <f>VLOOKUP(A1515,Table3[#All],2,FALSE)</f>
        <v>#N/A</v>
      </c>
      <c r="E1515" t="e">
        <f>VLOOKUP(A1515,Table5[#All],2,FALSE)</f>
        <v>#N/A</v>
      </c>
      <c r="F1515" t="e">
        <f>VLOOKUP(A1515,Table6[#All],2,FALSE)</f>
        <v>#N/A</v>
      </c>
      <c r="G1515" t="e">
        <f>VLOOKUP(A1515,Table7[#All],2,FALSE)</f>
        <v>#N/A</v>
      </c>
      <c r="H1515">
        <f>VLOOKUP(A1515,Table1[[#All],[Release Date]:[Actual]],3,FALSE)</f>
        <v>192000</v>
      </c>
      <c r="I1515" t="e">
        <f>VLOOKUP(A1515,Table9[[#All],[Release Date]:[Actual]],2,FALSE)</f>
        <v>#N/A</v>
      </c>
      <c r="J1515" t="e">
        <f>VLOOKUP(A1515,Table8[#All],2,FALSE)</f>
        <v>#N/A</v>
      </c>
      <c r="K1515" t="e">
        <f>VLOOKUP(A1515,'US Retail Data'!$E$2:$G$75,3,FALSE)</f>
        <v>#N/A</v>
      </c>
      <c r="L1515">
        <f>VLOOKUP(A1515,GDP!$E$2:$G$83,3,FALSE)</f>
        <v>2.7E-2</v>
      </c>
    </row>
    <row r="1516" spans="1:12">
      <c r="A1516" s="25">
        <v>44981</v>
      </c>
      <c r="B1516" s="19">
        <v>15216</v>
      </c>
      <c r="C1516" t="e">
        <f>VLOOKUP(A1516,Table2[],2,FALSE)</f>
        <v>#N/A</v>
      </c>
      <c r="D1516">
        <f>VLOOKUP(A1516,Table3[#All],2,FALSE)</f>
        <v>5.3999999999999999E-2</v>
      </c>
      <c r="E1516" t="e">
        <f>VLOOKUP(A1516,Table5[#All],2,FALSE)</f>
        <v>#N/A</v>
      </c>
      <c r="F1516" t="e">
        <f>VLOOKUP(A1516,Table6[#All],2,FALSE)</f>
        <v>#N/A</v>
      </c>
      <c r="G1516" t="e">
        <f>VLOOKUP(A1516,Table7[#All],2,FALSE)</f>
        <v>#N/A</v>
      </c>
      <c r="H1516" t="e">
        <f>VLOOKUP(A1516,Table1[[#All],[Release Date]:[Actual]],3,FALSE)</f>
        <v>#N/A</v>
      </c>
      <c r="I1516" t="e">
        <f>VLOOKUP(A1516,Table9[[#All],[Release Date]:[Actual]],2,FALSE)</f>
        <v>#N/A</v>
      </c>
      <c r="J1516" t="e">
        <f>VLOOKUP(A1516,Table8[#All],2,FALSE)</f>
        <v>#N/A</v>
      </c>
      <c r="K1516" t="e">
        <f>VLOOKUP(A1516,'US Retail Data'!$E$2:$G$75,3,FALSE)</f>
        <v>#N/A</v>
      </c>
      <c r="L1516" t="e">
        <f>VLOOKUP(A1516,GDP!$E$2:$G$83,3,FALSE)</f>
        <v>#N/A</v>
      </c>
    </row>
    <row r="1517" spans="1:12">
      <c r="A1517" s="25">
        <v>44982</v>
      </c>
      <c r="B1517" s="19" t="e">
        <v>#N/A</v>
      </c>
      <c r="C1517" t="e">
        <f>VLOOKUP(A1517,Table2[],2,FALSE)</f>
        <v>#N/A</v>
      </c>
      <c r="D1517" t="e">
        <f>VLOOKUP(A1517,Table3[#All],2,FALSE)</f>
        <v>#N/A</v>
      </c>
      <c r="E1517" t="e">
        <f>VLOOKUP(A1517,Table5[#All],2,FALSE)</f>
        <v>#N/A</v>
      </c>
      <c r="F1517" t="e">
        <f>VLOOKUP(A1517,Table6[#All],2,FALSE)</f>
        <v>#N/A</v>
      </c>
      <c r="G1517" t="e">
        <f>VLOOKUP(A1517,Table7[#All],2,FALSE)</f>
        <v>#N/A</v>
      </c>
      <c r="H1517" t="e">
        <f>VLOOKUP(A1517,Table1[[#All],[Release Date]:[Actual]],3,FALSE)</f>
        <v>#N/A</v>
      </c>
      <c r="I1517" t="e">
        <f>VLOOKUP(A1517,Table9[[#All],[Release Date]:[Actual]],2,FALSE)</f>
        <v>#N/A</v>
      </c>
      <c r="J1517" t="e">
        <f>VLOOKUP(A1517,Table8[#All],2,FALSE)</f>
        <v>#N/A</v>
      </c>
      <c r="K1517" t="e">
        <f>VLOOKUP(A1517,'US Retail Data'!$E$2:$G$75,3,FALSE)</f>
        <v>#N/A</v>
      </c>
      <c r="L1517" t="e">
        <f>VLOOKUP(A1517,GDP!$E$2:$G$83,3,FALSE)</f>
        <v>#N/A</v>
      </c>
    </row>
    <row r="1518" spans="1:12">
      <c r="A1518" s="25">
        <v>44983</v>
      </c>
      <c r="B1518" s="19" t="e">
        <v>#N/A</v>
      </c>
      <c r="C1518" t="e">
        <f>VLOOKUP(A1518,Table2[],2,FALSE)</f>
        <v>#N/A</v>
      </c>
      <c r="D1518" t="e">
        <f>VLOOKUP(A1518,Table3[#All],2,FALSE)</f>
        <v>#N/A</v>
      </c>
      <c r="E1518" t="e">
        <f>VLOOKUP(A1518,Table5[#All],2,FALSE)</f>
        <v>#N/A</v>
      </c>
      <c r="F1518" t="e">
        <f>VLOOKUP(A1518,Table6[#All],2,FALSE)</f>
        <v>#N/A</v>
      </c>
      <c r="G1518" t="e">
        <f>VLOOKUP(A1518,Table7[#All],2,FALSE)</f>
        <v>#N/A</v>
      </c>
      <c r="H1518" t="e">
        <f>VLOOKUP(A1518,Table1[[#All],[Release Date]:[Actual]],3,FALSE)</f>
        <v>#N/A</v>
      </c>
      <c r="I1518" t="e">
        <f>VLOOKUP(A1518,Table9[[#All],[Release Date]:[Actual]],2,FALSE)</f>
        <v>#N/A</v>
      </c>
      <c r="J1518" t="e">
        <f>VLOOKUP(A1518,Table8[#All],2,FALSE)</f>
        <v>#N/A</v>
      </c>
      <c r="K1518" t="e">
        <f>VLOOKUP(A1518,'US Retail Data'!$E$2:$G$75,3,FALSE)</f>
        <v>#N/A</v>
      </c>
      <c r="L1518" t="e">
        <f>VLOOKUP(A1518,GDP!$E$2:$G$83,3,FALSE)</f>
        <v>#N/A</v>
      </c>
    </row>
    <row r="1519" spans="1:12">
      <c r="A1519" s="25">
        <v>44984</v>
      </c>
      <c r="B1519" s="19">
        <v>15274</v>
      </c>
      <c r="C1519" t="e">
        <f>VLOOKUP(A1519,Table2[],2,FALSE)</f>
        <v>#N/A</v>
      </c>
      <c r="D1519" t="e">
        <f>VLOOKUP(A1519,Table3[#All],2,FALSE)</f>
        <v>#N/A</v>
      </c>
      <c r="E1519" t="e">
        <f>VLOOKUP(A1519,Table5[#All],2,FALSE)</f>
        <v>#N/A</v>
      </c>
      <c r="F1519" t="e">
        <f>VLOOKUP(A1519,Table6[#All],2,FALSE)</f>
        <v>#N/A</v>
      </c>
      <c r="G1519" t="e">
        <f>VLOOKUP(A1519,Table7[#All],2,FALSE)</f>
        <v>#N/A</v>
      </c>
      <c r="H1519" t="e">
        <f>VLOOKUP(A1519,Table1[[#All],[Release Date]:[Actual]],3,FALSE)</f>
        <v>#N/A</v>
      </c>
      <c r="I1519" t="e">
        <f>VLOOKUP(A1519,Table9[[#All],[Release Date]:[Actual]],2,FALSE)</f>
        <v>#N/A</v>
      </c>
      <c r="J1519" t="e">
        <f>VLOOKUP(A1519,Table8[#All],2,FALSE)</f>
        <v>#N/A</v>
      </c>
      <c r="K1519" t="e">
        <f>VLOOKUP(A1519,'US Retail Data'!$E$2:$G$75,3,FALSE)</f>
        <v>#N/A</v>
      </c>
      <c r="L1519" t="e">
        <f>VLOOKUP(A1519,GDP!$E$2:$G$83,3,FALSE)</f>
        <v>#N/A</v>
      </c>
    </row>
    <row r="1520" spans="1:12">
      <c r="A1520" s="25">
        <v>44985</v>
      </c>
      <c r="B1520" s="19">
        <v>15240</v>
      </c>
      <c r="C1520" t="e">
        <f>VLOOKUP(A1520,Table2[],2,FALSE)</f>
        <v>#N/A</v>
      </c>
      <c r="D1520" t="e">
        <f>VLOOKUP(A1520,Table3[#All],2,FALSE)</f>
        <v>#N/A</v>
      </c>
      <c r="E1520" t="e">
        <f>VLOOKUP(A1520,Table5[#All],2,FALSE)</f>
        <v>#N/A</v>
      </c>
      <c r="F1520" t="e">
        <f>VLOOKUP(A1520,Table6[#All],2,FALSE)</f>
        <v>#N/A</v>
      </c>
      <c r="G1520" t="e">
        <f>VLOOKUP(A1520,Table7[#All],2,FALSE)</f>
        <v>#N/A</v>
      </c>
      <c r="H1520" t="e">
        <f>VLOOKUP(A1520,Table1[[#All],[Release Date]:[Actual]],3,FALSE)</f>
        <v>#N/A</v>
      </c>
      <c r="I1520" t="e">
        <f>VLOOKUP(A1520,Table9[[#All],[Release Date]:[Actual]],2,FALSE)</f>
        <v>#N/A</v>
      </c>
      <c r="J1520" t="e">
        <f>VLOOKUP(A1520,Table8[#All],2,FALSE)</f>
        <v>#N/A</v>
      </c>
      <c r="K1520" t="e">
        <f>VLOOKUP(A1520,'US Retail Data'!$E$2:$G$75,3,FALSE)</f>
        <v>#N/A</v>
      </c>
      <c r="L1520" t="e">
        <f>VLOOKUP(A1520,GDP!$E$2:$G$83,3,FALSE)</f>
        <v>#N/A</v>
      </c>
    </row>
    <row r="1521" spans="1:12">
      <c r="A1521" s="25">
        <v>44986</v>
      </c>
      <c r="B1521" s="19">
        <v>15250</v>
      </c>
      <c r="C1521" t="e">
        <f>VLOOKUP(A1521,Table2[],2,FALSE)</f>
        <v>#N/A</v>
      </c>
      <c r="D1521" t="e">
        <f>VLOOKUP(A1521,Table3[#All],2,FALSE)</f>
        <v>#N/A</v>
      </c>
      <c r="E1521">
        <f>VLOOKUP(A1521,Table5[#All],2,FALSE)</f>
        <v>5.4699999999999999E-2</v>
      </c>
      <c r="F1521" t="e">
        <f>VLOOKUP(A1521,Table6[#All],2,FALSE)</f>
        <v>#N/A</v>
      </c>
      <c r="G1521" t="e">
        <f>VLOOKUP(A1521,Table7[#All],2,FALSE)</f>
        <v>#N/A</v>
      </c>
      <c r="H1521" t="e">
        <f>VLOOKUP(A1521,Table1[[#All],[Release Date]:[Actual]],3,FALSE)</f>
        <v>#N/A</v>
      </c>
      <c r="I1521" t="e">
        <f>VLOOKUP(A1521,Table9[[#All],[Release Date]:[Actual]],2,FALSE)</f>
        <v>#N/A</v>
      </c>
      <c r="J1521" t="e">
        <f>VLOOKUP(A1521,Table8[#All],2,FALSE)</f>
        <v>#N/A</v>
      </c>
      <c r="K1521" t="e">
        <f>VLOOKUP(A1521,'US Retail Data'!$E$2:$G$75,3,FALSE)</f>
        <v>#N/A</v>
      </c>
      <c r="L1521" t="e">
        <f>VLOOKUP(A1521,GDP!$E$2:$G$83,3,FALSE)</f>
        <v>#N/A</v>
      </c>
    </row>
    <row r="1522" spans="1:12">
      <c r="A1522" s="25">
        <v>44987</v>
      </c>
      <c r="B1522" s="19">
        <v>15273</v>
      </c>
      <c r="C1522" t="e">
        <f>VLOOKUP(A1522,Table2[],2,FALSE)</f>
        <v>#N/A</v>
      </c>
      <c r="D1522" t="e">
        <f>VLOOKUP(A1522,Table3[#All],2,FALSE)</f>
        <v>#N/A</v>
      </c>
      <c r="E1522" t="e">
        <f>VLOOKUP(A1522,Table5[#All],2,FALSE)</f>
        <v>#N/A</v>
      </c>
      <c r="F1522" t="e">
        <f>VLOOKUP(A1522,Table6[#All],2,FALSE)</f>
        <v>#N/A</v>
      </c>
      <c r="G1522" t="e">
        <f>VLOOKUP(A1522,Table7[#All],2,FALSE)</f>
        <v>#N/A</v>
      </c>
      <c r="H1522">
        <f>VLOOKUP(A1522,Table1[[#All],[Release Date]:[Actual]],3,FALSE)</f>
        <v>190000</v>
      </c>
      <c r="I1522" t="e">
        <f>VLOOKUP(A1522,Table9[[#All],[Release Date]:[Actual]],2,FALSE)</f>
        <v>#N/A</v>
      </c>
      <c r="J1522" t="e">
        <f>VLOOKUP(A1522,Table8[#All],2,FALSE)</f>
        <v>#N/A</v>
      </c>
      <c r="K1522" t="e">
        <f>VLOOKUP(A1522,'US Retail Data'!$E$2:$G$75,3,FALSE)</f>
        <v>#N/A</v>
      </c>
      <c r="L1522" t="e">
        <f>VLOOKUP(A1522,GDP!$E$2:$G$83,3,FALSE)</f>
        <v>#N/A</v>
      </c>
    </row>
    <row r="1523" spans="1:12">
      <c r="A1523" s="25">
        <v>44988</v>
      </c>
      <c r="B1523" s="19">
        <v>15306</v>
      </c>
      <c r="C1523" t="e">
        <f>VLOOKUP(A1523,Table2[],2,FALSE)</f>
        <v>#N/A</v>
      </c>
      <c r="D1523" t="e">
        <f>VLOOKUP(A1523,Table3[#All],2,FALSE)</f>
        <v>#N/A</v>
      </c>
      <c r="E1523" t="e">
        <f>VLOOKUP(A1523,Table5[#All],2,FALSE)</f>
        <v>#N/A</v>
      </c>
      <c r="F1523" t="e">
        <f>VLOOKUP(A1523,Table6[#All],2,FALSE)</f>
        <v>#N/A</v>
      </c>
      <c r="G1523" t="e">
        <f>VLOOKUP(A1523,Table7[#All],2,FALSE)</f>
        <v>#N/A</v>
      </c>
      <c r="H1523" t="e">
        <f>VLOOKUP(A1523,Table1[[#All],[Release Date]:[Actual]],3,FALSE)</f>
        <v>#N/A</v>
      </c>
      <c r="I1523" t="e">
        <f>VLOOKUP(A1523,Table9[[#All],[Release Date]:[Actual]],2,FALSE)</f>
        <v>#N/A</v>
      </c>
      <c r="J1523" t="e">
        <f>VLOOKUP(A1523,Table8[#All],2,FALSE)</f>
        <v>#N/A</v>
      </c>
      <c r="K1523" t="e">
        <f>VLOOKUP(A1523,'US Retail Data'!$E$2:$G$75,3,FALSE)</f>
        <v>#N/A</v>
      </c>
      <c r="L1523" t="e">
        <f>VLOOKUP(A1523,GDP!$E$2:$G$83,3,FALSE)</f>
        <v>#N/A</v>
      </c>
    </row>
    <row r="1524" spans="1:12">
      <c r="A1524" s="25">
        <v>44989</v>
      </c>
      <c r="B1524" s="19" t="e">
        <v>#N/A</v>
      </c>
      <c r="C1524" t="e">
        <f>VLOOKUP(A1524,Table2[],2,FALSE)</f>
        <v>#N/A</v>
      </c>
      <c r="D1524" t="e">
        <f>VLOOKUP(A1524,Table3[#All],2,FALSE)</f>
        <v>#N/A</v>
      </c>
      <c r="E1524" t="e">
        <f>VLOOKUP(A1524,Table5[#All],2,FALSE)</f>
        <v>#N/A</v>
      </c>
      <c r="F1524" t="e">
        <f>VLOOKUP(A1524,Table6[#All],2,FALSE)</f>
        <v>#N/A</v>
      </c>
      <c r="G1524" t="e">
        <f>VLOOKUP(A1524,Table7[#All],2,FALSE)</f>
        <v>#N/A</v>
      </c>
      <c r="H1524" t="e">
        <f>VLOOKUP(A1524,Table1[[#All],[Release Date]:[Actual]],3,FALSE)</f>
        <v>#N/A</v>
      </c>
      <c r="I1524" t="e">
        <f>VLOOKUP(A1524,Table9[[#All],[Release Date]:[Actual]],2,FALSE)</f>
        <v>#N/A</v>
      </c>
      <c r="J1524" t="e">
        <f>VLOOKUP(A1524,Table8[#All],2,FALSE)</f>
        <v>#N/A</v>
      </c>
      <c r="K1524" t="e">
        <f>VLOOKUP(A1524,'US Retail Data'!$E$2:$G$75,3,FALSE)</f>
        <v>#N/A</v>
      </c>
      <c r="L1524" t="e">
        <f>VLOOKUP(A1524,GDP!$E$2:$G$83,3,FALSE)</f>
        <v>#N/A</v>
      </c>
    </row>
    <row r="1525" spans="1:12">
      <c r="A1525" s="25">
        <v>44990</v>
      </c>
      <c r="B1525" s="19" t="e">
        <v>#N/A</v>
      </c>
      <c r="C1525" t="e">
        <f>VLOOKUP(A1525,Table2[],2,FALSE)</f>
        <v>#N/A</v>
      </c>
      <c r="D1525" t="e">
        <f>VLOOKUP(A1525,Table3[#All],2,FALSE)</f>
        <v>#N/A</v>
      </c>
      <c r="E1525" t="e">
        <f>VLOOKUP(A1525,Table5[#All],2,FALSE)</f>
        <v>#N/A</v>
      </c>
      <c r="F1525" t="e">
        <f>VLOOKUP(A1525,Table6[#All],2,FALSE)</f>
        <v>#N/A</v>
      </c>
      <c r="G1525" t="e">
        <f>VLOOKUP(A1525,Table7[#All],2,FALSE)</f>
        <v>#N/A</v>
      </c>
      <c r="H1525" t="e">
        <f>VLOOKUP(A1525,Table1[[#All],[Release Date]:[Actual]],3,FALSE)</f>
        <v>#N/A</v>
      </c>
      <c r="I1525" t="e">
        <f>VLOOKUP(A1525,Table9[[#All],[Release Date]:[Actual]],2,FALSE)</f>
        <v>#N/A</v>
      </c>
      <c r="J1525" t="e">
        <f>VLOOKUP(A1525,Table8[#All],2,FALSE)</f>
        <v>#N/A</v>
      </c>
      <c r="K1525" t="e">
        <f>VLOOKUP(A1525,'US Retail Data'!$E$2:$G$75,3,FALSE)</f>
        <v>#N/A</v>
      </c>
      <c r="L1525" t="e">
        <f>VLOOKUP(A1525,GDP!$E$2:$G$83,3,FALSE)</f>
        <v>#N/A</v>
      </c>
    </row>
    <row r="1526" spans="1:12">
      <c r="A1526" s="25">
        <v>44991</v>
      </c>
      <c r="B1526" s="19">
        <v>15301</v>
      </c>
      <c r="C1526" t="e">
        <f>VLOOKUP(A1526,Table2[],2,FALSE)</f>
        <v>#N/A</v>
      </c>
      <c r="D1526" t="e">
        <f>VLOOKUP(A1526,Table3[#All],2,FALSE)</f>
        <v>#N/A</v>
      </c>
      <c r="E1526" t="e">
        <f>VLOOKUP(A1526,Table5[#All],2,FALSE)</f>
        <v>#N/A</v>
      </c>
      <c r="F1526" t="e">
        <f>VLOOKUP(A1526,Table6[#All],2,FALSE)</f>
        <v>#N/A</v>
      </c>
      <c r="G1526" t="e">
        <f>VLOOKUP(A1526,Table7[#All],2,FALSE)</f>
        <v>#N/A</v>
      </c>
      <c r="H1526" t="e">
        <f>VLOOKUP(A1526,Table1[[#All],[Release Date]:[Actual]],3,FALSE)</f>
        <v>#N/A</v>
      </c>
      <c r="I1526" t="e">
        <f>VLOOKUP(A1526,Table9[[#All],[Release Date]:[Actual]],2,FALSE)</f>
        <v>#N/A</v>
      </c>
      <c r="J1526" t="e">
        <f>VLOOKUP(A1526,Table8[#All],2,FALSE)</f>
        <v>#N/A</v>
      </c>
      <c r="K1526" t="e">
        <f>VLOOKUP(A1526,'US Retail Data'!$E$2:$G$75,3,FALSE)</f>
        <v>#N/A</v>
      </c>
      <c r="L1526" t="e">
        <f>VLOOKUP(A1526,GDP!$E$2:$G$83,3,FALSE)</f>
        <v>#N/A</v>
      </c>
    </row>
    <row r="1527" spans="1:12">
      <c r="A1527" s="25">
        <v>44992</v>
      </c>
      <c r="B1527" s="19">
        <v>15359</v>
      </c>
      <c r="C1527" t="e">
        <f>VLOOKUP(A1527,Table2[],2,FALSE)</f>
        <v>#N/A</v>
      </c>
      <c r="D1527" t="e">
        <f>VLOOKUP(A1527,Table3[#All],2,FALSE)</f>
        <v>#N/A</v>
      </c>
      <c r="E1527" t="e">
        <f>VLOOKUP(A1527,Table5[#All],2,FALSE)</f>
        <v>#N/A</v>
      </c>
      <c r="F1527" t="e">
        <f>VLOOKUP(A1527,Table6[#All],2,FALSE)</f>
        <v>#N/A</v>
      </c>
      <c r="G1527" t="e">
        <f>VLOOKUP(A1527,Table7[#All],2,FALSE)</f>
        <v>#N/A</v>
      </c>
      <c r="H1527" t="e">
        <f>VLOOKUP(A1527,Table1[[#All],[Release Date]:[Actual]],3,FALSE)</f>
        <v>#N/A</v>
      </c>
      <c r="I1527" t="e">
        <f>VLOOKUP(A1527,Table9[[#All],[Release Date]:[Actual]],2,FALSE)</f>
        <v>#N/A</v>
      </c>
      <c r="J1527" t="e">
        <f>VLOOKUP(A1527,Table8[#All],2,FALSE)</f>
        <v>#N/A</v>
      </c>
      <c r="K1527" t="e">
        <f>VLOOKUP(A1527,'US Retail Data'!$E$2:$G$75,3,FALSE)</f>
        <v>#N/A</v>
      </c>
      <c r="L1527" t="e">
        <f>VLOOKUP(A1527,GDP!$E$2:$G$83,3,FALSE)</f>
        <v>#N/A</v>
      </c>
    </row>
    <row r="1528" spans="1:12">
      <c r="A1528" s="25">
        <v>44993</v>
      </c>
      <c r="B1528" s="19">
        <v>15451</v>
      </c>
      <c r="C1528" t="e">
        <f>VLOOKUP(A1528,Table2[],2,FALSE)</f>
        <v>#N/A</v>
      </c>
      <c r="D1528" t="e">
        <f>VLOOKUP(A1528,Table3[#All],2,FALSE)</f>
        <v>#N/A</v>
      </c>
      <c r="E1528" t="e">
        <f>VLOOKUP(A1528,Table5[#All],2,FALSE)</f>
        <v>#N/A</v>
      </c>
      <c r="F1528" t="e">
        <f>VLOOKUP(A1528,Table6[#All],2,FALSE)</f>
        <v>#N/A</v>
      </c>
      <c r="G1528" t="e">
        <f>VLOOKUP(A1528,Table7[#All],2,FALSE)</f>
        <v>#N/A</v>
      </c>
      <c r="H1528" t="e">
        <f>VLOOKUP(A1528,Table1[[#All],[Release Date]:[Actual]],3,FALSE)</f>
        <v>#N/A</v>
      </c>
      <c r="I1528" t="e">
        <f>VLOOKUP(A1528,Table9[[#All],[Release Date]:[Actual]],2,FALSE)</f>
        <v>#N/A</v>
      </c>
      <c r="J1528">
        <f>VLOOKUP(A1528,Table8[#All],2,FALSE)</f>
        <v>0.01</v>
      </c>
      <c r="K1528" t="e">
        <f>VLOOKUP(A1528,'US Retail Data'!$E$2:$G$75,3,FALSE)</f>
        <v>#N/A</v>
      </c>
      <c r="L1528" t="e">
        <f>VLOOKUP(A1528,GDP!$E$2:$G$83,3,FALSE)</f>
        <v>#N/A</v>
      </c>
    </row>
    <row r="1529" spans="1:12">
      <c r="A1529" s="25">
        <v>44994</v>
      </c>
      <c r="B1529" s="19">
        <v>15438</v>
      </c>
      <c r="C1529" t="e">
        <f>VLOOKUP(A1529,Table2[],2,FALSE)</f>
        <v>#N/A</v>
      </c>
      <c r="D1529" t="e">
        <f>VLOOKUP(A1529,Table3[#All],2,FALSE)</f>
        <v>#N/A</v>
      </c>
      <c r="E1529" t="e">
        <f>VLOOKUP(A1529,Table5[#All],2,FALSE)</f>
        <v>#N/A</v>
      </c>
      <c r="F1529" t="e">
        <f>VLOOKUP(A1529,Table6[#All],2,FALSE)</f>
        <v>#N/A</v>
      </c>
      <c r="G1529" t="e">
        <f>VLOOKUP(A1529,Table7[#All],2,FALSE)</f>
        <v>#N/A</v>
      </c>
      <c r="H1529">
        <f>VLOOKUP(A1529,Table1[[#All],[Release Date]:[Actual]],3,FALSE)</f>
        <v>211000</v>
      </c>
      <c r="I1529" t="e">
        <f>VLOOKUP(A1529,Table9[[#All],[Release Date]:[Actual]],2,FALSE)</f>
        <v>#N/A</v>
      </c>
      <c r="J1529" t="e">
        <f>VLOOKUP(A1529,Table8[#All],2,FALSE)</f>
        <v>#N/A</v>
      </c>
      <c r="K1529" t="e">
        <f>VLOOKUP(A1529,'US Retail Data'!$E$2:$G$75,3,FALSE)</f>
        <v>#N/A</v>
      </c>
      <c r="L1529" t="e">
        <f>VLOOKUP(A1529,GDP!$E$2:$G$83,3,FALSE)</f>
        <v>#N/A</v>
      </c>
    </row>
    <row r="1530" spans="1:12">
      <c r="A1530" s="25">
        <v>44995</v>
      </c>
      <c r="B1530" s="19">
        <v>15468</v>
      </c>
      <c r="C1530" t="e">
        <f>VLOOKUP(A1530,Table2[],2,FALSE)</f>
        <v>#N/A</v>
      </c>
      <c r="D1530" t="e">
        <f>VLOOKUP(A1530,Table3[#All],2,FALSE)</f>
        <v>#N/A</v>
      </c>
      <c r="E1530" t="e">
        <f>VLOOKUP(A1530,Table5[#All],2,FALSE)</f>
        <v>#N/A</v>
      </c>
      <c r="F1530">
        <f>VLOOKUP(A1530,Table6[#All],2,FALSE)</f>
        <v>311</v>
      </c>
      <c r="G1530">
        <f>VLOOKUP(A1530,Table7[#All],2,FALSE)</f>
        <v>3.5999999999999997E-2</v>
      </c>
      <c r="H1530" t="e">
        <f>VLOOKUP(A1530,Table1[[#All],[Release Date]:[Actual]],3,FALSE)</f>
        <v>#N/A</v>
      </c>
      <c r="I1530" t="e">
        <f>VLOOKUP(A1530,Table9[[#All],[Release Date]:[Actual]],2,FALSE)</f>
        <v>#N/A</v>
      </c>
      <c r="J1530" t="e">
        <f>VLOOKUP(A1530,Table8[#All],2,FALSE)</f>
        <v>#N/A</v>
      </c>
      <c r="K1530" t="e">
        <f>VLOOKUP(A1530,'US Retail Data'!$E$2:$G$75,3,FALSE)</f>
        <v>#N/A</v>
      </c>
      <c r="L1530" t="e">
        <f>VLOOKUP(A1530,GDP!$E$2:$G$83,3,FALSE)</f>
        <v>#N/A</v>
      </c>
    </row>
    <row r="1531" spans="1:12">
      <c r="A1531" s="25">
        <v>44996</v>
      </c>
      <c r="B1531" s="19" t="e">
        <v>#N/A</v>
      </c>
      <c r="C1531" t="e">
        <f>VLOOKUP(A1531,Table2[],2,FALSE)</f>
        <v>#N/A</v>
      </c>
      <c r="D1531" t="e">
        <f>VLOOKUP(A1531,Table3[#All],2,FALSE)</f>
        <v>#N/A</v>
      </c>
      <c r="E1531" t="e">
        <f>VLOOKUP(A1531,Table5[#All],2,FALSE)</f>
        <v>#N/A</v>
      </c>
      <c r="F1531" t="e">
        <f>VLOOKUP(A1531,Table6[#All],2,FALSE)</f>
        <v>#N/A</v>
      </c>
      <c r="G1531" t="e">
        <f>VLOOKUP(A1531,Table7[#All],2,FALSE)</f>
        <v>#N/A</v>
      </c>
      <c r="H1531" t="e">
        <f>VLOOKUP(A1531,Table1[[#All],[Release Date]:[Actual]],3,FALSE)</f>
        <v>#N/A</v>
      </c>
      <c r="I1531" t="e">
        <f>VLOOKUP(A1531,Table9[[#All],[Release Date]:[Actual]],2,FALSE)</f>
        <v>#N/A</v>
      </c>
      <c r="J1531" t="e">
        <f>VLOOKUP(A1531,Table8[#All],2,FALSE)</f>
        <v>#N/A</v>
      </c>
      <c r="K1531" t="e">
        <f>VLOOKUP(A1531,'US Retail Data'!$E$2:$G$75,3,FALSE)</f>
        <v>#N/A</v>
      </c>
      <c r="L1531" t="e">
        <f>VLOOKUP(A1531,GDP!$E$2:$G$83,3,FALSE)</f>
        <v>#N/A</v>
      </c>
    </row>
    <row r="1532" spans="1:12">
      <c r="A1532" s="25">
        <v>44997</v>
      </c>
      <c r="B1532" s="19" t="e">
        <v>#N/A</v>
      </c>
      <c r="C1532" t="e">
        <f>VLOOKUP(A1532,Table2[],2,FALSE)</f>
        <v>#N/A</v>
      </c>
      <c r="D1532" t="e">
        <f>VLOOKUP(A1532,Table3[#All],2,FALSE)</f>
        <v>#N/A</v>
      </c>
      <c r="E1532" t="e">
        <f>VLOOKUP(A1532,Table5[#All],2,FALSE)</f>
        <v>#N/A</v>
      </c>
      <c r="F1532" t="e">
        <f>VLOOKUP(A1532,Table6[#All],2,FALSE)</f>
        <v>#N/A</v>
      </c>
      <c r="G1532" t="e">
        <f>VLOOKUP(A1532,Table7[#All],2,FALSE)</f>
        <v>#N/A</v>
      </c>
      <c r="H1532" t="e">
        <f>VLOOKUP(A1532,Table1[[#All],[Release Date]:[Actual]],3,FALSE)</f>
        <v>#N/A</v>
      </c>
      <c r="I1532" t="e">
        <f>VLOOKUP(A1532,Table9[[#All],[Release Date]:[Actual]],2,FALSE)</f>
        <v>#N/A</v>
      </c>
      <c r="J1532" t="e">
        <f>VLOOKUP(A1532,Table8[#All],2,FALSE)</f>
        <v>#N/A</v>
      </c>
      <c r="K1532" t="e">
        <f>VLOOKUP(A1532,'US Retail Data'!$E$2:$G$75,3,FALSE)</f>
        <v>#N/A</v>
      </c>
      <c r="L1532" t="e">
        <f>VLOOKUP(A1532,GDP!$E$2:$G$83,3,FALSE)</f>
        <v>#N/A</v>
      </c>
    </row>
    <row r="1533" spans="1:12">
      <c r="A1533" s="25">
        <v>44998</v>
      </c>
      <c r="B1533" s="19">
        <v>15374</v>
      </c>
      <c r="C1533" t="e">
        <f>VLOOKUP(A1533,Table2[],2,FALSE)</f>
        <v>#N/A</v>
      </c>
      <c r="D1533" t="e">
        <f>VLOOKUP(A1533,Table3[#All],2,FALSE)</f>
        <v>#N/A</v>
      </c>
      <c r="E1533" t="e">
        <f>VLOOKUP(A1533,Table5[#All],2,FALSE)</f>
        <v>#N/A</v>
      </c>
      <c r="F1533" t="e">
        <f>VLOOKUP(A1533,Table6[#All],2,FALSE)</f>
        <v>#N/A</v>
      </c>
      <c r="G1533" t="e">
        <f>VLOOKUP(A1533,Table7[#All],2,FALSE)</f>
        <v>#N/A</v>
      </c>
      <c r="H1533" t="e">
        <f>VLOOKUP(A1533,Table1[[#All],[Release Date]:[Actual]],3,FALSE)</f>
        <v>#N/A</v>
      </c>
      <c r="I1533" t="e">
        <f>VLOOKUP(A1533,Table9[[#All],[Release Date]:[Actual]],2,FALSE)</f>
        <v>#N/A</v>
      </c>
      <c r="J1533" t="e">
        <f>VLOOKUP(A1533,Table8[#All],2,FALSE)</f>
        <v>#N/A</v>
      </c>
      <c r="K1533" t="e">
        <f>VLOOKUP(A1533,'US Retail Data'!$E$2:$G$75,3,FALSE)</f>
        <v>#N/A</v>
      </c>
      <c r="L1533" t="e">
        <f>VLOOKUP(A1533,GDP!$E$2:$G$83,3,FALSE)</f>
        <v>#N/A</v>
      </c>
    </row>
    <row r="1534" spans="1:12">
      <c r="A1534" s="25">
        <v>44999</v>
      </c>
      <c r="B1534" s="19">
        <v>15380</v>
      </c>
      <c r="C1534">
        <f>VLOOKUP(A1534,Table2[],2,FALSE)</f>
        <v>0.06</v>
      </c>
      <c r="D1534" t="e">
        <f>VLOOKUP(A1534,Table3[#All],2,FALSE)</f>
        <v>#N/A</v>
      </c>
      <c r="E1534" t="e">
        <f>VLOOKUP(A1534,Table5[#All],2,FALSE)</f>
        <v>#N/A</v>
      </c>
      <c r="F1534" t="e">
        <f>VLOOKUP(A1534,Table6[#All],2,FALSE)</f>
        <v>#N/A</v>
      </c>
      <c r="G1534" t="e">
        <f>VLOOKUP(A1534,Table7[#All],2,FALSE)</f>
        <v>#N/A</v>
      </c>
      <c r="H1534" t="e">
        <f>VLOOKUP(A1534,Table1[[#All],[Release Date]:[Actual]],3,FALSE)</f>
        <v>#N/A</v>
      </c>
      <c r="I1534" t="e">
        <f>VLOOKUP(A1534,Table9[[#All],[Release Date]:[Actual]],2,FALSE)</f>
        <v>#N/A</v>
      </c>
      <c r="J1534" t="e">
        <f>VLOOKUP(A1534,Table8[#All],2,FALSE)</f>
        <v>#N/A</v>
      </c>
      <c r="K1534" t="e">
        <f>VLOOKUP(A1534,'US Retail Data'!$E$2:$G$75,3,FALSE)</f>
        <v>#N/A</v>
      </c>
      <c r="L1534" t="e">
        <f>VLOOKUP(A1534,GDP!$E$2:$G$83,3,FALSE)</f>
        <v>#N/A</v>
      </c>
    </row>
    <row r="1535" spans="1:12">
      <c r="A1535" s="25">
        <v>45000</v>
      </c>
      <c r="B1535" s="19">
        <v>15365</v>
      </c>
      <c r="C1535" t="e">
        <f>VLOOKUP(A1535,Table2[],2,FALSE)</f>
        <v>#N/A</v>
      </c>
      <c r="D1535" t="e">
        <f>VLOOKUP(A1535,Table3[#All],2,FALSE)</f>
        <v>#N/A</v>
      </c>
      <c r="E1535" t="e">
        <f>VLOOKUP(A1535,Table5[#All],2,FALSE)</f>
        <v>#N/A</v>
      </c>
      <c r="F1535" t="e">
        <f>VLOOKUP(A1535,Table6[#All],2,FALSE)</f>
        <v>#N/A</v>
      </c>
      <c r="G1535" t="e">
        <f>VLOOKUP(A1535,Table7[#All],2,FALSE)</f>
        <v>#N/A</v>
      </c>
      <c r="H1535" t="e">
        <f>VLOOKUP(A1535,Table1[[#All],[Release Date]:[Actual]],3,FALSE)</f>
        <v>#N/A</v>
      </c>
      <c r="I1535" t="e">
        <f>VLOOKUP(A1535,Table9[[#All],[Release Date]:[Actual]],2,FALSE)</f>
        <v>#N/A</v>
      </c>
      <c r="J1535" t="e">
        <f>VLOOKUP(A1535,Table8[#All],2,FALSE)</f>
        <v>#N/A</v>
      </c>
      <c r="K1535">
        <f>VLOOKUP(A1535,'US Retail Data'!$E$2:$G$75,3,FALSE)</f>
        <v>-4.0000000000000001E-3</v>
      </c>
      <c r="L1535" t="e">
        <f>VLOOKUP(A1535,GDP!$E$2:$G$83,3,FALSE)</f>
        <v>#N/A</v>
      </c>
    </row>
    <row r="1536" spans="1:12">
      <c r="A1536" s="25">
        <v>45001</v>
      </c>
      <c r="B1536" s="19">
        <v>15418</v>
      </c>
      <c r="C1536" t="e">
        <f>VLOOKUP(A1536,Table2[],2,FALSE)</f>
        <v>#N/A</v>
      </c>
      <c r="D1536" t="e">
        <f>VLOOKUP(A1536,Table3[#All],2,FALSE)</f>
        <v>#N/A</v>
      </c>
      <c r="E1536" t="e">
        <f>VLOOKUP(A1536,Table5[#All],2,FALSE)</f>
        <v>#N/A</v>
      </c>
      <c r="F1536" t="e">
        <f>VLOOKUP(A1536,Table6[#All],2,FALSE)</f>
        <v>#N/A</v>
      </c>
      <c r="G1536" t="e">
        <f>VLOOKUP(A1536,Table7[#All],2,FALSE)</f>
        <v>#N/A</v>
      </c>
      <c r="H1536">
        <f>VLOOKUP(A1536,Table1[[#All],[Release Date]:[Actual]],3,FALSE)</f>
        <v>192000</v>
      </c>
      <c r="I1536" t="e">
        <f>VLOOKUP(A1536,Table9[[#All],[Release Date]:[Actual]],2,FALSE)</f>
        <v>#N/A</v>
      </c>
      <c r="J1536" t="e">
        <f>VLOOKUP(A1536,Table8[#All],2,FALSE)</f>
        <v>#N/A</v>
      </c>
      <c r="K1536" t="e">
        <f>VLOOKUP(A1536,'US Retail Data'!$E$2:$G$75,3,FALSE)</f>
        <v>#N/A</v>
      </c>
      <c r="L1536" t="e">
        <f>VLOOKUP(A1536,GDP!$E$2:$G$83,3,FALSE)</f>
        <v>#N/A</v>
      </c>
    </row>
    <row r="1537" spans="1:12">
      <c r="A1537" s="25">
        <v>45002</v>
      </c>
      <c r="B1537" s="19">
        <v>15364</v>
      </c>
      <c r="C1537" t="e">
        <f>VLOOKUP(A1537,Table2[],2,FALSE)</f>
        <v>#N/A</v>
      </c>
      <c r="D1537" t="e">
        <f>VLOOKUP(A1537,Table3[#All],2,FALSE)</f>
        <v>#N/A</v>
      </c>
      <c r="E1537" t="e">
        <f>VLOOKUP(A1537,Table5[#All],2,FALSE)</f>
        <v>#N/A</v>
      </c>
      <c r="F1537" t="e">
        <f>VLOOKUP(A1537,Table6[#All],2,FALSE)</f>
        <v>#N/A</v>
      </c>
      <c r="G1537" t="e">
        <f>VLOOKUP(A1537,Table7[#All],2,FALSE)</f>
        <v>#N/A</v>
      </c>
      <c r="H1537" t="e">
        <f>VLOOKUP(A1537,Table1[[#All],[Release Date]:[Actual]],3,FALSE)</f>
        <v>#N/A</v>
      </c>
      <c r="I1537" t="e">
        <f>VLOOKUP(A1537,Table9[[#All],[Release Date]:[Actual]],2,FALSE)</f>
        <v>#N/A</v>
      </c>
      <c r="J1537" t="e">
        <f>VLOOKUP(A1537,Table8[#All],2,FALSE)</f>
        <v>#N/A</v>
      </c>
      <c r="K1537" t="e">
        <f>VLOOKUP(A1537,'US Retail Data'!$E$2:$G$75,3,FALSE)</f>
        <v>#N/A</v>
      </c>
      <c r="L1537" t="e">
        <f>VLOOKUP(A1537,GDP!$E$2:$G$83,3,FALSE)</f>
        <v>#N/A</v>
      </c>
    </row>
    <row r="1538" spans="1:12">
      <c r="A1538" s="25">
        <v>45003</v>
      </c>
      <c r="B1538" s="19" t="e">
        <v>#N/A</v>
      </c>
      <c r="C1538" t="e">
        <f>VLOOKUP(A1538,Table2[],2,FALSE)</f>
        <v>#N/A</v>
      </c>
      <c r="D1538" t="e">
        <f>VLOOKUP(A1538,Table3[#All],2,FALSE)</f>
        <v>#N/A</v>
      </c>
      <c r="E1538" t="e">
        <f>VLOOKUP(A1538,Table5[#All],2,FALSE)</f>
        <v>#N/A</v>
      </c>
      <c r="F1538" t="e">
        <f>VLOOKUP(A1538,Table6[#All],2,FALSE)</f>
        <v>#N/A</v>
      </c>
      <c r="G1538" t="e">
        <f>VLOOKUP(A1538,Table7[#All],2,FALSE)</f>
        <v>#N/A</v>
      </c>
      <c r="H1538" t="e">
        <f>VLOOKUP(A1538,Table1[[#All],[Release Date]:[Actual]],3,FALSE)</f>
        <v>#N/A</v>
      </c>
      <c r="I1538" t="e">
        <f>VLOOKUP(A1538,Table9[[#All],[Release Date]:[Actual]],2,FALSE)</f>
        <v>#N/A</v>
      </c>
      <c r="J1538" t="e">
        <f>VLOOKUP(A1538,Table8[#All],2,FALSE)</f>
        <v>#N/A</v>
      </c>
      <c r="K1538" t="e">
        <f>VLOOKUP(A1538,'US Retail Data'!$E$2:$G$75,3,FALSE)</f>
        <v>#N/A</v>
      </c>
      <c r="L1538" t="e">
        <f>VLOOKUP(A1538,GDP!$E$2:$G$83,3,FALSE)</f>
        <v>#N/A</v>
      </c>
    </row>
    <row r="1539" spans="1:12">
      <c r="A1539" s="25">
        <v>45004</v>
      </c>
      <c r="B1539" s="19" t="e">
        <v>#N/A</v>
      </c>
      <c r="C1539" t="e">
        <f>VLOOKUP(A1539,Table2[],2,FALSE)</f>
        <v>#N/A</v>
      </c>
      <c r="D1539" t="e">
        <f>VLOOKUP(A1539,Table3[#All],2,FALSE)</f>
        <v>#N/A</v>
      </c>
      <c r="E1539" t="e">
        <f>VLOOKUP(A1539,Table5[#All],2,FALSE)</f>
        <v>#N/A</v>
      </c>
      <c r="F1539" t="e">
        <f>VLOOKUP(A1539,Table6[#All],2,FALSE)</f>
        <v>#N/A</v>
      </c>
      <c r="G1539" t="e">
        <f>VLOOKUP(A1539,Table7[#All],2,FALSE)</f>
        <v>#N/A</v>
      </c>
      <c r="H1539" t="e">
        <f>VLOOKUP(A1539,Table1[[#All],[Release Date]:[Actual]],3,FALSE)</f>
        <v>#N/A</v>
      </c>
      <c r="I1539" t="e">
        <f>VLOOKUP(A1539,Table9[[#All],[Release Date]:[Actual]],2,FALSE)</f>
        <v>#N/A</v>
      </c>
      <c r="J1539" t="e">
        <f>VLOOKUP(A1539,Table8[#All],2,FALSE)</f>
        <v>#N/A</v>
      </c>
      <c r="K1539" t="e">
        <f>VLOOKUP(A1539,'US Retail Data'!$E$2:$G$75,3,FALSE)</f>
        <v>#N/A</v>
      </c>
      <c r="L1539" t="e">
        <f>VLOOKUP(A1539,GDP!$E$2:$G$83,3,FALSE)</f>
        <v>#N/A</v>
      </c>
    </row>
    <row r="1540" spans="1:12">
      <c r="A1540" s="25">
        <v>45005</v>
      </c>
      <c r="B1540" s="19">
        <v>15372</v>
      </c>
      <c r="C1540" t="e">
        <f>VLOOKUP(A1540,Table2[],2,FALSE)</f>
        <v>#N/A</v>
      </c>
      <c r="D1540" t="e">
        <f>VLOOKUP(A1540,Table3[#All],2,FALSE)</f>
        <v>#N/A</v>
      </c>
      <c r="E1540" t="e">
        <f>VLOOKUP(A1540,Table5[#All],2,FALSE)</f>
        <v>#N/A</v>
      </c>
      <c r="F1540" t="e">
        <f>VLOOKUP(A1540,Table6[#All],2,FALSE)</f>
        <v>#N/A</v>
      </c>
      <c r="G1540" t="e">
        <f>VLOOKUP(A1540,Table7[#All],2,FALSE)</f>
        <v>#N/A</v>
      </c>
      <c r="H1540" t="e">
        <f>VLOOKUP(A1540,Table1[[#All],[Release Date]:[Actual]],3,FALSE)</f>
        <v>#N/A</v>
      </c>
      <c r="I1540" t="e">
        <f>VLOOKUP(A1540,Table9[[#All],[Release Date]:[Actual]],2,FALSE)</f>
        <v>#N/A</v>
      </c>
      <c r="J1540" t="e">
        <f>VLOOKUP(A1540,Table8[#All],2,FALSE)</f>
        <v>#N/A</v>
      </c>
      <c r="K1540" t="e">
        <f>VLOOKUP(A1540,'US Retail Data'!$E$2:$G$75,3,FALSE)</f>
        <v>#N/A</v>
      </c>
      <c r="L1540" t="e">
        <f>VLOOKUP(A1540,GDP!$E$2:$G$83,3,FALSE)</f>
        <v>#N/A</v>
      </c>
    </row>
    <row r="1541" spans="1:12">
      <c r="A1541" s="25">
        <v>45006</v>
      </c>
      <c r="B1541" s="19">
        <v>15349</v>
      </c>
      <c r="C1541" t="e">
        <f>VLOOKUP(A1541,Table2[],2,FALSE)</f>
        <v>#N/A</v>
      </c>
      <c r="D1541" t="e">
        <f>VLOOKUP(A1541,Table3[#All],2,FALSE)</f>
        <v>#N/A</v>
      </c>
      <c r="E1541" t="e">
        <f>VLOOKUP(A1541,Table5[#All],2,FALSE)</f>
        <v>#N/A</v>
      </c>
      <c r="F1541" t="e">
        <f>VLOOKUP(A1541,Table6[#All],2,FALSE)</f>
        <v>#N/A</v>
      </c>
      <c r="G1541" t="e">
        <f>VLOOKUP(A1541,Table7[#All],2,FALSE)</f>
        <v>#N/A</v>
      </c>
      <c r="H1541" t="e">
        <f>VLOOKUP(A1541,Table1[[#All],[Release Date]:[Actual]],3,FALSE)</f>
        <v>#N/A</v>
      </c>
      <c r="I1541" t="e">
        <f>VLOOKUP(A1541,Table9[[#All],[Release Date]:[Actual]],2,FALSE)</f>
        <v>#N/A</v>
      </c>
      <c r="J1541" t="e">
        <f>VLOOKUP(A1541,Table8[#All],2,FALSE)</f>
        <v>#N/A</v>
      </c>
      <c r="K1541" t="e">
        <f>VLOOKUP(A1541,'US Retail Data'!$E$2:$G$75,3,FALSE)</f>
        <v>#N/A</v>
      </c>
      <c r="L1541" t="e">
        <f>VLOOKUP(A1541,GDP!$E$2:$G$83,3,FALSE)</f>
        <v>#N/A</v>
      </c>
    </row>
    <row r="1542" spans="1:12">
      <c r="A1542" s="25">
        <v>45007</v>
      </c>
      <c r="B1542" s="19" t="e">
        <v>#N/A</v>
      </c>
      <c r="C1542" t="e">
        <f>VLOOKUP(A1542,Table2[],2,FALSE)</f>
        <v>#N/A</v>
      </c>
      <c r="D1542" t="e">
        <f>VLOOKUP(A1542,Table3[#All],2,FALSE)</f>
        <v>#N/A</v>
      </c>
      <c r="E1542" t="e">
        <f>VLOOKUP(A1542,Table5[#All],2,FALSE)</f>
        <v>#N/A</v>
      </c>
      <c r="F1542" t="e">
        <f>VLOOKUP(A1542,Table6[#All],2,FALSE)</f>
        <v>#N/A</v>
      </c>
      <c r="G1542" t="e">
        <f>VLOOKUP(A1542,Table7[#All],2,FALSE)</f>
        <v>#N/A</v>
      </c>
      <c r="H1542" t="e">
        <f>VLOOKUP(A1542,Table1[[#All],[Release Date]:[Actual]],3,FALSE)</f>
        <v>#N/A</v>
      </c>
      <c r="I1542">
        <f>VLOOKUP(A1542,Table9[[#All],[Release Date]:[Actual]],2,FALSE)</f>
        <v>0.05</v>
      </c>
      <c r="J1542" t="e">
        <f>VLOOKUP(A1542,Table8[#All],2,FALSE)</f>
        <v>#N/A</v>
      </c>
      <c r="K1542" t="e">
        <f>VLOOKUP(A1542,'US Retail Data'!$E$2:$G$75,3,FALSE)</f>
        <v>#N/A</v>
      </c>
      <c r="L1542" t="e">
        <f>VLOOKUP(A1542,GDP!$E$2:$G$83,3,FALSE)</f>
        <v>#N/A</v>
      </c>
    </row>
    <row r="1543" spans="1:12">
      <c r="A1543" s="25">
        <v>45008</v>
      </c>
      <c r="B1543" s="19" t="e">
        <v>#N/A</v>
      </c>
      <c r="C1543" t="e">
        <f>VLOOKUP(A1543,Table2[],2,FALSE)</f>
        <v>#N/A</v>
      </c>
      <c r="D1543" t="e">
        <f>VLOOKUP(A1543,Table3[#All],2,FALSE)</f>
        <v>#N/A</v>
      </c>
      <c r="E1543" t="e">
        <f>VLOOKUP(A1543,Table5[#All],2,FALSE)</f>
        <v>#N/A</v>
      </c>
      <c r="F1543" t="e">
        <f>VLOOKUP(A1543,Table6[#All],2,FALSE)</f>
        <v>#N/A</v>
      </c>
      <c r="G1543" t="e">
        <f>VLOOKUP(A1543,Table7[#All],2,FALSE)</f>
        <v>#N/A</v>
      </c>
      <c r="H1543">
        <f>VLOOKUP(A1543,Table1[[#All],[Release Date]:[Actual]],3,FALSE)</f>
        <v>191000</v>
      </c>
      <c r="I1543" t="e">
        <f>VLOOKUP(A1543,Table9[[#All],[Release Date]:[Actual]],2,FALSE)</f>
        <v>#N/A</v>
      </c>
      <c r="J1543" t="e">
        <f>VLOOKUP(A1543,Table8[#All],2,FALSE)</f>
        <v>#N/A</v>
      </c>
      <c r="K1543" t="e">
        <f>VLOOKUP(A1543,'US Retail Data'!$E$2:$G$75,3,FALSE)</f>
        <v>#N/A</v>
      </c>
      <c r="L1543" t="e">
        <f>VLOOKUP(A1543,GDP!$E$2:$G$83,3,FALSE)</f>
        <v>#N/A</v>
      </c>
    </row>
    <row r="1544" spans="1:12">
      <c r="A1544" s="25">
        <v>45009</v>
      </c>
      <c r="B1544" s="19">
        <v>15189</v>
      </c>
      <c r="C1544" t="e">
        <f>VLOOKUP(A1544,Table2[],2,FALSE)</f>
        <v>#N/A</v>
      </c>
      <c r="D1544" t="e">
        <f>VLOOKUP(A1544,Table3[#All],2,FALSE)</f>
        <v>#N/A</v>
      </c>
      <c r="E1544" t="e">
        <f>VLOOKUP(A1544,Table5[#All],2,FALSE)</f>
        <v>#N/A</v>
      </c>
      <c r="F1544" t="e">
        <f>VLOOKUP(A1544,Table6[#All],2,FALSE)</f>
        <v>#N/A</v>
      </c>
      <c r="G1544" t="e">
        <f>VLOOKUP(A1544,Table7[#All],2,FALSE)</f>
        <v>#N/A</v>
      </c>
      <c r="H1544" t="e">
        <f>VLOOKUP(A1544,Table1[[#All],[Release Date]:[Actual]],3,FALSE)</f>
        <v>#N/A</v>
      </c>
      <c r="I1544" t="e">
        <f>VLOOKUP(A1544,Table9[[#All],[Release Date]:[Actual]],2,FALSE)</f>
        <v>#N/A</v>
      </c>
      <c r="J1544" t="e">
        <f>VLOOKUP(A1544,Table8[#All],2,FALSE)</f>
        <v>#N/A</v>
      </c>
      <c r="K1544" t="e">
        <f>VLOOKUP(A1544,'US Retail Data'!$E$2:$G$75,3,FALSE)</f>
        <v>#N/A</v>
      </c>
      <c r="L1544" t="e">
        <f>VLOOKUP(A1544,GDP!$E$2:$G$83,3,FALSE)</f>
        <v>#N/A</v>
      </c>
    </row>
    <row r="1545" spans="1:12">
      <c r="A1545" s="25">
        <v>45010</v>
      </c>
      <c r="B1545" s="19" t="e">
        <v>#N/A</v>
      </c>
      <c r="C1545" t="e">
        <f>VLOOKUP(A1545,Table2[],2,FALSE)</f>
        <v>#N/A</v>
      </c>
      <c r="D1545" t="e">
        <f>VLOOKUP(A1545,Table3[#All],2,FALSE)</f>
        <v>#N/A</v>
      </c>
      <c r="E1545" t="e">
        <f>VLOOKUP(A1545,Table5[#All],2,FALSE)</f>
        <v>#N/A</v>
      </c>
      <c r="F1545" t="e">
        <f>VLOOKUP(A1545,Table6[#All],2,FALSE)</f>
        <v>#N/A</v>
      </c>
      <c r="G1545" t="e">
        <f>VLOOKUP(A1545,Table7[#All],2,FALSE)</f>
        <v>#N/A</v>
      </c>
      <c r="H1545" t="e">
        <f>VLOOKUP(A1545,Table1[[#All],[Release Date]:[Actual]],3,FALSE)</f>
        <v>#N/A</v>
      </c>
      <c r="I1545" t="e">
        <f>VLOOKUP(A1545,Table9[[#All],[Release Date]:[Actual]],2,FALSE)</f>
        <v>#N/A</v>
      </c>
      <c r="J1545" t="e">
        <f>VLOOKUP(A1545,Table8[#All],2,FALSE)</f>
        <v>#N/A</v>
      </c>
      <c r="K1545" t="e">
        <f>VLOOKUP(A1545,'US Retail Data'!$E$2:$G$75,3,FALSE)</f>
        <v>#N/A</v>
      </c>
      <c r="L1545" t="e">
        <f>VLOOKUP(A1545,GDP!$E$2:$G$83,3,FALSE)</f>
        <v>#N/A</v>
      </c>
    </row>
    <row r="1546" spans="1:12">
      <c r="A1546" s="25">
        <v>45011</v>
      </c>
      <c r="B1546" s="19" t="e">
        <v>#N/A</v>
      </c>
      <c r="C1546" t="e">
        <f>VLOOKUP(A1546,Table2[],2,FALSE)</f>
        <v>#N/A</v>
      </c>
      <c r="D1546" t="e">
        <f>VLOOKUP(A1546,Table3[#All],2,FALSE)</f>
        <v>#N/A</v>
      </c>
      <c r="E1546" t="e">
        <f>VLOOKUP(A1546,Table5[#All],2,FALSE)</f>
        <v>#N/A</v>
      </c>
      <c r="F1546" t="e">
        <f>VLOOKUP(A1546,Table6[#All],2,FALSE)</f>
        <v>#N/A</v>
      </c>
      <c r="G1546" t="e">
        <f>VLOOKUP(A1546,Table7[#All],2,FALSE)</f>
        <v>#N/A</v>
      </c>
      <c r="H1546" t="e">
        <f>VLOOKUP(A1546,Table1[[#All],[Release Date]:[Actual]],3,FALSE)</f>
        <v>#N/A</v>
      </c>
      <c r="I1546" t="e">
        <f>VLOOKUP(A1546,Table9[[#All],[Release Date]:[Actual]],2,FALSE)</f>
        <v>#N/A</v>
      </c>
      <c r="J1546" t="e">
        <f>VLOOKUP(A1546,Table8[#All],2,FALSE)</f>
        <v>#N/A</v>
      </c>
      <c r="K1546" t="e">
        <f>VLOOKUP(A1546,'US Retail Data'!$E$2:$G$75,3,FALSE)</f>
        <v>#N/A</v>
      </c>
      <c r="L1546" t="e">
        <f>VLOOKUP(A1546,GDP!$E$2:$G$83,3,FALSE)</f>
        <v>#N/A</v>
      </c>
    </row>
    <row r="1547" spans="1:12">
      <c r="A1547" s="25">
        <v>45012</v>
      </c>
      <c r="B1547" s="19">
        <v>15174</v>
      </c>
      <c r="C1547" t="e">
        <f>VLOOKUP(A1547,Table2[],2,FALSE)</f>
        <v>#N/A</v>
      </c>
      <c r="D1547" t="e">
        <f>VLOOKUP(A1547,Table3[#All],2,FALSE)</f>
        <v>#N/A</v>
      </c>
      <c r="E1547" t="e">
        <f>VLOOKUP(A1547,Table5[#All],2,FALSE)</f>
        <v>#N/A</v>
      </c>
      <c r="F1547" t="e">
        <f>VLOOKUP(A1547,Table6[#All],2,FALSE)</f>
        <v>#N/A</v>
      </c>
      <c r="G1547" t="e">
        <f>VLOOKUP(A1547,Table7[#All],2,FALSE)</f>
        <v>#N/A</v>
      </c>
      <c r="H1547" t="e">
        <f>VLOOKUP(A1547,Table1[[#All],[Release Date]:[Actual]],3,FALSE)</f>
        <v>#N/A</v>
      </c>
      <c r="I1547" t="e">
        <f>VLOOKUP(A1547,Table9[[#All],[Release Date]:[Actual]],2,FALSE)</f>
        <v>#N/A</v>
      </c>
      <c r="J1547" t="e">
        <f>VLOOKUP(A1547,Table8[#All],2,FALSE)</f>
        <v>#N/A</v>
      </c>
      <c r="K1547" t="e">
        <f>VLOOKUP(A1547,'US Retail Data'!$E$2:$G$75,3,FALSE)</f>
        <v>#N/A</v>
      </c>
      <c r="L1547" t="e">
        <f>VLOOKUP(A1547,GDP!$E$2:$G$83,3,FALSE)</f>
        <v>#N/A</v>
      </c>
    </row>
    <row r="1548" spans="1:12">
      <c r="A1548" s="25">
        <v>45013</v>
      </c>
      <c r="B1548" s="19">
        <v>15088</v>
      </c>
      <c r="C1548" t="e">
        <f>VLOOKUP(A1548,Table2[],2,FALSE)</f>
        <v>#N/A</v>
      </c>
      <c r="D1548" t="e">
        <f>VLOOKUP(A1548,Table3[#All],2,FALSE)</f>
        <v>#N/A</v>
      </c>
      <c r="E1548" t="e">
        <f>VLOOKUP(A1548,Table5[#All],2,FALSE)</f>
        <v>#N/A</v>
      </c>
      <c r="F1548" t="e">
        <f>VLOOKUP(A1548,Table6[#All],2,FALSE)</f>
        <v>#N/A</v>
      </c>
      <c r="G1548" t="e">
        <f>VLOOKUP(A1548,Table7[#All],2,FALSE)</f>
        <v>#N/A</v>
      </c>
      <c r="H1548" t="e">
        <f>VLOOKUP(A1548,Table1[[#All],[Release Date]:[Actual]],3,FALSE)</f>
        <v>#N/A</v>
      </c>
      <c r="I1548" t="e">
        <f>VLOOKUP(A1548,Table9[[#All],[Release Date]:[Actual]],2,FALSE)</f>
        <v>#N/A</v>
      </c>
      <c r="J1548" t="e">
        <f>VLOOKUP(A1548,Table8[#All],2,FALSE)</f>
        <v>#N/A</v>
      </c>
      <c r="K1548" t="e">
        <f>VLOOKUP(A1548,'US Retail Data'!$E$2:$G$75,3,FALSE)</f>
        <v>#N/A</v>
      </c>
      <c r="L1548" t="e">
        <f>VLOOKUP(A1548,GDP!$E$2:$G$83,3,FALSE)</f>
        <v>#N/A</v>
      </c>
    </row>
    <row r="1549" spans="1:12">
      <c r="A1549" s="25">
        <v>45014</v>
      </c>
      <c r="B1549" s="19">
        <v>15094</v>
      </c>
      <c r="C1549" t="e">
        <f>VLOOKUP(A1549,Table2[],2,FALSE)</f>
        <v>#N/A</v>
      </c>
      <c r="D1549" t="e">
        <f>VLOOKUP(A1549,Table3[#All],2,FALSE)</f>
        <v>#N/A</v>
      </c>
      <c r="E1549" t="e">
        <f>VLOOKUP(A1549,Table5[#All],2,FALSE)</f>
        <v>#N/A</v>
      </c>
      <c r="F1549" t="e">
        <f>VLOOKUP(A1549,Table6[#All],2,FALSE)</f>
        <v>#N/A</v>
      </c>
      <c r="G1549" t="e">
        <f>VLOOKUP(A1549,Table7[#All],2,FALSE)</f>
        <v>#N/A</v>
      </c>
      <c r="H1549" t="e">
        <f>VLOOKUP(A1549,Table1[[#All],[Release Date]:[Actual]],3,FALSE)</f>
        <v>#N/A</v>
      </c>
      <c r="I1549" t="e">
        <f>VLOOKUP(A1549,Table9[[#All],[Release Date]:[Actual]],2,FALSE)</f>
        <v>#N/A</v>
      </c>
      <c r="J1549" t="e">
        <f>VLOOKUP(A1549,Table8[#All],2,FALSE)</f>
        <v>#N/A</v>
      </c>
      <c r="K1549" t="e">
        <f>VLOOKUP(A1549,'US Retail Data'!$E$2:$G$75,3,FALSE)</f>
        <v>#N/A</v>
      </c>
      <c r="L1549" t="e">
        <f>VLOOKUP(A1549,GDP!$E$2:$G$83,3,FALSE)</f>
        <v>#N/A</v>
      </c>
    </row>
    <row r="1550" spans="1:12">
      <c r="A1550" s="25">
        <v>45015</v>
      </c>
      <c r="B1550" s="19">
        <v>15062</v>
      </c>
      <c r="C1550" t="e">
        <f>VLOOKUP(A1550,Table2[],2,FALSE)</f>
        <v>#N/A</v>
      </c>
      <c r="D1550" t="e">
        <f>VLOOKUP(A1550,Table3[#All],2,FALSE)</f>
        <v>#N/A</v>
      </c>
      <c r="E1550" t="e">
        <f>VLOOKUP(A1550,Table5[#All],2,FALSE)</f>
        <v>#N/A</v>
      </c>
      <c r="F1550" t="e">
        <f>VLOOKUP(A1550,Table6[#All],2,FALSE)</f>
        <v>#N/A</v>
      </c>
      <c r="G1550" t="e">
        <f>VLOOKUP(A1550,Table7[#All],2,FALSE)</f>
        <v>#N/A</v>
      </c>
      <c r="H1550">
        <f>VLOOKUP(A1550,Table1[[#All],[Release Date]:[Actual]],3,FALSE)</f>
        <v>198000</v>
      </c>
      <c r="I1550" t="e">
        <f>VLOOKUP(A1550,Table9[[#All],[Release Date]:[Actual]],2,FALSE)</f>
        <v>#N/A</v>
      </c>
      <c r="J1550" t="e">
        <f>VLOOKUP(A1550,Table8[#All],2,FALSE)</f>
        <v>#N/A</v>
      </c>
      <c r="K1550" t="e">
        <f>VLOOKUP(A1550,'US Retail Data'!$E$2:$G$75,3,FALSE)</f>
        <v>#N/A</v>
      </c>
      <c r="L1550">
        <f>VLOOKUP(A1550,GDP!$E$2:$G$83,3,FALSE)</f>
        <v>2.5999999999999999E-2</v>
      </c>
    </row>
    <row r="1551" spans="1:12">
      <c r="A1551" s="25">
        <v>45016</v>
      </c>
      <c r="B1551" s="19">
        <v>14977</v>
      </c>
      <c r="C1551" t="e">
        <f>VLOOKUP(A1551,Table2[],2,FALSE)</f>
        <v>#N/A</v>
      </c>
      <c r="D1551">
        <f>VLOOKUP(A1551,Table3[#All],2,FALSE)</f>
        <v>0.05</v>
      </c>
      <c r="E1551" t="e">
        <f>VLOOKUP(A1551,Table5[#All],2,FALSE)</f>
        <v>#N/A</v>
      </c>
      <c r="F1551" t="e">
        <f>VLOOKUP(A1551,Table6[#All],2,FALSE)</f>
        <v>#N/A</v>
      </c>
      <c r="G1551" t="e">
        <f>VLOOKUP(A1551,Table7[#All],2,FALSE)</f>
        <v>#N/A</v>
      </c>
      <c r="H1551" t="e">
        <f>VLOOKUP(A1551,Table1[[#All],[Release Date]:[Actual]],3,FALSE)</f>
        <v>#N/A</v>
      </c>
      <c r="I1551" t="e">
        <f>VLOOKUP(A1551,Table9[[#All],[Release Date]:[Actual]],2,FALSE)</f>
        <v>#N/A</v>
      </c>
      <c r="J1551" t="e">
        <f>VLOOKUP(A1551,Table8[#All],2,FALSE)</f>
        <v>#N/A</v>
      </c>
      <c r="K1551" t="e">
        <f>VLOOKUP(A1551,'US Retail Data'!$E$2:$G$75,3,FALSE)</f>
        <v>#N/A</v>
      </c>
      <c r="L1551" t="e">
        <f>VLOOKUP(A1551,GDP!$E$2:$G$83,3,FALSE)</f>
        <v>#N/A</v>
      </c>
    </row>
    <row r="1552" spans="1:12">
      <c r="A1552" s="25">
        <v>45017</v>
      </c>
      <c r="B1552" s="19" t="e">
        <v>#N/A</v>
      </c>
      <c r="C1552" t="e">
        <f>VLOOKUP(A1552,Table2[],2,FALSE)</f>
        <v>#N/A</v>
      </c>
      <c r="D1552" t="e">
        <f>VLOOKUP(A1552,Table3[#All],2,FALSE)</f>
        <v>#N/A</v>
      </c>
      <c r="E1552" t="e">
        <f>VLOOKUP(A1552,Table5[#All],2,FALSE)</f>
        <v>#N/A</v>
      </c>
      <c r="F1552" t="e">
        <f>VLOOKUP(A1552,Table6[#All],2,FALSE)</f>
        <v>#N/A</v>
      </c>
      <c r="G1552" t="e">
        <f>VLOOKUP(A1552,Table7[#All],2,FALSE)</f>
        <v>#N/A</v>
      </c>
      <c r="H1552" t="e">
        <f>VLOOKUP(A1552,Table1[[#All],[Release Date]:[Actual]],3,FALSE)</f>
        <v>#N/A</v>
      </c>
      <c r="I1552" t="e">
        <f>VLOOKUP(A1552,Table9[[#All],[Release Date]:[Actual]],2,FALSE)</f>
        <v>#N/A</v>
      </c>
      <c r="J1552" t="e">
        <f>VLOOKUP(A1552,Table8[#All],2,FALSE)</f>
        <v>#N/A</v>
      </c>
      <c r="K1552" t="e">
        <f>VLOOKUP(A1552,'US Retail Data'!$E$2:$G$75,3,FALSE)</f>
        <v>#N/A</v>
      </c>
      <c r="L1552" t="e">
        <f>VLOOKUP(A1552,GDP!$E$2:$G$83,3,FALSE)</f>
        <v>#N/A</v>
      </c>
    </row>
    <row r="1553" spans="1:12">
      <c r="A1553" s="25">
        <v>45018</v>
      </c>
      <c r="B1553" s="19" t="e">
        <v>#N/A</v>
      </c>
      <c r="C1553" t="e">
        <f>VLOOKUP(A1553,Table2[],2,FALSE)</f>
        <v>#N/A</v>
      </c>
      <c r="D1553" t="e">
        <f>VLOOKUP(A1553,Table3[#All],2,FALSE)</f>
        <v>#N/A</v>
      </c>
      <c r="E1553" t="e">
        <f>VLOOKUP(A1553,Table5[#All],2,FALSE)</f>
        <v>#N/A</v>
      </c>
      <c r="F1553" t="e">
        <f>VLOOKUP(A1553,Table6[#All],2,FALSE)</f>
        <v>#N/A</v>
      </c>
      <c r="G1553" t="e">
        <f>VLOOKUP(A1553,Table7[#All],2,FALSE)</f>
        <v>#N/A</v>
      </c>
      <c r="H1553" t="e">
        <f>VLOOKUP(A1553,Table1[[#All],[Release Date]:[Actual]],3,FALSE)</f>
        <v>#N/A</v>
      </c>
      <c r="I1553" t="e">
        <f>VLOOKUP(A1553,Table9[[#All],[Release Date]:[Actual]],2,FALSE)</f>
        <v>#N/A</v>
      </c>
      <c r="J1553" t="e">
        <f>VLOOKUP(A1553,Table8[#All],2,FALSE)</f>
        <v>#N/A</v>
      </c>
      <c r="K1553" t="e">
        <f>VLOOKUP(A1553,'US Retail Data'!$E$2:$G$75,3,FALSE)</f>
        <v>#N/A</v>
      </c>
      <c r="L1553" t="e">
        <f>VLOOKUP(A1553,GDP!$E$2:$G$83,3,FALSE)</f>
        <v>#N/A</v>
      </c>
    </row>
    <row r="1554" spans="1:12">
      <c r="A1554" s="25">
        <v>45019</v>
      </c>
      <c r="B1554" s="19">
        <v>14990</v>
      </c>
      <c r="C1554" t="e">
        <f>VLOOKUP(A1554,Table2[],2,FALSE)</f>
        <v>#N/A</v>
      </c>
      <c r="D1554" t="e">
        <f>VLOOKUP(A1554,Table3[#All],2,FALSE)</f>
        <v>#N/A</v>
      </c>
      <c r="E1554">
        <f>VLOOKUP(A1554,Table5[#All],2,FALSE)</f>
        <v>4.9700000000000001E-2</v>
      </c>
      <c r="F1554" t="e">
        <f>VLOOKUP(A1554,Table6[#All],2,FALSE)</f>
        <v>#N/A</v>
      </c>
      <c r="G1554" t="e">
        <f>VLOOKUP(A1554,Table7[#All],2,FALSE)</f>
        <v>#N/A</v>
      </c>
      <c r="H1554" t="e">
        <f>VLOOKUP(A1554,Table1[[#All],[Release Date]:[Actual]],3,FALSE)</f>
        <v>#N/A</v>
      </c>
      <c r="I1554" t="e">
        <f>VLOOKUP(A1554,Table9[[#All],[Release Date]:[Actual]],2,FALSE)</f>
        <v>#N/A</v>
      </c>
      <c r="J1554" t="e">
        <f>VLOOKUP(A1554,Table8[#All],2,FALSE)</f>
        <v>#N/A</v>
      </c>
      <c r="K1554" t="e">
        <f>VLOOKUP(A1554,'US Retail Data'!$E$2:$G$75,3,FALSE)</f>
        <v>#N/A</v>
      </c>
      <c r="L1554" t="e">
        <f>VLOOKUP(A1554,GDP!$E$2:$G$83,3,FALSE)</f>
        <v>#N/A</v>
      </c>
    </row>
    <row r="1555" spans="1:12">
      <c r="A1555" s="25">
        <v>45020</v>
      </c>
      <c r="B1555" s="19">
        <v>14913</v>
      </c>
      <c r="C1555" t="e">
        <f>VLOOKUP(A1555,Table2[],2,FALSE)</f>
        <v>#N/A</v>
      </c>
      <c r="D1555" t="e">
        <f>VLOOKUP(A1555,Table3[#All],2,FALSE)</f>
        <v>#N/A</v>
      </c>
      <c r="E1555" t="e">
        <f>VLOOKUP(A1555,Table5[#All],2,FALSE)</f>
        <v>#N/A</v>
      </c>
      <c r="F1555" t="e">
        <f>VLOOKUP(A1555,Table6[#All],2,FALSE)</f>
        <v>#N/A</v>
      </c>
      <c r="G1555" t="e">
        <f>VLOOKUP(A1555,Table7[#All],2,FALSE)</f>
        <v>#N/A</v>
      </c>
      <c r="H1555" t="e">
        <f>VLOOKUP(A1555,Table1[[#All],[Release Date]:[Actual]],3,FALSE)</f>
        <v>#N/A</v>
      </c>
      <c r="I1555" t="e">
        <f>VLOOKUP(A1555,Table9[[#All],[Release Date]:[Actual]],2,FALSE)</f>
        <v>#N/A</v>
      </c>
      <c r="J1555" t="e">
        <f>VLOOKUP(A1555,Table8[#All],2,FALSE)</f>
        <v>#N/A</v>
      </c>
      <c r="K1555" t="e">
        <f>VLOOKUP(A1555,'US Retail Data'!$E$2:$G$75,3,FALSE)</f>
        <v>#N/A</v>
      </c>
      <c r="L1555" t="e">
        <f>VLOOKUP(A1555,GDP!$E$2:$G$83,3,FALSE)</f>
        <v>#N/A</v>
      </c>
    </row>
    <row r="1556" spans="1:12">
      <c r="A1556" s="25">
        <v>45021</v>
      </c>
      <c r="B1556" s="19">
        <v>14933</v>
      </c>
      <c r="C1556" t="e">
        <f>VLOOKUP(A1556,Table2[],2,FALSE)</f>
        <v>#N/A</v>
      </c>
      <c r="D1556" t="e">
        <f>VLOOKUP(A1556,Table3[#All],2,FALSE)</f>
        <v>#N/A</v>
      </c>
      <c r="E1556" t="e">
        <f>VLOOKUP(A1556,Table5[#All],2,FALSE)</f>
        <v>#N/A</v>
      </c>
      <c r="F1556" t="e">
        <f>VLOOKUP(A1556,Table6[#All],2,FALSE)</f>
        <v>#N/A</v>
      </c>
      <c r="G1556" t="e">
        <f>VLOOKUP(A1556,Table7[#All],2,FALSE)</f>
        <v>#N/A</v>
      </c>
      <c r="H1556" t="e">
        <f>VLOOKUP(A1556,Table1[[#All],[Release Date]:[Actual]],3,FALSE)</f>
        <v>#N/A</v>
      </c>
      <c r="I1556" t="e">
        <f>VLOOKUP(A1556,Table9[[#All],[Release Date]:[Actual]],2,FALSE)</f>
        <v>#N/A</v>
      </c>
      <c r="J1556" t="e">
        <f>VLOOKUP(A1556,Table8[#All],2,FALSE)</f>
        <v>#N/A</v>
      </c>
      <c r="K1556" t="e">
        <f>VLOOKUP(A1556,'US Retail Data'!$E$2:$G$75,3,FALSE)</f>
        <v>#N/A</v>
      </c>
      <c r="L1556" t="e">
        <f>VLOOKUP(A1556,GDP!$E$2:$G$83,3,FALSE)</f>
        <v>#N/A</v>
      </c>
    </row>
    <row r="1557" spans="1:12">
      <c r="A1557" s="25">
        <v>45022</v>
      </c>
      <c r="B1557" s="19">
        <v>14943</v>
      </c>
      <c r="C1557" t="e">
        <f>VLOOKUP(A1557,Table2[],2,FALSE)</f>
        <v>#N/A</v>
      </c>
      <c r="D1557" t="e">
        <f>VLOOKUP(A1557,Table3[#All],2,FALSE)</f>
        <v>#N/A</v>
      </c>
      <c r="E1557" t="e">
        <f>VLOOKUP(A1557,Table5[#All],2,FALSE)</f>
        <v>#N/A</v>
      </c>
      <c r="F1557" t="e">
        <f>VLOOKUP(A1557,Table6[#All],2,FALSE)</f>
        <v>#N/A</v>
      </c>
      <c r="G1557" t="e">
        <f>VLOOKUP(A1557,Table7[#All],2,FALSE)</f>
        <v>#N/A</v>
      </c>
      <c r="H1557">
        <f>VLOOKUP(A1557,Table1[[#All],[Release Date]:[Actual]],3,FALSE)</f>
        <v>228000</v>
      </c>
      <c r="I1557" t="e">
        <f>VLOOKUP(A1557,Table9[[#All],[Release Date]:[Actual]],2,FALSE)</f>
        <v>#N/A</v>
      </c>
      <c r="J1557" t="e">
        <f>VLOOKUP(A1557,Table8[#All],2,FALSE)</f>
        <v>#N/A</v>
      </c>
      <c r="K1557" t="e">
        <f>VLOOKUP(A1557,'US Retail Data'!$E$2:$G$75,3,FALSE)</f>
        <v>#N/A</v>
      </c>
      <c r="L1557" t="e">
        <f>VLOOKUP(A1557,GDP!$E$2:$G$83,3,FALSE)</f>
        <v>#N/A</v>
      </c>
    </row>
    <row r="1558" spans="1:12">
      <c r="A1558" s="25">
        <v>45023</v>
      </c>
      <c r="B1558" s="19" t="e">
        <v>#N/A</v>
      </c>
      <c r="C1558" t="e">
        <f>VLOOKUP(A1558,Table2[],2,FALSE)</f>
        <v>#N/A</v>
      </c>
      <c r="D1558" t="e">
        <f>VLOOKUP(A1558,Table3[#All],2,FALSE)</f>
        <v>#N/A</v>
      </c>
      <c r="E1558" t="e">
        <f>VLOOKUP(A1558,Table5[#All],2,FALSE)</f>
        <v>#N/A</v>
      </c>
      <c r="F1558">
        <f>VLOOKUP(A1558,Table6[#All],2,FALSE)</f>
        <v>236</v>
      </c>
      <c r="G1558">
        <f>VLOOKUP(A1558,Table7[#All],2,FALSE)</f>
        <v>3.5000000000000003E-2</v>
      </c>
      <c r="H1558" t="e">
        <f>VLOOKUP(A1558,Table1[[#All],[Release Date]:[Actual]],3,FALSE)</f>
        <v>#N/A</v>
      </c>
      <c r="I1558" t="e">
        <f>VLOOKUP(A1558,Table9[[#All],[Release Date]:[Actual]],2,FALSE)</f>
        <v>#N/A</v>
      </c>
      <c r="J1558" t="e">
        <f>VLOOKUP(A1558,Table8[#All],2,FALSE)</f>
        <v>#N/A</v>
      </c>
      <c r="K1558" t="e">
        <f>VLOOKUP(A1558,'US Retail Data'!$E$2:$G$75,3,FALSE)</f>
        <v>#N/A</v>
      </c>
      <c r="L1558" t="e">
        <f>VLOOKUP(A1558,GDP!$E$2:$G$83,3,FALSE)</f>
        <v>#N/A</v>
      </c>
    </row>
    <row r="1559" spans="1:12">
      <c r="A1559" s="25">
        <v>45024</v>
      </c>
      <c r="B1559" s="19" t="e">
        <v>#N/A</v>
      </c>
      <c r="C1559" t="e">
        <f>VLOOKUP(A1559,Table2[],2,FALSE)</f>
        <v>#N/A</v>
      </c>
      <c r="D1559" t="e">
        <f>VLOOKUP(A1559,Table3[#All],2,FALSE)</f>
        <v>#N/A</v>
      </c>
      <c r="E1559" t="e">
        <f>VLOOKUP(A1559,Table5[#All],2,FALSE)</f>
        <v>#N/A</v>
      </c>
      <c r="F1559" t="e">
        <f>VLOOKUP(A1559,Table6[#All],2,FALSE)</f>
        <v>#N/A</v>
      </c>
      <c r="G1559" t="e">
        <f>VLOOKUP(A1559,Table7[#All],2,FALSE)</f>
        <v>#N/A</v>
      </c>
      <c r="H1559" t="e">
        <f>VLOOKUP(A1559,Table1[[#All],[Release Date]:[Actual]],3,FALSE)</f>
        <v>#N/A</v>
      </c>
      <c r="I1559" t="e">
        <f>VLOOKUP(A1559,Table9[[#All],[Release Date]:[Actual]],2,FALSE)</f>
        <v>#N/A</v>
      </c>
      <c r="J1559" t="e">
        <f>VLOOKUP(A1559,Table8[#All],2,FALSE)</f>
        <v>#N/A</v>
      </c>
      <c r="K1559" t="e">
        <f>VLOOKUP(A1559,'US Retail Data'!$E$2:$G$75,3,FALSE)</f>
        <v>#N/A</v>
      </c>
      <c r="L1559" t="e">
        <f>VLOOKUP(A1559,GDP!$E$2:$G$83,3,FALSE)</f>
        <v>#N/A</v>
      </c>
    </row>
    <row r="1560" spans="1:12">
      <c r="A1560" s="25">
        <v>45025</v>
      </c>
      <c r="B1560" s="19" t="e">
        <v>#N/A</v>
      </c>
      <c r="C1560" t="e">
        <f>VLOOKUP(A1560,Table2[],2,FALSE)</f>
        <v>#N/A</v>
      </c>
      <c r="D1560" t="e">
        <f>VLOOKUP(A1560,Table3[#All],2,FALSE)</f>
        <v>#N/A</v>
      </c>
      <c r="E1560" t="e">
        <f>VLOOKUP(A1560,Table5[#All],2,FALSE)</f>
        <v>#N/A</v>
      </c>
      <c r="F1560" t="e">
        <f>VLOOKUP(A1560,Table6[#All],2,FALSE)</f>
        <v>#N/A</v>
      </c>
      <c r="G1560" t="e">
        <f>VLOOKUP(A1560,Table7[#All],2,FALSE)</f>
        <v>#N/A</v>
      </c>
      <c r="H1560" t="e">
        <f>VLOOKUP(A1560,Table1[[#All],[Release Date]:[Actual]],3,FALSE)</f>
        <v>#N/A</v>
      </c>
      <c r="I1560" t="e">
        <f>VLOOKUP(A1560,Table9[[#All],[Release Date]:[Actual]],2,FALSE)</f>
        <v>#N/A</v>
      </c>
      <c r="J1560" t="e">
        <f>VLOOKUP(A1560,Table8[#All],2,FALSE)</f>
        <v>#N/A</v>
      </c>
      <c r="K1560" t="e">
        <f>VLOOKUP(A1560,'US Retail Data'!$E$2:$G$75,3,FALSE)</f>
        <v>#N/A</v>
      </c>
      <c r="L1560" t="e">
        <f>VLOOKUP(A1560,GDP!$E$2:$G$83,3,FALSE)</f>
        <v>#N/A</v>
      </c>
    </row>
    <row r="1561" spans="1:12">
      <c r="A1561" s="25">
        <v>45026</v>
      </c>
      <c r="B1561" s="19">
        <v>14905</v>
      </c>
      <c r="C1561" t="e">
        <f>VLOOKUP(A1561,Table2[],2,FALSE)</f>
        <v>#N/A</v>
      </c>
      <c r="D1561" t="e">
        <f>VLOOKUP(A1561,Table3[#All],2,FALSE)</f>
        <v>#N/A</v>
      </c>
      <c r="E1561" t="e">
        <f>VLOOKUP(A1561,Table5[#All],2,FALSE)</f>
        <v>#N/A</v>
      </c>
      <c r="F1561" t="e">
        <f>VLOOKUP(A1561,Table6[#All],2,FALSE)</f>
        <v>#N/A</v>
      </c>
      <c r="G1561" t="e">
        <f>VLOOKUP(A1561,Table7[#All],2,FALSE)</f>
        <v>#N/A</v>
      </c>
      <c r="H1561" t="e">
        <f>VLOOKUP(A1561,Table1[[#All],[Release Date]:[Actual]],3,FALSE)</f>
        <v>#N/A</v>
      </c>
      <c r="I1561" t="e">
        <f>VLOOKUP(A1561,Table9[[#All],[Release Date]:[Actual]],2,FALSE)</f>
        <v>#N/A</v>
      </c>
      <c r="J1561">
        <f>VLOOKUP(A1561,Table8[#All],2,FALSE)</f>
        <v>7.0000000000000001E-3</v>
      </c>
      <c r="K1561" t="e">
        <f>VLOOKUP(A1561,'US Retail Data'!$E$2:$G$75,3,FALSE)</f>
        <v>#N/A</v>
      </c>
      <c r="L1561" t="e">
        <f>VLOOKUP(A1561,GDP!$E$2:$G$83,3,FALSE)</f>
        <v>#N/A</v>
      </c>
    </row>
    <row r="1562" spans="1:12">
      <c r="A1562" s="25">
        <v>45027</v>
      </c>
      <c r="B1562" s="19">
        <v>14888</v>
      </c>
      <c r="C1562" t="e">
        <f>VLOOKUP(A1562,Table2[],2,FALSE)</f>
        <v>#N/A</v>
      </c>
      <c r="D1562" t="e">
        <f>VLOOKUP(A1562,Table3[#All],2,FALSE)</f>
        <v>#N/A</v>
      </c>
      <c r="E1562" t="e">
        <f>VLOOKUP(A1562,Table5[#All],2,FALSE)</f>
        <v>#N/A</v>
      </c>
      <c r="F1562" t="e">
        <f>VLOOKUP(A1562,Table6[#All],2,FALSE)</f>
        <v>#N/A</v>
      </c>
      <c r="G1562" t="e">
        <f>VLOOKUP(A1562,Table7[#All],2,FALSE)</f>
        <v>#N/A</v>
      </c>
      <c r="H1562" t="e">
        <f>VLOOKUP(A1562,Table1[[#All],[Release Date]:[Actual]],3,FALSE)</f>
        <v>#N/A</v>
      </c>
      <c r="I1562" t="e">
        <f>VLOOKUP(A1562,Table9[[#All],[Release Date]:[Actual]],2,FALSE)</f>
        <v>#N/A</v>
      </c>
      <c r="J1562" t="e">
        <f>VLOOKUP(A1562,Table8[#All],2,FALSE)</f>
        <v>#N/A</v>
      </c>
      <c r="K1562" t="e">
        <f>VLOOKUP(A1562,'US Retail Data'!$E$2:$G$75,3,FALSE)</f>
        <v>#N/A</v>
      </c>
      <c r="L1562" t="e">
        <f>VLOOKUP(A1562,GDP!$E$2:$G$83,3,FALSE)</f>
        <v>#N/A</v>
      </c>
    </row>
    <row r="1563" spans="1:12">
      <c r="A1563" s="25">
        <v>45028</v>
      </c>
      <c r="B1563" s="19">
        <v>14866</v>
      </c>
      <c r="C1563">
        <f>VLOOKUP(A1563,Table2[],2,FALSE)</f>
        <v>0.05</v>
      </c>
      <c r="D1563" t="e">
        <f>VLOOKUP(A1563,Table3[#All],2,FALSE)</f>
        <v>#N/A</v>
      </c>
      <c r="E1563" t="e">
        <f>VLOOKUP(A1563,Table5[#All],2,FALSE)</f>
        <v>#N/A</v>
      </c>
      <c r="F1563" t="e">
        <f>VLOOKUP(A1563,Table6[#All],2,FALSE)</f>
        <v>#N/A</v>
      </c>
      <c r="G1563" t="e">
        <f>VLOOKUP(A1563,Table7[#All],2,FALSE)</f>
        <v>#N/A</v>
      </c>
      <c r="H1563" t="e">
        <f>VLOOKUP(A1563,Table1[[#All],[Release Date]:[Actual]],3,FALSE)</f>
        <v>#N/A</v>
      </c>
      <c r="I1563" t="e">
        <f>VLOOKUP(A1563,Table9[[#All],[Release Date]:[Actual]],2,FALSE)</f>
        <v>#N/A</v>
      </c>
      <c r="J1563" t="e">
        <f>VLOOKUP(A1563,Table8[#All],2,FALSE)</f>
        <v>#N/A</v>
      </c>
      <c r="K1563" t="e">
        <f>VLOOKUP(A1563,'US Retail Data'!$E$2:$G$75,3,FALSE)</f>
        <v>#N/A</v>
      </c>
      <c r="L1563" t="e">
        <f>VLOOKUP(A1563,GDP!$E$2:$G$83,3,FALSE)</f>
        <v>#N/A</v>
      </c>
    </row>
    <row r="1564" spans="1:12">
      <c r="A1564" s="25">
        <v>45029</v>
      </c>
      <c r="B1564" s="19">
        <v>14792</v>
      </c>
      <c r="C1564" t="e">
        <f>VLOOKUP(A1564,Table2[],2,FALSE)</f>
        <v>#N/A</v>
      </c>
      <c r="D1564" t="e">
        <f>VLOOKUP(A1564,Table3[#All],2,FALSE)</f>
        <v>#N/A</v>
      </c>
      <c r="E1564" t="e">
        <f>VLOOKUP(A1564,Table5[#All],2,FALSE)</f>
        <v>#N/A</v>
      </c>
      <c r="F1564" t="e">
        <f>VLOOKUP(A1564,Table6[#All],2,FALSE)</f>
        <v>#N/A</v>
      </c>
      <c r="G1564" t="e">
        <f>VLOOKUP(A1564,Table7[#All],2,FALSE)</f>
        <v>#N/A</v>
      </c>
      <c r="H1564">
        <f>VLOOKUP(A1564,Table1[[#All],[Release Date]:[Actual]],3,FALSE)</f>
        <v>239000</v>
      </c>
      <c r="I1564" t="e">
        <f>VLOOKUP(A1564,Table9[[#All],[Release Date]:[Actual]],2,FALSE)</f>
        <v>#N/A</v>
      </c>
      <c r="J1564" t="e">
        <f>VLOOKUP(A1564,Table8[#All],2,FALSE)</f>
        <v>#N/A</v>
      </c>
      <c r="K1564" t="e">
        <f>VLOOKUP(A1564,'US Retail Data'!$E$2:$G$75,3,FALSE)</f>
        <v>#N/A</v>
      </c>
      <c r="L1564" t="e">
        <f>VLOOKUP(A1564,GDP!$E$2:$G$83,3,FALSE)</f>
        <v>#N/A</v>
      </c>
    </row>
    <row r="1565" spans="1:12">
      <c r="A1565" s="25">
        <v>45030</v>
      </c>
      <c r="B1565" s="19">
        <v>14666</v>
      </c>
      <c r="C1565" t="e">
        <f>VLOOKUP(A1565,Table2[],2,FALSE)</f>
        <v>#N/A</v>
      </c>
      <c r="D1565" t="e">
        <f>VLOOKUP(A1565,Table3[#All],2,FALSE)</f>
        <v>#N/A</v>
      </c>
      <c r="E1565" t="e">
        <f>VLOOKUP(A1565,Table5[#All],2,FALSE)</f>
        <v>#N/A</v>
      </c>
      <c r="F1565" t="e">
        <f>VLOOKUP(A1565,Table6[#All],2,FALSE)</f>
        <v>#N/A</v>
      </c>
      <c r="G1565" t="e">
        <f>VLOOKUP(A1565,Table7[#All],2,FALSE)</f>
        <v>#N/A</v>
      </c>
      <c r="H1565" t="e">
        <f>VLOOKUP(A1565,Table1[[#All],[Release Date]:[Actual]],3,FALSE)</f>
        <v>#N/A</v>
      </c>
      <c r="I1565" t="e">
        <f>VLOOKUP(A1565,Table9[[#All],[Release Date]:[Actual]],2,FALSE)</f>
        <v>#N/A</v>
      </c>
      <c r="J1565" t="e">
        <f>VLOOKUP(A1565,Table8[#All],2,FALSE)</f>
        <v>#N/A</v>
      </c>
      <c r="K1565">
        <f>VLOOKUP(A1565,'US Retail Data'!$E$2:$G$75,3,FALSE)</f>
        <v>-0.01</v>
      </c>
      <c r="L1565" t="e">
        <f>VLOOKUP(A1565,GDP!$E$2:$G$83,3,FALSE)</f>
        <v>#N/A</v>
      </c>
    </row>
    <row r="1566" spans="1:12">
      <c r="A1566" s="25">
        <v>45031</v>
      </c>
      <c r="B1566" s="19" t="e">
        <v>#N/A</v>
      </c>
      <c r="C1566" t="e">
        <f>VLOOKUP(A1566,Table2[],2,FALSE)</f>
        <v>#N/A</v>
      </c>
      <c r="D1566" t="e">
        <f>VLOOKUP(A1566,Table3[#All],2,FALSE)</f>
        <v>#N/A</v>
      </c>
      <c r="E1566" t="e">
        <f>VLOOKUP(A1566,Table5[#All],2,FALSE)</f>
        <v>#N/A</v>
      </c>
      <c r="F1566" t="e">
        <f>VLOOKUP(A1566,Table6[#All],2,FALSE)</f>
        <v>#N/A</v>
      </c>
      <c r="G1566" t="e">
        <f>VLOOKUP(A1566,Table7[#All],2,FALSE)</f>
        <v>#N/A</v>
      </c>
      <c r="H1566" t="e">
        <f>VLOOKUP(A1566,Table1[[#All],[Release Date]:[Actual]],3,FALSE)</f>
        <v>#N/A</v>
      </c>
      <c r="I1566" t="e">
        <f>VLOOKUP(A1566,Table9[[#All],[Release Date]:[Actual]],2,FALSE)</f>
        <v>#N/A</v>
      </c>
      <c r="J1566" t="e">
        <f>VLOOKUP(A1566,Table8[#All],2,FALSE)</f>
        <v>#N/A</v>
      </c>
      <c r="K1566" t="e">
        <f>VLOOKUP(A1566,'US Retail Data'!$E$2:$G$75,3,FALSE)</f>
        <v>#N/A</v>
      </c>
      <c r="L1566" t="e">
        <f>VLOOKUP(A1566,GDP!$E$2:$G$83,3,FALSE)</f>
        <v>#N/A</v>
      </c>
    </row>
    <row r="1567" spans="1:12">
      <c r="A1567" s="25">
        <v>45032</v>
      </c>
      <c r="B1567" s="19" t="e">
        <v>#N/A</v>
      </c>
      <c r="C1567" t="e">
        <f>VLOOKUP(A1567,Table2[],2,FALSE)</f>
        <v>#N/A</v>
      </c>
      <c r="D1567" t="e">
        <f>VLOOKUP(A1567,Table3[#All],2,FALSE)</f>
        <v>#N/A</v>
      </c>
      <c r="E1567" t="e">
        <f>VLOOKUP(A1567,Table5[#All],2,FALSE)</f>
        <v>#N/A</v>
      </c>
      <c r="F1567" t="e">
        <f>VLOOKUP(A1567,Table6[#All],2,FALSE)</f>
        <v>#N/A</v>
      </c>
      <c r="G1567" t="e">
        <f>VLOOKUP(A1567,Table7[#All],2,FALSE)</f>
        <v>#N/A</v>
      </c>
      <c r="H1567" t="e">
        <f>VLOOKUP(A1567,Table1[[#All],[Release Date]:[Actual]],3,FALSE)</f>
        <v>#N/A</v>
      </c>
      <c r="I1567" t="e">
        <f>VLOOKUP(A1567,Table9[[#All],[Release Date]:[Actual]],2,FALSE)</f>
        <v>#N/A</v>
      </c>
      <c r="J1567" t="e">
        <f>VLOOKUP(A1567,Table8[#All],2,FALSE)</f>
        <v>#N/A</v>
      </c>
      <c r="K1567" t="e">
        <f>VLOOKUP(A1567,'US Retail Data'!$E$2:$G$75,3,FALSE)</f>
        <v>#N/A</v>
      </c>
      <c r="L1567" t="e">
        <f>VLOOKUP(A1567,GDP!$E$2:$G$83,3,FALSE)</f>
        <v>#N/A</v>
      </c>
    </row>
    <row r="1568" spans="1:12">
      <c r="A1568" s="25">
        <v>45033</v>
      </c>
      <c r="B1568" s="19">
        <v>14773</v>
      </c>
      <c r="C1568" t="e">
        <f>VLOOKUP(A1568,Table2[],2,FALSE)</f>
        <v>#N/A</v>
      </c>
      <c r="D1568" t="e">
        <f>VLOOKUP(A1568,Table3[#All],2,FALSE)</f>
        <v>#N/A</v>
      </c>
      <c r="E1568" t="e">
        <f>VLOOKUP(A1568,Table5[#All],2,FALSE)</f>
        <v>#N/A</v>
      </c>
      <c r="F1568" t="e">
        <f>VLOOKUP(A1568,Table6[#All],2,FALSE)</f>
        <v>#N/A</v>
      </c>
      <c r="G1568" t="e">
        <f>VLOOKUP(A1568,Table7[#All],2,FALSE)</f>
        <v>#N/A</v>
      </c>
      <c r="H1568" t="e">
        <f>VLOOKUP(A1568,Table1[[#All],[Release Date]:[Actual]],3,FALSE)</f>
        <v>#N/A</v>
      </c>
      <c r="I1568" t="e">
        <f>VLOOKUP(A1568,Table9[[#All],[Release Date]:[Actual]],2,FALSE)</f>
        <v>#N/A</v>
      </c>
      <c r="J1568" t="e">
        <f>VLOOKUP(A1568,Table8[#All],2,FALSE)</f>
        <v>#N/A</v>
      </c>
      <c r="K1568" t="e">
        <f>VLOOKUP(A1568,'US Retail Data'!$E$2:$G$75,3,FALSE)</f>
        <v>#N/A</v>
      </c>
      <c r="L1568" t="e">
        <f>VLOOKUP(A1568,GDP!$E$2:$G$83,3,FALSE)</f>
        <v>#N/A</v>
      </c>
    </row>
    <row r="1569" spans="1:12">
      <c r="A1569" s="25">
        <v>45034</v>
      </c>
      <c r="B1569" s="19">
        <v>14855</v>
      </c>
      <c r="C1569" t="e">
        <f>VLOOKUP(A1569,Table2[],2,FALSE)</f>
        <v>#N/A</v>
      </c>
      <c r="D1569" t="e">
        <f>VLOOKUP(A1569,Table3[#All],2,FALSE)</f>
        <v>#N/A</v>
      </c>
      <c r="E1569" t="e">
        <f>VLOOKUP(A1569,Table5[#All],2,FALSE)</f>
        <v>#N/A</v>
      </c>
      <c r="F1569" t="e">
        <f>VLOOKUP(A1569,Table6[#All],2,FALSE)</f>
        <v>#N/A</v>
      </c>
      <c r="G1569" t="e">
        <f>VLOOKUP(A1569,Table7[#All],2,FALSE)</f>
        <v>#N/A</v>
      </c>
      <c r="H1569" t="e">
        <f>VLOOKUP(A1569,Table1[[#All],[Release Date]:[Actual]],3,FALSE)</f>
        <v>#N/A</v>
      </c>
      <c r="I1569" t="e">
        <f>VLOOKUP(A1569,Table9[[#All],[Release Date]:[Actual]],2,FALSE)</f>
        <v>#N/A</v>
      </c>
      <c r="J1569" t="e">
        <f>VLOOKUP(A1569,Table8[#All],2,FALSE)</f>
        <v>#N/A</v>
      </c>
      <c r="K1569" t="e">
        <f>VLOOKUP(A1569,'US Retail Data'!$E$2:$G$75,3,FALSE)</f>
        <v>#N/A</v>
      </c>
      <c r="L1569" t="e">
        <f>VLOOKUP(A1569,GDP!$E$2:$G$83,3,FALSE)</f>
        <v>#N/A</v>
      </c>
    </row>
    <row r="1570" spans="1:12">
      <c r="A1570" s="25">
        <v>45035</v>
      </c>
      <c r="B1570" s="19" t="e">
        <v>#N/A</v>
      </c>
      <c r="C1570" t="e">
        <f>VLOOKUP(A1570,Table2[],2,FALSE)</f>
        <v>#N/A</v>
      </c>
      <c r="D1570" t="e">
        <f>VLOOKUP(A1570,Table3[#All],2,FALSE)</f>
        <v>#N/A</v>
      </c>
      <c r="E1570" t="e">
        <f>VLOOKUP(A1570,Table5[#All],2,FALSE)</f>
        <v>#N/A</v>
      </c>
      <c r="F1570" t="e">
        <f>VLOOKUP(A1570,Table6[#All],2,FALSE)</f>
        <v>#N/A</v>
      </c>
      <c r="G1570" t="e">
        <f>VLOOKUP(A1570,Table7[#All],2,FALSE)</f>
        <v>#N/A</v>
      </c>
      <c r="H1570" t="e">
        <f>VLOOKUP(A1570,Table1[[#All],[Release Date]:[Actual]],3,FALSE)</f>
        <v>#N/A</v>
      </c>
      <c r="I1570" t="e">
        <f>VLOOKUP(A1570,Table9[[#All],[Release Date]:[Actual]],2,FALSE)</f>
        <v>#N/A</v>
      </c>
      <c r="J1570" t="e">
        <f>VLOOKUP(A1570,Table8[#All],2,FALSE)</f>
        <v>#N/A</v>
      </c>
      <c r="K1570" t="e">
        <f>VLOOKUP(A1570,'US Retail Data'!$E$2:$G$75,3,FALSE)</f>
        <v>#N/A</v>
      </c>
      <c r="L1570" t="e">
        <f>VLOOKUP(A1570,GDP!$E$2:$G$83,3,FALSE)</f>
        <v>#N/A</v>
      </c>
    </row>
    <row r="1571" spans="1:12">
      <c r="A1571" s="25">
        <v>45036</v>
      </c>
      <c r="B1571" s="19" t="e">
        <v>#N/A</v>
      </c>
      <c r="C1571" t="e">
        <f>VLOOKUP(A1571,Table2[],2,FALSE)</f>
        <v>#N/A</v>
      </c>
      <c r="D1571" t="e">
        <f>VLOOKUP(A1571,Table3[#All],2,FALSE)</f>
        <v>#N/A</v>
      </c>
      <c r="E1571" t="e">
        <f>VLOOKUP(A1571,Table5[#All],2,FALSE)</f>
        <v>#N/A</v>
      </c>
      <c r="F1571" t="e">
        <f>VLOOKUP(A1571,Table6[#All],2,FALSE)</f>
        <v>#N/A</v>
      </c>
      <c r="G1571" t="e">
        <f>VLOOKUP(A1571,Table7[#All],2,FALSE)</f>
        <v>#N/A</v>
      </c>
      <c r="H1571">
        <f>VLOOKUP(A1571,Table1[[#All],[Release Date]:[Actual]],3,FALSE)</f>
        <v>245000</v>
      </c>
      <c r="I1571" t="e">
        <f>VLOOKUP(A1571,Table9[[#All],[Release Date]:[Actual]],2,FALSE)</f>
        <v>#N/A</v>
      </c>
      <c r="J1571" t="e">
        <f>VLOOKUP(A1571,Table8[#All],2,FALSE)</f>
        <v>#N/A</v>
      </c>
      <c r="K1571" t="e">
        <f>VLOOKUP(A1571,'US Retail Data'!$E$2:$G$75,3,FALSE)</f>
        <v>#N/A</v>
      </c>
      <c r="L1571" t="e">
        <f>VLOOKUP(A1571,GDP!$E$2:$G$83,3,FALSE)</f>
        <v>#N/A</v>
      </c>
    </row>
    <row r="1572" spans="1:12">
      <c r="A1572" s="25">
        <v>45037</v>
      </c>
      <c r="B1572" s="19" t="e">
        <v>#N/A</v>
      </c>
      <c r="C1572" t="e">
        <f>VLOOKUP(A1572,Table2[],2,FALSE)</f>
        <v>#N/A</v>
      </c>
      <c r="D1572" t="e">
        <f>VLOOKUP(A1572,Table3[#All],2,FALSE)</f>
        <v>#N/A</v>
      </c>
      <c r="E1572" t="e">
        <f>VLOOKUP(A1572,Table5[#All],2,FALSE)</f>
        <v>#N/A</v>
      </c>
      <c r="F1572" t="e">
        <f>VLOOKUP(A1572,Table6[#All],2,FALSE)</f>
        <v>#N/A</v>
      </c>
      <c r="G1572" t="e">
        <f>VLOOKUP(A1572,Table7[#All],2,FALSE)</f>
        <v>#N/A</v>
      </c>
      <c r="H1572" t="e">
        <f>VLOOKUP(A1572,Table1[[#All],[Release Date]:[Actual]],3,FALSE)</f>
        <v>#N/A</v>
      </c>
      <c r="I1572" t="e">
        <f>VLOOKUP(A1572,Table9[[#All],[Release Date]:[Actual]],2,FALSE)</f>
        <v>#N/A</v>
      </c>
      <c r="J1572" t="e">
        <f>VLOOKUP(A1572,Table8[#All],2,FALSE)</f>
        <v>#N/A</v>
      </c>
      <c r="K1572" t="e">
        <f>VLOOKUP(A1572,'US Retail Data'!$E$2:$G$75,3,FALSE)</f>
        <v>#N/A</v>
      </c>
      <c r="L1572" t="e">
        <f>VLOOKUP(A1572,GDP!$E$2:$G$83,3,FALSE)</f>
        <v>#N/A</v>
      </c>
    </row>
    <row r="1573" spans="1:12">
      <c r="A1573" s="25">
        <v>45038</v>
      </c>
      <c r="B1573" s="19" t="e">
        <v>#N/A</v>
      </c>
      <c r="C1573" t="e">
        <f>VLOOKUP(A1573,Table2[],2,FALSE)</f>
        <v>#N/A</v>
      </c>
      <c r="D1573" t="e">
        <f>VLOOKUP(A1573,Table3[#All],2,FALSE)</f>
        <v>#N/A</v>
      </c>
      <c r="E1573" t="e">
        <f>VLOOKUP(A1573,Table5[#All],2,FALSE)</f>
        <v>#N/A</v>
      </c>
      <c r="F1573" t="e">
        <f>VLOOKUP(A1573,Table6[#All],2,FALSE)</f>
        <v>#N/A</v>
      </c>
      <c r="G1573" t="e">
        <f>VLOOKUP(A1573,Table7[#All],2,FALSE)</f>
        <v>#N/A</v>
      </c>
      <c r="H1573" t="e">
        <f>VLOOKUP(A1573,Table1[[#All],[Release Date]:[Actual]],3,FALSE)</f>
        <v>#N/A</v>
      </c>
      <c r="I1573" t="e">
        <f>VLOOKUP(A1573,Table9[[#All],[Release Date]:[Actual]],2,FALSE)</f>
        <v>#N/A</v>
      </c>
      <c r="J1573" t="e">
        <f>VLOOKUP(A1573,Table8[#All],2,FALSE)</f>
        <v>#N/A</v>
      </c>
      <c r="K1573" t="e">
        <f>VLOOKUP(A1573,'US Retail Data'!$E$2:$G$75,3,FALSE)</f>
        <v>#N/A</v>
      </c>
      <c r="L1573" t="e">
        <f>VLOOKUP(A1573,GDP!$E$2:$G$83,3,FALSE)</f>
        <v>#N/A</v>
      </c>
    </row>
    <row r="1574" spans="1:12">
      <c r="A1574" s="25">
        <v>45039</v>
      </c>
      <c r="B1574" s="19" t="e">
        <v>#N/A</v>
      </c>
      <c r="C1574" t="e">
        <f>VLOOKUP(A1574,Table2[],2,FALSE)</f>
        <v>#N/A</v>
      </c>
      <c r="D1574" t="e">
        <f>VLOOKUP(A1574,Table3[#All],2,FALSE)</f>
        <v>#N/A</v>
      </c>
      <c r="E1574" t="e">
        <f>VLOOKUP(A1574,Table5[#All],2,FALSE)</f>
        <v>#N/A</v>
      </c>
      <c r="F1574" t="e">
        <f>VLOOKUP(A1574,Table6[#All],2,FALSE)</f>
        <v>#N/A</v>
      </c>
      <c r="G1574" t="e">
        <f>VLOOKUP(A1574,Table7[#All],2,FALSE)</f>
        <v>#N/A</v>
      </c>
      <c r="H1574" t="e">
        <f>VLOOKUP(A1574,Table1[[#All],[Release Date]:[Actual]],3,FALSE)</f>
        <v>#N/A</v>
      </c>
      <c r="I1574" t="e">
        <f>VLOOKUP(A1574,Table9[[#All],[Release Date]:[Actual]],2,FALSE)</f>
        <v>#N/A</v>
      </c>
      <c r="J1574" t="e">
        <f>VLOOKUP(A1574,Table8[#All],2,FALSE)</f>
        <v>#N/A</v>
      </c>
      <c r="K1574" t="e">
        <f>VLOOKUP(A1574,'US Retail Data'!$E$2:$G$75,3,FALSE)</f>
        <v>#N/A</v>
      </c>
      <c r="L1574" t="e">
        <f>VLOOKUP(A1574,GDP!$E$2:$G$83,3,FALSE)</f>
        <v>#N/A</v>
      </c>
    </row>
    <row r="1575" spans="1:12">
      <c r="A1575" s="25">
        <v>45040</v>
      </c>
      <c r="B1575" s="19" t="e">
        <v>#N/A</v>
      </c>
      <c r="C1575" t="e">
        <f>VLOOKUP(A1575,Table2[],2,FALSE)</f>
        <v>#N/A</v>
      </c>
      <c r="D1575" t="e">
        <f>VLOOKUP(A1575,Table3[#All],2,FALSE)</f>
        <v>#N/A</v>
      </c>
      <c r="E1575" t="e">
        <f>VLOOKUP(A1575,Table5[#All],2,FALSE)</f>
        <v>#N/A</v>
      </c>
      <c r="F1575" t="e">
        <f>VLOOKUP(A1575,Table6[#All],2,FALSE)</f>
        <v>#N/A</v>
      </c>
      <c r="G1575" t="e">
        <f>VLOOKUP(A1575,Table7[#All],2,FALSE)</f>
        <v>#N/A</v>
      </c>
      <c r="H1575" t="e">
        <f>VLOOKUP(A1575,Table1[[#All],[Release Date]:[Actual]],3,FALSE)</f>
        <v>#N/A</v>
      </c>
      <c r="I1575" t="e">
        <f>VLOOKUP(A1575,Table9[[#All],[Release Date]:[Actual]],2,FALSE)</f>
        <v>#N/A</v>
      </c>
      <c r="J1575" t="e">
        <f>VLOOKUP(A1575,Table8[#All],2,FALSE)</f>
        <v>#N/A</v>
      </c>
      <c r="K1575" t="e">
        <f>VLOOKUP(A1575,'US Retail Data'!$E$2:$G$75,3,FALSE)</f>
        <v>#N/A</v>
      </c>
      <c r="L1575" t="e">
        <f>VLOOKUP(A1575,GDP!$E$2:$G$83,3,FALSE)</f>
        <v>#N/A</v>
      </c>
    </row>
    <row r="1576" spans="1:12">
      <c r="A1576" s="25">
        <v>45041</v>
      </c>
      <c r="B1576" s="19" t="e">
        <v>#N/A</v>
      </c>
      <c r="C1576" t="e">
        <f>VLOOKUP(A1576,Table2[],2,FALSE)</f>
        <v>#N/A</v>
      </c>
      <c r="D1576" t="e">
        <f>VLOOKUP(A1576,Table3[#All],2,FALSE)</f>
        <v>#N/A</v>
      </c>
      <c r="E1576" t="e">
        <f>VLOOKUP(A1576,Table5[#All],2,FALSE)</f>
        <v>#N/A</v>
      </c>
      <c r="F1576" t="e">
        <f>VLOOKUP(A1576,Table6[#All],2,FALSE)</f>
        <v>#N/A</v>
      </c>
      <c r="G1576" t="e">
        <f>VLOOKUP(A1576,Table7[#All],2,FALSE)</f>
        <v>#N/A</v>
      </c>
      <c r="H1576" t="e">
        <f>VLOOKUP(A1576,Table1[[#All],[Release Date]:[Actual]],3,FALSE)</f>
        <v>#N/A</v>
      </c>
      <c r="I1576" t="e">
        <f>VLOOKUP(A1576,Table9[[#All],[Release Date]:[Actual]],2,FALSE)</f>
        <v>#N/A</v>
      </c>
      <c r="J1576" t="e">
        <f>VLOOKUP(A1576,Table8[#All],2,FALSE)</f>
        <v>#N/A</v>
      </c>
      <c r="K1576" t="e">
        <f>VLOOKUP(A1576,'US Retail Data'!$E$2:$G$75,3,FALSE)</f>
        <v>#N/A</v>
      </c>
      <c r="L1576" t="e">
        <f>VLOOKUP(A1576,GDP!$E$2:$G$83,3,FALSE)</f>
        <v>#N/A</v>
      </c>
    </row>
    <row r="1577" spans="1:12">
      <c r="A1577" s="25">
        <v>45042</v>
      </c>
      <c r="B1577" s="19">
        <v>14882</v>
      </c>
      <c r="C1577" t="e">
        <f>VLOOKUP(A1577,Table2[],2,FALSE)</f>
        <v>#N/A</v>
      </c>
      <c r="D1577" t="e">
        <f>VLOOKUP(A1577,Table3[#All],2,FALSE)</f>
        <v>#N/A</v>
      </c>
      <c r="E1577" t="e">
        <f>VLOOKUP(A1577,Table5[#All],2,FALSE)</f>
        <v>#N/A</v>
      </c>
      <c r="F1577" t="e">
        <f>VLOOKUP(A1577,Table6[#All],2,FALSE)</f>
        <v>#N/A</v>
      </c>
      <c r="G1577" t="e">
        <f>VLOOKUP(A1577,Table7[#All],2,FALSE)</f>
        <v>#N/A</v>
      </c>
      <c r="H1577" t="e">
        <f>VLOOKUP(A1577,Table1[[#All],[Release Date]:[Actual]],3,FALSE)</f>
        <v>#N/A</v>
      </c>
      <c r="I1577" t="e">
        <f>VLOOKUP(A1577,Table9[[#All],[Release Date]:[Actual]],2,FALSE)</f>
        <v>#N/A</v>
      </c>
      <c r="J1577" t="e">
        <f>VLOOKUP(A1577,Table8[#All],2,FALSE)</f>
        <v>#N/A</v>
      </c>
      <c r="K1577" t="e">
        <f>VLOOKUP(A1577,'US Retail Data'!$E$2:$G$75,3,FALSE)</f>
        <v>#N/A</v>
      </c>
      <c r="L1577" t="e">
        <f>VLOOKUP(A1577,GDP!$E$2:$G$83,3,FALSE)</f>
        <v>#N/A</v>
      </c>
    </row>
    <row r="1578" spans="1:12">
      <c r="A1578" s="25">
        <v>45043</v>
      </c>
      <c r="B1578" s="19">
        <v>14751</v>
      </c>
      <c r="C1578" t="e">
        <f>VLOOKUP(A1578,Table2[],2,FALSE)</f>
        <v>#N/A</v>
      </c>
      <c r="D1578" t="e">
        <f>VLOOKUP(A1578,Table3[#All],2,FALSE)</f>
        <v>#N/A</v>
      </c>
      <c r="E1578" t="e">
        <f>VLOOKUP(A1578,Table5[#All],2,FALSE)</f>
        <v>#N/A</v>
      </c>
      <c r="F1578" t="e">
        <f>VLOOKUP(A1578,Table6[#All],2,FALSE)</f>
        <v>#N/A</v>
      </c>
      <c r="G1578" t="e">
        <f>VLOOKUP(A1578,Table7[#All],2,FALSE)</f>
        <v>#N/A</v>
      </c>
      <c r="H1578">
        <f>VLOOKUP(A1578,Table1[[#All],[Release Date]:[Actual]],3,FALSE)</f>
        <v>230000</v>
      </c>
      <c r="I1578" t="e">
        <f>VLOOKUP(A1578,Table9[[#All],[Release Date]:[Actual]],2,FALSE)</f>
        <v>#N/A</v>
      </c>
      <c r="J1578" t="e">
        <f>VLOOKUP(A1578,Table8[#All],2,FALSE)</f>
        <v>#N/A</v>
      </c>
      <c r="K1578" t="e">
        <f>VLOOKUP(A1578,'US Retail Data'!$E$2:$G$75,3,FALSE)</f>
        <v>#N/A</v>
      </c>
      <c r="L1578">
        <f>VLOOKUP(A1578,GDP!$E$2:$G$83,3,FALSE)</f>
        <v>1.0999999999999999E-2</v>
      </c>
    </row>
    <row r="1579" spans="1:12">
      <c r="A1579" s="25">
        <v>45044</v>
      </c>
      <c r="B1579" s="19">
        <v>14661</v>
      </c>
      <c r="C1579" t="e">
        <f>VLOOKUP(A1579,Table2[],2,FALSE)</f>
        <v>#N/A</v>
      </c>
      <c r="D1579">
        <f>VLOOKUP(A1579,Table3[#All],2,FALSE)</f>
        <v>4.2000000000000003E-2</v>
      </c>
      <c r="E1579" t="e">
        <f>VLOOKUP(A1579,Table5[#All],2,FALSE)</f>
        <v>#N/A</v>
      </c>
      <c r="F1579" t="e">
        <f>VLOOKUP(A1579,Table6[#All],2,FALSE)</f>
        <v>#N/A</v>
      </c>
      <c r="G1579" t="e">
        <f>VLOOKUP(A1579,Table7[#All],2,FALSE)</f>
        <v>#N/A</v>
      </c>
      <c r="H1579" t="e">
        <f>VLOOKUP(A1579,Table1[[#All],[Release Date]:[Actual]],3,FALSE)</f>
        <v>#N/A</v>
      </c>
      <c r="I1579" t="e">
        <f>VLOOKUP(A1579,Table9[[#All],[Release Date]:[Actual]],2,FALSE)</f>
        <v>#N/A</v>
      </c>
      <c r="J1579" t="e">
        <f>VLOOKUP(A1579,Table8[#All],2,FALSE)</f>
        <v>#N/A</v>
      </c>
      <c r="K1579" t="e">
        <f>VLOOKUP(A1579,'US Retail Data'!$E$2:$G$75,3,FALSE)</f>
        <v>#N/A</v>
      </c>
      <c r="L1579" t="e">
        <f>VLOOKUP(A1579,GDP!$E$2:$G$83,3,FALSE)</f>
        <v>#N/A</v>
      </c>
    </row>
    <row r="1580" spans="1:12">
      <c r="A1580" s="25">
        <v>45045</v>
      </c>
      <c r="B1580" s="19" t="e">
        <v>#N/A</v>
      </c>
      <c r="C1580" t="e">
        <f>VLOOKUP(A1580,Table2[],2,FALSE)</f>
        <v>#N/A</v>
      </c>
      <c r="D1580" t="e">
        <f>VLOOKUP(A1580,Table3[#All],2,FALSE)</f>
        <v>#N/A</v>
      </c>
      <c r="E1580" t="e">
        <f>VLOOKUP(A1580,Table5[#All],2,FALSE)</f>
        <v>#N/A</v>
      </c>
      <c r="F1580" t="e">
        <f>VLOOKUP(A1580,Table6[#All],2,FALSE)</f>
        <v>#N/A</v>
      </c>
      <c r="G1580" t="e">
        <f>VLOOKUP(A1580,Table7[#All],2,FALSE)</f>
        <v>#N/A</v>
      </c>
      <c r="H1580" t="e">
        <f>VLOOKUP(A1580,Table1[[#All],[Release Date]:[Actual]],3,FALSE)</f>
        <v>#N/A</v>
      </c>
      <c r="I1580" t="e">
        <f>VLOOKUP(A1580,Table9[[#All],[Release Date]:[Actual]],2,FALSE)</f>
        <v>#N/A</v>
      </c>
      <c r="J1580" t="e">
        <f>VLOOKUP(A1580,Table8[#All],2,FALSE)</f>
        <v>#N/A</v>
      </c>
      <c r="K1580" t="e">
        <f>VLOOKUP(A1580,'US Retail Data'!$E$2:$G$75,3,FALSE)</f>
        <v>#N/A</v>
      </c>
      <c r="L1580" t="e">
        <f>VLOOKUP(A1580,GDP!$E$2:$G$83,3,FALSE)</f>
        <v>#N/A</v>
      </c>
    </row>
    <row r="1581" spans="1:12">
      <c r="A1581" s="25">
        <v>45046</v>
      </c>
      <c r="B1581" s="19" t="e">
        <v>#N/A</v>
      </c>
      <c r="C1581" t="e">
        <f>VLOOKUP(A1581,Table2[],2,FALSE)</f>
        <v>#N/A</v>
      </c>
      <c r="D1581" t="e">
        <f>VLOOKUP(A1581,Table3[#All],2,FALSE)</f>
        <v>#N/A</v>
      </c>
      <c r="E1581" t="e">
        <f>VLOOKUP(A1581,Table5[#All],2,FALSE)</f>
        <v>#N/A</v>
      </c>
      <c r="F1581" t="e">
        <f>VLOOKUP(A1581,Table6[#All],2,FALSE)</f>
        <v>#N/A</v>
      </c>
      <c r="G1581" t="e">
        <f>VLOOKUP(A1581,Table7[#All],2,FALSE)</f>
        <v>#N/A</v>
      </c>
      <c r="H1581" t="e">
        <f>VLOOKUP(A1581,Table1[[#All],[Release Date]:[Actual]],3,FALSE)</f>
        <v>#N/A</v>
      </c>
      <c r="I1581" t="e">
        <f>VLOOKUP(A1581,Table9[[#All],[Release Date]:[Actual]],2,FALSE)</f>
        <v>#N/A</v>
      </c>
      <c r="J1581" t="e">
        <f>VLOOKUP(A1581,Table8[#All],2,FALSE)</f>
        <v>#N/A</v>
      </c>
      <c r="K1581" t="e">
        <f>VLOOKUP(A1581,'US Retail Data'!$E$2:$G$75,3,FALSE)</f>
        <v>#N/A</v>
      </c>
      <c r="L1581" t="e">
        <f>VLOOKUP(A1581,GDP!$E$2:$G$83,3,FALSE)</f>
        <v>#N/A</v>
      </c>
    </row>
    <row r="1582" spans="1:12">
      <c r="A1582" s="25">
        <v>45047</v>
      </c>
      <c r="B1582" s="19" t="e">
        <v>#N/A</v>
      </c>
      <c r="C1582" t="e">
        <f>VLOOKUP(A1582,Table2[],2,FALSE)</f>
        <v>#N/A</v>
      </c>
      <c r="D1582" t="e">
        <f>VLOOKUP(A1582,Table3[#All],2,FALSE)</f>
        <v>#N/A</v>
      </c>
      <c r="E1582" t="e">
        <f>VLOOKUP(A1582,Table5[#All],2,FALSE)</f>
        <v>#N/A</v>
      </c>
      <c r="F1582" t="e">
        <f>VLOOKUP(A1582,Table6[#All],2,FALSE)</f>
        <v>#N/A</v>
      </c>
      <c r="G1582" t="e">
        <f>VLOOKUP(A1582,Table7[#All],2,FALSE)</f>
        <v>#N/A</v>
      </c>
      <c r="H1582" t="e">
        <f>VLOOKUP(A1582,Table1[[#All],[Release Date]:[Actual]],3,FALSE)</f>
        <v>#N/A</v>
      </c>
      <c r="I1582" t="e">
        <f>VLOOKUP(A1582,Table9[[#All],[Release Date]:[Actual]],2,FALSE)</f>
        <v>#N/A</v>
      </c>
      <c r="J1582" t="e">
        <f>VLOOKUP(A1582,Table8[#All],2,FALSE)</f>
        <v>#N/A</v>
      </c>
      <c r="K1582" t="e">
        <f>VLOOKUP(A1582,'US Retail Data'!$E$2:$G$75,3,FALSE)</f>
        <v>#N/A</v>
      </c>
      <c r="L1582" t="e">
        <f>VLOOKUP(A1582,GDP!$E$2:$G$83,3,FALSE)</f>
        <v>#N/A</v>
      </c>
    </row>
    <row r="1583" spans="1:12">
      <c r="A1583" s="25">
        <v>45048</v>
      </c>
      <c r="B1583" s="19">
        <v>14703</v>
      </c>
      <c r="C1583" t="e">
        <f>VLOOKUP(A1583,Table2[],2,FALSE)</f>
        <v>#N/A</v>
      </c>
      <c r="D1583" t="e">
        <f>VLOOKUP(A1583,Table3[#All],2,FALSE)</f>
        <v>#N/A</v>
      </c>
      <c r="E1583">
        <f>VLOOKUP(A1583,Table5[#All],2,FALSE)</f>
        <v>4.3299999999999998E-2</v>
      </c>
      <c r="F1583" t="e">
        <f>VLOOKUP(A1583,Table6[#All],2,FALSE)</f>
        <v>#N/A</v>
      </c>
      <c r="G1583" t="e">
        <f>VLOOKUP(A1583,Table7[#All],2,FALSE)</f>
        <v>#N/A</v>
      </c>
      <c r="H1583" t="e">
        <f>VLOOKUP(A1583,Table1[[#All],[Release Date]:[Actual]],3,FALSE)</f>
        <v>#N/A</v>
      </c>
      <c r="I1583" t="e">
        <f>VLOOKUP(A1583,Table9[[#All],[Release Date]:[Actual]],2,FALSE)</f>
        <v>#N/A</v>
      </c>
      <c r="J1583" t="e">
        <f>VLOOKUP(A1583,Table8[#All],2,FALSE)</f>
        <v>#N/A</v>
      </c>
      <c r="K1583" t="e">
        <f>VLOOKUP(A1583,'US Retail Data'!$E$2:$G$75,3,FALSE)</f>
        <v>#N/A</v>
      </c>
      <c r="L1583" t="e">
        <f>VLOOKUP(A1583,GDP!$E$2:$G$83,3,FALSE)</f>
        <v>#N/A</v>
      </c>
    </row>
    <row r="1584" spans="1:12">
      <c r="A1584" s="25">
        <v>45049</v>
      </c>
      <c r="B1584" s="19">
        <v>14706</v>
      </c>
      <c r="C1584" t="e">
        <f>VLOOKUP(A1584,Table2[],2,FALSE)</f>
        <v>#N/A</v>
      </c>
      <c r="D1584" t="e">
        <f>VLOOKUP(A1584,Table3[#All],2,FALSE)</f>
        <v>#N/A</v>
      </c>
      <c r="E1584" t="e">
        <f>VLOOKUP(A1584,Table5[#All],2,FALSE)</f>
        <v>#N/A</v>
      </c>
      <c r="F1584" t="e">
        <f>VLOOKUP(A1584,Table6[#All],2,FALSE)</f>
        <v>#N/A</v>
      </c>
      <c r="G1584" t="e">
        <f>VLOOKUP(A1584,Table7[#All],2,FALSE)</f>
        <v>#N/A</v>
      </c>
      <c r="H1584" t="e">
        <f>VLOOKUP(A1584,Table1[[#All],[Release Date]:[Actual]],3,FALSE)</f>
        <v>#N/A</v>
      </c>
      <c r="I1584">
        <f>VLOOKUP(A1584,Table9[[#All],[Release Date]:[Actual]],2,FALSE)</f>
        <v>5.2499999999999998E-2</v>
      </c>
      <c r="J1584" t="e">
        <f>VLOOKUP(A1584,Table8[#All],2,FALSE)</f>
        <v>#N/A</v>
      </c>
      <c r="K1584" t="e">
        <f>VLOOKUP(A1584,'US Retail Data'!$E$2:$G$75,3,FALSE)</f>
        <v>#N/A</v>
      </c>
      <c r="L1584" t="e">
        <f>VLOOKUP(A1584,GDP!$E$2:$G$83,3,FALSE)</f>
        <v>#N/A</v>
      </c>
    </row>
    <row r="1585" spans="1:12">
      <c r="A1585" s="25">
        <v>45050</v>
      </c>
      <c r="B1585" s="19">
        <v>14632</v>
      </c>
      <c r="C1585" t="e">
        <f>VLOOKUP(A1585,Table2[],2,FALSE)</f>
        <v>#N/A</v>
      </c>
      <c r="D1585" t="e">
        <f>VLOOKUP(A1585,Table3[#All],2,FALSE)</f>
        <v>#N/A</v>
      </c>
      <c r="E1585" t="e">
        <f>VLOOKUP(A1585,Table5[#All],2,FALSE)</f>
        <v>#N/A</v>
      </c>
      <c r="F1585" t="e">
        <f>VLOOKUP(A1585,Table6[#All],2,FALSE)</f>
        <v>#N/A</v>
      </c>
      <c r="G1585" t="e">
        <f>VLOOKUP(A1585,Table7[#All],2,FALSE)</f>
        <v>#N/A</v>
      </c>
      <c r="H1585">
        <f>VLOOKUP(A1585,Table1[[#All],[Release Date]:[Actual]],3,FALSE)</f>
        <v>242000</v>
      </c>
      <c r="I1585" t="e">
        <f>VLOOKUP(A1585,Table9[[#All],[Release Date]:[Actual]],2,FALSE)</f>
        <v>#N/A</v>
      </c>
      <c r="J1585" t="e">
        <f>VLOOKUP(A1585,Table8[#All],2,FALSE)</f>
        <v>#N/A</v>
      </c>
      <c r="K1585" t="e">
        <f>VLOOKUP(A1585,'US Retail Data'!$E$2:$G$75,3,FALSE)</f>
        <v>#N/A</v>
      </c>
      <c r="L1585" t="e">
        <f>VLOOKUP(A1585,GDP!$E$2:$G$83,3,FALSE)</f>
        <v>#N/A</v>
      </c>
    </row>
    <row r="1586" spans="1:12">
      <c r="A1586" s="25">
        <v>45051</v>
      </c>
      <c r="B1586" s="19">
        <v>14674</v>
      </c>
      <c r="C1586" t="e">
        <f>VLOOKUP(A1586,Table2[],2,FALSE)</f>
        <v>#N/A</v>
      </c>
      <c r="D1586" t="e">
        <f>VLOOKUP(A1586,Table3[#All],2,FALSE)</f>
        <v>#N/A</v>
      </c>
      <c r="E1586" t="e">
        <f>VLOOKUP(A1586,Table5[#All],2,FALSE)</f>
        <v>#N/A</v>
      </c>
      <c r="F1586">
        <f>VLOOKUP(A1586,Table6[#All],2,FALSE)</f>
        <v>253</v>
      </c>
      <c r="G1586">
        <f>VLOOKUP(A1586,Table7[#All],2,FALSE)</f>
        <v>3.4000000000000002E-2</v>
      </c>
      <c r="H1586" t="e">
        <f>VLOOKUP(A1586,Table1[[#All],[Release Date]:[Actual]],3,FALSE)</f>
        <v>#N/A</v>
      </c>
      <c r="I1586" t="e">
        <f>VLOOKUP(A1586,Table9[[#All],[Release Date]:[Actual]],2,FALSE)</f>
        <v>#N/A</v>
      </c>
      <c r="J1586" t="e">
        <f>VLOOKUP(A1586,Table8[#All],2,FALSE)</f>
        <v>#N/A</v>
      </c>
      <c r="K1586" t="e">
        <f>VLOOKUP(A1586,'US Retail Data'!$E$2:$G$75,3,FALSE)</f>
        <v>#N/A</v>
      </c>
      <c r="L1586" t="e">
        <f>VLOOKUP(A1586,GDP!$E$2:$G$83,3,FALSE)</f>
        <v>#N/A</v>
      </c>
    </row>
    <row r="1587" spans="1:12">
      <c r="A1587" s="25">
        <v>45052</v>
      </c>
      <c r="B1587" s="19" t="e">
        <v>#N/A</v>
      </c>
      <c r="C1587" t="e">
        <f>VLOOKUP(A1587,Table2[],2,FALSE)</f>
        <v>#N/A</v>
      </c>
      <c r="D1587" t="e">
        <f>VLOOKUP(A1587,Table3[#All],2,FALSE)</f>
        <v>#N/A</v>
      </c>
      <c r="E1587" t="e">
        <f>VLOOKUP(A1587,Table5[#All],2,FALSE)</f>
        <v>#N/A</v>
      </c>
      <c r="F1587" t="e">
        <f>VLOOKUP(A1587,Table6[#All],2,FALSE)</f>
        <v>#N/A</v>
      </c>
      <c r="G1587" t="e">
        <f>VLOOKUP(A1587,Table7[#All],2,FALSE)</f>
        <v>#N/A</v>
      </c>
      <c r="H1587" t="e">
        <f>VLOOKUP(A1587,Table1[[#All],[Release Date]:[Actual]],3,FALSE)</f>
        <v>#N/A</v>
      </c>
      <c r="I1587" t="e">
        <f>VLOOKUP(A1587,Table9[[#All],[Release Date]:[Actual]],2,FALSE)</f>
        <v>#N/A</v>
      </c>
      <c r="J1587" t="e">
        <f>VLOOKUP(A1587,Table8[#All],2,FALSE)</f>
        <v>#N/A</v>
      </c>
      <c r="K1587" t="e">
        <f>VLOOKUP(A1587,'US Retail Data'!$E$2:$G$75,3,FALSE)</f>
        <v>#N/A</v>
      </c>
      <c r="L1587" t="e">
        <f>VLOOKUP(A1587,GDP!$E$2:$G$83,3,FALSE)</f>
        <v>#N/A</v>
      </c>
    </row>
    <row r="1588" spans="1:12">
      <c r="A1588" s="25">
        <v>45053</v>
      </c>
      <c r="B1588" s="19" t="e">
        <v>#N/A</v>
      </c>
      <c r="C1588" t="e">
        <f>VLOOKUP(A1588,Table2[],2,FALSE)</f>
        <v>#N/A</v>
      </c>
      <c r="D1588" t="e">
        <f>VLOOKUP(A1588,Table3[#All],2,FALSE)</f>
        <v>#N/A</v>
      </c>
      <c r="E1588" t="e">
        <f>VLOOKUP(A1588,Table5[#All],2,FALSE)</f>
        <v>#N/A</v>
      </c>
      <c r="F1588" t="e">
        <f>VLOOKUP(A1588,Table6[#All],2,FALSE)</f>
        <v>#N/A</v>
      </c>
      <c r="G1588" t="e">
        <f>VLOOKUP(A1588,Table7[#All],2,FALSE)</f>
        <v>#N/A</v>
      </c>
      <c r="H1588" t="e">
        <f>VLOOKUP(A1588,Table1[[#All],[Release Date]:[Actual]],3,FALSE)</f>
        <v>#N/A</v>
      </c>
      <c r="I1588" t="e">
        <f>VLOOKUP(A1588,Table9[[#All],[Release Date]:[Actual]],2,FALSE)</f>
        <v>#N/A</v>
      </c>
      <c r="J1588" t="e">
        <f>VLOOKUP(A1588,Table8[#All],2,FALSE)</f>
        <v>#N/A</v>
      </c>
      <c r="K1588" t="e">
        <f>VLOOKUP(A1588,'US Retail Data'!$E$2:$G$75,3,FALSE)</f>
        <v>#N/A</v>
      </c>
      <c r="L1588" t="e">
        <f>VLOOKUP(A1588,GDP!$E$2:$G$83,3,FALSE)</f>
        <v>#N/A</v>
      </c>
    </row>
    <row r="1589" spans="1:12">
      <c r="A1589" s="25">
        <v>45054</v>
      </c>
      <c r="B1589" s="19">
        <v>14709</v>
      </c>
      <c r="C1589" t="e">
        <f>VLOOKUP(A1589,Table2[],2,FALSE)</f>
        <v>#N/A</v>
      </c>
      <c r="D1589" t="e">
        <f>VLOOKUP(A1589,Table3[#All],2,FALSE)</f>
        <v>#N/A</v>
      </c>
      <c r="E1589" t="e">
        <f>VLOOKUP(A1589,Table5[#All],2,FALSE)</f>
        <v>#N/A</v>
      </c>
      <c r="F1589" t="e">
        <f>VLOOKUP(A1589,Table6[#All],2,FALSE)</f>
        <v>#N/A</v>
      </c>
      <c r="G1589" t="e">
        <f>VLOOKUP(A1589,Table7[#All],2,FALSE)</f>
        <v>#N/A</v>
      </c>
      <c r="H1589" t="e">
        <f>VLOOKUP(A1589,Table1[[#All],[Release Date]:[Actual]],3,FALSE)</f>
        <v>#N/A</v>
      </c>
      <c r="I1589" t="e">
        <f>VLOOKUP(A1589,Table9[[#All],[Release Date]:[Actual]],2,FALSE)</f>
        <v>#N/A</v>
      </c>
      <c r="J1589" t="e">
        <f>VLOOKUP(A1589,Table8[#All],2,FALSE)</f>
        <v>#N/A</v>
      </c>
      <c r="K1589" t="e">
        <f>VLOOKUP(A1589,'US Retail Data'!$E$2:$G$75,3,FALSE)</f>
        <v>#N/A</v>
      </c>
      <c r="L1589" t="e">
        <f>VLOOKUP(A1589,GDP!$E$2:$G$83,3,FALSE)</f>
        <v>#N/A</v>
      </c>
    </row>
    <row r="1590" spans="1:12">
      <c r="A1590" s="25">
        <v>45055</v>
      </c>
      <c r="B1590" s="19">
        <v>14757</v>
      </c>
      <c r="C1590" t="e">
        <f>VLOOKUP(A1590,Table2[],2,FALSE)</f>
        <v>#N/A</v>
      </c>
      <c r="D1590" t="e">
        <f>VLOOKUP(A1590,Table3[#All],2,FALSE)</f>
        <v>#N/A</v>
      </c>
      <c r="E1590" t="e">
        <f>VLOOKUP(A1590,Table5[#All],2,FALSE)</f>
        <v>#N/A</v>
      </c>
      <c r="F1590" t="e">
        <f>VLOOKUP(A1590,Table6[#All],2,FALSE)</f>
        <v>#N/A</v>
      </c>
      <c r="G1590" t="e">
        <f>VLOOKUP(A1590,Table7[#All],2,FALSE)</f>
        <v>#N/A</v>
      </c>
      <c r="H1590" t="e">
        <f>VLOOKUP(A1590,Table1[[#All],[Release Date]:[Actual]],3,FALSE)</f>
        <v>#N/A</v>
      </c>
      <c r="I1590" t="e">
        <f>VLOOKUP(A1590,Table9[[#All],[Release Date]:[Actual]],2,FALSE)</f>
        <v>#N/A</v>
      </c>
      <c r="J1590" t="e">
        <f>VLOOKUP(A1590,Table8[#All],2,FALSE)</f>
        <v>#N/A</v>
      </c>
      <c r="K1590" t="e">
        <f>VLOOKUP(A1590,'US Retail Data'!$E$2:$G$75,3,FALSE)</f>
        <v>#N/A</v>
      </c>
      <c r="L1590" t="e">
        <f>VLOOKUP(A1590,GDP!$E$2:$G$83,3,FALSE)</f>
        <v>#N/A</v>
      </c>
    </row>
    <row r="1591" spans="1:12">
      <c r="A1591" s="25">
        <v>45056</v>
      </c>
      <c r="B1591" s="19">
        <v>14746</v>
      </c>
      <c r="C1591">
        <f>VLOOKUP(A1591,Table2[],2,FALSE)</f>
        <v>4.9000000000000002E-2</v>
      </c>
      <c r="D1591" t="e">
        <f>VLOOKUP(A1591,Table3[#All],2,FALSE)</f>
        <v>#N/A</v>
      </c>
      <c r="E1591" t="e">
        <f>VLOOKUP(A1591,Table5[#All],2,FALSE)</f>
        <v>#N/A</v>
      </c>
      <c r="F1591" t="e">
        <f>VLOOKUP(A1591,Table6[#All],2,FALSE)</f>
        <v>#N/A</v>
      </c>
      <c r="G1591" t="e">
        <f>VLOOKUP(A1591,Table7[#All],2,FALSE)</f>
        <v>#N/A</v>
      </c>
      <c r="H1591" t="e">
        <f>VLOOKUP(A1591,Table1[[#All],[Release Date]:[Actual]],3,FALSE)</f>
        <v>#N/A</v>
      </c>
      <c r="I1591" t="e">
        <f>VLOOKUP(A1591,Table9[[#All],[Release Date]:[Actual]],2,FALSE)</f>
        <v>#N/A</v>
      </c>
      <c r="J1591">
        <f>VLOOKUP(A1591,Table8[#All],2,FALSE)</f>
        <v>1E-3</v>
      </c>
      <c r="K1591" t="e">
        <f>VLOOKUP(A1591,'US Retail Data'!$E$2:$G$75,3,FALSE)</f>
        <v>#N/A</v>
      </c>
      <c r="L1591" t="e">
        <f>VLOOKUP(A1591,GDP!$E$2:$G$83,3,FALSE)</f>
        <v>#N/A</v>
      </c>
    </row>
    <row r="1592" spans="1:12">
      <c r="A1592" s="25">
        <v>45057</v>
      </c>
      <c r="B1592" s="19">
        <v>14722</v>
      </c>
      <c r="C1592" t="e">
        <f>VLOOKUP(A1592,Table2[],2,FALSE)</f>
        <v>#N/A</v>
      </c>
      <c r="D1592" t="e">
        <f>VLOOKUP(A1592,Table3[#All],2,FALSE)</f>
        <v>#N/A</v>
      </c>
      <c r="E1592" t="e">
        <f>VLOOKUP(A1592,Table5[#All],2,FALSE)</f>
        <v>#N/A</v>
      </c>
      <c r="F1592" t="e">
        <f>VLOOKUP(A1592,Table6[#All],2,FALSE)</f>
        <v>#N/A</v>
      </c>
      <c r="G1592" t="e">
        <f>VLOOKUP(A1592,Table7[#All],2,FALSE)</f>
        <v>#N/A</v>
      </c>
      <c r="H1592">
        <f>VLOOKUP(A1592,Table1[[#All],[Release Date]:[Actual]],3,FALSE)</f>
        <v>264000</v>
      </c>
      <c r="I1592" t="e">
        <f>VLOOKUP(A1592,Table9[[#All],[Release Date]:[Actual]],2,FALSE)</f>
        <v>#N/A</v>
      </c>
      <c r="J1592" t="e">
        <f>VLOOKUP(A1592,Table8[#All],2,FALSE)</f>
        <v>#N/A</v>
      </c>
      <c r="K1592" t="e">
        <f>VLOOKUP(A1592,'US Retail Data'!$E$2:$G$75,3,FALSE)</f>
        <v>#N/A</v>
      </c>
      <c r="L1592" t="e">
        <f>VLOOKUP(A1592,GDP!$E$2:$G$83,3,FALSE)</f>
        <v>#N/A</v>
      </c>
    </row>
    <row r="1593" spans="1:12">
      <c r="A1593" s="25">
        <v>45058</v>
      </c>
      <c r="B1593" s="19">
        <v>14752</v>
      </c>
      <c r="C1593" t="e">
        <f>VLOOKUP(A1593,Table2[],2,FALSE)</f>
        <v>#N/A</v>
      </c>
      <c r="D1593" t="e">
        <f>VLOOKUP(A1593,Table3[#All],2,FALSE)</f>
        <v>#N/A</v>
      </c>
      <c r="E1593" t="e">
        <f>VLOOKUP(A1593,Table5[#All],2,FALSE)</f>
        <v>#N/A</v>
      </c>
      <c r="F1593" t="e">
        <f>VLOOKUP(A1593,Table6[#All],2,FALSE)</f>
        <v>#N/A</v>
      </c>
      <c r="G1593" t="e">
        <f>VLOOKUP(A1593,Table7[#All],2,FALSE)</f>
        <v>#N/A</v>
      </c>
      <c r="H1593" t="e">
        <f>VLOOKUP(A1593,Table1[[#All],[Release Date]:[Actual]],3,FALSE)</f>
        <v>#N/A</v>
      </c>
      <c r="I1593" t="e">
        <f>VLOOKUP(A1593,Table9[[#All],[Release Date]:[Actual]],2,FALSE)</f>
        <v>#N/A</v>
      </c>
      <c r="J1593" t="e">
        <f>VLOOKUP(A1593,Table8[#All],2,FALSE)</f>
        <v>#N/A</v>
      </c>
      <c r="K1593" t="e">
        <f>VLOOKUP(A1593,'US Retail Data'!$E$2:$G$75,3,FALSE)</f>
        <v>#N/A</v>
      </c>
      <c r="L1593" t="e">
        <f>VLOOKUP(A1593,GDP!$E$2:$G$83,3,FALSE)</f>
        <v>#N/A</v>
      </c>
    </row>
    <row r="1594" spans="1:12">
      <c r="A1594" s="25">
        <v>45059</v>
      </c>
      <c r="B1594" s="19" t="e">
        <v>#N/A</v>
      </c>
      <c r="C1594" t="e">
        <f>VLOOKUP(A1594,Table2[],2,FALSE)</f>
        <v>#N/A</v>
      </c>
      <c r="D1594" t="e">
        <f>VLOOKUP(A1594,Table3[#All],2,FALSE)</f>
        <v>#N/A</v>
      </c>
      <c r="E1594" t="e">
        <f>VLOOKUP(A1594,Table5[#All],2,FALSE)</f>
        <v>#N/A</v>
      </c>
      <c r="F1594" t="e">
        <f>VLOOKUP(A1594,Table6[#All],2,FALSE)</f>
        <v>#N/A</v>
      </c>
      <c r="G1594" t="e">
        <f>VLOOKUP(A1594,Table7[#All],2,FALSE)</f>
        <v>#N/A</v>
      </c>
      <c r="H1594" t="e">
        <f>VLOOKUP(A1594,Table1[[#All],[Release Date]:[Actual]],3,FALSE)</f>
        <v>#N/A</v>
      </c>
      <c r="I1594" t="e">
        <f>VLOOKUP(A1594,Table9[[#All],[Release Date]:[Actual]],2,FALSE)</f>
        <v>#N/A</v>
      </c>
      <c r="J1594" t="e">
        <f>VLOOKUP(A1594,Table8[#All],2,FALSE)</f>
        <v>#N/A</v>
      </c>
      <c r="K1594" t="e">
        <f>VLOOKUP(A1594,'US Retail Data'!$E$2:$G$75,3,FALSE)</f>
        <v>#N/A</v>
      </c>
      <c r="L1594" t="e">
        <f>VLOOKUP(A1594,GDP!$E$2:$G$83,3,FALSE)</f>
        <v>#N/A</v>
      </c>
    </row>
    <row r="1595" spans="1:12">
      <c r="A1595" s="25">
        <v>45060</v>
      </c>
      <c r="B1595" s="19" t="e">
        <v>#N/A</v>
      </c>
      <c r="C1595" t="e">
        <f>VLOOKUP(A1595,Table2[],2,FALSE)</f>
        <v>#N/A</v>
      </c>
      <c r="D1595" t="e">
        <f>VLOOKUP(A1595,Table3[#All],2,FALSE)</f>
        <v>#N/A</v>
      </c>
      <c r="E1595" t="e">
        <f>VLOOKUP(A1595,Table5[#All],2,FALSE)</f>
        <v>#N/A</v>
      </c>
      <c r="F1595" t="e">
        <f>VLOOKUP(A1595,Table6[#All],2,FALSE)</f>
        <v>#N/A</v>
      </c>
      <c r="G1595" t="e">
        <f>VLOOKUP(A1595,Table7[#All],2,FALSE)</f>
        <v>#N/A</v>
      </c>
      <c r="H1595" t="e">
        <f>VLOOKUP(A1595,Table1[[#All],[Release Date]:[Actual]],3,FALSE)</f>
        <v>#N/A</v>
      </c>
      <c r="I1595" t="e">
        <f>VLOOKUP(A1595,Table9[[#All],[Release Date]:[Actual]],2,FALSE)</f>
        <v>#N/A</v>
      </c>
      <c r="J1595" t="e">
        <f>VLOOKUP(A1595,Table8[#All],2,FALSE)</f>
        <v>#N/A</v>
      </c>
      <c r="K1595" t="e">
        <f>VLOOKUP(A1595,'US Retail Data'!$E$2:$G$75,3,FALSE)</f>
        <v>#N/A</v>
      </c>
      <c r="L1595" t="e">
        <f>VLOOKUP(A1595,GDP!$E$2:$G$83,3,FALSE)</f>
        <v>#N/A</v>
      </c>
    </row>
    <row r="1596" spans="1:12">
      <c r="A1596" s="25">
        <v>45061</v>
      </c>
      <c r="B1596" s="19">
        <v>14812</v>
      </c>
      <c r="C1596" t="e">
        <f>VLOOKUP(A1596,Table2[],2,FALSE)</f>
        <v>#N/A</v>
      </c>
      <c r="D1596" t="e">
        <f>VLOOKUP(A1596,Table3[#All],2,FALSE)</f>
        <v>#N/A</v>
      </c>
      <c r="E1596" t="e">
        <f>VLOOKUP(A1596,Table5[#All],2,FALSE)</f>
        <v>#N/A</v>
      </c>
      <c r="F1596" t="e">
        <f>VLOOKUP(A1596,Table6[#All],2,FALSE)</f>
        <v>#N/A</v>
      </c>
      <c r="G1596" t="e">
        <f>VLOOKUP(A1596,Table7[#All],2,FALSE)</f>
        <v>#N/A</v>
      </c>
      <c r="H1596" t="e">
        <f>VLOOKUP(A1596,Table1[[#All],[Release Date]:[Actual]],3,FALSE)</f>
        <v>#N/A</v>
      </c>
      <c r="I1596" t="e">
        <f>VLOOKUP(A1596,Table9[[#All],[Release Date]:[Actual]],2,FALSE)</f>
        <v>#N/A</v>
      </c>
      <c r="J1596" t="e">
        <f>VLOOKUP(A1596,Table8[#All],2,FALSE)</f>
        <v>#N/A</v>
      </c>
      <c r="K1596" t="e">
        <f>VLOOKUP(A1596,'US Retail Data'!$E$2:$G$75,3,FALSE)</f>
        <v>#N/A</v>
      </c>
      <c r="L1596" t="e">
        <f>VLOOKUP(A1596,GDP!$E$2:$G$83,3,FALSE)</f>
        <v>#N/A</v>
      </c>
    </row>
    <row r="1597" spans="1:12">
      <c r="A1597" s="25">
        <v>45062</v>
      </c>
      <c r="B1597" s="19">
        <v>14810</v>
      </c>
      <c r="C1597" t="e">
        <f>VLOOKUP(A1597,Table2[],2,FALSE)</f>
        <v>#N/A</v>
      </c>
      <c r="D1597" t="e">
        <f>VLOOKUP(A1597,Table3[#All],2,FALSE)</f>
        <v>#N/A</v>
      </c>
      <c r="E1597" t="e">
        <f>VLOOKUP(A1597,Table5[#All],2,FALSE)</f>
        <v>#N/A</v>
      </c>
      <c r="F1597" t="e">
        <f>VLOOKUP(A1597,Table6[#All],2,FALSE)</f>
        <v>#N/A</v>
      </c>
      <c r="G1597" t="e">
        <f>VLOOKUP(A1597,Table7[#All],2,FALSE)</f>
        <v>#N/A</v>
      </c>
      <c r="H1597" t="e">
        <f>VLOOKUP(A1597,Table1[[#All],[Release Date]:[Actual]],3,FALSE)</f>
        <v>#N/A</v>
      </c>
      <c r="I1597" t="e">
        <f>VLOOKUP(A1597,Table9[[#All],[Release Date]:[Actual]],2,FALSE)</f>
        <v>#N/A</v>
      </c>
      <c r="J1597" t="e">
        <f>VLOOKUP(A1597,Table8[#All],2,FALSE)</f>
        <v>#N/A</v>
      </c>
      <c r="K1597">
        <f>VLOOKUP(A1597,'US Retail Data'!$E$2:$G$75,3,FALSE)</f>
        <v>4.0000000000000001E-3</v>
      </c>
      <c r="L1597" t="e">
        <f>VLOOKUP(A1597,GDP!$E$2:$G$83,3,FALSE)</f>
        <v>#N/A</v>
      </c>
    </row>
    <row r="1598" spans="1:12">
      <c r="A1598" s="25">
        <v>45063</v>
      </c>
      <c r="B1598" s="19">
        <v>14875</v>
      </c>
      <c r="C1598" t="e">
        <f>VLOOKUP(A1598,Table2[],2,FALSE)</f>
        <v>#N/A</v>
      </c>
      <c r="D1598" t="e">
        <f>VLOOKUP(A1598,Table3[#All],2,FALSE)</f>
        <v>#N/A</v>
      </c>
      <c r="E1598" t="e">
        <f>VLOOKUP(A1598,Table5[#All],2,FALSE)</f>
        <v>#N/A</v>
      </c>
      <c r="F1598" t="e">
        <f>VLOOKUP(A1598,Table6[#All],2,FALSE)</f>
        <v>#N/A</v>
      </c>
      <c r="G1598" t="e">
        <f>VLOOKUP(A1598,Table7[#All],2,FALSE)</f>
        <v>#N/A</v>
      </c>
      <c r="H1598" t="e">
        <f>VLOOKUP(A1598,Table1[[#All],[Release Date]:[Actual]],3,FALSE)</f>
        <v>#N/A</v>
      </c>
      <c r="I1598" t="e">
        <f>VLOOKUP(A1598,Table9[[#All],[Release Date]:[Actual]],2,FALSE)</f>
        <v>#N/A</v>
      </c>
      <c r="J1598" t="e">
        <f>VLOOKUP(A1598,Table8[#All],2,FALSE)</f>
        <v>#N/A</v>
      </c>
      <c r="K1598" t="e">
        <f>VLOOKUP(A1598,'US Retail Data'!$E$2:$G$75,3,FALSE)</f>
        <v>#N/A</v>
      </c>
      <c r="L1598" t="e">
        <f>VLOOKUP(A1598,GDP!$E$2:$G$83,3,FALSE)</f>
        <v>#N/A</v>
      </c>
    </row>
    <row r="1599" spans="1:12">
      <c r="A1599" s="25">
        <v>45064</v>
      </c>
      <c r="B1599" s="19" t="e">
        <v>#N/A</v>
      </c>
      <c r="C1599" t="e">
        <f>VLOOKUP(A1599,Table2[],2,FALSE)</f>
        <v>#N/A</v>
      </c>
      <c r="D1599" t="e">
        <f>VLOOKUP(A1599,Table3[#All],2,FALSE)</f>
        <v>#N/A</v>
      </c>
      <c r="E1599" t="e">
        <f>VLOOKUP(A1599,Table5[#All],2,FALSE)</f>
        <v>#N/A</v>
      </c>
      <c r="F1599" t="e">
        <f>VLOOKUP(A1599,Table6[#All],2,FALSE)</f>
        <v>#N/A</v>
      </c>
      <c r="G1599" t="e">
        <f>VLOOKUP(A1599,Table7[#All],2,FALSE)</f>
        <v>#N/A</v>
      </c>
      <c r="H1599">
        <f>VLOOKUP(A1599,Table1[[#All],[Release Date]:[Actual]],3,FALSE)</f>
        <v>242000</v>
      </c>
      <c r="I1599" t="e">
        <f>VLOOKUP(A1599,Table9[[#All],[Release Date]:[Actual]],2,FALSE)</f>
        <v>#N/A</v>
      </c>
      <c r="J1599" t="e">
        <f>VLOOKUP(A1599,Table8[#All],2,FALSE)</f>
        <v>#N/A</v>
      </c>
      <c r="K1599" t="e">
        <f>VLOOKUP(A1599,'US Retail Data'!$E$2:$G$75,3,FALSE)</f>
        <v>#N/A</v>
      </c>
      <c r="L1599" t="e">
        <f>VLOOKUP(A1599,GDP!$E$2:$G$83,3,FALSE)</f>
        <v>#N/A</v>
      </c>
    </row>
    <row r="1600" spans="1:12">
      <c r="A1600" s="25">
        <v>45065</v>
      </c>
      <c r="B1600" s="19">
        <v>14936</v>
      </c>
      <c r="C1600" t="e">
        <f>VLOOKUP(A1600,Table2[],2,FALSE)</f>
        <v>#N/A</v>
      </c>
      <c r="D1600" t="e">
        <f>VLOOKUP(A1600,Table3[#All],2,FALSE)</f>
        <v>#N/A</v>
      </c>
      <c r="E1600" t="e">
        <f>VLOOKUP(A1600,Table5[#All],2,FALSE)</f>
        <v>#N/A</v>
      </c>
      <c r="F1600" t="e">
        <f>VLOOKUP(A1600,Table6[#All],2,FALSE)</f>
        <v>#N/A</v>
      </c>
      <c r="G1600" t="e">
        <f>VLOOKUP(A1600,Table7[#All],2,FALSE)</f>
        <v>#N/A</v>
      </c>
      <c r="H1600" t="e">
        <f>VLOOKUP(A1600,Table1[[#All],[Release Date]:[Actual]],3,FALSE)</f>
        <v>#N/A</v>
      </c>
      <c r="I1600" t="e">
        <f>VLOOKUP(A1600,Table9[[#All],[Release Date]:[Actual]],2,FALSE)</f>
        <v>#N/A</v>
      </c>
      <c r="J1600" t="e">
        <f>VLOOKUP(A1600,Table8[#All],2,FALSE)</f>
        <v>#N/A</v>
      </c>
      <c r="K1600" t="e">
        <f>VLOOKUP(A1600,'US Retail Data'!$E$2:$G$75,3,FALSE)</f>
        <v>#N/A</v>
      </c>
      <c r="L1600" t="e">
        <f>VLOOKUP(A1600,GDP!$E$2:$G$83,3,FALSE)</f>
        <v>#N/A</v>
      </c>
    </row>
    <row r="1601" spans="1:12">
      <c r="A1601" s="25">
        <v>45066</v>
      </c>
      <c r="B1601" s="19" t="e">
        <v>#N/A</v>
      </c>
      <c r="C1601" t="e">
        <f>VLOOKUP(A1601,Table2[],2,FALSE)</f>
        <v>#N/A</v>
      </c>
      <c r="D1601" t="e">
        <f>VLOOKUP(A1601,Table3[#All],2,FALSE)</f>
        <v>#N/A</v>
      </c>
      <c r="E1601" t="e">
        <f>VLOOKUP(A1601,Table5[#All],2,FALSE)</f>
        <v>#N/A</v>
      </c>
      <c r="F1601" t="e">
        <f>VLOOKUP(A1601,Table6[#All],2,FALSE)</f>
        <v>#N/A</v>
      </c>
      <c r="G1601" t="e">
        <f>VLOOKUP(A1601,Table7[#All],2,FALSE)</f>
        <v>#N/A</v>
      </c>
      <c r="H1601" t="e">
        <f>VLOOKUP(A1601,Table1[[#All],[Release Date]:[Actual]],3,FALSE)</f>
        <v>#N/A</v>
      </c>
      <c r="I1601" t="e">
        <f>VLOOKUP(A1601,Table9[[#All],[Release Date]:[Actual]],2,FALSE)</f>
        <v>#N/A</v>
      </c>
      <c r="J1601" t="e">
        <f>VLOOKUP(A1601,Table8[#All],2,FALSE)</f>
        <v>#N/A</v>
      </c>
      <c r="K1601" t="e">
        <f>VLOOKUP(A1601,'US Retail Data'!$E$2:$G$75,3,FALSE)</f>
        <v>#N/A</v>
      </c>
      <c r="L1601" t="e">
        <f>VLOOKUP(A1601,GDP!$E$2:$G$83,3,FALSE)</f>
        <v>#N/A</v>
      </c>
    </row>
    <row r="1602" spans="1:12">
      <c r="A1602" s="25">
        <v>45067</v>
      </c>
      <c r="B1602" s="19" t="e">
        <v>#N/A</v>
      </c>
      <c r="C1602" t="e">
        <f>VLOOKUP(A1602,Table2[],2,FALSE)</f>
        <v>#N/A</v>
      </c>
      <c r="D1602" t="e">
        <f>VLOOKUP(A1602,Table3[#All],2,FALSE)</f>
        <v>#N/A</v>
      </c>
      <c r="E1602" t="e">
        <f>VLOOKUP(A1602,Table5[#All],2,FALSE)</f>
        <v>#N/A</v>
      </c>
      <c r="F1602" t="e">
        <f>VLOOKUP(A1602,Table6[#All],2,FALSE)</f>
        <v>#N/A</v>
      </c>
      <c r="G1602" t="e">
        <f>VLOOKUP(A1602,Table7[#All],2,FALSE)</f>
        <v>#N/A</v>
      </c>
      <c r="H1602" t="e">
        <f>VLOOKUP(A1602,Table1[[#All],[Release Date]:[Actual]],3,FALSE)</f>
        <v>#N/A</v>
      </c>
      <c r="I1602" t="e">
        <f>VLOOKUP(A1602,Table9[[#All],[Release Date]:[Actual]],2,FALSE)</f>
        <v>#N/A</v>
      </c>
      <c r="J1602" t="e">
        <f>VLOOKUP(A1602,Table8[#All],2,FALSE)</f>
        <v>#N/A</v>
      </c>
      <c r="K1602" t="e">
        <f>VLOOKUP(A1602,'US Retail Data'!$E$2:$G$75,3,FALSE)</f>
        <v>#N/A</v>
      </c>
      <c r="L1602" t="e">
        <f>VLOOKUP(A1602,GDP!$E$2:$G$83,3,FALSE)</f>
        <v>#N/A</v>
      </c>
    </row>
    <row r="1603" spans="1:12">
      <c r="A1603" s="25">
        <v>45068</v>
      </c>
      <c r="B1603" s="19">
        <v>14897</v>
      </c>
      <c r="C1603" t="e">
        <f>VLOOKUP(A1603,Table2[],2,FALSE)</f>
        <v>#N/A</v>
      </c>
      <c r="D1603" t="e">
        <f>VLOOKUP(A1603,Table3[#All],2,FALSE)</f>
        <v>#N/A</v>
      </c>
      <c r="E1603" t="e">
        <f>VLOOKUP(A1603,Table5[#All],2,FALSE)</f>
        <v>#N/A</v>
      </c>
      <c r="F1603" t="e">
        <f>VLOOKUP(A1603,Table6[#All],2,FALSE)</f>
        <v>#N/A</v>
      </c>
      <c r="G1603" t="e">
        <f>VLOOKUP(A1603,Table7[#All],2,FALSE)</f>
        <v>#N/A</v>
      </c>
      <c r="H1603" t="e">
        <f>VLOOKUP(A1603,Table1[[#All],[Release Date]:[Actual]],3,FALSE)</f>
        <v>#N/A</v>
      </c>
      <c r="I1603" t="e">
        <f>VLOOKUP(A1603,Table9[[#All],[Release Date]:[Actual]],2,FALSE)</f>
        <v>#N/A</v>
      </c>
      <c r="J1603" t="e">
        <f>VLOOKUP(A1603,Table8[#All],2,FALSE)</f>
        <v>#N/A</v>
      </c>
      <c r="K1603" t="e">
        <f>VLOOKUP(A1603,'US Retail Data'!$E$2:$G$75,3,FALSE)</f>
        <v>#N/A</v>
      </c>
      <c r="L1603" t="e">
        <f>VLOOKUP(A1603,GDP!$E$2:$G$83,3,FALSE)</f>
        <v>#N/A</v>
      </c>
    </row>
    <row r="1604" spans="1:12">
      <c r="A1604" s="25">
        <v>45069</v>
      </c>
      <c r="B1604" s="19">
        <v>14878</v>
      </c>
      <c r="C1604" t="e">
        <f>VLOOKUP(A1604,Table2[],2,FALSE)</f>
        <v>#N/A</v>
      </c>
      <c r="D1604" t="e">
        <f>VLOOKUP(A1604,Table3[#All],2,FALSE)</f>
        <v>#N/A</v>
      </c>
      <c r="E1604" t="e">
        <f>VLOOKUP(A1604,Table5[#All],2,FALSE)</f>
        <v>#N/A</v>
      </c>
      <c r="F1604" t="e">
        <f>VLOOKUP(A1604,Table6[#All],2,FALSE)</f>
        <v>#N/A</v>
      </c>
      <c r="G1604" t="e">
        <f>VLOOKUP(A1604,Table7[#All],2,FALSE)</f>
        <v>#N/A</v>
      </c>
      <c r="H1604" t="e">
        <f>VLOOKUP(A1604,Table1[[#All],[Release Date]:[Actual]],3,FALSE)</f>
        <v>#N/A</v>
      </c>
      <c r="I1604" t="e">
        <f>VLOOKUP(A1604,Table9[[#All],[Release Date]:[Actual]],2,FALSE)</f>
        <v>#N/A</v>
      </c>
      <c r="J1604" t="e">
        <f>VLOOKUP(A1604,Table8[#All],2,FALSE)</f>
        <v>#N/A</v>
      </c>
      <c r="K1604" t="e">
        <f>VLOOKUP(A1604,'US Retail Data'!$E$2:$G$75,3,FALSE)</f>
        <v>#N/A</v>
      </c>
      <c r="L1604" t="e">
        <f>VLOOKUP(A1604,GDP!$E$2:$G$83,3,FALSE)</f>
        <v>#N/A</v>
      </c>
    </row>
    <row r="1605" spans="1:12">
      <c r="A1605" s="25">
        <v>45070</v>
      </c>
      <c r="B1605" s="19">
        <v>14905</v>
      </c>
      <c r="C1605" t="e">
        <f>VLOOKUP(A1605,Table2[],2,FALSE)</f>
        <v>#N/A</v>
      </c>
      <c r="D1605" t="e">
        <f>VLOOKUP(A1605,Table3[#All],2,FALSE)</f>
        <v>#N/A</v>
      </c>
      <c r="E1605" t="e">
        <f>VLOOKUP(A1605,Table5[#All],2,FALSE)</f>
        <v>#N/A</v>
      </c>
      <c r="F1605" t="e">
        <f>VLOOKUP(A1605,Table6[#All],2,FALSE)</f>
        <v>#N/A</v>
      </c>
      <c r="G1605" t="e">
        <f>VLOOKUP(A1605,Table7[#All],2,FALSE)</f>
        <v>#N/A</v>
      </c>
      <c r="H1605" t="e">
        <f>VLOOKUP(A1605,Table1[[#All],[Release Date]:[Actual]],3,FALSE)</f>
        <v>#N/A</v>
      </c>
      <c r="I1605" t="e">
        <f>VLOOKUP(A1605,Table9[[#All],[Release Date]:[Actual]],2,FALSE)</f>
        <v>#N/A</v>
      </c>
      <c r="J1605" t="e">
        <f>VLOOKUP(A1605,Table8[#All],2,FALSE)</f>
        <v>#N/A</v>
      </c>
      <c r="K1605" t="e">
        <f>VLOOKUP(A1605,'US Retail Data'!$E$2:$G$75,3,FALSE)</f>
        <v>#N/A</v>
      </c>
      <c r="L1605" t="e">
        <f>VLOOKUP(A1605,GDP!$E$2:$G$83,3,FALSE)</f>
        <v>#N/A</v>
      </c>
    </row>
    <row r="1606" spans="1:12">
      <c r="A1606" s="25">
        <v>45071</v>
      </c>
      <c r="B1606" s="19">
        <v>14952</v>
      </c>
      <c r="C1606" t="e">
        <f>VLOOKUP(A1606,Table2[],2,FALSE)</f>
        <v>#N/A</v>
      </c>
      <c r="D1606" t="e">
        <f>VLOOKUP(A1606,Table3[#All],2,FALSE)</f>
        <v>#N/A</v>
      </c>
      <c r="E1606" t="e">
        <f>VLOOKUP(A1606,Table5[#All],2,FALSE)</f>
        <v>#N/A</v>
      </c>
      <c r="F1606" t="e">
        <f>VLOOKUP(A1606,Table6[#All],2,FALSE)</f>
        <v>#N/A</v>
      </c>
      <c r="G1606" t="e">
        <f>VLOOKUP(A1606,Table7[#All],2,FALSE)</f>
        <v>#N/A</v>
      </c>
      <c r="H1606">
        <f>VLOOKUP(A1606,Table1[[#All],[Release Date]:[Actual]],3,FALSE)</f>
        <v>229000</v>
      </c>
      <c r="I1606" t="e">
        <f>VLOOKUP(A1606,Table9[[#All],[Release Date]:[Actual]],2,FALSE)</f>
        <v>#N/A</v>
      </c>
      <c r="J1606" t="e">
        <f>VLOOKUP(A1606,Table8[#All],2,FALSE)</f>
        <v>#N/A</v>
      </c>
      <c r="K1606" t="e">
        <f>VLOOKUP(A1606,'US Retail Data'!$E$2:$G$75,3,FALSE)</f>
        <v>#N/A</v>
      </c>
      <c r="L1606">
        <f>VLOOKUP(A1606,GDP!$E$2:$G$83,3,FALSE)</f>
        <v>1.2999999999999999E-2</v>
      </c>
    </row>
    <row r="1607" spans="1:12">
      <c r="A1607" s="25">
        <v>45072</v>
      </c>
      <c r="B1607" s="19">
        <v>14959</v>
      </c>
      <c r="C1607" t="e">
        <f>VLOOKUP(A1607,Table2[],2,FALSE)</f>
        <v>#N/A</v>
      </c>
      <c r="D1607">
        <f>VLOOKUP(A1607,Table3[#All],2,FALSE)</f>
        <v>4.3999999999999997E-2</v>
      </c>
      <c r="E1607" t="e">
        <f>VLOOKUP(A1607,Table5[#All],2,FALSE)</f>
        <v>#N/A</v>
      </c>
      <c r="F1607" t="e">
        <f>VLOOKUP(A1607,Table6[#All],2,FALSE)</f>
        <v>#N/A</v>
      </c>
      <c r="G1607" t="e">
        <f>VLOOKUP(A1607,Table7[#All],2,FALSE)</f>
        <v>#N/A</v>
      </c>
      <c r="H1607" t="e">
        <f>VLOOKUP(A1607,Table1[[#All],[Release Date]:[Actual]],3,FALSE)</f>
        <v>#N/A</v>
      </c>
      <c r="I1607" t="e">
        <f>VLOOKUP(A1607,Table9[[#All],[Release Date]:[Actual]],2,FALSE)</f>
        <v>#N/A</v>
      </c>
      <c r="J1607" t="e">
        <f>VLOOKUP(A1607,Table8[#All],2,FALSE)</f>
        <v>#N/A</v>
      </c>
      <c r="K1607" t="e">
        <f>VLOOKUP(A1607,'US Retail Data'!$E$2:$G$75,3,FALSE)</f>
        <v>#N/A</v>
      </c>
      <c r="L1607" t="e">
        <f>VLOOKUP(A1607,GDP!$E$2:$G$83,3,FALSE)</f>
        <v>#N/A</v>
      </c>
    </row>
    <row r="1608" spans="1:12">
      <c r="A1608" s="25">
        <v>45073</v>
      </c>
      <c r="B1608" s="19" t="e">
        <v>#N/A</v>
      </c>
      <c r="C1608" t="e">
        <f>VLOOKUP(A1608,Table2[],2,FALSE)</f>
        <v>#N/A</v>
      </c>
      <c r="D1608" t="e">
        <f>VLOOKUP(A1608,Table3[#All],2,FALSE)</f>
        <v>#N/A</v>
      </c>
      <c r="E1608" t="e">
        <f>VLOOKUP(A1608,Table5[#All],2,FALSE)</f>
        <v>#N/A</v>
      </c>
      <c r="F1608" t="e">
        <f>VLOOKUP(A1608,Table6[#All],2,FALSE)</f>
        <v>#N/A</v>
      </c>
      <c r="G1608" t="e">
        <f>VLOOKUP(A1608,Table7[#All],2,FALSE)</f>
        <v>#N/A</v>
      </c>
      <c r="H1608" t="e">
        <f>VLOOKUP(A1608,Table1[[#All],[Release Date]:[Actual]],3,FALSE)</f>
        <v>#N/A</v>
      </c>
      <c r="I1608" t="e">
        <f>VLOOKUP(A1608,Table9[[#All],[Release Date]:[Actual]],2,FALSE)</f>
        <v>#N/A</v>
      </c>
      <c r="J1608" t="e">
        <f>VLOOKUP(A1608,Table8[#All],2,FALSE)</f>
        <v>#N/A</v>
      </c>
      <c r="K1608" t="e">
        <f>VLOOKUP(A1608,'US Retail Data'!$E$2:$G$75,3,FALSE)</f>
        <v>#N/A</v>
      </c>
      <c r="L1608" t="e">
        <f>VLOOKUP(A1608,GDP!$E$2:$G$83,3,FALSE)</f>
        <v>#N/A</v>
      </c>
    </row>
    <row r="1609" spans="1:12">
      <c r="A1609" s="25">
        <v>45074</v>
      </c>
      <c r="B1609" s="19" t="e">
        <v>#N/A</v>
      </c>
      <c r="C1609" t="e">
        <f>VLOOKUP(A1609,Table2[],2,FALSE)</f>
        <v>#N/A</v>
      </c>
      <c r="D1609" t="e">
        <f>VLOOKUP(A1609,Table3[#All],2,FALSE)</f>
        <v>#N/A</v>
      </c>
      <c r="E1609" t="e">
        <f>VLOOKUP(A1609,Table5[#All],2,FALSE)</f>
        <v>#N/A</v>
      </c>
      <c r="F1609" t="e">
        <f>VLOOKUP(A1609,Table6[#All],2,FALSE)</f>
        <v>#N/A</v>
      </c>
      <c r="G1609" t="e">
        <f>VLOOKUP(A1609,Table7[#All],2,FALSE)</f>
        <v>#N/A</v>
      </c>
      <c r="H1609" t="e">
        <f>VLOOKUP(A1609,Table1[[#All],[Release Date]:[Actual]],3,FALSE)</f>
        <v>#N/A</v>
      </c>
      <c r="I1609" t="e">
        <f>VLOOKUP(A1609,Table9[[#All],[Release Date]:[Actual]],2,FALSE)</f>
        <v>#N/A</v>
      </c>
      <c r="J1609" t="e">
        <f>VLOOKUP(A1609,Table8[#All],2,FALSE)</f>
        <v>#N/A</v>
      </c>
      <c r="K1609" t="e">
        <f>VLOOKUP(A1609,'US Retail Data'!$E$2:$G$75,3,FALSE)</f>
        <v>#N/A</v>
      </c>
      <c r="L1609" t="e">
        <f>VLOOKUP(A1609,GDP!$E$2:$G$83,3,FALSE)</f>
        <v>#N/A</v>
      </c>
    </row>
    <row r="1610" spans="1:12">
      <c r="A1610" s="25">
        <v>45075</v>
      </c>
      <c r="B1610" s="19">
        <v>14973</v>
      </c>
      <c r="C1610" t="e">
        <f>VLOOKUP(A1610,Table2[],2,FALSE)</f>
        <v>#N/A</v>
      </c>
      <c r="D1610" t="e">
        <f>VLOOKUP(A1610,Table3[#All],2,FALSE)</f>
        <v>#N/A</v>
      </c>
      <c r="E1610" t="e">
        <f>VLOOKUP(A1610,Table5[#All],2,FALSE)</f>
        <v>#N/A</v>
      </c>
      <c r="F1610" t="e">
        <f>VLOOKUP(A1610,Table6[#All],2,FALSE)</f>
        <v>#N/A</v>
      </c>
      <c r="G1610" t="e">
        <f>VLOOKUP(A1610,Table7[#All],2,FALSE)</f>
        <v>#N/A</v>
      </c>
      <c r="H1610" t="e">
        <f>VLOOKUP(A1610,Table1[[#All],[Release Date]:[Actual]],3,FALSE)</f>
        <v>#N/A</v>
      </c>
      <c r="I1610" t="e">
        <f>VLOOKUP(A1610,Table9[[#All],[Release Date]:[Actual]],2,FALSE)</f>
        <v>#N/A</v>
      </c>
      <c r="J1610" t="e">
        <f>VLOOKUP(A1610,Table8[#All],2,FALSE)</f>
        <v>#N/A</v>
      </c>
      <c r="K1610" t="e">
        <f>VLOOKUP(A1610,'US Retail Data'!$E$2:$G$75,3,FALSE)</f>
        <v>#N/A</v>
      </c>
      <c r="L1610" t="e">
        <f>VLOOKUP(A1610,GDP!$E$2:$G$83,3,FALSE)</f>
        <v>#N/A</v>
      </c>
    </row>
    <row r="1611" spans="1:12">
      <c r="A1611" s="25">
        <v>45076</v>
      </c>
      <c r="B1611" s="19">
        <v>14969</v>
      </c>
      <c r="C1611" t="e">
        <f>VLOOKUP(A1611,Table2[],2,FALSE)</f>
        <v>#N/A</v>
      </c>
      <c r="D1611" t="e">
        <f>VLOOKUP(A1611,Table3[#All],2,FALSE)</f>
        <v>#N/A</v>
      </c>
      <c r="E1611" t="e">
        <f>VLOOKUP(A1611,Table5[#All],2,FALSE)</f>
        <v>#N/A</v>
      </c>
      <c r="F1611" t="e">
        <f>VLOOKUP(A1611,Table6[#All],2,FALSE)</f>
        <v>#N/A</v>
      </c>
      <c r="G1611" t="e">
        <f>VLOOKUP(A1611,Table7[#All],2,FALSE)</f>
        <v>#N/A</v>
      </c>
      <c r="H1611" t="e">
        <f>VLOOKUP(A1611,Table1[[#All],[Release Date]:[Actual]],3,FALSE)</f>
        <v>#N/A</v>
      </c>
      <c r="I1611" t="e">
        <f>VLOOKUP(A1611,Table9[[#All],[Release Date]:[Actual]],2,FALSE)</f>
        <v>#N/A</v>
      </c>
      <c r="J1611" t="e">
        <f>VLOOKUP(A1611,Table8[#All],2,FALSE)</f>
        <v>#N/A</v>
      </c>
      <c r="K1611" t="e">
        <f>VLOOKUP(A1611,'US Retail Data'!$E$2:$G$75,3,FALSE)</f>
        <v>#N/A</v>
      </c>
      <c r="L1611" t="e">
        <f>VLOOKUP(A1611,GDP!$E$2:$G$83,3,FALSE)</f>
        <v>#N/A</v>
      </c>
    </row>
    <row r="1612" spans="1:12">
      <c r="A1612" s="25">
        <v>45077</v>
      </c>
      <c r="B1612" s="19">
        <v>15003</v>
      </c>
      <c r="C1612" t="e">
        <f>VLOOKUP(A1612,Table2[],2,FALSE)</f>
        <v>#N/A</v>
      </c>
      <c r="D1612" t="e">
        <f>VLOOKUP(A1612,Table3[#All],2,FALSE)</f>
        <v>#N/A</v>
      </c>
      <c r="E1612" t="e">
        <f>VLOOKUP(A1612,Table5[#All],2,FALSE)</f>
        <v>#N/A</v>
      </c>
      <c r="F1612" t="e">
        <f>VLOOKUP(A1612,Table6[#All],2,FALSE)</f>
        <v>#N/A</v>
      </c>
      <c r="G1612" t="e">
        <f>VLOOKUP(A1612,Table7[#All],2,FALSE)</f>
        <v>#N/A</v>
      </c>
      <c r="H1612" t="e">
        <f>VLOOKUP(A1612,Table1[[#All],[Release Date]:[Actual]],3,FALSE)</f>
        <v>#N/A</v>
      </c>
      <c r="I1612" t="e">
        <f>VLOOKUP(A1612,Table9[[#All],[Release Date]:[Actual]],2,FALSE)</f>
        <v>#N/A</v>
      </c>
      <c r="J1612" t="e">
        <f>VLOOKUP(A1612,Table8[#All],2,FALSE)</f>
        <v>#N/A</v>
      </c>
      <c r="K1612" t="e">
        <f>VLOOKUP(A1612,'US Retail Data'!$E$2:$G$75,3,FALSE)</f>
        <v>#N/A</v>
      </c>
      <c r="L1612" t="e">
        <f>VLOOKUP(A1612,GDP!$E$2:$G$83,3,FALSE)</f>
        <v>#N/A</v>
      </c>
    </row>
    <row r="1613" spans="1:12">
      <c r="A1613" s="25">
        <v>45078</v>
      </c>
      <c r="B1613" s="19" t="e">
        <v>#N/A</v>
      </c>
      <c r="C1613" t="e">
        <f>VLOOKUP(A1613,Table2[],2,FALSE)</f>
        <v>#N/A</v>
      </c>
      <c r="D1613" t="e">
        <f>VLOOKUP(A1613,Table3[#All],2,FALSE)</f>
        <v>#N/A</v>
      </c>
      <c r="E1613" t="e">
        <f>VLOOKUP(A1613,Table5[#All],2,FALSE)</f>
        <v>#N/A</v>
      </c>
      <c r="F1613" t="e">
        <f>VLOOKUP(A1613,Table6[#All],2,FALSE)</f>
        <v>#N/A</v>
      </c>
      <c r="G1613" t="e">
        <f>VLOOKUP(A1613,Table7[#All],2,FALSE)</f>
        <v>#N/A</v>
      </c>
      <c r="H1613">
        <f>VLOOKUP(A1613,Table1[[#All],[Release Date]:[Actual]],3,FALSE)</f>
        <v>232000</v>
      </c>
      <c r="I1613" t="e">
        <f>VLOOKUP(A1613,Table9[[#All],[Release Date]:[Actual]],2,FALSE)</f>
        <v>#N/A</v>
      </c>
      <c r="J1613" t="e">
        <f>VLOOKUP(A1613,Table8[#All],2,FALSE)</f>
        <v>#N/A</v>
      </c>
      <c r="K1613" t="e">
        <f>VLOOKUP(A1613,'US Retail Data'!$E$2:$G$75,3,FALSE)</f>
        <v>#N/A</v>
      </c>
      <c r="L1613" t="e">
        <f>VLOOKUP(A1613,GDP!$E$2:$G$83,3,FALSE)</f>
        <v>#N/A</v>
      </c>
    </row>
    <row r="1614" spans="1:12">
      <c r="A1614" s="25">
        <v>45079</v>
      </c>
      <c r="B1614" s="19" t="e">
        <v>#N/A</v>
      </c>
      <c r="C1614" t="e">
        <f>VLOOKUP(A1614,Table2[],2,FALSE)</f>
        <v>#N/A</v>
      </c>
      <c r="D1614" t="e">
        <f>VLOOKUP(A1614,Table3[#All],2,FALSE)</f>
        <v>#N/A</v>
      </c>
      <c r="E1614" t="e">
        <f>VLOOKUP(A1614,Table5[#All],2,FALSE)</f>
        <v>#N/A</v>
      </c>
      <c r="F1614">
        <f>VLOOKUP(A1614,Table6[#All],2,FALSE)</f>
        <v>339</v>
      </c>
      <c r="G1614">
        <f>VLOOKUP(A1614,Table7[#All],2,FALSE)</f>
        <v>3.6999999999999998E-2</v>
      </c>
      <c r="H1614" t="e">
        <f>VLOOKUP(A1614,Table1[[#All],[Release Date]:[Actual]],3,FALSE)</f>
        <v>#N/A</v>
      </c>
      <c r="I1614" t="e">
        <f>VLOOKUP(A1614,Table9[[#All],[Release Date]:[Actual]],2,FALSE)</f>
        <v>#N/A</v>
      </c>
      <c r="J1614" t="e">
        <f>VLOOKUP(A1614,Table8[#All],2,FALSE)</f>
        <v>#N/A</v>
      </c>
      <c r="K1614" t="e">
        <f>VLOOKUP(A1614,'US Retail Data'!$E$2:$G$75,3,FALSE)</f>
        <v>#N/A</v>
      </c>
      <c r="L1614" t="e">
        <f>VLOOKUP(A1614,GDP!$E$2:$G$83,3,FALSE)</f>
        <v>#N/A</v>
      </c>
    </row>
    <row r="1615" spans="1:12">
      <c r="A1615" s="25">
        <v>45080</v>
      </c>
      <c r="B1615" s="19" t="e">
        <v>#N/A</v>
      </c>
      <c r="C1615" t="e">
        <f>VLOOKUP(A1615,Table2[],2,FALSE)</f>
        <v>#N/A</v>
      </c>
      <c r="D1615" t="e">
        <f>VLOOKUP(A1615,Table3[#All],2,FALSE)</f>
        <v>#N/A</v>
      </c>
      <c r="E1615" t="e">
        <f>VLOOKUP(A1615,Table5[#All],2,FALSE)</f>
        <v>#N/A</v>
      </c>
      <c r="F1615" t="e">
        <f>VLOOKUP(A1615,Table6[#All],2,FALSE)</f>
        <v>#N/A</v>
      </c>
      <c r="G1615" t="e">
        <f>VLOOKUP(A1615,Table7[#All],2,FALSE)</f>
        <v>#N/A</v>
      </c>
      <c r="H1615" t="e">
        <f>VLOOKUP(A1615,Table1[[#All],[Release Date]:[Actual]],3,FALSE)</f>
        <v>#N/A</v>
      </c>
      <c r="I1615" t="e">
        <f>VLOOKUP(A1615,Table9[[#All],[Release Date]:[Actual]],2,FALSE)</f>
        <v>#N/A</v>
      </c>
      <c r="J1615" t="e">
        <f>VLOOKUP(A1615,Table8[#All],2,FALSE)</f>
        <v>#N/A</v>
      </c>
      <c r="K1615" t="e">
        <f>VLOOKUP(A1615,'US Retail Data'!$E$2:$G$75,3,FALSE)</f>
        <v>#N/A</v>
      </c>
      <c r="L1615" t="e">
        <f>VLOOKUP(A1615,GDP!$E$2:$G$83,3,FALSE)</f>
        <v>#N/A</v>
      </c>
    </row>
    <row r="1616" spans="1:12">
      <c r="A1616" s="25">
        <v>45081</v>
      </c>
      <c r="B1616" s="19" t="e">
        <v>#N/A</v>
      </c>
      <c r="C1616" t="e">
        <f>VLOOKUP(A1616,Table2[],2,FALSE)</f>
        <v>#N/A</v>
      </c>
      <c r="D1616" t="e">
        <f>VLOOKUP(A1616,Table3[#All],2,FALSE)</f>
        <v>#N/A</v>
      </c>
      <c r="E1616" t="e">
        <f>VLOOKUP(A1616,Table5[#All],2,FALSE)</f>
        <v>#N/A</v>
      </c>
      <c r="F1616" t="e">
        <f>VLOOKUP(A1616,Table6[#All],2,FALSE)</f>
        <v>#N/A</v>
      </c>
      <c r="G1616" t="e">
        <f>VLOOKUP(A1616,Table7[#All],2,FALSE)</f>
        <v>#N/A</v>
      </c>
      <c r="H1616" t="e">
        <f>VLOOKUP(A1616,Table1[[#All],[Release Date]:[Actual]],3,FALSE)</f>
        <v>#N/A</v>
      </c>
      <c r="I1616" t="e">
        <f>VLOOKUP(A1616,Table9[[#All],[Release Date]:[Actual]],2,FALSE)</f>
        <v>#N/A</v>
      </c>
      <c r="J1616" t="e">
        <f>VLOOKUP(A1616,Table8[#All],2,FALSE)</f>
        <v>#N/A</v>
      </c>
      <c r="K1616" t="e">
        <f>VLOOKUP(A1616,'US Retail Data'!$E$2:$G$75,3,FALSE)</f>
        <v>#N/A</v>
      </c>
      <c r="L1616" t="e">
        <f>VLOOKUP(A1616,GDP!$E$2:$G$83,3,FALSE)</f>
        <v>#N/A</v>
      </c>
    </row>
    <row r="1617" spans="1:12">
      <c r="A1617" s="25">
        <v>45082</v>
      </c>
      <c r="B1617" s="19">
        <v>14888</v>
      </c>
      <c r="C1617" t="e">
        <f>VLOOKUP(A1617,Table2[],2,FALSE)</f>
        <v>#N/A</v>
      </c>
      <c r="D1617" t="e">
        <f>VLOOKUP(A1617,Table3[#All],2,FALSE)</f>
        <v>#N/A</v>
      </c>
      <c r="E1617">
        <f>VLOOKUP(A1617,Table5[#All],2,FALSE)</f>
        <v>0.04</v>
      </c>
      <c r="F1617" t="e">
        <f>VLOOKUP(A1617,Table6[#All],2,FALSE)</f>
        <v>#N/A</v>
      </c>
      <c r="G1617" t="e">
        <f>VLOOKUP(A1617,Table7[#All],2,FALSE)</f>
        <v>#N/A</v>
      </c>
      <c r="H1617" t="e">
        <f>VLOOKUP(A1617,Table1[[#All],[Release Date]:[Actual]],3,FALSE)</f>
        <v>#N/A</v>
      </c>
      <c r="I1617" t="e">
        <f>VLOOKUP(A1617,Table9[[#All],[Release Date]:[Actual]],2,FALSE)</f>
        <v>#N/A</v>
      </c>
      <c r="J1617" t="e">
        <f>VLOOKUP(A1617,Table8[#All],2,FALSE)</f>
        <v>#N/A</v>
      </c>
      <c r="K1617" t="e">
        <f>VLOOKUP(A1617,'US Retail Data'!$E$2:$G$75,3,FALSE)</f>
        <v>#N/A</v>
      </c>
      <c r="L1617" t="e">
        <f>VLOOKUP(A1617,GDP!$E$2:$G$83,3,FALSE)</f>
        <v>#N/A</v>
      </c>
    </row>
    <row r="1618" spans="1:12">
      <c r="A1618" s="25">
        <v>45083</v>
      </c>
      <c r="B1618" s="19">
        <v>14839</v>
      </c>
      <c r="C1618" t="e">
        <f>VLOOKUP(A1618,Table2[],2,FALSE)</f>
        <v>#N/A</v>
      </c>
      <c r="D1618" t="e">
        <f>VLOOKUP(A1618,Table3[#All],2,FALSE)</f>
        <v>#N/A</v>
      </c>
      <c r="E1618" t="e">
        <f>VLOOKUP(A1618,Table5[#All],2,FALSE)</f>
        <v>#N/A</v>
      </c>
      <c r="F1618" t="e">
        <f>VLOOKUP(A1618,Table6[#All],2,FALSE)</f>
        <v>#N/A</v>
      </c>
      <c r="G1618" t="e">
        <f>VLOOKUP(A1618,Table7[#All],2,FALSE)</f>
        <v>#N/A</v>
      </c>
      <c r="H1618" t="e">
        <f>VLOOKUP(A1618,Table1[[#All],[Release Date]:[Actual]],3,FALSE)</f>
        <v>#N/A</v>
      </c>
      <c r="I1618" t="e">
        <f>VLOOKUP(A1618,Table9[[#All],[Release Date]:[Actual]],2,FALSE)</f>
        <v>#N/A</v>
      </c>
      <c r="J1618" t="e">
        <f>VLOOKUP(A1618,Table8[#All],2,FALSE)</f>
        <v>#N/A</v>
      </c>
      <c r="K1618" t="e">
        <f>VLOOKUP(A1618,'US Retail Data'!$E$2:$G$75,3,FALSE)</f>
        <v>#N/A</v>
      </c>
      <c r="L1618" t="e">
        <f>VLOOKUP(A1618,GDP!$E$2:$G$83,3,FALSE)</f>
        <v>#N/A</v>
      </c>
    </row>
    <row r="1619" spans="1:12">
      <c r="A1619" s="25">
        <v>45084</v>
      </c>
      <c r="B1619" s="19">
        <v>14875</v>
      </c>
      <c r="C1619" t="e">
        <f>VLOOKUP(A1619,Table2[],2,FALSE)</f>
        <v>#N/A</v>
      </c>
      <c r="D1619" t="e">
        <f>VLOOKUP(A1619,Table3[#All],2,FALSE)</f>
        <v>#N/A</v>
      </c>
      <c r="E1619" t="e">
        <f>VLOOKUP(A1619,Table5[#All],2,FALSE)</f>
        <v>#N/A</v>
      </c>
      <c r="F1619" t="e">
        <f>VLOOKUP(A1619,Table6[#All],2,FALSE)</f>
        <v>#N/A</v>
      </c>
      <c r="G1619" t="e">
        <f>VLOOKUP(A1619,Table7[#All],2,FALSE)</f>
        <v>#N/A</v>
      </c>
      <c r="H1619" t="e">
        <f>VLOOKUP(A1619,Table1[[#All],[Release Date]:[Actual]],3,FALSE)</f>
        <v>#N/A</v>
      </c>
      <c r="I1619" t="e">
        <f>VLOOKUP(A1619,Table9[[#All],[Release Date]:[Actual]],2,FALSE)</f>
        <v>#N/A</v>
      </c>
      <c r="J1619" t="e">
        <f>VLOOKUP(A1619,Table8[#All],2,FALSE)</f>
        <v>#N/A</v>
      </c>
      <c r="K1619" t="e">
        <f>VLOOKUP(A1619,'US Retail Data'!$E$2:$G$75,3,FALSE)</f>
        <v>#N/A</v>
      </c>
      <c r="L1619" t="e">
        <f>VLOOKUP(A1619,GDP!$E$2:$G$83,3,FALSE)</f>
        <v>#N/A</v>
      </c>
    </row>
    <row r="1620" spans="1:12">
      <c r="A1620" s="25">
        <v>45085</v>
      </c>
      <c r="B1620" s="19">
        <v>14903</v>
      </c>
      <c r="C1620" t="e">
        <f>VLOOKUP(A1620,Table2[],2,FALSE)</f>
        <v>#N/A</v>
      </c>
      <c r="D1620" t="e">
        <f>VLOOKUP(A1620,Table3[#All],2,FALSE)</f>
        <v>#N/A</v>
      </c>
      <c r="E1620" t="e">
        <f>VLOOKUP(A1620,Table5[#All],2,FALSE)</f>
        <v>#N/A</v>
      </c>
      <c r="F1620" t="e">
        <f>VLOOKUP(A1620,Table6[#All],2,FALSE)</f>
        <v>#N/A</v>
      </c>
      <c r="G1620" t="e">
        <f>VLOOKUP(A1620,Table7[#All],2,FALSE)</f>
        <v>#N/A</v>
      </c>
      <c r="H1620">
        <f>VLOOKUP(A1620,Table1[[#All],[Release Date]:[Actual]],3,FALSE)</f>
        <v>261000</v>
      </c>
      <c r="I1620" t="e">
        <f>VLOOKUP(A1620,Table9[[#All],[Release Date]:[Actual]],2,FALSE)</f>
        <v>#N/A</v>
      </c>
      <c r="J1620">
        <f>VLOOKUP(A1620,Table8[#All],2,FALSE)</f>
        <v>2E-3</v>
      </c>
      <c r="K1620" t="e">
        <f>VLOOKUP(A1620,'US Retail Data'!$E$2:$G$75,3,FALSE)</f>
        <v>#N/A</v>
      </c>
      <c r="L1620" t="e">
        <f>VLOOKUP(A1620,GDP!$E$2:$G$83,3,FALSE)</f>
        <v>#N/A</v>
      </c>
    </row>
    <row r="1621" spans="1:12">
      <c r="A1621" s="25">
        <v>45086</v>
      </c>
      <c r="B1621" s="19">
        <v>14853</v>
      </c>
      <c r="C1621" t="e">
        <f>VLOOKUP(A1621,Table2[],2,FALSE)</f>
        <v>#N/A</v>
      </c>
      <c r="D1621" t="e">
        <f>VLOOKUP(A1621,Table3[#All],2,FALSE)</f>
        <v>#N/A</v>
      </c>
      <c r="E1621" t="e">
        <f>VLOOKUP(A1621,Table5[#All],2,FALSE)</f>
        <v>#N/A</v>
      </c>
      <c r="F1621" t="e">
        <f>VLOOKUP(A1621,Table6[#All],2,FALSE)</f>
        <v>#N/A</v>
      </c>
      <c r="G1621" t="e">
        <f>VLOOKUP(A1621,Table7[#All],2,FALSE)</f>
        <v>#N/A</v>
      </c>
      <c r="H1621" t="e">
        <f>VLOOKUP(A1621,Table1[[#All],[Release Date]:[Actual]],3,FALSE)</f>
        <v>#N/A</v>
      </c>
      <c r="I1621" t="e">
        <f>VLOOKUP(A1621,Table9[[#All],[Release Date]:[Actual]],2,FALSE)</f>
        <v>#N/A</v>
      </c>
      <c r="J1621" t="e">
        <f>VLOOKUP(A1621,Table8[#All],2,FALSE)</f>
        <v>#N/A</v>
      </c>
      <c r="K1621" t="e">
        <f>VLOOKUP(A1621,'US Retail Data'!$E$2:$G$75,3,FALSE)</f>
        <v>#N/A</v>
      </c>
      <c r="L1621" t="e">
        <f>VLOOKUP(A1621,GDP!$E$2:$G$83,3,FALSE)</f>
        <v>#N/A</v>
      </c>
    </row>
    <row r="1622" spans="1:12">
      <c r="A1622" s="25">
        <v>45087</v>
      </c>
      <c r="B1622" s="19" t="e">
        <v>#N/A</v>
      </c>
      <c r="C1622" t="e">
        <f>VLOOKUP(A1622,Table2[],2,FALSE)</f>
        <v>#N/A</v>
      </c>
      <c r="D1622" t="e">
        <f>VLOOKUP(A1622,Table3[#All],2,FALSE)</f>
        <v>#N/A</v>
      </c>
      <c r="E1622" t="e">
        <f>VLOOKUP(A1622,Table5[#All],2,FALSE)</f>
        <v>#N/A</v>
      </c>
      <c r="F1622" t="e">
        <f>VLOOKUP(A1622,Table6[#All],2,FALSE)</f>
        <v>#N/A</v>
      </c>
      <c r="G1622" t="e">
        <f>VLOOKUP(A1622,Table7[#All],2,FALSE)</f>
        <v>#N/A</v>
      </c>
      <c r="H1622" t="e">
        <f>VLOOKUP(A1622,Table1[[#All],[Release Date]:[Actual]],3,FALSE)</f>
        <v>#N/A</v>
      </c>
      <c r="I1622" t="e">
        <f>VLOOKUP(A1622,Table9[[#All],[Release Date]:[Actual]],2,FALSE)</f>
        <v>#N/A</v>
      </c>
      <c r="J1622" t="e">
        <f>VLOOKUP(A1622,Table8[#All],2,FALSE)</f>
        <v>#N/A</v>
      </c>
      <c r="K1622" t="e">
        <f>VLOOKUP(A1622,'US Retail Data'!$E$2:$G$75,3,FALSE)</f>
        <v>#N/A</v>
      </c>
      <c r="L1622" t="e">
        <f>VLOOKUP(A1622,GDP!$E$2:$G$83,3,FALSE)</f>
        <v>#N/A</v>
      </c>
    </row>
    <row r="1623" spans="1:12">
      <c r="A1623" s="25">
        <v>45088</v>
      </c>
      <c r="B1623" s="19" t="e">
        <v>#N/A</v>
      </c>
      <c r="C1623" t="e">
        <f>VLOOKUP(A1623,Table2[],2,FALSE)</f>
        <v>#N/A</v>
      </c>
      <c r="D1623" t="e">
        <f>VLOOKUP(A1623,Table3[#All],2,FALSE)</f>
        <v>#N/A</v>
      </c>
      <c r="E1623" t="e">
        <f>VLOOKUP(A1623,Table5[#All],2,FALSE)</f>
        <v>#N/A</v>
      </c>
      <c r="F1623" t="e">
        <f>VLOOKUP(A1623,Table6[#All],2,FALSE)</f>
        <v>#N/A</v>
      </c>
      <c r="G1623" t="e">
        <f>VLOOKUP(A1623,Table7[#All],2,FALSE)</f>
        <v>#N/A</v>
      </c>
      <c r="H1623" t="e">
        <f>VLOOKUP(A1623,Table1[[#All],[Release Date]:[Actual]],3,FALSE)</f>
        <v>#N/A</v>
      </c>
      <c r="I1623" t="e">
        <f>VLOOKUP(A1623,Table9[[#All],[Release Date]:[Actual]],2,FALSE)</f>
        <v>#N/A</v>
      </c>
      <c r="J1623" t="e">
        <f>VLOOKUP(A1623,Table8[#All],2,FALSE)</f>
        <v>#N/A</v>
      </c>
      <c r="K1623" t="e">
        <f>VLOOKUP(A1623,'US Retail Data'!$E$2:$G$75,3,FALSE)</f>
        <v>#N/A</v>
      </c>
      <c r="L1623" t="e">
        <f>VLOOKUP(A1623,GDP!$E$2:$G$83,3,FALSE)</f>
        <v>#N/A</v>
      </c>
    </row>
    <row r="1624" spans="1:12">
      <c r="A1624" s="25">
        <v>45089</v>
      </c>
      <c r="B1624" s="19">
        <v>14874</v>
      </c>
      <c r="C1624" t="e">
        <f>VLOOKUP(A1624,Table2[],2,FALSE)</f>
        <v>#N/A</v>
      </c>
      <c r="D1624" t="e">
        <f>VLOOKUP(A1624,Table3[#All],2,FALSE)</f>
        <v>#N/A</v>
      </c>
      <c r="E1624" t="e">
        <f>VLOOKUP(A1624,Table5[#All],2,FALSE)</f>
        <v>#N/A</v>
      </c>
      <c r="F1624" t="e">
        <f>VLOOKUP(A1624,Table6[#All],2,FALSE)</f>
        <v>#N/A</v>
      </c>
      <c r="G1624" t="e">
        <f>VLOOKUP(A1624,Table7[#All],2,FALSE)</f>
        <v>#N/A</v>
      </c>
      <c r="H1624" t="e">
        <f>VLOOKUP(A1624,Table1[[#All],[Release Date]:[Actual]],3,FALSE)</f>
        <v>#N/A</v>
      </c>
      <c r="I1624" t="e">
        <f>VLOOKUP(A1624,Table9[[#All],[Release Date]:[Actual]],2,FALSE)</f>
        <v>#N/A</v>
      </c>
      <c r="J1624" t="e">
        <f>VLOOKUP(A1624,Table8[#All],2,FALSE)</f>
        <v>#N/A</v>
      </c>
      <c r="K1624" t="e">
        <f>VLOOKUP(A1624,'US Retail Data'!$E$2:$G$75,3,FALSE)</f>
        <v>#N/A</v>
      </c>
      <c r="L1624" t="e">
        <f>VLOOKUP(A1624,GDP!$E$2:$G$83,3,FALSE)</f>
        <v>#N/A</v>
      </c>
    </row>
    <row r="1625" spans="1:12">
      <c r="A1625" s="25">
        <v>45090</v>
      </c>
      <c r="B1625" s="19">
        <v>14868</v>
      </c>
      <c r="C1625">
        <f>VLOOKUP(A1625,Table2[],2,FALSE)</f>
        <v>0.04</v>
      </c>
      <c r="D1625" t="e">
        <f>VLOOKUP(A1625,Table3[#All],2,FALSE)</f>
        <v>#N/A</v>
      </c>
      <c r="E1625" t="e">
        <f>VLOOKUP(A1625,Table5[#All],2,FALSE)</f>
        <v>#N/A</v>
      </c>
      <c r="F1625" t="e">
        <f>VLOOKUP(A1625,Table6[#All],2,FALSE)</f>
        <v>#N/A</v>
      </c>
      <c r="G1625" t="e">
        <f>VLOOKUP(A1625,Table7[#All],2,FALSE)</f>
        <v>#N/A</v>
      </c>
      <c r="H1625" t="e">
        <f>VLOOKUP(A1625,Table1[[#All],[Release Date]:[Actual]],3,FALSE)</f>
        <v>#N/A</v>
      </c>
      <c r="I1625" t="e">
        <f>VLOOKUP(A1625,Table9[[#All],[Release Date]:[Actual]],2,FALSE)</f>
        <v>#N/A</v>
      </c>
      <c r="J1625" t="e">
        <f>VLOOKUP(A1625,Table8[#All],2,FALSE)</f>
        <v>#N/A</v>
      </c>
      <c r="K1625" t="e">
        <f>VLOOKUP(A1625,'US Retail Data'!$E$2:$G$75,3,FALSE)</f>
        <v>#N/A</v>
      </c>
      <c r="L1625" t="e">
        <f>VLOOKUP(A1625,GDP!$E$2:$G$83,3,FALSE)</f>
        <v>#N/A</v>
      </c>
    </row>
    <row r="1626" spans="1:12">
      <c r="A1626" s="25">
        <v>45091</v>
      </c>
      <c r="B1626" s="19">
        <v>14895</v>
      </c>
      <c r="C1626" t="e">
        <f>VLOOKUP(A1626,Table2[],2,FALSE)</f>
        <v>#N/A</v>
      </c>
      <c r="D1626" t="e">
        <f>VLOOKUP(A1626,Table3[#All],2,FALSE)</f>
        <v>#N/A</v>
      </c>
      <c r="E1626" t="e">
        <f>VLOOKUP(A1626,Table5[#All],2,FALSE)</f>
        <v>#N/A</v>
      </c>
      <c r="F1626" t="e">
        <f>VLOOKUP(A1626,Table6[#All],2,FALSE)</f>
        <v>#N/A</v>
      </c>
      <c r="G1626" t="e">
        <f>VLOOKUP(A1626,Table7[#All],2,FALSE)</f>
        <v>#N/A</v>
      </c>
      <c r="H1626" t="e">
        <f>VLOOKUP(A1626,Table1[[#All],[Release Date]:[Actual]],3,FALSE)</f>
        <v>#N/A</v>
      </c>
      <c r="I1626">
        <f>VLOOKUP(A1626,Table9[[#All],[Release Date]:[Actual]],2,FALSE)</f>
        <v>5.2499999999999998E-2</v>
      </c>
      <c r="J1626" t="e">
        <f>VLOOKUP(A1626,Table8[#All],2,FALSE)</f>
        <v>#N/A</v>
      </c>
      <c r="K1626" t="e">
        <f>VLOOKUP(A1626,'US Retail Data'!$E$2:$G$75,3,FALSE)</f>
        <v>#N/A</v>
      </c>
      <c r="L1626" t="e">
        <f>VLOOKUP(A1626,GDP!$E$2:$G$83,3,FALSE)</f>
        <v>#N/A</v>
      </c>
    </row>
    <row r="1627" spans="1:12">
      <c r="A1627" s="25">
        <v>45092</v>
      </c>
      <c r="B1627" s="19">
        <v>14943</v>
      </c>
      <c r="C1627" t="e">
        <f>VLOOKUP(A1627,Table2[],2,FALSE)</f>
        <v>#N/A</v>
      </c>
      <c r="D1627" t="e">
        <f>VLOOKUP(A1627,Table3[#All],2,FALSE)</f>
        <v>#N/A</v>
      </c>
      <c r="E1627" t="e">
        <f>VLOOKUP(A1627,Table5[#All],2,FALSE)</f>
        <v>#N/A</v>
      </c>
      <c r="F1627" t="e">
        <f>VLOOKUP(A1627,Table6[#All],2,FALSE)</f>
        <v>#N/A</v>
      </c>
      <c r="G1627" t="e">
        <f>VLOOKUP(A1627,Table7[#All],2,FALSE)</f>
        <v>#N/A</v>
      </c>
      <c r="H1627">
        <f>VLOOKUP(A1627,Table1[[#All],[Release Date]:[Actual]],3,FALSE)</f>
        <v>262000</v>
      </c>
      <c r="I1627" t="e">
        <f>VLOOKUP(A1627,Table9[[#All],[Release Date]:[Actual]],2,FALSE)</f>
        <v>#N/A</v>
      </c>
      <c r="J1627" t="e">
        <f>VLOOKUP(A1627,Table8[#All],2,FALSE)</f>
        <v>#N/A</v>
      </c>
      <c r="K1627">
        <f>VLOOKUP(A1627,'US Retail Data'!$E$2:$G$75,3,FALSE)</f>
        <v>3.0000000000000001E-3</v>
      </c>
      <c r="L1627" t="e">
        <f>VLOOKUP(A1627,GDP!$E$2:$G$83,3,FALSE)</f>
        <v>#N/A</v>
      </c>
    </row>
    <row r="1628" spans="1:12">
      <c r="A1628" s="25">
        <v>45093</v>
      </c>
      <c r="B1628" s="19">
        <v>14945</v>
      </c>
      <c r="C1628" t="e">
        <f>VLOOKUP(A1628,Table2[],2,FALSE)</f>
        <v>#N/A</v>
      </c>
      <c r="D1628" t="e">
        <f>VLOOKUP(A1628,Table3[#All],2,FALSE)</f>
        <v>#N/A</v>
      </c>
      <c r="E1628" t="e">
        <f>VLOOKUP(A1628,Table5[#All],2,FALSE)</f>
        <v>#N/A</v>
      </c>
      <c r="F1628" t="e">
        <f>VLOOKUP(A1628,Table6[#All],2,FALSE)</f>
        <v>#N/A</v>
      </c>
      <c r="G1628" t="e">
        <f>VLOOKUP(A1628,Table7[#All],2,FALSE)</f>
        <v>#N/A</v>
      </c>
      <c r="H1628" t="e">
        <f>VLOOKUP(A1628,Table1[[#All],[Release Date]:[Actual]],3,FALSE)</f>
        <v>#N/A</v>
      </c>
      <c r="I1628" t="e">
        <f>VLOOKUP(A1628,Table9[[#All],[Release Date]:[Actual]],2,FALSE)</f>
        <v>#N/A</v>
      </c>
      <c r="J1628" t="e">
        <f>VLOOKUP(A1628,Table8[#All],2,FALSE)</f>
        <v>#N/A</v>
      </c>
      <c r="K1628" t="e">
        <f>VLOOKUP(A1628,'US Retail Data'!$E$2:$G$75,3,FALSE)</f>
        <v>#N/A</v>
      </c>
      <c r="L1628" t="e">
        <f>VLOOKUP(A1628,GDP!$E$2:$G$83,3,FALSE)</f>
        <v>#N/A</v>
      </c>
    </row>
    <row r="1629" spans="1:12">
      <c r="A1629" s="25">
        <v>45094</v>
      </c>
      <c r="B1629" s="19" t="e">
        <v>#N/A</v>
      </c>
      <c r="C1629" t="e">
        <f>VLOOKUP(A1629,Table2[],2,FALSE)</f>
        <v>#N/A</v>
      </c>
      <c r="D1629" t="e">
        <f>VLOOKUP(A1629,Table3[#All],2,FALSE)</f>
        <v>#N/A</v>
      </c>
      <c r="E1629" t="e">
        <f>VLOOKUP(A1629,Table5[#All],2,FALSE)</f>
        <v>#N/A</v>
      </c>
      <c r="F1629" t="e">
        <f>VLOOKUP(A1629,Table6[#All],2,FALSE)</f>
        <v>#N/A</v>
      </c>
      <c r="G1629" t="e">
        <f>VLOOKUP(A1629,Table7[#All],2,FALSE)</f>
        <v>#N/A</v>
      </c>
      <c r="H1629" t="e">
        <f>VLOOKUP(A1629,Table1[[#All],[Release Date]:[Actual]],3,FALSE)</f>
        <v>#N/A</v>
      </c>
      <c r="I1629" t="e">
        <f>VLOOKUP(A1629,Table9[[#All],[Release Date]:[Actual]],2,FALSE)</f>
        <v>#N/A</v>
      </c>
      <c r="J1629" t="e">
        <f>VLOOKUP(A1629,Table8[#All],2,FALSE)</f>
        <v>#N/A</v>
      </c>
      <c r="K1629" t="e">
        <f>VLOOKUP(A1629,'US Retail Data'!$E$2:$G$75,3,FALSE)</f>
        <v>#N/A</v>
      </c>
      <c r="L1629" t="e">
        <f>VLOOKUP(A1629,GDP!$E$2:$G$83,3,FALSE)</f>
        <v>#N/A</v>
      </c>
    </row>
    <row r="1630" spans="1:12">
      <c r="A1630" s="25">
        <v>45095</v>
      </c>
      <c r="B1630" s="19" t="e">
        <v>#N/A</v>
      </c>
      <c r="C1630" t="e">
        <f>VLOOKUP(A1630,Table2[],2,FALSE)</f>
        <v>#N/A</v>
      </c>
      <c r="D1630" t="e">
        <f>VLOOKUP(A1630,Table3[#All],2,FALSE)</f>
        <v>#N/A</v>
      </c>
      <c r="E1630" t="e">
        <f>VLOOKUP(A1630,Table5[#All],2,FALSE)</f>
        <v>#N/A</v>
      </c>
      <c r="F1630" t="e">
        <f>VLOOKUP(A1630,Table6[#All],2,FALSE)</f>
        <v>#N/A</v>
      </c>
      <c r="G1630" t="e">
        <f>VLOOKUP(A1630,Table7[#All],2,FALSE)</f>
        <v>#N/A</v>
      </c>
      <c r="H1630" t="e">
        <f>VLOOKUP(A1630,Table1[[#All],[Release Date]:[Actual]],3,FALSE)</f>
        <v>#N/A</v>
      </c>
      <c r="I1630" t="e">
        <f>VLOOKUP(A1630,Table9[[#All],[Release Date]:[Actual]],2,FALSE)</f>
        <v>#N/A</v>
      </c>
      <c r="J1630" t="e">
        <f>VLOOKUP(A1630,Table8[#All],2,FALSE)</f>
        <v>#N/A</v>
      </c>
      <c r="K1630" t="e">
        <f>VLOOKUP(A1630,'US Retail Data'!$E$2:$G$75,3,FALSE)</f>
        <v>#N/A</v>
      </c>
      <c r="L1630" t="e">
        <f>VLOOKUP(A1630,GDP!$E$2:$G$83,3,FALSE)</f>
        <v>#N/A</v>
      </c>
    </row>
    <row r="1631" spans="1:12">
      <c r="A1631" s="25">
        <v>45096</v>
      </c>
      <c r="B1631" s="19">
        <v>14994</v>
      </c>
      <c r="C1631" t="e">
        <f>VLOOKUP(A1631,Table2[],2,FALSE)</f>
        <v>#N/A</v>
      </c>
      <c r="D1631" t="e">
        <f>VLOOKUP(A1631,Table3[#All],2,FALSE)</f>
        <v>#N/A</v>
      </c>
      <c r="E1631" t="e">
        <f>VLOOKUP(A1631,Table5[#All],2,FALSE)</f>
        <v>#N/A</v>
      </c>
      <c r="F1631" t="e">
        <f>VLOOKUP(A1631,Table6[#All],2,FALSE)</f>
        <v>#N/A</v>
      </c>
      <c r="G1631" t="e">
        <f>VLOOKUP(A1631,Table7[#All],2,FALSE)</f>
        <v>#N/A</v>
      </c>
      <c r="H1631" t="e">
        <f>VLOOKUP(A1631,Table1[[#All],[Release Date]:[Actual]],3,FALSE)</f>
        <v>#N/A</v>
      </c>
      <c r="I1631" t="e">
        <f>VLOOKUP(A1631,Table9[[#All],[Release Date]:[Actual]],2,FALSE)</f>
        <v>#N/A</v>
      </c>
      <c r="J1631" t="e">
        <f>VLOOKUP(A1631,Table8[#All],2,FALSE)</f>
        <v>#N/A</v>
      </c>
      <c r="K1631" t="e">
        <f>VLOOKUP(A1631,'US Retail Data'!$E$2:$G$75,3,FALSE)</f>
        <v>#N/A</v>
      </c>
      <c r="L1631" t="e">
        <f>VLOOKUP(A1631,GDP!$E$2:$G$83,3,FALSE)</f>
        <v>#N/A</v>
      </c>
    </row>
    <row r="1632" spans="1:12">
      <c r="A1632" s="25">
        <v>45097</v>
      </c>
      <c r="B1632" s="19">
        <v>15040</v>
      </c>
      <c r="C1632" t="e">
        <f>VLOOKUP(A1632,Table2[],2,FALSE)</f>
        <v>#N/A</v>
      </c>
      <c r="D1632" t="e">
        <f>VLOOKUP(A1632,Table3[#All],2,FALSE)</f>
        <v>#N/A</v>
      </c>
      <c r="E1632" t="e">
        <f>VLOOKUP(A1632,Table5[#All],2,FALSE)</f>
        <v>#N/A</v>
      </c>
      <c r="F1632" t="e">
        <f>VLOOKUP(A1632,Table6[#All],2,FALSE)</f>
        <v>#N/A</v>
      </c>
      <c r="G1632" t="e">
        <f>VLOOKUP(A1632,Table7[#All],2,FALSE)</f>
        <v>#N/A</v>
      </c>
      <c r="H1632" t="e">
        <f>VLOOKUP(A1632,Table1[[#All],[Release Date]:[Actual]],3,FALSE)</f>
        <v>#N/A</v>
      </c>
      <c r="I1632" t="e">
        <f>VLOOKUP(A1632,Table9[[#All],[Release Date]:[Actual]],2,FALSE)</f>
        <v>#N/A</v>
      </c>
      <c r="J1632" t="e">
        <f>VLOOKUP(A1632,Table8[#All],2,FALSE)</f>
        <v>#N/A</v>
      </c>
      <c r="K1632" t="e">
        <f>VLOOKUP(A1632,'US Retail Data'!$E$2:$G$75,3,FALSE)</f>
        <v>#N/A</v>
      </c>
      <c r="L1632" t="e">
        <f>VLOOKUP(A1632,GDP!$E$2:$G$83,3,FALSE)</f>
        <v>#N/A</v>
      </c>
    </row>
    <row r="1633" spans="1:12">
      <c r="A1633" s="25">
        <v>45098</v>
      </c>
      <c r="B1633" s="19">
        <v>14982</v>
      </c>
      <c r="C1633" t="e">
        <f>VLOOKUP(A1633,Table2[],2,FALSE)</f>
        <v>#N/A</v>
      </c>
      <c r="D1633" t="e">
        <f>VLOOKUP(A1633,Table3[#All],2,FALSE)</f>
        <v>#N/A</v>
      </c>
      <c r="E1633" t="e">
        <f>VLOOKUP(A1633,Table5[#All],2,FALSE)</f>
        <v>#N/A</v>
      </c>
      <c r="F1633" t="e">
        <f>VLOOKUP(A1633,Table6[#All],2,FALSE)</f>
        <v>#N/A</v>
      </c>
      <c r="G1633" t="e">
        <f>VLOOKUP(A1633,Table7[#All],2,FALSE)</f>
        <v>#N/A</v>
      </c>
      <c r="H1633" t="e">
        <f>VLOOKUP(A1633,Table1[[#All],[Release Date]:[Actual]],3,FALSE)</f>
        <v>#N/A</v>
      </c>
      <c r="I1633" t="e">
        <f>VLOOKUP(A1633,Table9[[#All],[Release Date]:[Actual]],2,FALSE)</f>
        <v>#N/A</v>
      </c>
      <c r="J1633" t="e">
        <f>VLOOKUP(A1633,Table8[#All],2,FALSE)</f>
        <v>#N/A</v>
      </c>
      <c r="K1633" t="e">
        <f>VLOOKUP(A1633,'US Retail Data'!$E$2:$G$75,3,FALSE)</f>
        <v>#N/A</v>
      </c>
      <c r="L1633" t="e">
        <f>VLOOKUP(A1633,GDP!$E$2:$G$83,3,FALSE)</f>
        <v>#N/A</v>
      </c>
    </row>
    <row r="1634" spans="1:12">
      <c r="A1634" s="25">
        <v>45099</v>
      </c>
      <c r="B1634" s="19">
        <v>14918</v>
      </c>
      <c r="C1634" t="e">
        <f>VLOOKUP(A1634,Table2[],2,FALSE)</f>
        <v>#N/A</v>
      </c>
      <c r="D1634" t="e">
        <f>VLOOKUP(A1634,Table3[#All],2,FALSE)</f>
        <v>#N/A</v>
      </c>
      <c r="E1634" t="e">
        <f>VLOOKUP(A1634,Table5[#All],2,FALSE)</f>
        <v>#N/A</v>
      </c>
      <c r="F1634" t="e">
        <f>VLOOKUP(A1634,Table6[#All],2,FALSE)</f>
        <v>#N/A</v>
      </c>
      <c r="G1634" t="e">
        <f>VLOOKUP(A1634,Table7[#All],2,FALSE)</f>
        <v>#N/A</v>
      </c>
      <c r="H1634">
        <f>VLOOKUP(A1634,Table1[[#All],[Release Date]:[Actual]],3,FALSE)</f>
        <v>264000</v>
      </c>
      <c r="I1634" t="e">
        <f>VLOOKUP(A1634,Table9[[#All],[Release Date]:[Actual]],2,FALSE)</f>
        <v>#N/A</v>
      </c>
      <c r="J1634" t="e">
        <f>VLOOKUP(A1634,Table8[#All],2,FALSE)</f>
        <v>#N/A</v>
      </c>
      <c r="K1634" t="e">
        <f>VLOOKUP(A1634,'US Retail Data'!$E$2:$G$75,3,FALSE)</f>
        <v>#N/A</v>
      </c>
      <c r="L1634" t="e">
        <f>VLOOKUP(A1634,GDP!$E$2:$G$83,3,FALSE)</f>
        <v>#N/A</v>
      </c>
    </row>
    <row r="1635" spans="1:12">
      <c r="A1635" s="25">
        <v>45100</v>
      </c>
      <c r="B1635" s="19">
        <v>14998</v>
      </c>
      <c r="C1635" t="e">
        <f>VLOOKUP(A1635,Table2[],2,FALSE)</f>
        <v>#N/A</v>
      </c>
      <c r="D1635" t="e">
        <f>VLOOKUP(A1635,Table3[#All],2,FALSE)</f>
        <v>#N/A</v>
      </c>
      <c r="E1635" t="e">
        <f>VLOOKUP(A1635,Table5[#All],2,FALSE)</f>
        <v>#N/A</v>
      </c>
      <c r="F1635" t="e">
        <f>VLOOKUP(A1635,Table6[#All],2,FALSE)</f>
        <v>#N/A</v>
      </c>
      <c r="G1635" t="e">
        <f>VLOOKUP(A1635,Table7[#All],2,FALSE)</f>
        <v>#N/A</v>
      </c>
      <c r="H1635" t="e">
        <f>VLOOKUP(A1635,Table1[[#All],[Release Date]:[Actual]],3,FALSE)</f>
        <v>#N/A</v>
      </c>
      <c r="I1635" t="e">
        <f>VLOOKUP(A1635,Table9[[#All],[Release Date]:[Actual]],2,FALSE)</f>
        <v>#N/A</v>
      </c>
      <c r="J1635" t="e">
        <f>VLOOKUP(A1635,Table8[#All],2,FALSE)</f>
        <v>#N/A</v>
      </c>
      <c r="K1635" t="e">
        <f>VLOOKUP(A1635,'US Retail Data'!$E$2:$G$75,3,FALSE)</f>
        <v>#N/A</v>
      </c>
      <c r="L1635" t="e">
        <f>VLOOKUP(A1635,GDP!$E$2:$G$83,3,FALSE)</f>
        <v>#N/A</v>
      </c>
    </row>
    <row r="1636" spans="1:12">
      <c r="A1636" s="25">
        <v>45101</v>
      </c>
      <c r="B1636" s="19" t="e">
        <v>#N/A</v>
      </c>
      <c r="C1636" t="e">
        <f>VLOOKUP(A1636,Table2[],2,FALSE)</f>
        <v>#N/A</v>
      </c>
      <c r="D1636" t="e">
        <f>VLOOKUP(A1636,Table3[#All],2,FALSE)</f>
        <v>#N/A</v>
      </c>
      <c r="E1636" t="e">
        <f>VLOOKUP(A1636,Table5[#All],2,FALSE)</f>
        <v>#N/A</v>
      </c>
      <c r="F1636" t="e">
        <f>VLOOKUP(A1636,Table6[#All],2,FALSE)</f>
        <v>#N/A</v>
      </c>
      <c r="G1636" t="e">
        <f>VLOOKUP(A1636,Table7[#All],2,FALSE)</f>
        <v>#N/A</v>
      </c>
      <c r="H1636" t="e">
        <f>VLOOKUP(A1636,Table1[[#All],[Release Date]:[Actual]],3,FALSE)</f>
        <v>#N/A</v>
      </c>
      <c r="I1636" t="e">
        <f>VLOOKUP(A1636,Table9[[#All],[Release Date]:[Actual]],2,FALSE)</f>
        <v>#N/A</v>
      </c>
      <c r="J1636" t="e">
        <f>VLOOKUP(A1636,Table8[#All],2,FALSE)</f>
        <v>#N/A</v>
      </c>
      <c r="K1636" t="e">
        <f>VLOOKUP(A1636,'US Retail Data'!$E$2:$G$75,3,FALSE)</f>
        <v>#N/A</v>
      </c>
      <c r="L1636" t="e">
        <f>VLOOKUP(A1636,GDP!$E$2:$G$83,3,FALSE)</f>
        <v>#N/A</v>
      </c>
    </row>
    <row r="1637" spans="1:12">
      <c r="A1637" s="25">
        <v>45102</v>
      </c>
      <c r="B1637" s="19" t="e">
        <v>#N/A</v>
      </c>
      <c r="C1637" t="e">
        <f>VLOOKUP(A1637,Table2[],2,FALSE)</f>
        <v>#N/A</v>
      </c>
      <c r="D1637" t="e">
        <f>VLOOKUP(A1637,Table3[#All],2,FALSE)</f>
        <v>#N/A</v>
      </c>
      <c r="E1637" t="e">
        <f>VLOOKUP(A1637,Table5[#All],2,FALSE)</f>
        <v>#N/A</v>
      </c>
      <c r="F1637" t="e">
        <f>VLOOKUP(A1637,Table6[#All],2,FALSE)</f>
        <v>#N/A</v>
      </c>
      <c r="G1637" t="e">
        <f>VLOOKUP(A1637,Table7[#All],2,FALSE)</f>
        <v>#N/A</v>
      </c>
      <c r="H1637" t="e">
        <f>VLOOKUP(A1637,Table1[[#All],[Release Date]:[Actual]],3,FALSE)</f>
        <v>#N/A</v>
      </c>
      <c r="I1637" t="e">
        <f>VLOOKUP(A1637,Table9[[#All],[Release Date]:[Actual]],2,FALSE)</f>
        <v>#N/A</v>
      </c>
      <c r="J1637" t="e">
        <f>VLOOKUP(A1637,Table8[#All],2,FALSE)</f>
        <v>#N/A</v>
      </c>
      <c r="K1637" t="e">
        <f>VLOOKUP(A1637,'US Retail Data'!$E$2:$G$75,3,FALSE)</f>
        <v>#N/A</v>
      </c>
      <c r="L1637" t="e">
        <f>VLOOKUP(A1637,GDP!$E$2:$G$83,3,FALSE)</f>
        <v>#N/A</v>
      </c>
    </row>
    <row r="1638" spans="1:12">
      <c r="A1638" s="25">
        <v>45103</v>
      </c>
      <c r="B1638" s="19">
        <v>15026</v>
      </c>
      <c r="C1638" t="e">
        <f>VLOOKUP(A1638,Table2[],2,FALSE)</f>
        <v>#N/A</v>
      </c>
      <c r="D1638" t="e">
        <f>VLOOKUP(A1638,Table3[#All],2,FALSE)</f>
        <v>#N/A</v>
      </c>
      <c r="E1638" t="e">
        <f>VLOOKUP(A1638,Table5[#All],2,FALSE)</f>
        <v>#N/A</v>
      </c>
      <c r="F1638" t="e">
        <f>VLOOKUP(A1638,Table6[#All],2,FALSE)</f>
        <v>#N/A</v>
      </c>
      <c r="G1638" t="e">
        <f>VLOOKUP(A1638,Table7[#All],2,FALSE)</f>
        <v>#N/A</v>
      </c>
      <c r="H1638" t="e">
        <f>VLOOKUP(A1638,Table1[[#All],[Release Date]:[Actual]],3,FALSE)</f>
        <v>#N/A</v>
      </c>
      <c r="I1638" t="e">
        <f>VLOOKUP(A1638,Table9[[#All],[Release Date]:[Actual]],2,FALSE)</f>
        <v>#N/A</v>
      </c>
      <c r="J1638" t="e">
        <f>VLOOKUP(A1638,Table8[#All],2,FALSE)</f>
        <v>#N/A</v>
      </c>
      <c r="K1638" t="e">
        <f>VLOOKUP(A1638,'US Retail Data'!$E$2:$G$75,3,FALSE)</f>
        <v>#N/A</v>
      </c>
      <c r="L1638" t="e">
        <f>VLOOKUP(A1638,GDP!$E$2:$G$83,3,FALSE)</f>
        <v>#N/A</v>
      </c>
    </row>
    <row r="1639" spans="1:12">
      <c r="A1639" s="25">
        <v>45104</v>
      </c>
      <c r="B1639" s="19">
        <v>15000</v>
      </c>
      <c r="C1639" t="e">
        <f>VLOOKUP(A1639,Table2[],2,FALSE)</f>
        <v>#N/A</v>
      </c>
      <c r="D1639" t="e">
        <f>VLOOKUP(A1639,Table3[#All],2,FALSE)</f>
        <v>#N/A</v>
      </c>
      <c r="E1639" t="e">
        <f>VLOOKUP(A1639,Table5[#All],2,FALSE)</f>
        <v>#N/A</v>
      </c>
      <c r="F1639" t="e">
        <f>VLOOKUP(A1639,Table6[#All],2,FALSE)</f>
        <v>#N/A</v>
      </c>
      <c r="G1639" t="e">
        <f>VLOOKUP(A1639,Table7[#All],2,FALSE)</f>
        <v>#N/A</v>
      </c>
      <c r="H1639" t="e">
        <f>VLOOKUP(A1639,Table1[[#All],[Release Date]:[Actual]],3,FALSE)</f>
        <v>#N/A</v>
      </c>
      <c r="I1639" t="e">
        <f>VLOOKUP(A1639,Table9[[#All],[Release Date]:[Actual]],2,FALSE)</f>
        <v>#N/A</v>
      </c>
      <c r="J1639" t="e">
        <f>VLOOKUP(A1639,Table8[#All],2,FALSE)</f>
        <v>#N/A</v>
      </c>
      <c r="K1639" t="e">
        <f>VLOOKUP(A1639,'US Retail Data'!$E$2:$G$75,3,FALSE)</f>
        <v>#N/A</v>
      </c>
      <c r="L1639" t="e">
        <f>VLOOKUP(A1639,GDP!$E$2:$G$83,3,FALSE)</f>
        <v>#N/A</v>
      </c>
    </row>
    <row r="1640" spans="1:12">
      <c r="A1640" s="25">
        <v>45105</v>
      </c>
      <c r="B1640" s="19" t="e">
        <v>#N/A</v>
      </c>
      <c r="C1640" t="e">
        <f>VLOOKUP(A1640,Table2[],2,FALSE)</f>
        <v>#N/A</v>
      </c>
      <c r="D1640" t="e">
        <f>VLOOKUP(A1640,Table3[#All],2,FALSE)</f>
        <v>#N/A</v>
      </c>
      <c r="E1640" t="e">
        <f>VLOOKUP(A1640,Table5[#All],2,FALSE)</f>
        <v>#N/A</v>
      </c>
      <c r="F1640" t="e">
        <f>VLOOKUP(A1640,Table6[#All],2,FALSE)</f>
        <v>#N/A</v>
      </c>
      <c r="G1640" t="e">
        <f>VLOOKUP(A1640,Table7[#All],2,FALSE)</f>
        <v>#N/A</v>
      </c>
      <c r="H1640" t="e">
        <f>VLOOKUP(A1640,Table1[[#All],[Release Date]:[Actual]],3,FALSE)</f>
        <v>#N/A</v>
      </c>
      <c r="I1640" t="e">
        <f>VLOOKUP(A1640,Table9[[#All],[Release Date]:[Actual]],2,FALSE)</f>
        <v>#N/A</v>
      </c>
      <c r="J1640" t="e">
        <f>VLOOKUP(A1640,Table8[#All],2,FALSE)</f>
        <v>#N/A</v>
      </c>
      <c r="K1640" t="e">
        <f>VLOOKUP(A1640,'US Retail Data'!$E$2:$G$75,3,FALSE)</f>
        <v>#N/A</v>
      </c>
      <c r="L1640" t="e">
        <f>VLOOKUP(A1640,GDP!$E$2:$G$83,3,FALSE)</f>
        <v>#N/A</v>
      </c>
    </row>
    <row r="1641" spans="1:12">
      <c r="A1641" s="25">
        <v>45106</v>
      </c>
      <c r="B1641" s="19" t="e">
        <v>#N/A</v>
      </c>
      <c r="C1641" t="e">
        <f>VLOOKUP(A1641,Table2[],2,FALSE)</f>
        <v>#N/A</v>
      </c>
      <c r="D1641" t="e">
        <f>VLOOKUP(A1641,Table3[#All],2,FALSE)</f>
        <v>#N/A</v>
      </c>
      <c r="E1641" t="e">
        <f>VLOOKUP(A1641,Table5[#All],2,FALSE)</f>
        <v>#N/A</v>
      </c>
      <c r="F1641" t="e">
        <f>VLOOKUP(A1641,Table6[#All],2,FALSE)</f>
        <v>#N/A</v>
      </c>
      <c r="G1641" t="e">
        <f>VLOOKUP(A1641,Table7[#All],2,FALSE)</f>
        <v>#N/A</v>
      </c>
      <c r="H1641">
        <f>VLOOKUP(A1641,Table1[[#All],[Release Date]:[Actual]],3,FALSE)</f>
        <v>239000</v>
      </c>
      <c r="I1641" t="e">
        <f>VLOOKUP(A1641,Table9[[#All],[Release Date]:[Actual]],2,FALSE)</f>
        <v>#N/A</v>
      </c>
      <c r="J1641" t="e">
        <f>VLOOKUP(A1641,Table8[#All],2,FALSE)</f>
        <v>#N/A</v>
      </c>
      <c r="K1641" t="e">
        <f>VLOOKUP(A1641,'US Retail Data'!$E$2:$G$75,3,FALSE)</f>
        <v>#N/A</v>
      </c>
      <c r="L1641">
        <f>VLOOKUP(A1641,GDP!$E$2:$G$83,3,FALSE)</f>
        <v>0.02</v>
      </c>
    </row>
    <row r="1642" spans="1:12">
      <c r="A1642" s="25">
        <v>45107</v>
      </c>
      <c r="B1642" s="19" t="e">
        <v>#N/A</v>
      </c>
      <c r="C1642" t="e">
        <f>VLOOKUP(A1642,Table2[],2,FALSE)</f>
        <v>#N/A</v>
      </c>
      <c r="D1642">
        <f>VLOOKUP(A1642,Table3[#All],2,FALSE)</f>
        <v>3.7999999999999999E-2</v>
      </c>
      <c r="E1642" t="e">
        <f>VLOOKUP(A1642,Table5[#All],2,FALSE)</f>
        <v>#N/A</v>
      </c>
      <c r="F1642" t="e">
        <f>VLOOKUP(A1642,Table6[#All],2,FALSE)</f>
        <v>#N/A</v>
      </c>
      <c r="G1642" t="e">
        <f>VLOOKUP(A1642,Table7[#All],2,FALSE)</f>
        <v>#N/A</v>
      </c>
      <c r="H1642" t="e">
        <f>VLOOKUP(A1642,Table1[[#All],[Release Date]:[Actual]],3,FALSE)</f>
        <v>#N/A</v>
      </c>
      <c r="I1642" t="e">
        <f>VLOOKUP(A1642,Table9[[#All],[Release Date]:[Actual]],2,FALSE)</f>
        <v>#N/A</v>
      </c>
      <c r="J1642" t="e">
        <f>VLOOKUP(A1642,Table8[#All],2,FALSE)</f>
        <v>#N/A</v>
      </c>
      <c r="K1642" t="e">
        <f>VLOOKUP(A1642,'US Retail Data'!$E$2:$G$75,3,FALSE)</f>
        <v>#N/A</v>
      </c>
      <c r="L1642" t="e">
        <f>VLOOKUP(A1642,GDP!$E$2:$G$83,3,FALSE)</f>
        <v>#N/A</v>
      </c>
    </row>
    <row r="1643" spans="1:12">
      <c r="A1643" s="25">
        <v>45108</v>
      </c>
      <c r="B1643" s="19" t="e">
        <v>#N/A</v>
      </c>
      <c r="C1643" t="e">
        <f>VLOOKUP(A1643,Table2[],2,FALSE)</f>
        <v>#N/A</v>
      </c>
      <c r="D1643" t="e">
        <f>VLOOKUP(A1643,Table3[#All],2,FALSE)</f>
        <v>#N/A</v>
      </c>
      <c r="E1643" t="e">
        <f>VLOOKUP(A1643,Table5[#All],2,FALSE)</f>
        <v>#N/A</v>
      </c>
      <c r="F1643" t="e">
        <f>VLOOKUP(A1643,Table6[#All],2,FALSE)</f>
        <v>#N/A</v>
      </c>
      <c r="G1643" t="e">
        <f>VLOOKUP(A1643,Table7[#All],2,FALSE)</f>
        <v>#N/A</v>
      </c>
      <c r="H1643" t="e">
        <f>VLOOKUP(A1643,Table1[[#All],[Release Date]:[Actual]],3,FALSE)</f>
        <v>#N/A</v>
      </c>
      <c r="I1643" t="e">
        <f>VLOOKUP(A1643,Table9[[#All],[Release Date]:[Actual]],2,FALSE)</f>
        <v>#N/A</v>
      </c>
      <c r="J1643" t="e">
        <f>VLOOKUP(A1643,Table8[#All],2,FALSE)</f>
        <v>#N/A</v>
      </c>
      <c r="K1643" t="e">
        <f>VLOOKUP(A1643,'US Retail Data'!$E$2:$G$75,3,FALSE)</f>
        <v>#N/A</v>
      </c>
      <c r="L1643" t="e">
        <f>VLOOKUP(A1643,GDP!$E$2:$G$83,3,FALSE)</f>
        <v>#N/A</v>
      </c>
    </row>
    <row r="1644" spans="1:12">
      <c r="A1644" s="25">
        <v>45109</v>
      </c>
      <c r="B1644" s="19" t="e">
        <v>#N/A</v>
      </c>
      <c r="C1644" t="e">
        <f>VLOOKUP(A1644,Table2[],2,FALSE)</f>
        <v>#N/A</v>
      </c>
      <c r="D1644" t="e">
        <f>VLOOKUP(A1644,Table3[#All],2,FALSE)</f>
        <v>#N/A</v>
      </c>
      <c r="E1644" t="e">
        <f>VLOOKUP(A1644,Table5[#All],2,FALSE)</f>
        <v>#N/A</v>
      </c>
      <c r="F1644" t="e">
        <f>VLOOKUP(A1644,Table6[#All],2,FALSE)</f>
        <v>#N/A</v>
      </c>
      <c r="G1644" t="e">
        <f>VLOOKUP(A1644,Table7[#All],2,FALSE)</f>
        <v>#N/A</v>
      </c>
      <c r="H1644" t="e">
        <f>VLOOKUP(A1644,Table1[[#All],[Release Date]:[Actual]],3,FALSE)</f>
        <v>#N/A</v>
      </c>
      <c r="I1644" t="e">
        <f>VLOOKUP(A1644,Table9[[#All],[Release Date]:[Actual]],2,FALSE)</f>
        <v>#N/A</v>
      </c>
      <c r="J1644" t="e">
        <f>VLOOKUP(A1644,Table8[#All],2,FALSE)</f>
        <v>#N/A</v>
      </c>
      <c r="K1644" t="e">
        <f>VLOOKUP(A1644,'US Retail Data'!$E$2:$G$75,3,FALSE)</f>
        <v>#N/A</v>
      </c>
      <c r="L1644" t="e">
        <f>VLOOKUP(A1644,GDP!$E$2:$G$83,3,FALSE)</f>
        <v>#N/A</v>
      </c>
    </row>
    <row r="1645" spans="1:12">
      <c r="A1645" s="25">
        <v>45110</v>
      </c>
      <c r="B1645" s="19">
        <v>15034</v>
      </c>
      <c r="C1645" t="e">
        <f>VLOOKUP(A1645,Table2[],2,FALSE)</f>
        <v>#N/A</v>
      </c>
      <c r="D1645" t="e">
        <f>VLOOKUP(A1645,Table3[#All],2,FALSE)</f>
        <v>#N/A</v>
      </c>
      <c r="E1645" t="e">
        <f>VLOOKUP(A1645,Table5[#All],2,FALSE)</f>
        <v>#N/A</v>
      </c>
      <c r="F1645" t="e">
        <f>VLOOKUP(A1645,Table6[#All],2,FALSE)</f>
        <v>#N/A</v>
      </c>
      <c r="G1645" t="e">
        <f>VLOOKUP(A1645,Table7[#All],2,FALSE)</f>
        <v>#N/A</v>
      </c>
      <c r="H1645" t="e">
        <f>VLOOKUP(A1645,Table1[[#All],[Release Date]:[Actual]],3,FALSE)</f>
        <v>#N/A</v>
      </c>
      <c r="I1645" t="e">
        <f>VLOOKUP(A1645,Table9[[#All],[Release Date]:[Actual]],2,FALSE)</f>
        <v>#N/A</v>
      </c>
      <c r="J1645" t="e">
        <f>VLOOKUP(A1645,Table8[#All],2,FALSE)</f>
        <v>#N/A</v>
      </c>
      <c r="K1645" t="e">
        <f>VLOOKUP(A1645,'US Retail Data'!$E$2:$G$75,3,FALSE)</f>
        <v>#N/A</v>
      </c>
      <c r="L1645" t="e">
        <f>VLOOKUP(A1645,GDP!$E$2:$G$83,3,FALSE)</f>
        <v>#N/A</v>
      </c>
    </row>
    <row r="1646" spans="1:12">
      <c r="A1646" s="25">
        <v>45111</v>
      </c>
      <c r="B1646" s="19">
        <v>15018</v>
      </c>
      <c r="C1646" t="e">
        <f>VLOOKUP(A1646,Table2[],2,FALSE)</f>
        <v>#N/A</v>
      </c>
      <c r="D1646" t="e">
        <f>VLOOKUP(A1646,Table3[#All],2,FALSE)</f>
        <v>#N/A</v>
      </c>
      <c r="E1646" t="e">
        <f>VLOOKUP(A1646,Table5[#All],2,FALSE)</f>
        <v>#N/A</v>
      </c>
      <c r="F1646" t="e">
        <f>VLOOKUP(A1646,Table6[#All],2,FALSE)</f>
        <v>#N/A</v>
      </c>
      <c r="G1646" t="e">
        <f>VLOOKUP(A1646,Table7[#All],2,FALSE)</f>
        <v>#N/A</v>
      </c>
      <c r="H1646" t="e">
        <f>VLOOKUP(A1646,Table1[[#All],[Release Date]:[Actual]],3,FALSE)</f>
        <v>#N/A</v>
      </c>
      <c r="I1646" t="e">
        <f>VLOOKUP(A1646,Table9[[#All],[Release Date]:[Actual]],2,FALSE)</f>
        <v>#N/A</v>
      </c>
      <c r="J1646" t="e">
        <f>VLOOKUP(A1646,Table8[#All],2,FALSE)</f>
        <v>#N/A</v>
      </c>
      <c r="K1646" t="e">
        <f>VLOOKUP(A1646,'US Retail Data'!$E$2:$G$75,3,FALSE)</f>
        <v>#N/A</v>
      </c>
      <c r="L1646" t="e">
        <f>VLOOKUP(A1646,GDP!$E$2:$G$83,3,FALSE)</f>
        <v>#N/A</v>
      </c>
    </row>
    <row r="1647" spans="1:12">
      <c r="A1647" s="25">
        <v>45112</v>
      </c>
      <c r="B1647" s="19">
        <v>15013</v>
      </c>
      <c r="C1647" t="e">
        <f>VLOOKUP(A1647,Table2[],2,FALSE)</f>
        <v>#N/A</v>
      </c>
      <c r="D1647" t="e">
        <f>VLOOKUP(A1647,Table3[#All],2,FALSE)</f>
        <v>#N/A</v>
      </c>
      <c r="E1647" t="e">
        <f>VLOOKUP(A1647,Table5[#All],2,FALSE)</f>
        <v>#N/A</v>
      </c>
      <c r="F1647" t="e">
        <f>VLOOKUP(A1647,Table6[#All],2,FALSE)</f>
        <v>#N/A</v>
      </c>
      <c r="G1647" t="e">
        <f>VLOOKUP(A1647,Table7[#All],2,FALSE)</f>
        <v>#N/A</v>
      </c>
      <c r="H1647" t="e">
        <f>VLOOKUP(A1647,Table1[[#All],[Release Date]:[Actual]],3,FALSE)</f>
        <v>#N/A</v>
      </c>
      <c r="I1647" t="e">
        <f>VLOOKUP(A1647,Table9[[#All],[Release Date]:[Actual]],2,FALSE)</f>
        <v>#N/A</v>
      </c>
      <c r="J1647" t="e">
        <f>VLOOKUP(A1647,Table8[#All],2,FALSE)</f>
        <v>#N/A</v>
      </c>
      <c r="K1647" t="e">
        <f>VLOOKUP(A1647,'US Retail Data'!$E$2:$G$75,3,FALSE)</f>
        <v>#N/A</v>
      </c>
      <c r="L1647" t="e">
        <f>VLOOKUP(A1647,GDP!$E$2:$G$83,3,FALSE)</f>
        <v>#N/A</v>
      </c>
    </row>
    <row r="1648" spans="1:12">
      <c r="A1648" s="25">
        <v>45113</v>
      </c>
      <c r="B1648" s="19">
        <v>15062</v>
      </c>
      <c r="C1648" t="e">
        <f>VLOOKUP(A1648,Table2[],2,FALSE)</f>
        <v>#N/A</v>
      </c>
      <c r="D1648" t="e">
        <f>VLOOKUP(A1648,Table3[#All],2,FALSE)</f>
        <v>#N/A</v>
      </c>
      <c r="E1648" t="e">
        <f>VLOOKUP(A1648,Table5[#All],2,FALSE)</f>
        <v>#N/A</v>
      </c>
      <c r="F1648" t="e">
        <f>VLOOKUP(A1648,Table6[#All],2,FALSE)</f>
        <v>#N/A</v>
      </c>
      <c r="G1648" t="e">
        <f>VLOOKUP(A1648,Table7[#All],2,FALSE)</f>
        <v>#N/A</v>
      </c>
      <c r="H1648">
        <f>VLOOKUP(A1648,Table1[[#All],[Release Date]:[Actual]],3,FALSE)</f>
        <v>248000</v>
      </c>
      <c r="I1648" t="e">
        <f>VLOOKUP(A1648,Table9[[#All],[Release Date]:[Actual]],2,FALSE)</f>
        <v>#N/A</v>
      </c>
      <c r="J1648" t="e">
        <f>VLOOKUP(A1648,Table8[#All],2,FALSE)</f>
        <v>#N/A</v>
      </c>
      <c r="K1648" t="e">
        <f>VLOOKUP(A1648,'US Retail Data'!$E$2:$G$75,3,FALSE)</f>
        <v>#N/A</v>
      </c>
      <c r="L1648" t="e">
        <f>VLOOKUP(A1648,GDP!$E$2:$G$83,3,FALSE)</f>
        <v>#N/A</v>
      </c>
    </row>
    <row r="1649" spans="1:12">
      <c r="A1649" s="25">
        <v>45114</v>
      </c>
      <c r="B1649" s="19">
        <v>15136</v>
      </c>
      <c r="C1649" t="e">
        <f>VLOOKUP(A1649,Table2[],2,FALSE)</f>
        <v>#N/A</v>
      </c>
      <c r="D1649" t="e">
        <f>VLOOKUP(A1649,Table3[#All],2,FALSE)</f>
        <v>#N/A</v>
      </c>
      <c r="E1649" t="e">
        <f>VLOOKUP(A1649,Table5[#All],2,FALSE)</f>
        <v>#N/A</v>
      </c>
      <c r="F1649">
        <f>VLOOKUP(A1649,Table6[#All],2,FALSE)</f>
        <v>209</v>
      </c>
      <c r="G1649">
        <f>VLOOKUP(A1649,Table7[#All],2,FALSE)</f>
        <v>3.5999999999999997E-2</v>
      </c>
      <c r="H1649" t="e">
        <f>VLOOKUP(A1649,Table1[[#All],[Release Date]:[Actual]],3,FALSE)</f>
        <v>#N/A</v>
      </c>
      <c r="I1649" t="e">
        <f>VLOOKUP(A1649,Table9[[#All],[Release Date]:[Actual]],2,FALSE)</f>
        <v>#N/A</v>
      </c>
      <c r="J1649" t="e">
        <f>VLOOKUP(A1649,Table8[#All],2,FALSE)</f>
        <v>#N/A</v>
      </c>
      <c r="K1649" t="e">
        <f>VLOOKUP(A1649,'US Retail Data'!$E$2:$G$75,3,FALSE)</f>
        <v>#N/A</v>
      </c>
      <c r="L1649" t="e">
        <f>VLOOKUP(A1649,GDP!$E$2:$G$83,3,FALSE)</f>
        <v>#N/A</v>
      </c>
    </row>
    <row r="1650" spans="1:12">
      <c r="A1650" s="25">
        <v>45115</v>
      </c>
      <c r="B1650" s="19" t="e">
        <v>#N/A</v>
      </c>
      <c r="C1650" t="e">
        <f>VLOOKUP(A1650,Table2[],2,FALSE)</f>
        <v>#N/A</v>
      </c>
      <c r="D1650" t="e">
        <f>VLOOKUP(A1650,Table3[#All],2,FALSE)</f>
        <v>#N/A</v>
      </c>
      <c r="E1650" t="e">
        <f>VLOOKUP(A1650,Table5[#All],2,FALSE)</f>
        <v>#N/A</v>
      </c>
      <c r="F1650" t="e">
        <f>VLOOKUP(A1650,Table6[#All],2,FALSE)</f>
        <v>#N/A</v>
      </c>
      <c r="G1650" t="e">
        <f>VLOOKUP(A1650,Table7[#All],2,FALSE)</f>
        <v>#N/A</v>
      </c>
      <c r="H1650" t="e">
        <f>VLOOKUP(A1650,Table1[[#All],[Release Date]:[Actual]],3,FALSE)</f>
        <v>#N/A</v>
      </c>
      <c r="I1650" t="e">
        <f>VLOOKUP(A1650,Table9[[#All],[Release Date]:[Actual]],2,FALSE)</f>
        <v>#N/A</v>
      </c>
      <c r="J1650" t="e">
        <f>VLOOKUP(A1650,Table8[#All],2,FALSE)</f>
        <v>#N/A</v>
      </c>
      <c r="K1650" t="e">
        <f>VLOOKUP(A1650,'US Retail Data'!$E$2:$G$75,3,FALSE)</f>
        <v>#N/A</v>
      </c>
      <c r="L1650" t="e">
        <f>VLOOKUP(A1650,GDP!$E$2:$G$83,3,FALSE)</f>
        <v>#N/A</v>
      </c>
    </row>
    <row r="1651" spans="1:12">
      <c r="A1651" s="25">
        <v>45116</v>
      </c>
      <c r="B1651" s="19" t="e">
        <v>#N/A</v>
      </c>
      <c r="C1651" t="e">
        <f>VLOOKUP(A1651,Table2[],2,FALSE)</f>
        <v>#N/A</v>
      </c>
      <c r="D1651" t="e">
        <f>VLOOKUP(A1651,Table3[#All],2,FALSE)</f>
        <v>#N/A</v>
      </c>
      <c r="E1651" t="e">
        <f>VLOOKUP(A1651,Table5[#All],2,FALSE)</f>
        <v>#N/A</v>
      </c>
      <c r="F1651" t="e">
        <f>VLOOKUP(A1651,Table6[#All],2,FALSE)</f>
        <v>#N/A</v>
      </c>
      <c r="G1651" t="e">
        <f>VLOOKUP(A1651,Table7[#All],2,FALSE)</f>
        <v>#N/A</v>
      </c>
      <c r="H1651" t="e">
        <f>VLOOKUP(A1651,Table1[[#All],[Release Date]:[Actual]],3,FALSE)</f>
        <v>#N/A</v>
      </c>
      <c r="I1651" t="e">
        <f>VLOOKUP(A1651,Table9[[#All],[Release Date]:[Actual]],2,FALSE)</f>
        <v>#N/A</v>
      </c>
      <c r="J1651">
        <f>VLOOKUP(A1651,Table8[#All],2,FALSE)</f>
        <v>0</v>
      </c>
      <c r="K1651" t="e">
        <f>VLOOKUP(A1651,'US Retail Data'!$E$2:$G$75,3,FALSE)</f>
        <v>#N/A</v>
      </c>
      <c r="L1651" t="e">
        <f>VLOOKUP(A1651,GDP!$E$2:$G$83,3,FALSE)</f>
        <v>#N/A</v>
      </c>
    </row>
    <row r="1652" spans="1:12">
      <c r="A1652" s="25">
        <v>45117</v>
      </c>
      <c r="B1652" s="19">
        <v>15192</v>
      </c>
      <c r="C1652" t="e">
        <f>VLOOKUP(A1652,Table2[],2,FALSE)</f>
        <v>#N/A</v>
      </c>
      <c r="D1652" t="e">
        <f>VLOOKUP(A1652,Table3[#All],2,FALSE)</f>
        <v>#N/A</v>
      </c>
      <c r="E1652">
        <f>VLOOKUP(A1652,Table5[#All],2,FALSE)</f>
        <v>3.5200000000000002E-2</v>
      </c>
      <c r="F1652" t="e">
        <f>VLOOKUP(A1652,Table6[#All],2,FALSE)</f>
        <v>#N/A</v>
      </c>
      <c r="G1652" t="e">
        <f>VLOOKUP(A1652,Table7[#All],2,FALSE)</f>
        <v>#N/A</v>
      </c>
      <c r="H1652" t="e">
        <f>VLOOKUP(A1652,Table1[[#All],[Release Date]:[Actual]],3,FALSE)</f>
        <v>#N/A</v>
      </c>
      <c r="I1652" t="e">
        <f>VLOOKUP(A1652,Table9[[#All],[Release Date]:[Actual]],2,FALSE)</f>
        <v>#N/A</v>
      </c>
      <c r="J1652" t="e">
        <f>VLOOKUP(A1652,Table8[#All],2,FALSE)</f>
        <v>#N/A</v>
      </c>
      <c r="K1652" t="e">
        <f>VLOOKUP(A1652,'US Retail Data'!$E$2:$G$75,3,FALSE)</f>
        <v>#N/A</v>
      </c>
      <c r="L1652" t="e">
        <f>VLOOKUP(A1652,GDP!$E$2:$G$83,3,FALSE)</f>
        <v>#N/A</v>
      </c>
    </row>
    <row r="1653" spans="1:12">
      <c r="A1653" s="25">
        <v>45118</v>
      </c>
      <c r="B1653" s="19">
        <v>15162</v>
      </c>
      <c r="C1653" t="e">
        <f>VLOOKUP(A1653,Table2[],2,FALSE)</f>
        <v>#N/A</v>
      </c>
      <c r="D1653" t="e">
        <f>VLOOKUP(A1653,Table3[#All],2,FALSE)</f>
        <v>#N/A</v>
      </c>
      <c r="E1653" t="e">
        <f>VLOOKUP(A1653,Table5[#All],2,FALSE)</f>
        <v>#N/A</v>
      </c>
      <c r="F1653" t="e">
        <f>VLOOKUP(A1653,Table6[#All],2,FALSE)</f>
        <v>#N/A</v>
      </c>
      <c r="G1653" t="e">
        <f>VLOOKUP(A1653,Table7[#All],2,FALSE)</f>
        <v>#N/A</v>
      </c>
      <c r="H1653" t="e">
        <f>VLOOKUP(A1653,Table1[[#All],[Release Date]:[Actual]],3,FALSE)</f>
        <v>#N/A</v>
      </c>
      <c r="I1653" t="e">
        <f>VLOOKUP(A1653,Table9[[#All],[Release Date]:[Actual]],2,FALSE)</f>
        <v>#N/A</v>
      </c>
      <c r="J1653" t="e">
        <f>VLOOKUP(A1653,Table8[#All],2,FALSE)</f>
        <v>#N/A</v>
      </c>
      <c r="K1653" t="e">
        <f>VLOOKUP(A1653,'US Retail Data'!$E$2:$G$75,3,FALSE)</f>
        <v>#N/A</v>
      </c>
      <c r="L1653" t="e">
        <f>VLOOKUP(A1653,GDP!$E$2:$G$83,3,FALSE)</f>
        <v>#N/A</v>
      </c>
    </row>
    <row r="1654" spans="1:12">
      <c r="A1654" s="25">
        <v>45119</v>
      </c>
      <c r="B1654" s="19">
        <v>15084</v>
      </c>
      <c r="C1654">
        <f>VLOOKUP(A1654,Table2[],2,FALSE)</f>
        <v>0.03</v>
      </c>
      <c r="D1654" t="e">
        <f>VLOOKUP(A1654,Table3[#All],2,FALSE)</f>
        <v>#N/A</v>
      </c>
      <c r="E1654" t="e">
        <f>VLOOKUP(A1654,Table5[#All],2,FALSE)</f>
        <v>#N/A</v>
      </c>
      <c r="F1654" t="e">
        <f>VLOOKUP(A1654,Table6[#All],2,FALSE)</f>
        <v>#N/A</v>
      </c>
      <c r="G1654" t="e">
        <f>VLOOKUP(A1654,Table7[#All],2,FALSE)</f>
        <v>#N/A</v>
      </c>
      <c r="H1654" t="e">
        <f>VLOOKUP(A1654,Table1[[#All],[Release Date]:[Actual]],3,FALSE)</f>
        <v>#N/A</v>
      </c>
      <c r="I1654" t="e">
        <f>VLOOKUP(A1654,Table9[[#All],[Release Date]:[Actual]],2,FALSE)</f>
        <v>#N/A</v>
      </c>
      <c r="J1654" t="e">
        <f>VLOOKUP(A1654,Table8[#All],2,FALSE)</f>
        <v>#N/A</v>
      </c>
      <c r="K1654" t="e">
        <f>VLOOKUP(A1654,'US Retail Data'!$E$2:$G$75,3,FALSE)</f>
        <v>#N/A</v>
      </c>
      <c r="L1654" t="e">
        <f>VLOOKUP(A1654,GDP!$E$2:$G$83,3,FALSE)</f>
        <v>#N/A</v>
      </c>
    </row>
    <row r="1655" spans="1:12">
      <c r="A1655" s="25">
        <v>45120</v>
      </c>
      <c r="B1655" s="19">
        <v>14978</v>
      </c>
      <c r="C1655" t="e">
        <f>VLOOKUP(A1655,Table2[],2,FALSE)</f>
        <v>#N/A</v>
      </c>
      <c r="D1655" t="e">
        <f>VLOOKUP(A1655,Table3[#All],2,FALSE)</f>
        <v>#N/A</v>
      </c>
      <c r="E1655" t="e">
        <f>VLOOKUP(A1655,Table5[#All],2,FALSE)</f>
        <v>#N/A</v>
      </c>
      <c r="F1655" t="e">
        <f>VLOOKUP(A1655,Table6[#All],2,FALSE)</f>
        <v>#N/A</v>
      </c>
      <c r="G1655" t="e">
        <f>VLOOKUP(A1655,Table7[#All],2,FALSE)</f>
        <v>#N/A</v>
      </c>
      <c r="H1655">
        <f>VLOOKUP(A1655,Table1[[#All],[Release Date]:[Actual]],3,FALSE)</f>
        <v>237000</v>
      </c>
      <c r="I1655" t="e">
        <f>VLOOKUP(A1655,Table9[[#All],[Release Date]:[Actual]],2,FALSE)</f>
        <v>#N/A</v>
      </c>
      <c r="J1655" t="e">
        <f>VLOOKUP(A1655,Table8[#All],2,FALSE)</f>
        <v>#N/A</v>
      </c>
      <c r="K1655" t="e">
        <f>VLOOKUP(A1655,'US Retail Data'!$E$2:$G$75,3,FALSE)</f>
        <v>#N/A</v>
      </c>
      <c r="L1655" t="e">
        <f>VLOOKUP(A1655,GDP!$E$2:$G$83,3,FALSE)</f>
        <v>#N/A</v>
      </c>
    </row>
    <row r="1656" spans="1:12">
      <c r="A1656" s="25">
        <v>45121</v>
      </c>
      <c r="B1656" s="19">
        <v>14945</v>
      </c>
      <c r="C1656" t="e">
        <f>VLOOKUP(A1656,Table2[],2,FALSE)</f>
        <v>#N/A</v>
      </c>
      <c r="D1656" t="e">
        <f>VLOOKUP(A1656,Table3[#All],2,FALSE)</f>
        <v>#N/A</v>
      </c>
      <c r="E1656" t="e">
        <f>VLOOKUP(A1656,Table5[#All],2,FALSE)</f>
        <v>#N/A</v>
      </c>
      <c r="F1656" t="e">
        <f>VLOOKUP(A1656,Table6[#All],2,FALSE)</f>
        <v>#N/A</v>
      </c>
      <c r="G1656" t="e">
        <f>VLOOKUP(A1656,Table7[#All],2,FALSE)</f>
        <v>#N/A</v>
      </c>
      <c r="H1656" t="e">
        <f>VLOOKUP(A1656,Table1[[#All],[Release Date]:[Actual]],3,FALSE)</f>
        <v>#N/A</v>
      </c>
      <c r="I1656" t="e">
        <f>VLOOKUP(A1656,Table9[[#All],[Release Date]:[Actual]],2,FALSE)</f>
        <v>#N/A</v>
      </c>
      <c r="J1656" t="e">
        <f>VLOOKUP(A1656,Table8[#All],2,FALSE)</f>
        <v>#N/A</v>
      </c>
      <c r="K1656" t="e">
        <f>VLOOKUP(A1656,'US Retail Data'!$E$2:$G$75,3,FALSE)</f>
        <v>#N/A</v>
      </c>
      <c r="L1656" t="e">
        <f>VLOOKUP(A1656,GDP!$E$2:$G$83,3,FALSE)</f>
        <v>#N/A</v>
      </c>
    </row>
    <row r="1657" spans="1:12">
      <c r="A1657" s="25">
        <v>45122</v>
      </c>
      <c r="B1657" s="19" t="e">
        <v>#N/A</v>
      </c>
      <c r="C1657" t="e">
        <f>VLOOKUP(A1657,Table2[],2,FALSE)</f>
        <v>#N/A</v>
      </c>
      <c r="D1657" t="e">
        <f>VLOOKUP(A1657,Table3[#All],2,FALSE)</f>
        <v>#N/A</v>
      </c>
      <c r="E1657" t="e">
        <f>VLOOKUP(A1657,Table5[#All],2,FALSE)</f>
        <v>#N/A</v>
      </c>
      <c r="F1657" t="e">
        <f>VLOOKUP(A1657,Table6[#All],2,FALSE)</f>
        <v>#N/A</v>
      </c>
      <c r="G1657" t="e">
        <f>VLOOKUP(A1657,Table7[#All],2,FALSE)</f>
        <v>#N/A</v>
      </c>
      <c r="H1657" t="e">
        <f>VLOOKUP(A1657,Table1[[#All],[Release Date]:[Actual]],3,FALSE)</f>
        <v>#N/A</v>
      </c>
      <c r="I1657" t="e">
        <f>VLOOKUP(A1657,Table9[[#All],[Release Date]:[Actual]],2,FALSE)</f>
        <v>#N/A</v>
      </c>
      <c r="J1657" t="e">
        <f>VLOOKUP(A1657,Table8[#All],2,FALSE)</f>
        <v>#N/A</v>
      </c>
      <c r="K1657" t="e">
        <f>VLOOKUP(A1657,'US Retail Data'!$E$2:$G$75,3,FALSE)</f>
        <v>#N/A</v>
      </c>
      <c r="L1657" t="e">
        <f>VLOOKUP(A1657,GDP!$E$2:$G$83,3,FALSE)</f>
        <v>#N/A</v>
      </c>
    </row>
    <row r="1658" spans="1:12">
      <c r="A1658" s="25">
        <v>45123</v>
      </c>
      <c r="B1658" s="19" t="e">
        <v>#N/A</v>
      </c>
      <c r="C1658" t="e">
        <f>VLOOKUP(A1658,Table2[],2,FALSE)</f>
        <v>#N/A</v>
      </c>
      <c r="D1658" t="e">
        <f>VLOOKUP(A1658,Table3[#All],2,FALSE)</f>
        <v>#N/A</v>
      </c>
      <c r="E1658" t="e">
        <f>VLOOKUP(A1658,Table5[#All],2,FALSE)</f>
        <v>#N/A</v>
      </c>
      <c r="F1658" t="e">
        <f>VLOOKUP(A1658,Table6[#All],2,FALSE)</f>
        <v>#N/A</v>
      </c>
      <c r="G1658" t="e">
        <f>VLOOKUP(A1658,Table7[#All],2,FALSE)</f>
        <v>#N/A</v>
      </c>
      <c r="H1658" t="e">
        <f>VLOOKUP(A1658,Table1[[#All],[Release Date]:[Actual]],3,FALSE)</f>
        <v>#N/A</v>
      </c>
      <c r="I1658" t="e">
        <f>VLOOKUP(A1658,Table9[[#All],[Release Date]:[Actual]],2,FALSE)</f>
        <v>#N/A</v>
      </c>
      <c r="J1658" t="e">
        <f>VLOOKUP(A1658,Table8[#All],2,FALSE)</f>
        <v>#N/A</v>
      </c>
      <c r="K1658" t="e">
        <f>VLOOKUP(A1658,'US Retail Data'!$E$2:$G$75,3,FALSE)</f>
        <v>#N/A</v>
      </c>
      <c r="L1658" t="e">
        <f>VLOOKUP(A1658,GDP!$E$2:$G$83,3,FALSE)</f>
        <v>#N/A</v>
      </c>
    </row>
    <row r="1659" spans="1:12">
      <c r="A1659" s="25">
        <v>45124</v>
      </c>
      <c r="B1659" s="19">
        <v>15007</v>
      </c>
      <c r="C1659" t="e">
        <f>VLOOKUP(A1659,Table2[],2,FALSE)</f>
        <v>#N/A</v>
      </c>
      <c r="D1659" t="e">
        <f>VLOOKUP(A1659,Table3[#All],2,FALSE)</f>
        <v>#N/A</v>
      </c>
      <c r="E1659" t="e">
        <f>VLOOKUP(A1659,Table5[#All],2,FALSE)</f>
        <v>#N/A</v>
      </c>
      <c r="F1659" t="e">
        <f>VLOOKUP(A1659,Table6[#All],2,FALSE)</f>
        <v>#N/A</v>
      </c>
      <c r="G1659" t="e">
        <f>VLOOKUP(A1659,Table7[#All],2,FALSE)</f>
        <v>#N/A</v>
      </c>
      <c r="H1659" t="e">
        <f>VLOOKUP(A1659,Table1[[#All],[Release Date]:[Actual]],3,FALSE)</f>
        <v>#N/A</v>
      </c>
      <c r="I1659" t="e">
        <f>VLOOKUP(A1659,Table9[[#All],[Release Date]:[Actual]],2,FALSE)</f>
        <v>#N/A</v>
      </c>
      <c r="J1659" t="e">
        <f>VLOOKUP(A1659,Table8[#All],2,FALSE)</f>
        <v>#N/A</v>
      </c>
      <c r="K1659" t="e">
        <f>VLOOKUP(A1659,'US Retail Data'!$E$2:$G$75,3,FALSE)</f>
        <v>#N/A</v>
      </c>
      <c r="L1659" t="e">
        <f>VLOOKUP(A1659,GDP!$E$2:$G$83,3,FALSE)</f>
        <v>#N/A</v>
      </c>
    </row>
    <row r="1660" spans="1:12">
      <c r="A1660" s="25">
        <v>45125</v>
      </c>
      <c r="B1660" s="19">
        <v>14994</v>
      </c>
      <c r="C1660" t="e">
        <f>VLOOKUP(A1660,Table2[],2,FALSE)</f>
        <v>#N/A</v>
      </c>
      <c r="D1660" t="e">
        <f>VLOOKUP(A1660,Table3[#All],2,FALSE)</f>
        <v>#N/A</v>
      </c>
      <c r="E1660" t="e">
        <f>VLOOKUP(A1660,Table5[#All],2,FALSE)</f>
        <v>#N/A</v>
      </c>
      <c r="F1660" t="e">
        <f>VLOOKUP(A1660,Table6[#All],2,FALSE)</f>
        <v>#N/A</v>
      </c>
      <c r="G1660" t="e">
        <f>VLOOKUP(A1660,Table7[#All],2,FALSE)</f>
        <v>#N/A</v>
      </c>
      <c r="H1660" t="e">
        <f>VLOOKUP(A1660,Table1[[#All],[Release Date]:[Actual]],3,FALSE)</f>
        <v>#N/A</v>
      </c>
      <c r="I1660" t="e">
        <f>VLOOKUP(A1660,Table9[[#All],[Release Date]:[Actual]],2,FALSE)</f>
        <v>#N/A</v>
      </c>
      <c r="J1660" t="e">
        <f>VLOOKUP(A1660,Table8[#All],2,FALSE)</f>
        <v>#N/A</v>
      </c>
      <c r="K1660">
        <f>VLOOKUP(A1660,'US Retail Data'!$E$2:$G$75,3,FALSE)</f>
        <v>2E-3</v>
      </c>
      <c r="L1660" t="e">
        <f>VLOOKUP(A1660,GDP!$E$2:$G$83,3,FALSE)</f>
        <v>#N/A</v>
      </c>
    </row>
    <row r="1661" spans="1:12">
      <c r="A1661" s="25">
        <v>45126</v>
      </c>
      <c r="B1661" s="19" t="e">
        <v>#N/A</v>
      </c>
      <c r="C1661" t="e">
        <f>VLOOKUP(A1661,Table2[],2,FALSE)</f>
        <v>#N/A</v>
      </c>
      <c r="D1661" t="e">
        <f>VLOOKUP(A1661,Table3[#All],2,FALSE)</f>
        <v>#N/A</v>
      </c>
      <c r="E1661" t="e">
        <f>VLOOKUP(A1661,Table5[#All],2,FALSE)</f>
        <v>#N/A</v>
      </c>
      <c r="F1661" t="e">
        <f>VLOOKUP(A1661,Table6[#All],2,FALSE)</f>
        <v>#N/A</v>
      </c>
      <c r="G1661" t="e">
        <f>VLOOKUP(A1661,Table7[#All],2,FALSE)</f>
        <v>#N/A</v>
      </c>
      <c r="H1661" t="e">
        <f>VLOOKUP(A1661,Table1[[#All],[Release Date]:[Actual]],3,FALSE)</f>
        <v>#N/A</v>
      </c>
      <c r="I1661" t="e">
        <f>VLOOKUP(A1661,Table9[[#All],[Release Date]:[Actual]],2,FALSE)</f>
        <v>#N/A</v>
      </c>
      <c r="J1661" t="e">
        <f>VLOOKUP(A1661,Table8[#All],2,FALSE)</f>
        <v>#N/A</v>
      </c>
      <c r="K1661" t="e">
        <f>VLOOKUP(A1661,'US Retail Data'!$E$2:$G$75,3,FALSE)</f>
        <v>#N/A</v>
      </c>
      <c r="L1661" t="e">
        <f>VLOOKUP(A1661,GDP!$E$2:$G$83,3,FALSE)</f>
        <v>#N/A</v>
      </c>
    </row>
    <row r="1662" spans="1:12">
      <c r="A1662" s="25">
        <v>45127</v>
      </c>
      <c r="B1662" s="19">
        <v>14991</v>
      </c>
      <c r="C1662" t="e">
        <f>VLOOKUP(A1662,Table2[],2,FALSE)</f>
        <v>#N/A</v>
      </c>
      <c r="D1662" t="e">
        <f>VLOOKUP(A1662,Table3[#All],2,FALSE)</f>
        <v>#N/A</v>
      </c>
      <c r="E1662" t="e">
        <f>VLOOKUP(A1662,Table5[#All],2,FALSE)</f>
        <v>#N/A</v>
      </c>
      <c r="F1662" t="e">
        <f>VLOOKUP(A1662,Table6[#All],2,FALSE)</f>
        <v>#N/A</v>
      </c>
      <c r="G1662" t="e">
        <f>VLOOKUP(A1662,Table7[#All],2,FALSE)</f>
        <v>#N/A</v>
      </c>
      <c r="H1662">
        <f>VLOOKUP(A1662,Table1[[#All],[Release Date]:[Actual]],3,FALSE)</f>
        <v>228000</v>
      </c>
      <c r="I1662" t="e">
        <f>VLOOKUP(A1662,Table9[[#All],[Release Date]:[Actual]],2,FALSE)</f>
        <v>#N/A</v>
      </c>
      <c r="J1662" t="e">
        <f>VLOOKUP(A1662,Table8[#All],2,FALSE)</f>
        <v>#N/A</v>
      </c>
      <c r="K1662" t="e">
        <f>VLOOKUP(A1662,'US Retail Data'!$E$2:$G$75,3,FALSE)</f>
        <v>#N/A</v>
      </c>
      <c r="L1662" t="e">
        <f>VLOOKUP(A1662,GDP!$E$2:$G$83,3,FALSE)</f>
        <v>#N/A</v>
      </c>
    </row>
    <row r="1663" spans="1:12">
      <c r="A1663" s="25">
        <v>45128</v>
      </c>
      <c r="B1663" s="19">
        <v>15026</v>
      </c>
      <c r="C1663" t="e">
        <f>VLOOKUP(A1663,Table2[],2,FALSE)</f>
        <v>#N/A</v>
      </c>
      <c r="D1663" t="e">
        <f>VLOOKUP(A1663,Table3[#All],2,FALSE)</f>
        <v>#N/A</v>
      </c>
      <c r="E1663" t="e">
        <f>VLOOKUP(A1663,Table5[#All],2,FALSE)</f>
        <v>#N/A</v>
      </c>
      <c r="F1663" t="e">
        <f>VLOOKUP(A1663,Table6[#All],2,FALSE)</f>
        <v>#N/A</v>
      </c>
      <c r="G1663" t="e">
        <f>VLOOKUP(A1663,Table7[#All],2,FALSE)</f>
        <v>#N/A</v>
      </c>
      <c r="H1663" t="e">
        <f>VLOOKUP(A1663,Table1[[#All],[Release Date]:[Actual]],3,FALSE)</f>
        <v>#N/A</v>
      </c>
      <c r="I1663" t="e">
        <f>VLOOKUP(A1663,Table9[[#All],[Release Date]:[Actual]],2,FALSE)</f>
        <v>#N/A</v>
      </c>
      <c r="J1663" t="e">
        <f>VLOOKUP(A1663,Table8[#All],2,FALSE)</f>
        <v>#N/A</v>
      </c>
      <c r="K1663" t="e">
        <f>VLOOKUP(A1663,'US Retail Data'!$E$2:$G$75,3,FALSE)</f>
        <v>#N/A</v>
      </c>
      <c r="L1663" t="e">
        <f>VLOOKUP(A1663,GDP!$E$2:$G$83,3,FALSE)</f>
        <v>#N/A</v>
      </c>
    </row>
    <row r="1664" spans="1:12">
      <c r="A1664" s="25">
        <v>45129</v>
      </c>
      <c r="B1664" s="19" t="e">
        <v>#N/A</v>
      </c>
      <c r="C1664" t="e">
        <f>VLOOKUP(A1664,Table2[],2,FALSE)</f>
        <v>#N/A</v>
      </c>
      <c r="D1664" t="e">
        <f>VLOOKUP(A1664,Table3[#All],2,FALSE)</f>
        <v>#N/A</v>
      </c>
      <c r="E1664" t="e">
        <f>VLOOKUP(A1664,Table5[#All],2,FALSE)</f>
        <v>#N/A</v>
      </c>
      <c r="F1664" t="e">
        <f>VLOOKUP(A1664,Table6[#All],2,FALSE)</f>
        <v>#N/A</v>
      </c>
      <c r="G1664" t="e">
        <f>VLOOKUP(A1664,Table7[#All],2,FALSE)</f>
        <v>#N/A</v>
      </c>
      <c r="H1664" t="e">
        <f>VLOOKUP(A1664,Table1[[#All],[Release Date]:[Actual]],3,FALSE)</f>
        <v>#N/A</v>
      </c>
      <c r="I1664" t="e">
        <f>VLOOKUP(A1664,Table9[[#All],[Release Date]:[Actual]],2,FALSE)</f>
        <v>#N/A</v>
      </c>
      <c r="J1664" t="e">
        <f>VLOOKUP(A1664,Table8[#All],2,FALSE)</f>
        <v>#N/A</v>
      </c>
      <c r="K1664" t="e">
        <f>VLOOKUP(A1664,'US Retail Data'!$E$2:$G$75,3,FALSE)</f>
        <v>#N/A</v>
      </c>
      <c r="L1664" t="e">
        <f>VLOOKUP(A1664,GDP!$E$2:$G$83,3,FALSE)</f>
        <v>#N/A</v>
      </c>
    </row>
    <row r="1665" spans="1:12">
      <c r="A1665" s="25">
        <v>45130</v>
      </c>
      <c r="B1665" s="19" t="e">
        <v>#N/A</v>
      </c>
      <c r="C1665" t="e">
        <f>VLOOKUP(A1665,Table2[],2,FALSE)</f>
        <v>#N/A</v>
      </c>
      <c r="D1665" t="e">
        <f>VLOOKUP(A1665,Table3[#All],2,FALSE)</f>
        <v>#N/A</v>
      </c>
      <c r="E1665" t="e">
        <f>VLOOKUP(A1665,Table5[#All],2,FALSE)</f>
        <v>#N/A</v>
      </c>
      <c r="F1665" t="e">
        <f>VLOOKUP(A1665,Table6[#All],2,FALSE)</f>
        <v>#N/A</v>
      </c>
      <c r="G1665" t="e">
        <f>VLOOKUP(A1665,Table7[#All],2,FALSE)</f>
        <v>#N/A</v>
      </c>
      <c r="H1665" t="e">
        <f>VLOOKUP(A1665,Table1[[#All],[Release Date]:[Actual]],3,FALSE)</f>
        <v>#N/A</v>
      </c>
      <c r="I1665" t="e">
        <f>VLOOKUP(A1665,Table9[[#All],[Release Date]:[Actual]],2,FALSE)</f>
        <v>#N/A</v>
      </c>
      <c r="J1665" t="e">
        <f>VLOOKUP(A1665,Table8[#All],2,FALSE)</f>
        <v>#N/A</v>
      </c>
      <c r="K1665" t="e">
        <f>VLOOKUP(A1665,'US Retail Data'!$E$2:$G$75,3,FALSE)</f>
        <v>#N/A</v>
      </c>
      <c r="L1665" t="e">
        <f>VLOOKUP(A1665,GDP!$E$2:$G$83,3,FALSE)</f>
        <v>#N/A</v>
      </c>
    </row>
    <row r="1666" spans="1:12">
      <c r="A1666" s="25">
        <v>45131</v>
      </c>
      <c r="B1666" s="19">
        <v>15028</v>
      </c>
      <c r="C1666" t="e">
        <f>VLOOKUP(A1666,Table2[],2,FALSE)</f>
        <v>#N/A</v>
      </c>
      <c r="D1666" t="e">
        <f>VLOOKUP(A1666,Table3[#All],2,FALSE)</f>
        <v>#N/A</v>
      </c>
      <c r="E1666" t="e">
        <f>VLOOKUP(A1666,Table5[#All],2,FALSE)</f>
        <v>#N/A</v>
      </c>
      <c r="F1666" t="e">
        <f>VLOOKUP(A1666,Table6[#All],2,FALSE)</f>
        <v>#N/A</v>
      </c>
      <c r="G1666" t="e">
        <f>VLOOKUP(A1666,Table7[#All],2,FALSE)</f>
        <v>#N/A</v>
      </c>
      <c r="H1666" t="e">
        <f>VLOOKUP(A1666,Table1[[#All],[Release Date]:[Actual]],3,FALSE)</f>
        <v>#N/A</v>
      </c>
      <c r="I1666" t="e">
        <f>VLOOKUP(A1666,Table9[[#All],[Release Date]:[Actual]],2,FALSE)</f>
        <v>#N/A</v>
      </c>
      <c r="J1666" t="e">
        <f>VLOOKUP(A1666,Table8[#All],2,FALSE)</f>
        <v>#N/A</v>
      </c>
      <c r="K1666" t="e">
        <f>VLOOKUP(A1666,'US Retail Data'!$E$2:$G$75,3,FALSE)</f>
        <v>#N/A</v>
      </c>
      <c r="L1666" t="e">
        <f>VLOOKUP(A1666,GDP!$E$2:$G$83,3,FALSE)</f>
        <v>#N/A</v>
      </c>
    </row>
    <row r="1667" spans="1:12">
      <c r="A1667" s="25">
        <v>45132</v>
      </c>
      <c r="B1667" s="19">
        <v>15007</v>
      </c>
      <c r="C1667" t="e">
        <f>VLOOKUP(A1667,Table2[],2,FALSE)</f>
        <v>#N/A</v>
      </c>
      <c r="D1667" t="e">
        <f>VLOOKUP(A1667,Table3[#All],2,FALSE)</f>
        <v>#N/A</v>
      </c>
      <c r="E1667" t="e">
        <f>VLOOKUP(A1667,Table5[#All],2,FALSE)</f>
        <v>#N/A</v>
      </c>
      <c r="F1667" t="e">
        <f>VLOOKUP(A1667,Table6[#All],2,FALSE)</f>
        <v>#N/A</v>
      </c>
      <c r="G1667" t="e">
        <f>VLOOKUP(A1667,Table7[#All],2,FALSE)</f>
        <v>#N/A</v>
      </c>
      <c r="H1667" t="e">
        <f>VLOOKUP(A1667,Table1[[#All],[Release Date]:[Actual]],3,FALSE)</f>
        <v>#N/A</v>
      </c>
      <c r="I1667" t="e">
        <f>VLOOKUP(A1667,Table9[[#All],[Release Date]:[Actual]],2,FALSE)</f>
        <v>#N/A</v>
      </c>
      <c r="J1667" t="e">
        <f>VLOOKUP(A1667,Table8[#All],2,FALSE)</f>
        <v>#N/A</v>
      </c>
      <c r="K1667" t="e">
        <f>VLOOKUP(A1667,'US Retail Data'!$E$2:$G$75,3,FALSE)</f>
        <v>#N/A</v>
      </c>
      <c r="L1667" t="e">
        <f>VLOOKUP(A1667,GDP!$E$2:$G$83,3,FALSE)</f>
        <v>#N/A</v>
      </c>
    </row>
    <row r="1668" spans="1:12">
      <c r="A1668" s="25">
        <v>45133</v>
      </c>
      <c r="B1668" s="19">
        <v>15032</v>
      </c>
      <c r="C1668" t="e">
        <f>VLOOKUP(A1668,Table2[],2,FALSE)</f>
        <v>#N/A</v>
      </c>
      <c r="D1668" t="e">
        <f>VLOOKUP(A1668,Table3[#All],2,FALSE)</f>
        <v>#N/A</v>
      </c>
      <c r="E1668" t="e">
        <f>VLOOKUP(A1668,Table5[#All],2,FALSE)</f>
        <v>#N/A</v>
      </c>
      <c r="F1668" t="e">
        <f>VLOOKUP(A1668,Table6[#All],2,FALSE)</f>
        <v>#N/A</v>
      </c>
      <c r="G1668" t="e">
        <f>VLOOKUP(A1668,Table7[#All],2,FALSE)</f>
        <v>#N/A</v>
      </c>
      <c r="H1668" t="e">
        <f>VLOOKUP(A1668,Table1[[#All],[Release Date]:[Actual]],3,FALSE)</f>
        <v>#N/A</v>
      </c>
      <c r="I1668">
        <f>VLOOKUP(A1668,Table9[[#All],[Release Date]:[Actual]],2,FALSE)</f>
        <v>5.5E-2</v>
      </c>
      <c r="J1668" t="e">
        <f>VLOOKUP(A1668,Table8[#All],2,FALSE)</f>
        <v>#N/A</v>
      </c>
      <c r="K1668" t="e">
        <f>VLOOKUP(A1668,'US Retail Data'!$E$2:$G$75,3,FALSE)</f>
        <v>#N/A</v>
      </c>
      <c r="L1668" t="e">
        <f>VLOOKUP(A1668,GDP!$E$2:$G$83,3,FALSE)</f>
        <v>#N/A</v>
      </c>
    </row>
    <row r="1669" spans="1:12">
      <c r="A1669" s="25">
        <v>45134</v>
      </c>
      <c r="B1669" s="19">
        <v>15003</v>
      </c>
      <c r="C1669" t="e">
        <f>VLOOKUP(A1669,Table2[],2,FALSE)</f>
        <v>#N/A</v>
      </c>
      <c r="D1669" t="e">
        <f>VLOOKUP(A1669,Table3[#All],2,FALSE)</f>
        <v>#N/A</v>
      </c>
      <c r="E1669" t="e">
        <f>VLOOKUP(A1669,Table5[#All],2,FALSE)</f>
        <v>#N/A</v>
      </c>
      <c r="F1669" t="e">
        <f>VLOOKUP(A1669,Table6[#All],2,FALSE)</f>
        <v>#N/A</v>
      </c>
      <c r="G1669" t="e">
        <f>VLOOKUP(A1669,Table7[#All],2,FALSE)</f>
        <v>#N/A</v>
      </c>
      <c r="H1669">
        <f>VLOOKUP(A1669,Table1[[#All],[Release Date]:[Actual]],3,FALSE)</f>
        <v>221000</v>
      </c>
      <c r="I1669" t="e">
        <f>VLOOKUP(A1669,Table9[[#All],[Release Date]:[Actual]],2,FALSE)</f>
        <v>#N/A</v>
      </c>
      <c r="J1669" t="e">
        <f>VLOOKUP(A1669,Table8[#All],2,FALSE)</f>
        <v>#N/A</v>
      </c>
      <c r="K1669" t="e">
        <f>VLOOKUP(A1669,'US Retail Data'!$E$2:$G$75,3,FALSE)</f>
        <v>#N/A</v>
      </c>
      <c r="L1669">
        <f>VLOOKUP(A1669,GDP!$E$2:$G$83,3,FALSE)</f>
        <v>2.4E-2</v>
      </c>
    </row>
    <row r="1670" spans="1:12">
      <c r="A1670" s="25">
        <v>45135</v>
      </c>
      <c r="B1670" s="19">
        <v>15083</v>
      </c>
      <c r="C1670" t="e">
        <f>VLOOKUP(A1670,Table2[],2,FALSE)</f>
        <v>#N/A</v>
      </c>
      <c r="D1670">
        <f>VLOOKUP(A1670,Table3[#All],2,FALSE)</f>
        <v>0.03</v>
      </c>
      <c r="E1670" t="e">
        <f>VLOOKUP(A1670,Table5[#All],2,FALSE)</f>
        <v>#N/A</v>
      </c>
      <c r="F1670" t="e">
        <f>VLOOKUP(A1670,Table6[#All],2,FALSE)</f>
        <v>#N/A</v>
      </c>
      <c r="G1670" t="e">
        <f>VLOOKUP(A1670,Table7[#All],2,FALSE)</f>
        <v>#N/A</v>
      </c>
      <c r="H1670" t="e">
        <f>VLOOKUP(A1670,Table1[[#All],[Release Date]:[Actual]],3,FALSE)</f>
        <v>#N/A</v>
      </c>
      <c r="I1670" t="e">
        <f>VLOOKUP(A1670,Table9[[#All],[Release Date]:[Actual]],2,FALSE)</f>
        <v>#N/A</v>
      </c>
      <c r="J1670" t="e">
        <f>VLOOKUP(A1670,Table8[#All],2,FALSE)</f>
        <v>#N/A</v>
      </c>
      <c r="K1670" t="e">
        <f>VLOOKUP(A1670,'US Retail Data'!$E$2:$G$75,3,FALSE)</f>
        <v>#N/A</v>
      </c>
      <c r="L1670" t="e">
        <f>VLOOKUP(A1670,GDP!$E$2:$G$83,3,FALSE)</f>
        <v>#N/A</v>
      </c>
    </row>
    <row r="1671" spans="1:12">
      <c r="A1671" s="25">
        <v>45136</v>
      </c>
      <c r="B1671" s="19" t="e">
        <v>#N/A</v>
      </c>
      <c r="C1671" t="e">
        <f>VLOOKUP(A1671,Table2[],2,FALSE)</f>
        <v>#N/A</v>
      </c>
      <c r="D1671" t="e">
        <f>VLOOKUP(A1671,Table3[#All],2,FALSE)</f>
        <v>#N/A</v>
      </c>
      <c r="E1671" t="e">
        <f>VLOOKUP(A1671,Table5[#All],2,FALSE)</f>
        <v>#N/A</v>
      </c>
      <c r="F1671" t="e">
        <f>VLOOKUP(A1671,Table6[#All],2,FALSE)</f>
        <v>#N/A</v>
      </c>
      <c r="G1671" t="e">
        <f>VLOOKUP(A1671,Table7[#All],2,FALSE)</f>
        <v>#N/A</v>
      </c>
      <c r="H1671" t="e">
        <f>VLOOKUP(A1671,Table1[[#All],[Release Date]:[Actual]],3,FALSE)</f>
        <v>#N/A</v>
      </c>
      <c r="I1671" t="e">
        <f>VLOOKUP(A1671,Table9[[#All],[Release Date]:[Actual]],2,FALSE)</f>
        <v>#N/A</v>
      </c>
      <c r="J1671" t="e">
        <f>VLOOKUP(A1671,Table8[#All],2,FALSE)</f>
        <v>#N/A</v>
      </c>
      <c r="K1671" t="e">
        <f>VLOOKUP(A1671,'US Retail Data'!$E$2:$G$75,3,FALSE)</f>
        <v>#N/A</v>
      </c>
      <c r="L1671" t="e">
        <f>VLOOKUP(A1671,GDP!$E$2:$G$83,3,FALSE)</f>
        <v>#N/A</v>
      </c>
    </row>
    <row r="1672" spans="1:12">
      <c r="A1672" s="25">
        <v>45137</v>
      </c>
      <c r="B1672" s="19" t="e">
        <v>#N/A</v>
      </c>
      <c r="C1672" t="e">
        <f>VLOOKUP(A1672,Table2[],2,FALSE)</f>
        <v>#N/A</v>
      </c>
      <c r="D1672" t="e">
        <f>VLOOKUP(A1672,Table3[#All],2,FALSE)</f>
        <v>#N/A</v>
      </c>
      <c r="E1672" t="e">
        <f>VLOOKUP(A1672,Table5[#All],2,FALSE)</f>
        <v>#N/A</v>
      </c>
      <c r="F1672" t="e">
        <f>VLOOKUP(A1672,Table6[#All],2,FALSE)</f>
        <v>#N/A</v>
      </c>
      <c r="G1672" t="e">
        <f>VLOOKUP(A1672,Table7[#All],2,FALSE)</f>
        <v>#N/A</v>
      </c>
      <c r="H1672" t="e">
        <f>VLOOKUP(A1672,Table1[[#All],[Release Date]:[Actual]],3,FALSE)</f>
        <v>#N/A</v>
      </c>
      <c r="I1672" t="e">
        <f>VLOOKUP(A1672,Table9[[#All],[Release Date]:[Actual]],2,FALSE)</f>
        <v>#N/A</v>
      </c>
      <c r="J1672" t="e">
        <f>VLOOKUP(A1672,Table8[#All],2,FALSE)</f>
        <v>#N/A</v>
      </c>
      <c r="K1672" t="e">
        <f>VLOOKUP(A1672,'US Retail Data'!$E$2:$G$75,3,FALSE)</f>
        <v>#N/A</v>
      </c>
      <c r="L1672" t="e">
        <f>VLOOKUP(A1672,GDP!$E$2:$G$83,3,FALSE)</f>
        <v>#N/A</v>
      </c>
    </row>
    <row r="1673" spans="1:12">
      <c r="A1673" s="25">
        <v>45138</v>
      </c>
      <c r="B1673" s="19">
        <v>15092</v>
      </c>
      <c r="C1673" t="e">
        <f>VLOOKUP(A1673,Table2[],2,FALSE)</f>
        <v>#N/A</v>
      </c>
      <c r="D1673" t="e">
        <f>VLOOKUP(A1673,Table3[#All],2,FALSE)</f>
        <v>#N/A</v>
      </c>
      <c r="E1673" t="e">
        <f>VLOOKUP(A1673,Table5[#All],2,FALSE)</f>
        <v>#N/A</v>
      </c>
      <c r="F1673" t="e">
        <f>VLOOKUP(A1673,Table6[#All],2,FALSE)</f>
        <v>#N/A</v>
      </c>
      <c r="G1673" t="e">
        <f>VLOOKUP(A1673,Table7[#All],2,FALSE)</f>
        <v>#N/A</v>
      </c>
      <c r="H1673" t="e">
        <f>VLOOKUP(A1673,Table1[[#All],[Release Date]:[Actual]],3,FALSE)</f>
        <v>#N/A</v>
      </c>
      <c r="I1673" t="e">
        <f>VLOOKUP(A1673,Table9[[#All],[Release Date]:[Actual]],2,FALSE)</f>
        <v>#N/A</v>
      </c>
      <c r="J1673" t="e">
        <f>VLOOKUP(A1673,Table8[#All],2,FALSE)</f>
        <v>#N/A</v>
      </c>
      <c r="K1673" t="e">
        <f>VLOOKUP(A1673,'US Retail Data'!$E$2:$G$75,3,FALSE)</f>
        <v>#N/A</v>
      </c>
      <c r="L1673" t="e">
        <f>VLOOKUP(A1673,GDP!$E$2:$G$83,3,FALSE)</f>
        <v>#N/A</v>
      </c>
    </row>
    <row r="1674" spans="1:12">
      <c r="A1674" s="25">
        <v>45139</v>
      </c>
      <c r="B1674" s="19">
        <v>15117</v>
      </c>
      <c r="C1674" t="e">
        <f>VLOOKUP(A1674,Table2[],2,FALSE)</f>
        <v>#N/A</v>
      </c>
      <c r="D1674" t="e">
        <f>VLOOKUP(A1674,Table3[#All],2,FALSE)</f>
        <v>#N/A</v>
      </c>
      <c r="E1674" t="e">
        <f>VLOOKUP(A1674,Table5[#All],2,FALSE)</f>
        <v>#N/A</v>
      </c>
      <c r="F1674" t="e">
        <f>VLOOKUP(A1674,Table6[#All],2,FALSE)</f>
        <v>#N/A</v>
      </c>
      <c r="G1674" t="e">
        <f>VLOOKUP(A1674,Table7[#All],2,FALSE)</f>
        <v>#N/A</v>
      </c>
      <c r="H1674" t="e">
        <f>VLOOKUP(A1674,Table1[[#All],[Release Date]:[Actual]],3,FALSE)</f>
        <v>#N/A</v>
      </c>
      <c r="I1674" t="e">
        <f>VLOOKUP(A1674,Table9[[#All],[Release Date]:[Actual]],2,FALSE)</f>
        <v>#N/A</v>
      </c>
      <c r="J1674" t="e">
        <f>VLOOKUP(A1674,Table8[#All],2,FALSE)</f>
        <v>#N/A</v>
      </c>
      <c r="K1674" t="e">
        <f>VLOOKUP(A1674,'US Retail Data'!$E$2:$G$75,3,FALSE)</f>
        <v>#N/A</v>
      </c>
      <c r="L1674" t="e">
        <f>VLOOKUP(A1674,GDP!$E$2:$G$83,3,FALSE)</f>
        <v>#N/A</v>
      </c>
    </row>
    <row r="1675" spans="1:12">
      <c r="A1675" s="25">
        <v>45140</v>
      </c>
      <c r="B1675" s="19">
        <v>15171</v>
      </c>
      <c r="C1675" t="e">
        <f>VLOOKUP(A1675,Table2[],2,FALSE)</f>
        <v>#N/A</v>
      </c>
      <c r="D1675" t="e">
        <f>VLOOKUP(A1675,Table3[#All],2,FALSE)</f>
        <v>#N/A</v>
      </c>
      <c r="E1675" t="e">
        <f>VLOOKUP(A1675,Table5[#All],2,FALSE)</f>
        <v>#N/A</v>
      </c>
      <c r="F1675" t="e">
        <f>VLOOKUP(A1675,Table6[#All],2,FALSE)</f>
        <v>#N/A</v>
      </c>
      <c r="G1675" t="e">
        <f>VLOOKUP(A1675,Table7[#All],2,FALSE)</f>
        <v>#N/A</v>
      </c>
      <c r="H1675" t="e">
        <f>VLOOKUP(A1675,Table1[[#All],[Release Date]:[Actual]],3,FALSE)</f>
        <v>#N/A</v>
      </c>
      <c r="I1675" t="e">
        <f>VLOOKUP(A1675,Table9[[#All],[Release Date]:[Actual]],2,FALSE)</f>
        <v>#N/A</v>
      </c>
      <c r="J1675" t="e">
        <f>VLOOKUP(A1675,Table8[#All],2,FALSE)</f>
        <v>#N/A</v>
      </c>
      <c r="K1675" t="e">
        <f>VLOOKUP(A1675,'US Retail Data'!$E$2:$G$75,3,FALSE)</f>
        <v>#N/A</v>
      </c>
      <c r="L1675" t="e">
        <f>VLOOKUP(A1675,GDP!$E$2:$G$83,3,FALSE)</f>
        <v>#N/A</v>
      </c>
    </row>
    <row r="1676" spans="1:12">
      <c r="A1676" s="25">
        <v>45141</v>
      </c>
      <c r="B1676" s="19">
        <v>15198</v>
      </c>
      <c r="C1676" t="e">
        <f>VLOOKUP(A1676,Table2[],2,FALSE)</f>
        <v>#N/A</v>
      </c>
      <c r="D1676" t="e">
        <f>VLOOKUP(A1676,Table3[#All],2,FALSE)</f>
        <v>#N/A</v>
      </c>
      <c r="E1676" t="e">
        <f>VLOOKUP(A1676,Table5[#All],2,FALSE)</f>
        <v>#N/A</v>
      </c>
      <c r="F1676" t="e">
        <f>VLOOKUP(A1676,Table6[#All],2,FALSE)</f>
        <v>#N/A</v>
      </c>
      <c r="G1676" t="e">
        <f>VLOOKUP(A1676,Table7[#All],2,FALSE)</f>
        <v>#N/A</v>
      </c>
      <c r="H1676">
        <f>VLOOKUP(A1676,Table1[[#All],[Release Date]:[Actual]],3,FALSE)</f>
        <v>227000</v>
      </c>
      <c r="I1676" t="e">
        <f>VLOOKUP(A1676,Table9[[#All],[Release Date]:[Actual]],2,FALSE)</f>
        <v>#N/A</v>
      </c>
      <c r="J1676" t="e">
        <f>VLOOKUP(A1676,Table8[#All],2,FALSE)</f>
        <v>#N/A</v>
      </c>
      <c r="K1676" t="e">
        <f>VLOOKUP(A1676,'US Retail Data'!$E$2:$G$75,3,FALSE)</f>
        <v>#N/A</v>
      </c>
      <c r="L1676" t="e">
        <f>VLOOKUP(A1676,GDP!$E$2:$G$83,3,FALSE)</f>
        <v>#N/A</v>
      </c>
    </row>
    <row r="1677" spans="1:12">
      <c r="A1677" s="25">
        <v>45142</v>
      </c>
      <c r="B1677" s="19">
        <v>15168</v>
      </c>
      <c r="C1677" t="e">
        <f>VLOOKUP(A1677,Table2[],2,FALSE)</f>
        <v>#N/A</v>
      </c>
      <c r="D1677" t="e">
        <f>VLOOKUP(A1677,Table3[#All],2,FALSE)</f>
        <v>#N/A</v>
      </c>
      <c r="E1677" t="e">
        <f>VLOOKUP(A1677,Table5[#All],2,FALSE)</f>
        <v>#N/A</v>
      </c>
      <c r="F1677">
        <f>VLOOKUP(A1677,Table6[#All],2,FALSE)</f>
        <v>187</v>
      </c>
      <c r="G1677">
        <f>VLOOKUP(A1677,Table7[#All],2,FALSE)</f>
        <v>3.5000000000000003E-2</v>
      </c>
      <c r="H1677" t="e">
        <f>VLOOKUP(A1677,Table1[[#All],[Release Date]:[Actual]],3,FALSE)</f>
        <v>#N/A</v>
      </c>
      <c r="I1677" t="e">
        <f>VLOOKUP(A1677,Table9[[#All],[Release Date]:[Actual]],2,FALSE)</f>
        <v>#N/A</v>
      </c>
      <c r="J1677" t="e">
        <f>VLOOKUP(A1677,Table8[#All],2,FALSE)</f>
        <v>#N/A</v>
      </c>
      <c r="K1677" t="e">
        <f>VLOOKUP(A1677,'US Retail Data'!$E$2:$G$75,3,FALSE)</f>
        <v>#N/A</v>
      </c>
      <c r="L1677" t="e">
        <f>VLOOKUP(A1677,GDP!$E$2:$G$83,3,FALSE)</f>
        <v>#N/A</v>
      </c>
    </row>
    <row r="1678" spans="1:12">
      <c r="A1678" s="25">
        <v>45143</v>
      </c>
      <c r="B1678" s="19" t="e">
        <v>#N/A</v>
      </c>
      <c r="C1678" t="e">
        <f>VLOOKUP(A1678,Table2[],2,FALSE)</f>
        <v>#N/A</v>
      </c>
      <c r="D1678" t="e">
        <f>VLOOKUP(A1678,Table3[#All],2,FALSE)</f>
        <v>#N/A</v>
      </c>
      <c r="E1678" t="e">
        <f>VLOOKUP(A1678,Table5[#All],2,FALSE)</f>
        <v>#N/A</v>
      </c>
      <c r="F1678" t="e">
        <f>VLOOKUP(A1678,Table6[#All],2,FALSE)</f>
        <v>#N/A</v>
      </c>
      <c r="G1678" t="e">
        <f>VLOOKUP(A1678,Table7[#All],2,FALSE)</f>
        <v>#N/A</v>
      </c>
      <c r="H1678" t="e">
        <f>VLOOKUP(A1678,Table1[[#All],[Release Date]:[Actual]],3,FALSE)</f>
        <v>#N/A</v>
      </c>
      <c r="I1678" t="e">
        <f>VLOOKUP(A1678,Table9[[#All],[Release Date]:[Actual]],2,FALSE)</f>
        <v>#N/A</v>
      </c>
      <c r="J1678" t="e">
        <f>VLOOKUP(A1678,Table8[#All],2,FALSE)</f>
        <v>#N/A</v>
      </c>
      <c r="K1678" t="e">
        <f>VLOOKUP(A1678,'US Retail Data'!$E$2:$G$75,3,FALSE)</f>
        <v>#N/A</v>
      </c>
      <c r="L1678" t="e">
        <f>VLOOKUP(A1678,GDP!$E$2:$G$83,3,FALSE)</f>
        <v>#N/A</v>
      </c>
    </row>
    <row r="1679" spans="1:12">
      <c r="A1679" s="25">
        <v>45144</v>
      </c>
      <c r="B1679" s="19" t="e">
        <v>#N/A</v>
      </c>
      <c r="C1679" t="e">
        <f>VLOOKUP(A1679,Table2[],2,FALSE)</f>
        <v>#N/A</v>
      </c>
      <c r="D1679" t="e">
        <f>VLOOKUP(A1679,Table3[#All],2,FALSE)</f>
        <v>#N/A</v>
      </c>
      <c r="E1679" t="e">
        <f>VLOOKUP(A1679,Table5[#All],2,FALSE)</f>
        <v>#N/A</v>
      </c>
      <c r="F1679" t="e">
        <f>VLOOKUP(A1679,Table6[#All],2,FALSE)</f>
        <v>#N/A</v>
      </c>
      <c r="G1679" t="e">
        <f>VLOOKUP(A1679,Table7[#All],2,FALSE)</f>
        <v>#N/A</v>
      </c>
      <c r="H1679" t="e">
        <f>VLOOKUP(A1679,Table1[[#All],[Release Date]:[Actual]],3,FALSE)</f>
        <v>#N/A</v>
      </c>
      <c r="I1679" t="e">
        <f>VLOOKUP(A1679,Table9[[#All],[Release Date]:[Actual]],2,FALSE)</f>
        <v>#N/A</v>
      </c>
      <c r="J1679" t="e">
        <f>VLOOKUP(A1679,Table8[#All],2,FALSE)</f>
        <v>#N/A</v>
      </c>
      <c r="K1679" t="e">
        <f>VLOOKUP(A1679,'US Retail Data'!$E$2:$G$75,3,FALSE)</f>
        <v>#N/A</v>
      </c>
      <c r="L1679" t="e">
        <f>VLOOKUP(A1679,GDP!$E$2:$G$83,3,FALSE)</f>
        <v>#N/A</v>
      </c>
    </row>
    <row r="1680" spans="1:12">
      <c r="A1680" s="25">
        <v>45145</v>
      </c>
      <c r="B1680" s="19">
        <v>15178</v>
      </c>
      <c r="C1680" t="e">
        <f>VLOOKUP(A1680,Table2[],2,FALSE)</f>
        <v>#N/A</v>
      </c>
      <c r="D1680" t="e">
        <f>VLOOKUP(A1680,Table3[#All],2,FALSE)</f>
        <v>#N/A</v>
      </c>
      <c r="E1680" t="e">
        <f>VLOOKUP(A1680,Table5[#All],2,FALSE)</f>
        <v>#N/A</v>
      </c>
      <c r="F1680" t="e">
        <f>VLOOKUP(A1680,Table6[#All],2,FALSE)</f>
        <v>#N/A</v>
      </c>
      <c r="G1680" t="e">
        <f>VLOOKUP(A1680,Table7[#All],2,FALSE)</f>
        <v>#N/A</v>
      </c>
      <c r="H1680" t="e">
        <f>VLOOKUP(A1680,Table1[[#All],[Release Date]:[Actual]],3,FALSE)</f>
        <v>#N/A</v>
      </c>
      <c r="I1680" t="e">
        <f>VLOOKUP(A1680,Table9[[#All],[Release Date]:[Actual]],2,FALSE)</f>
        <v>#N/A</v>
      </c>
      <c r="J1680" t="e">
        <f>VLOOKUP(A1680,Table8[#All],2,FALSE)</f>
        <v>#N/A</v>
      </c>
      <c r="K1680" t="e">
        <f>VLOOKUP(A1680,'US Retail Data'!$E$2:$G$75,3,FALSE)</f>
        <v>#N/A</v>
      </c>
      <c r="L1680" t="e">
        <f>VLOOKUP(A1680,GDP!$E$2:$G$83,3,FALSE)</f>
        <v>#N/A</v>
      </c>
    </row>
    <row r="1681" spans="1:12">
      <c r="A1681" s="25">
        <v>45146</v>
      </c>
      <c r="B1681" s="19">
        <v>15229</v>
      </c>
      <c r="C1681" t="e">
        <f>VLOOKUP(A1681,Table2[],2,FALSE)</f>
        <v>#N/A</v>
      </c>
      <c r="D1681" t="e">
        <f>VLOOKUP(A1681,Table3[#All],2,FALSE)</f>
        <v>#N/A</v>
      </c>
      <c r="E1681" t="e">
        <f>VLOOKUP(A1681,Table5[#All],2,FALSE)</f>
        <v>#N/A</v>
      </c>
      <c r="F1681" t="e">
        <f>VLOOKUP(A1681,Table6[#All],2,FALSE)</f>
        <v>#N/A</v>
      </c>
      <c r="G1681" t="e">
        <f>VLOOKUP(A1681,Table7[#All],2,FALSE)</f>
        <v>#N/A</v>
      </c>
      <c r="H1681" t="e">
        <f>VLOOKUP(A1681,Table1[[#All],[Release Date]:[Actual]],3,FALSE)</f>
        <v>#N/A</v>
      </c>
      <c r="I1681" t="e">
        <f>VLOOKUP(A1681,Table9[[#All],[Release Date]:[Actual]],2,FALSE)</f>
        <v>#N/A</v>
      </c>
      <c r="J1681">
        <f>VLOOKUP(A1681,Table8[#All],2,FALSE)</f>
        <v>-3.0000000000000001E-3</v>
      </c>
      <c r="K1681" t="e">
        <f>VLOOKUP(A1681,'US Retail Data'!$E$2:$G$75,3,FALSE)</f>
        <v>#N/A</v>
      </c>
      <c r="L1681" t="e">
        <f>VLOOKUP(A1681,GDP!$E$2:$G$83,3,FALSE)</f>
        <v>#N/A</v>
      </c>
    </row>
    <row r="1682" spans="1:12">
      <c r="A1682" s="25">
        <v>45147</v>
      </c>
      <c r="B1682" s="19">
        <v>15206</v>
      </c>
      <c r="C1682" t="e">
        <f>VLOOKUP(A1682,Table2[],2,FALSE)</f>
        <v>#N/A</v>
      </c>
      <c r="D1682" t="e">
        <f>VLOOKUP(A1682,Table3[#All],2,FALSE)</f>
        <v>#N/A</v>
      </c>
      <c r="E1682" t="e">
        <f>VLOOKUP(A1682,Table5[#All],2,FALSE)</f>
        <v>#N/A</v>
      </c>
      <c r="F1682" t="e">
        <f>VLOOKUP(A1682,Table6[#All],2,FALSE)</f>
        <v>#N/A</v>
      </c>
      <c r="G1682" t="e">
        <f>VLOOKUP(A1682,Table7[#All],2,FALSE)</f>
        <v>#N/A</v>
      </c>
      <c r="H1682" t="e">
        <f>VLOOKUP(A1682,Table1[[#All],[Release Date]:[Actual]],3,FALSE)</f>
        <v>#N/A</v>
      </c>
      <c r="I1682" t="e">
        <f>VLOOKUP(A1682,Table9[[#All],[Release Date]:[Actual]],2,FALSE)</f>
        <v>#N/A</v>
      </c>
      <c r="J1682" t="e">
        <f>VLOOKUP(A1682,Table8[#All],2,FALSE)</f>
        <v>#N/A</v>
      </c>
      <c r="K1682" t="e">
        <f>VLOOKUP(A1682,'US Retail Data'!$E$2:$G$75,3,FALSE)</f>
        <v>#N/A</v>
      </c>
      <c r="L1682" t="e">
        <f>VLOOKUP(A1682,GDP!$E$2:$G$83,3,FALSE)</f>
        <v>#N/A</v>
      </c>
    </row>
    <row r="1683" spans="1:12">
      <c r="A1683" s="25">
        <v>45148</v>
      </c>
      <c r="B1683" s="19">
        <v>15204</v>
      </c>
      <c r="C1683">
        <f>VLOOKUP(A1683,Table2[],2,FALSE)</f>
        <v>3.2000000000000001E-2</v>
      </c>
      <c r="D1683" t="e">
        <f>VLOOKUP(A1683,Table3[#All],2,FALSE)</f>
        <v>#N/A</v>
      </c>
      <c r="E1683" t="e">
        <f>VLOOKUP(A1683,Table5[#All],2,FALSE)</f>
        <v>#N/A</v>
      </c>
      <c r="F1683" t="e">
        <f>VLOOKUP(A1683,Table6[#All],2,FALSE)</f>
        <v>#N/A</v>
      </c>
      <c r="G1683" t="e">
        <f>VLOOKUP(A1683,Table7[#All],2,FALSE)</f>
        <v>#N/A</v>
      </c>
      <c r="H1683">
        <f>VLOOKUP(A1683,Table1[[#All],[Release Date]:[Actual]],3,FALSE)</f>
        <v>248000</v>
      </c>
      <c r="I1683" t="e">
        <f>VLOOKUP(A1683,Table9[[#All],[Release Date]:[Actual]],2,FALSE)</f>
        <v>#N/A</v>
      </c>
      <c r="J1683" t="e">
        <f>VLOOKUP(A1683,Table8[#All],2,FALSE)</f>
        <v>#N/A</v>
      </c>
      <c r="K1683" t="e">
        <f>VLOOKUP(A1683,'US Retail Data'!$E$2:$G$75,3,FALSE)</f>
        <v>#N/A</v>
      </c>
      <c r="L1683" t="e">
        <f>VLOOKUP(A1683,GDP!$E$2:$G$83,3,FALSE)</f>
        <v>#N/A</v>
      </c>
    </row>
    <row r="1684" spans="1:12">
      <c r="A1684" s="25">
        <v>45149</v>
      </c>
      <c r="B1684" s="19">
        <v>15225</v>
      </c>
      <c r="C1684" t="e">
        <f>VLOOKUP(A1684,Table2[],2,FALSE)</f>
        <v>#N/A</v>
      </c>
      <c r="D1684" t="e">
        <f>VLOOKUP(A1684,Table3[#All],2,FALSE)</f>
        <v>#N/A</v>
      </c>
      <c r="E1684" t="e">
        <f>VLOOKUP(A1684,Table5[#All],2,FALSE)</f>
        <v>#N/A</v>
      </c>
      <c r="F1684" t="e">
        <f>VLOOKUP(A1684,Table6[#All],2,FALSE)</f>
        <v>#N/A</v>
      </c>
      <c r="G1684" t="e">
        <f>VLOOKUP(A1684,Table7[#All],2,FALSE)</f>
        <v>#N/A</v>
      </c>
      <c r="H1684" t="e">
        <f>VLOOKUP(A1684,Table1[[#All],[Release Date]:[Actual]],3,FALSE)</f>
        <v>#N/A</v>
      </c>
      <c r="I1684" t="e">
        <f>VLOOKUP(A1684,Table9[[#All],[Release Date]:[Actual]],2,FALSE)</f>
        <v>#N/A</v>
      </c>
      <c r="J1684" t="e">
        <f>VLOOKUP(A1684,Table8[#All],2,FALSE)</f>
        <v>#N/A</v>
      </c>
      <c r="K1684" t="e">
        <f>VLOOKUP(A1684,'US Retail Data'!$E$2:$G$75,3,FALSE)</f>
        <v>#N/A</v>
      </c>
      <c r="L1684" t="e">
        <f>VLOOKUP(A1684,GDP!$E$2:$G$83,3,FALSE)</f>
        <v>#N/A</v>
      </c>
    </row>
    <row r="1685" spans="1:12">
      <c r="A1685" s="25">
        <v>45150</v>
      </c>
      <c r="B1685" s="19" t="e">
        <v>#N/A</v>
      </c>
      <c r="C1685" t="e">
        <f>VLOOKUP(A1685,Table2[],2,FALSE)</f>
        <v>#N/A</v>
      </c>
      <c r="D1685" t="e">
        <f>VLOOKUP(A1685,Table3[#All],2,FALSE)</f>
        <v>#N/A</v>
      </c>
      <c r="E1685" t="e">
        <f>VLOOKUP(A1685,Table5[#All],2,FALSE)</f>
        <v>#N/A</v>
      </c>
      <c r="F1685" t="e">
        <f>VLOOKUP(A1685,Table6[#All],2,FALSE)</f>
        <v>#N/A</v>
      </c>
      <c r="G1685" t="e">
        <f>VLOOKUP(A1685,Table7[#All],2,FALSE)</f>
        <v>#N/A</v>
      </c>
      <c r="H1685" t="e">
        <f>VLOOKUP(A1685,Table1[[#All],[Release Date]:[Actual]],3,FALSE)</f>
        <v>#N/A</v>
      </c>
      <c r="I1685" t="e">
        <f>VLOOKUP(A1685,Table9[[#All],[Release Date]:[Actual]],2,FALSE)</f>
        <v>#N/A</v>
      </c>
      <c r="J1685" t="e">
        <f>VLOOKUP(A1685,Table8[#All],2,FALSE)</f>
        <v>#N/A</v>
      </c>
      <c r="K1685" t="e">
        <f>VLOOKUP(A1685,'US Retail Data'!$E$2:$G$75,3,FALSE)</f>
        <v>#N/A</v>
      </c>
      <c r="L1685" t="e">
        <f>VLOOKUP(A1685,GDP!$E$2:$G$83,3,FALSE)</f>
        <v>#N/A</v>
      </c>
    </row>
    <row r="1686" spans="1:12">
      <c r="A1686" s="25">
        <v>45151</v>
      </c>
      <c r="B1686" s="19" t="e">
        <v>#N/A</v>
      </c>
      <c r="C1686" t="e">
        <f>VLOOKUP(A1686,Table2[],2,FALSE)</f>
        <v>#N/A</v>
      </c>
      <c r="D1686" t="e">
        <f>VLOOKUP(A1686,Table3[#All],2,FALSE)</f>
        <v>#N/A</v>
      </c>
      <c r="E1686" t="e">
        <f>VLOOKUP(A1686,Table5[#All],2,FALSE)</f>
        <v>#N/A</v>
      </c>
      <c r="F1686" t="e">
        <f>VLOOKUP(A1686,Table6[#All],2,FALSE)</f>
        <v>#N/A</v>
      </c>
      <c r="G1686" t="e">
        <f>VLOOKUP(A1686,Table7[#All],2,FALSE)</f>
        <v>#N/A</v>
      </c>
      <c r="H1686" t="e">
        <f>VLOOKUP(A1686,Table1[[#All],[Release Date]:[Actual]],3,FALSE)</f>
        <v>#N/A</v>
      </c>
      <c r="I1686" t="e">
        <f>VLOOKUP(A1686,Table9[[#All],[Release Date]:[Actual]],2,FALSE)</f>
        <v>#N/A</v>
      </c>
      <c r="J1686" t="e">
        <f>VLOOKUP(A1686,Table8[#All],2,FALSE)</f>
        <v>#N/A</v>
      </c>
      <c r="K1686" t="e">
        <f>VLOOKUP(A1686,'US Retail Data'!$E$2:$G$75,3,FALSE)</f>
        <v>#N/A</v>
      </c>
      <c r="L1686" t="e">
        <f>VLOOKUP(A1686,GDP!$E$2:$G$83,3,FALSE)</f>
        <v>#N/A</v>
      </c>
    </row>
    <row r="1687" spans="1:12">
      <c r="A1687" s="25">
        <v>45152</v>
      </c>
      <c r="B1687" s="19">
        <v>15323</v>
      </c>
      <c r="C1687" t="e">
        <f>VLOOKUP(A1687,Table2[],2,FALSE)</f>
        <v>#N/A</v>
      </c>
      <c r="D1687" t="e">
        <f>VLOOKUP(A1687,Table3[#All],2,FALSE)</f>
        <v>#N/A</v>
      </c>
      <c r="E1687" t="e">
        <f>VLOOKUP(A1687,Table5[#All],2,FALSE)</f>
        <v>#N/A</v>
      </c>
      <c r="F1687" t="e">
        <f>VLOOKUP(A1687,Table6[#All],2,FALSE)</f>
        <v>#N/A</v>
      </c>
      <c r="G1687" t="e">
        <f>VLOOKUP(A1687,Table7[#All],2,FALSE)</f>
        <v>#N/A</v>
      </c>
      <c r="H1687" t="e">
        <f>VLOOKUP(A1687,Table1[[#All],[Release Date]:[Actual]],3,FALSE)</f>
        <v>#N/A</v>
      </c>
      <c r="I1687" t="e">
        <f>VLOOKUP(A1687,Table9[[#All],[Release Date]:[Actual]],2,FALSE)</f>
        <v>#N/A</v>
      </c>
      <c r="J1687" t="e">
        <f>VLOOKUP(A1687,Table8[#All],2,FALSE)</f>
        <v>#N/A</v>
      </c>
      <c r="K1687" t="e">
        <f>VLOOKUP(A1687,'US Retail Data'!$E$2:$G$75,3,FALSE)</f>
        <v>#N/A</v>
      </c>
      <c r="L1687" t="e">
        <f>VLOOKUP(A1687,GDP!$E$2:$G$83,3,FALSE)</f>
        <v>#N/A</v>
      </c>
    </row>
    <row r="1688" spans="1:12">
      <c r="A1688" s="25">
        <v>45153</v>
      </c>
      <c r="B1688" s="19">
        <v>15346</v>
      </c>
      <c r="C1688" t="e">
        <f>VLOOKUP(A1688,Table2[],2,FALSE)</f>
        <v>#N/A</v>
      </c>
      <c r="D1688" t="e">
        <f>VLOOKUP(A1688,Table3[#All],2,FALSE)</f>
        <v>#N/A</v>
      </c>
      <c r="E1688" t="e">
        <f>VLOOKUP(A1688,Table5[#All],2,FALSE)</f>
        <v>#N/A</v>
      </c>
      <c r="F1688" t="e">
        <f>VLOOKUP(A1688,Table6[#All],2,FALSE)</f>
        <v>#N/A</v>
      </c>
      <c r="G1688" t="e">
        <f>VLOOKUP(A1688,Table7[#All],2,FALSE)</f>
        <v>#N/A</v>
      </c>
      <c r="H1688" t="e">
        <f>VLOOKUP(A1688,Table1[[#All],[Release Date]:[Actual]],3,FALSE)</f>
        <v>#N/A</v>
      </c>
      <c r="I1688" t="e">
        <f>VLOOKUP(A1688,Table9[[#All],[Release Date]:[Actual]],2,FALSE)</f>
        <v>#N/A</v>
      </c>
      <c r="J1688" t="e">
        <f>VLOOKUP(A1688,Table8[#All],2,FALSE)</f>
        <v>#N/A</v>
      </c>
      <c r="K1688">
        <f>VLOOKUP(A1688,'US Retail Data'!$E$2:$G$75,3,FALSE)</f>
        <v>7.0000000000000001E-3</v>
      </c>
      <c r="L1688" t="e">
        <f>VLOOKUP(A1688,GDP!$E$2:$G$83,3,FALSE)</f>
        <v>#N/A</v>
      </c>
    </row>
    <row r="1689" spans="1:12">
      <c r="A1689" s="25">
        <v>45154</v>
      </c>
      <c r="B1689" s="19">
        <v>15308</v>
      </c>
      <c r="C1689" t="e">
        <f>VLOOKUP(A1689,Table2[],2,FALSE)</f>
        <v>#N/A</v>
      </c>
      <c r="D1689" t="e">
        <f>VLOOKUP(A1689,Table3[#All],2,FALSE)</f>
        <v>#N/A</v>
      </c>
      <c r="E1689" t="e">
        <f>VLOOKUP(A1689,Table5[#All],2,FALSE)</f>
        <v>#N/A</v>
      </c>
      <c r="F1689" t="e">
        <f>VLOOKUP(A1689,Table6[#All],2,FALSE)</f>
        <v>#N/A</v>
      </c>
      <c r="G1689" t="e">
        <f>VLOOKUP(A1689,Table7[#All],2,FALSE)</f>
        <v>#N/A</v>
      </c>
      <c r="H1689" t="e">
        <f>VLOOKUP(A1689,Table1[[#All],[Release Date]:[Actual]],3,FALSE)</f>
        <v>#N/A</v>
      </c>
      <c r="I1689" t="e">
        <f>VLOOKUP(A1689,Table9[[#All],[Release Date]:[Actual]],2,FALSE)</f>
        <v>#N/A</v>
      </c>
      <c r="J1689" t="e">
        <f>VLOOKUP(A1689,Table8[#All],2,FALSE)</f>
        <v>#N/A</v>
      </c>
      <c r="K1689" t="e">
        <f>VLOOKUP(A1689,'US Retail Data'!$E$2:$G$75,3,FALSE)</f>
        <v>#N/A</v>
      </c>
      <c r="L1689" t="e">
        <f>VLOOKUP(A1689,GDP!$E$2:$G$83,3,FALSE)</f>
        <v>#N/A</v>
      </c>
    </row>
    <row r="1690" spans="1:12">
      <c r="A1690" s="25">
        <v>45155</v>
      </c>
      <c r="B1690" s="19" t="e">
        <v>#N/A</v>
      </c>
      <c r="C1690" t="e">
        <f>VLOOKUP(A1690,Table2[],2,FALSE)</f>
        <v>#N/A</v>
      </c>
      <c r="D1690" t="e">
        <f>VLOOKUP(A1690,Table3[#All],2,FALSE)</f>
        <v>#N/A</v>
      </c>
      <c r="E1690" t="e">
        <f>VLOOKUP(A1690,Table5[#All],2,FALSE)</f>
        <v>#N/A</v>
      </c>
      <c r="F1690" t="e">
        <f>VLOOKUP(A1690,Table6[#All],2,FALSE)</f>
        <v>#N/A</v>
      </c>
      <c r="G1690" t="e">
        <f>VLOOKUP(A1690,Table7[#All],2,FALSE)</f>
        <v>#N/A</v>
      </c>
      <c r="H1690">
        <f>VLOOKUP(A1690,Table1[[#All],[Release Date]:[Actual]],3,FALSE)</f>
        <v>239000</v>
      </c>
      <c r="I1690" t="e">
        <f>VLOOKUP(A1690,Table9[[#All],[Release Date]:[Actual]],2,FALSE)</f>
        <v>#N/A</v>
      </c>
      <c r="J1690" t="e">
        <f>VLOOKUP(A1690,Table8[#All],2,FALSE)</f>
        <v>#N/A</v>
      </c>
      <c r="K1690" t="e">
        <f>VLOOKUP(A1690,'US Retail Data'!$E$2:$G$75,3,FALSE)</f>
        <v>#N/A</v>
      </c>
      <c r="L1690" t="e">
        <f>VLOOKUP(A1690,GDP!$E$2:$G$83,3,FALSE)</f>
        <v>#N/A</v>
      </c>
    </row>
    <row r="1691" spans="1:12">
      <c r="A1691" s="25">
        <v>45156</v>
      </c>
      <c r="B1691" s="19">
        <v>15308</v>
      </c>
      <c r="C1691" t="e">
        <f>VLOOKUP(A1691,Table2[],2,FALSE)</f>
        <v>#N/A</v>
      </c>
      <c r="D1691" t="e">
        <f>VLOOKUP(A1691,Table3[#All],2,FALSE)</f>
        <v>#N/A</v>
      </c>
      <c r="E1691" t="e">
        <f>VLOOKUP(A1691,Table5[#All],2,FALSE)</f>
        <v>#N/A</v>
      </c>
      <c r="F1691" t="e">
        <f>VLOOKUP(A1691,Table6[#All],2,FALSE)</f>
        <v>#N/A</v>
      </c>
      <c r="G1691" t="e">
        <f>VLOOKUP(A1691,Table7[#All],2,FALSE)</f>
        <v>#N/A</v>
      </c>
      <c r="H1691" t="e">
        <f>VLOOKUP(A1691,Table1[[#All],[Release Date]:[Actual]],3,FALSE)</f>
        <v>#N/A</v>
      </c>
      <c r="I1691" t="e">
        <f>VLOOKUP(A1691,Table9[[#All],[Release Date]:[Actual]],2,FALSE)</f>
        <v>#N/A</v>
      </c>
      <c r="J1691" t="e">
        <f>VLOOKUP(A1691,Table8[#All],2,FALSE)</f>
        <v>#N/A</v>
      </c>
      <c r="K1691" t="e">
        <f>VLOOKUP(A1691,'US Retail Data'!$E$2:$G$75,3,FALSE)</f>
        <v>#N/A</v>
      </c>
      <c r="L1691" t="e">
        <f>VLOOKUP(A1691,GDP!$E$2:$G$83,3,FALSE)</f>
        <v>#N/A</v>
      </c>
    </row>
    <row r="1692" spans="1:12">
      <c r="A1692" s="25">
        <v>45157</v>
      </c>
      <c r="B1692" s="19" t="e">
        <v>#N/A</v>
      </c>
      <c r="C1692" t="e">
        <f>VLOOKUP(A1692,Table2[],2,FALSE)</f>
        <v>#N/A</v>
      </c>
      <c r="D1692" t="e">
        <f>VLOOKUP(A1692,Table3[#All],2,FALSE)</f>
        <v>#N/A</v>
      </c>
      <c r="E1692" t="e">
        <f>VLOOKUP(A1692,Table5[#All],2,FALSE)</f>
        <v>#N/A</v>
      </c>
      <c r="F1692" t="e">
        <f>VLOOKUP(A1692,Table6[#All],2,FALSE)</f>
        <v>#N/A</v>
      </c>
      <c r="G1692" t="e">
        <f>VLOOKUP(A1692,Table7[#All],2,FALSE)</f>
        <v>#N/A</v>
      </c>
      <c r="H1692" t="e">
        <f>VLOOKUP(A1692,Table1[[#All],[Release Date]:[Actual]],3,FALSE)</f>
        <v>#N/A</v>
      </c>
      <c r="I1692" t="e">
        <f>VLOOKUP(A1692,Table9[[#All],[Release Date]:[Actual]],2,FALSE)</f>
        <v>#N/A</v>
      </c>
      <c r="J1692" t="e">
        <f>VLOOKUP(A1692,Table8[#All],2,FALSE)</f>
        <v>#N/A</v>
      </c>
      <c r="K1692" t="e">
        <f>VLOOKUP(A1692,'US Retail Data'!$E$2:$G$75,3,FALSE)</f>
        <v>#N/A</v>
      </c>
      <c r="L1692" t="e">
        <f>VLOOKUP(A1692,GDP!$E$2:$G$83,3,FALSE)</f>
        <v>#N/A</v>
      </c>
    </row>
    <row r="1693" spans="1:12">
      <c r="A1693" s="25">
        <v>45158</v>
      </c>
      <c r="B1693" s="19" t="e">
        <v>#N/A</v>
      </c>
      <c r="C1693" t="e">
        <f>VLOOKUP(A1693,Table2[],2,FALSE)</f>
        <v>#N/A</v>
      </c>
      <c r="D1693" t="e">
        <f>VLOOKUP(A1693,Table3[#All],2,FALSE)</f>
        <v>#N/A</v>
      </c>
      <c r="E1693" t="e">
        <f>VLOOKUP(A1693,Table5[#All],2,FALSE)</f>
        <v>#N/A</v>
      </c>
      <c r="F1693" t="e">
        <f>VLOOKUP(A1693,Table6[#All],2,FALSE)</f>
        <v>#N/A</v>
      </c>
      <c r="G1693" t="e">
        <f>VLOOKUP(A1693,Table7[#All],2,FALSE)</f>
        <v>#N/A</v>
      </c>
      <c r="H1693" t="e">
        <f>VLOOKUP(A1693,Table1[[#All],[Release Date]:[Actual]],3,FALSE)</f>
        <v>#N/A</v>
      </c>
      <c r="I1693" t="e">
        <f>VLOOKUP(A1693,Table9[[#All],[Release Date]:[Actual]],2,FALSE)</f>
        <v>#N/A</v>
      </c>
      <c r="J1693" t="e">
        <f>VLOOKUP(A1693,Table8[#All],2,FALSE)</f>
        <v>#N/A</v>
      </c>
      <c r="K1693" t="e">
        <f>VLOOKUP(A1693,'US Retail Data'!$E$2:$G$75,3,FALSE)</f>
        <v>#N/A</v>
      </c>
      <c r="L1693" t="e">
        <f>VLOOKUP(A1693,GDP!$E$2:$G$83,3,FALSE)</f>
        <v>#N/A</v>
      </c>
    </row>
    <row r="1694" spans="1:12">
      <c r="A1694" s="25">
        <v>45159</v>
      </c>
      <c r="B1694" s="19">
        <v>15329</v>
      </c>
      <c r="C1694" t="e">
        <f>VLOOKUP(A1694,Table2[],2,FALSE)</f>
        <v>#N/A</v>
      </c>
      <c r="D1694" t="e">
        <f>VLOOKUP(A1694,Table3[#All],2,FALSE)</f>
        <v>#N/A</v>
      </c>
      <c r="E1694" t="e">
        <f>VLOOKUP(A1694,Table5[#All],2,FALSE)</f>
        <v>#N/A</v>
      </c>
      <c r="F1694" t="e">
        <f>VLOOKUP(A1694,Table6[#All],2,FALSE)</f>
        <v>#N/A</v>
      </c>
      <c r="G1694" t="e">
        <f>VLOOKUP(A1694,Table7[#All],2,FALSE)</f>
        <v>#N/A</v>
      </c>
      <c r="H1694" t="e">
        <f>VLOOKUP(A1694,Table1[[#All],[Release Date]:[Actual]],3,FALSE)</f>
        <v>#N/A</v>
      </c>
      <c r="I1694" t="e">
        <f>VLOOKUP(A1694,Table9[[#All],[Release Date]:[Actual]],2,FALSE)</f>
        <v>#N/A</v>
      </c>
      <c r="J1694" t="e">
        <f>VLOOKUP(A1694,Table8[#All],2,FALSE)</f>
        <v>#N/A</v>
      </c>
      <c r="K1694" t="e">
        <f>VLOOKUP(A1694,'US Retail Data'!$E$2:$G$75,3,FALSE)</f>
        <v>#N/A</v>
      </c>
      <c r="L1694" t="e">
        <f>VLOOKUP(A1694,GDP!$E$2:$G$83,3,FALSE)</f>
        <v>#N/A</v>
      </c>
    </row>
    <row r="1695" spans="1:12">
      <c r="A1695" s="25">
        <v>45160</v>
      </c>
      <c r="B1695" s="19">
        <v>15326</v>
      </c>
      <c r="C1695" t="e">
        <f>VLOOKUP(A1695,Table2[],2,FALSE)</f>
        <v>#N/A</v>
      </c>
      <c r="D1695" t="e">
        <f>VLOOKUP(A1695,Table3[#All],2,FALSE)</f>
        <v>#N/A</v>
      </c>
      <c r="E1695" t="e">
        <f>VLOOKUP(A1695,Table5[#All],2,FALSE)</f>
        <v>#N/A</v>
      </c>
      <c r="F1695" t="e">
        <f>VLOOKUP(A1695,Table6[#All],2,FALSE)</f>
        <v>#N/A</v>
      </c>
      <c r="G1695" t="e">
        <f>VLOOKUP(A1695,Table7[#All],2,FALSE)</f>
        <v>#N/A</v>
      </c>
      <c r="H1695" t="e">
        <f>VLOOKUP(A1695,Table1[[#All],[Release Date]:[Actual]],3,FALSE)</f>
        <v>#N/A</v>
      </c>
      <c r="I1695" t="e">
        <f>VLOOKUP(A1695,Table9[[#All],[Release Date]:[Actual]],2,FALSE)</f>
        <v>#N/A</v>
      </c>
      <c r="J1695" t="e">
        <f>VLOOKUP(A1695,Table8[#All],2,FALSE)</f>
        <v>#N/A</v>
      </c>
      <c r="K1695" t="e">
        <f>VLOOKUP(A1695,'US Retail Data'!$E$2:$G$75,3,FALSE)</f>
        <v>#N/A</v>
      </c>
      <c r="L1695" t="e">
        <f>VLOOKUP(A1695,GDP!$E$2:$G$83,3,FALSE)</f>
        <v>#N/A</v>
      </c>
    </row>
    <row r="1696" spans="1:12">
      <c r="A1696" s="25">
        <v>45161</v>
      </c>
      <c r="B1696" s="19">
        <v>15319</v>
      </c>
      <c r="C1696" t="e">
        <f>VLOOKUP(A1696,Table2[],2,FALSE)</f>
        <v>#N/A</v>
      </c>
      <c r="D1696" t="e">
        <f>VLOOKUP(A1696,Table3[#All],2,FALSE)</f>
        <v>#N/A</v>
      </c>
      <c r="E1696" t="e">
        <f>VLOOKUP(A1696,Table5[#All],2,FALSE)</f>
        <v>#N/A</v>
      </c>
      <c r="F1696" t="e">
        <f>VLOOKUP(A1696,Table6[#All],2,FALSE)</f>
        <v>#N/A</v>
      </c>
      <c r="G1696" t="e">
        <f>VLOOKUP(A1696,Table7[#All],2,FALSE)</f>
        <v>#N/A</v>
      </c>
      <c r="H1696" t="e">
        <f>VLOOKUP(A1696,Table1[[#All],[Release Date]:[Actual]],3,FALSE)</f>
        <v>#N/A</v>
      </c>
      <c r="I1696" t="e">
        <f>VLOOKUP(A1696,Table9[[#All],[Release Date]:[Actual]],2,FALSE)</f>
        <v>#N/A</v>
      </c>
      <c r="J1696" t="e">
        <f>VLOOKUP(A1696,Table8[#All],2,FALSE)</f>
        <v>#N/A</v>
      </c>
      <c r="K1696" t="e">
        <f>VLOOKUP(A1696,'US Retail Data'!$E$2:$G$75,3,FALSE)</f>
        <v>#N/A</v>
      </c>
      <c r="L1696" t="e">
        <f>VLOOKUP(A1696,GDP!$E$2:$G$83,3,FALSE)</f>
        <v>#N/A</v>
      </c>
    </row>
    <row r="1697" spans="1:12">
      <c r="A1697" s="25">
        <v>45162</v>
      </c>
      <c r="B1697" s="19">
        <v>15253</v>
      </c>
      <c r="C1697" t="e">
        <f>VLOOKUP(A1697,Table2[],2,FALSE)</f>
        <v>#N/A</v>
      </c>
      <c r="D1697" t="e">
        <f>VLOOKUP(A1697,Table3[#All],2,FALSE)</f>
        <v>#N/A</v>
      </c>
      <c r="E1697" t="e">
        <f>VLOOKUP(A1697,Table5[#All],2,FALSE)</f>
        <v>#N/A</v>
      </c>
      <c r="F1697" t="e">
        <f>VLOOKUP(A1697,Table6[#All],2,FALSE)</f>
        <v>#N/A</v>
      </c>
      <c r="G1697" t="e">
        <f>VLOOKUP(A1697,Table7[#All],2,FALSE)</f>
        <v>#N/A</v>
      </c>
      <c r="H1697">
        <f>VLOOKUP(A1697,Table1[[#All],[Release Date]:[Actual]],3,FALSE)</f>
        <v>230000</v>
      </c>
      <c r="I1697" t="e">
        <f>VLOOKUP(A1697,Table9[[#All],[Release Date]:[Actual]],2,FALSE)</f>
        <v>#N/A</v>
      </c>
      <c r="J1697" t="e">
        <f>VLOOKUP(A1697,Table8[#All],2,FALSE)</f>
        <v>#N/A</v>
      </c>
      <c r="K1697" t="e">
        <f>VLOOKUP(A1697,'US Retail Data'!$E$2:$G$75,3,FALSE)</f>
        <v>#N/A</v>
      </c>
      <c r="L1697" t="e">
        <f>VLOOKUP(A1697,GDP!$E$2:$G$83,3,FALSE)</f>
        <v>#N/A</v>
      </c>
    </row>
    <row r="1698" spans="1:12">
      <c r="A1698" s="25">
        <v>45163</v>
      </c>
      <c r="B1698" s="19">
        <v>15297</v>
      </c>
      <c r="C1698" t="e">
        <f>VLOOKUP(A1698,Table2[],2,FALSE)</f>
        <v>#N/A</v>
      </c>
      <c r="D1698" t="e">
        <f>VLOOKUP(A1698,Table3[#All],2,FALSE)</f>
        <v>#N/A</v>
      </c>
      <c r="E1698" t="e">
        <f>VLOOKUP(A1698,Table5[#All],2,FALSE)</f>
        <v>#N/A</v>
      </c>
      <c r="F1698" t="e">
        <f>VLOOKUP(A1698,Table6[#All],2,FALSE)</f>
        <v>#N/A</v>
      </c>
      <c r="G1698" t="e">
        <f>VLOOKUP(A1698,Table7[#All],2,FALSE)</f>
        <v>#N/A</v>
      </c>
      <c r="H1698" t="e">
        <f>VLOOKUP(A1698,Table1[[#All],[Release Date]:[Actual]],3,FALSE)</f>
        <v>#N/A</v>
      </c>
      <c r="I1698" t="e">
        <f>VLOOKUP(A1698,Table9[[#All],[Release Date]:[Actual]],2,FALSE)</f>
        <v>#N/A</v>
      </c>
      <c r="J1698" t="e">
        <f>VLOOKUP(A1698,Table8[#All],2,FALSE)</f>
        <v>#N/A</v>
      </c>
      <c r="K1698" t="e">
        <f>VLOOKUP(A1698,'US Retail Data'!$E$2:$G$75,3,FALSE)</f>
        <v>#N/A</v>
      </c>
      <c r="L1698" t="e">
        <f>VLOOKUP(A1698,GDP!$E$2:$G$83,3,FALSE)</f>
        <v>#N/A</v>
      </c>
    </row>
    <row r="1699" spans="1:12">
      <c r="A1699" s="25">
        <v>45164</v>
      </c>
      <c r="B1699" s="19" t="e">
        <v>#N/A</v>
      </c>
      <c r="C1699" t="e">
        <f>VLOOKUP(A1699,Table2[],2,FALSE)</f>
        <v>#N/A</v>
      </c>
      <c r="D1699" t="e">
        <f>VLOOKUP(A1699,Table3[#All],2,FALSE)</f>
        <v>#N/A</v>
      </c>
      <c r="E1699" t="e">
        <f>VLOOKUP(A1699,Table5[#All],2,FALSE)</f>
        <v>#N/A</v>
      </c>
      <c r="F1699" t="e">
        <f>VLOOKUP(A1699,Table6[#All],2,FALSE)</f>
        <v>#N/A</v>
      </c>
      <c r="G1699" t="e">
        <f>VLOOKUP(A1699,Table7[#All],2,FALSE)</f>
        <v>#N/A</v>
      </c>
      <c r="H1699" t="e">
        <f>VLOOKUP(A1699,Table1[[#All],[Release Date]:[Actual]],3,FALSE)</f>
        <v>#N/A</v>
      </c>
      <c r="I1699" t="e">
        <f>VLOOKUP(A1699,Table9[[#All],[Release Date]:[Actual]],2,FALSE)</f>
        <v>#N/A</v>
      </c>
      <c r="J1699" t="e">
        <f>VLOOKUP(A1699,Table8[#All],2,FALSE)</f>
        <v>#N/A</v>
      </c>
      <c r="K1699" t="e">
        <f>VLOOKUP(A1699,'US Retail Data'!$E$2:$G$75,3,FALSE)</f>
        <v>#N/A</v>
      </c>
      <c r="L1699" t="e">
        <f>VLOOKUP(A1699,GDP!$E$2:$G$83,3,FALSE)</f>
        <v>#N/A</v>
      </c>
    </row>
    <row r="1700" spans="1:12">
      <c r="A1700" s="25">
        <v>45165</v>
      </c>
      <c r="B1700" s="19" t="e">
        <v>#N/A</v>
      </c>
      <c r="C1700" t="e">
        <f>VLOOKUP(A1700,Table2[],2,FALSE)</f>
        <v>#N/A</v>
      </c>
      <c r="D1700" t="e">
        <f>VLOOKUP(A1700,Table3[#All],2,FALSE)</f>
        <v>#N/A</v>
      </c>
      <c r="E1700" t="e">
        <f>VLOOKUP(A1700,Table5[#All],2,FALSE)</f>
        <v>#N/A</v>
      </c>
      <c r="F1700" t="e">
        <f>VLOOKUP(A1700,Table6[#All],2,FALSE)</f>
        <v>#N/A</v>
      </c>
      <c r="G1700" t="e">
        <f>VLOOKUP(A1700,Table7[#All],2,FALSE)</f>
        <v>#N/A</v>
      </c>
      <c r="H1700" t="e">
        <f>VLOOKUP(A1700,Table1[[#All],[Release Date]:[Actual]],3,FALSE)</f>
        <v>#N/A</v>
      </c>
      <c r="I1700" t="e">
        <f>VLOOKUP(A1700,Table9[[#All],[Release Date]:[Actual]],2,FALSE)</f>
        <v>#N/A</v>
      </c>
      <c r="J1700" t="e">
        <f>VLOOKUP(A1700,Table8[#All],2,FALSE)</f>
        <v>#N/A</v>
      </c>
      <c r="K1700" t="e">
        <f>VLOOKUP(A1700,'US Retail Data'!$E$2:$G$75,3,FALSE)</f>
        <v>#N/A</v>
      </c>
      <c r="L1700" t="e">
        <f>VLOOKUP(A1700,GDP!$E$2:$G$83,3,FALSE)</f>
        <v>#N/A</v>
      </c>
    </row>
    <row r="1701" spans="1:12">
      <c r="A1701" s="25">
        <v>45166</v>
      </c>
      <c r="B1701" s="19">
        <v>15294</v>
      </c>
      <c r="C1701" t="e">
        <f>VLOOKUP(A1701,Table2[],2,FALSE)</f>
        <v>#N/A</v>
      </c>
      <c r="D1701" t="e">
        <f>VLOOKUP(A1701,Table3[#All],2,FALSE)</f>
        <v>#N/A</v>
      </c>
      <c r="E1701" t="e">
        <f>VLOOKUP(A1701,Table5[#All],2,FALSE)</f>
        <v>#N/A</v>
      </c>
      <c r="F1701" t="e">
        <f>VLOOKUP(A1701,Table6[#All],2,FALSE)</f>
        <v>#N/A</v>
      </c>
      <c r="G1701" t="e">
        <f>VLOOKUP(A1701,Table7[#All],2,FALSE)</f>
        <v>#N/A</v>
      </c>
      <c r="H1701" t="e">
        <f>VLOOKUP(A1701,Table1[[#All],[Release Date]:[Actual]],3,FALSE)</f>
        <v>#N/A</v>
      </c>
      <c r="I1701" t="e">
        <f>VLOOKUP(A1701,Table9[[#All],[Release Date]:[Actual]],2,FALSE)</f>
        <v>#N/A</v>
      </c>
      <c r="J1701" t="e">
        <f>VLOOKUP(A1701,Table8[#All],2,FALSE)</f>
        <v>#N/A</v>
      </c>
      <c r="K1701" t="e">
        <f>VLOOKUP(A1701,'US Retail Data'!$E$2:$G$75,3,FALSE)</f>
        <v>#N/A</v>
      </c>
      <c r="L1701" t="e">
        <f>VLOOKUP(A1701,GDP!$E$2:$G$83,3,FALSE)</f>
        <v>#N/A</v>
      </c>
    </row>
    <row r="1702" spans="1:12">
      <c r="A1702" s="25">
        <v>45167</v>
      </c>
      <c r="B1702" s="19">
        <v>15263</v>
      </c>
      <c r="C1702" t="e">
        <f>VLOOKUP(A1702,Table2[],2,FALSE)</f>
        <v>#N/A</v>
      </c>
      <c r="D1702" t="e">
        <f>VLOOKUP(A1702,Table3[#All],2,FALSE)</f>
        <v>#N/A</v>
      </c>
      <c r="E1702" t="e">
        <f>VLOOKUP(A1702,Table5[#All],2,FALSE)</f>
        <v>#N/A</v>
      </c>
      <c r="F1702" t="e">
        <f>VLOOKUP(A1702,Table6[#All],2,FALSE)</f>
        <v>#N/A</v>
      </c>
      <c r="G1702" t="e">
        <f>VLOOKUP(A1702,Table7[#All],2,FALSE)</f>
        <v>#N/A</v>
      </c>
      <c r="H1702" t="e">
        <f>VLOOKUP(A1702,Table1[[#All],[Release Date]:[Actual]],3,FALSE)</f>
        <v>#N/A</v>
      </c>
      <c r="I1702" t="e">
        <f>VLOOKUP(A1702,Table9[[#All],[Release Date]:[Actual]],2,FALSE)</f>
        <v>#N/A</v>
      </c>
      <c r="J1702" t="e">
        <f>VLOOKUP(A1702,Table8[#All],2,FALSE)</f>
        <v>#N/A</v>
      </c>
      <c r="K1702" t="e">
        <f>VLOOKUP(A1702,'US Retail Data'!$E$2:$G$75,3,FALSE)</f>
        <v>#N/A</v>
      </c>
      <c r="L1702" t="e">
        <f>VLOOKUP(A1702,GDP!$E$2:$G$83,3,FALSE)</f>
        <v>#N/A</v>
      </c>
    </row>
    <row r="1703" spans="1:12">
      <c r="A1703" s="25">
        <v>45168</v>
      </c>
      <c r="B1703" s="19">
        <v>15239</v>
      </c>
      <c r="C1703" t="e">
        <f>VLOOKUP(A1703,Table2[],2,FALSE)</f>
        <v>#N/A</v>
      </c>
      <c r="D1703" t="e">
        <f>VLOOKUP(A1703,Table3[#All],2,FALSE)</f>
        <v>#N/A</v>
      </c>
      <c r="E1703" t="e">
        <f>VLOOKUP(A1703,Table5[#All],2,FALSE)</f>
        <v>#N/A</v>
      </c>
      <c r="F1703" t="e">
        <f>VLOOKUP(A1703,Table6[#All],2,FALSE)</f>
        <v>#N/A</v>
      </c>
      <c r="G1703" t="e">
        <f>VLOOKUP(A1703,Table7[#All],2,FALSE)</f>
        <v>#N/A</v>
      </c>
      <c r="H1703" t="e">
        <f>VLOOKUP(A1703,Table1[[#All],[Release Date]:[Actual]],3,FALSE)</f>
        <v>#N/A</v>
      </c>
      <c r="I1703" t="e">
        <f>VLOOKUP(A1703,Table9[[#All],[Release Date]:[Actual]],2,FALSE)</f>
        <v>#N/A</v>
      </c>
      <c r="J1703" t="e">
        <f>VLOOKUP(A1703,Table8[#All],2,FALSE)</f>
        <v>#N/A</v>
      </c>
      <c r="K1703" t="e">
        <f>VLOOKUP(A1703,'US Retail Data'!$E$2:$G$75,3,FALSE)</f>
        <v>#N/A</v>
      </c>
      <c r="L1703">
        <f>VLOOKUP(A1703,GDP!$E$2:$G$83,3,FALSE)</f>
        <v>2.1000000000000001E-2</v>
      </c>
    </row>
    <row r="1704" spans="1:12">
      <c r="A1704" s="25">
        <v>45169</v>
      </c>
      <c r="B1704" s="19">
        <v>15237</v>
      </c>
      <c r="C1704" t="e">
        <f>VLOOKUP(A1704,Table2[],2,FALSE)</f>
        <v>#N/A</v>
      </c>
      <c r="D1704">
        <f>VLOOKUP(A1704,Table3[#All],2,FALSE)</f>
        <v>3.3000000000000002E-2</v>
      </c>
      <c r="E1704" t="e">
        <f>VLOOKUP(A1704,Table5[#All],2,FALSE)</f>
        <v>#N/A</v>
      </c>
      <c r="F1704" t="e">
        <f>VLOOKUP(A1704,Table6[#All],2,FALSE)</f>
        <v>#N/A</v>
      </c>
      <c r="G1704" t="e">
        <f>VLOOKUP(A1704,Table7[#All],2,FALSE)</f>
        <v>#N/A</v>
      </c>
      <c r="H1704">
        <f>VLOOKUP(A1704,Table1[[#All],[Release Date]:[Actual]],3,FALSE)</f>
        <v>228000</v>
      </c>
      <c r="I1704" t="e">
        <f>VLOOKUP(A1704,Table9[[#All],[Release Date]:[Actual]],2,FALSE)</f>
        <v>#N/A</v>
      </c>
      <c r="J1704" t="e">
        <f>VLOOKUP(A1704,Table8[#All],2,FALSE)</f>
        <v>#N/A</v>
      </c>
      <c r="K1704" t="e">
        <f>VLOOKUP(A1704,'US Retail Data'!$E$2:$G$75,3,FALSE)</f>
        <v>#N/A</v>
      </c>
      <c r="L1704" t="e">
        <f>VLOOKUP(A1704,GDP!$E$2:$G$83,3,FALSE)</f>
        <v>#N/A</v>
      </c>
    </row>
    <row r="1705" spans="1:12">
      <c r="A1705" s="25">
        <v>45170</v>
      </c>
      <c r="B1705" s="19">
        <v>15252</v>
      </c>
      <c r="C1705" t="e">
        <f>VLOOKUP(A1705,Table2[],2,FALSE)</f>
        <v>#N/A</v>
      </c>
      <c r="D1705" t="e">
        <f>VLOOKUP(A1705,Table3[#All],2,FALSE)</f>
        <v>#N/A</v>
      </c>
      <c r="E1705" t="e">
        <f>VLOOKUP(A1705,Table5[#All],2,FALSE)</f>
        <v>#N/A</v>
      </c>
      <c r="F1705">
        <f>VLOOKUP(A1705,Table6[#All],2,FALSE)</f>
        <v>187</v>
      </c>
      <c r="G1705">
        <f>VLOOKUP(A1705,Table7[#All],2,FALSE)</f>
        <v>3.7999999999999999E-2</v>
      </c>
      <c r="H1705" t="e">
        <f>VLOOKUP(A1705,Table1[[#All],[Release Date]:[Actual]],3,FALSE)</f>
        <v>#N/A</v>
      </c>
      <c r="I1705" t="e">
        <f>VLOOKUP(A1705,Table9[[#All],[Release Date]:[Actual]],2,FALSE)</f>
        <v>#N/A</v>
      </c>
      <c r="J1705" t="e">
        <f>VLOOKUP(A1705,Table8[#All],2,FALSE)</f>
        <v>#N/A</v>
      </c>
      <c r="K1705" t="e">
        <f>VLOOKUP(A1705,'US Retail Data'!$E$2:$G$75,3,FALSE)</f>
        <v>#N/A</v>
      </c>
      <c r="L1705" t="e">
        <f>VLOOKUP(A1705,GDP!$E$2:$G$83,3,FALSE)</f>
        <v>#N/A</v>
      </c>
    </row>
    <row r="1706" spans="1:12">
      <c r="A1706" s="25">
        <v>45171</v>
      </c>
      <c r="B1706" s="19" t="e">
        <v>#N/A</v>
      </c>
      <c r="C1706" t="e">
        <f>VLOOKUP(A1706,Table2[],2,FALSE)</f>
        <v>#N/A</v>
      </c>
      <c r="D1706" t="e">
        <f>VLOOKUP(A1706,Table3[#All],2,FALSE)</f>
        <v>#N/A</v>
      </c>
      <c r="E1706" t="e">
        <f>VLOOKUP(A1706,Table5[#All],2,FALSE)</f>
        <v>#N/A</v>
      </c>
      <c r="F1706" t="e">
        <f>VLOOKUP(A1706,Table6[#All],2,FALSE)</f>
        <v>#N/A</v>
      </c>
      <c r="G1706" t="e">
        <f>VLOOKUP(A1706,Table7[#All],2,FALSE)</f>
        <v>#N/A</v>
      </c>
      <c r="H1706" t="e">
        <f>VLOOKUP(A1706,Table1[[#All],[Release Date]:[Actual]],3,FALSE)</f>
        <v>#N/A</v>
      </c>
      <c r="I1706" t="e">
        <f>VLOOKUP(A1706,Table9[[#All],[Release Date]:[Actual]],2,FALSE)</f>
        <v>#N/A</v>
      </c>
      <c r="J1706" t="e">
        <f>VLOOKUP(A1706,Table8[#All],2,FALSE)</f>
        <v>#N/A</v>
      </c>
      <c r="K1706" t="e">
        <f>VLOOKUP(A1706,'US Retail Data'!$E$2:$G$75,3,FALSE)</f>
        <v>#N/A</v>
      </c>
      <c r="L1706" t="e">
        <f>VLOOKUP(A1706,GDP!$E$2:$G$83,3,FALSE)</f>
        <v>#N/A</v>
      </c>
    </row>
    <row r="1707" spans="1:12">
      <c r="A1707" s="25">
        <v>45172</v>
      </c>
      <c r="B1707" s="19" t="e">
        <v>#N/A</v>
      </c>
      <c r="C1707" t="e">
        <f>VLOOKUP(A1707,Table2[],2,FALSE)</f>
        <v>#N/A</v>
      </c>
      <c r="D1707" t="e">
        <f>VLOOKUP(A1707,Table3[#All],2,FALSE)</f>
        <v>#N/A</v>
      </c>
      <c r="E1707" t="e">
        <f>VLOOKUP(A1707,Table5[#All],2,FALSE)</f>
        <v>#N/A</v>
      </c>
      <c r="F1707" t="e">
        <f>VLOOKUP(A1707,Table6[#All],2,FALSE)</f>
        <v>#N/A</v>
      </c>
      <c r="G1707" t="e">
        <f>VLOOKUP(A1707,Table7[#All],2,FALSE)</f>
        <v>#N/A</v>
      </c>
      <c r="H1707" t="e">
        <f>VLOOKUP(A1707,Table1[[#All],[Release Date]:[Actual]],3,FALSE)</f>
        <v>#N/A</v>
      </c>
      <c r="I1707" t="e">
        <f>VLOOKUP(A1707,Table9[[#All],[Release Date]:[Actual]],2,FALSE)</f>
        <v>#N/A</v>
      </c>
      <c r="J1707" t="e">
        <f>VLOOKUP(A1707,Table8[#All],2,FALSE)</f>
        <v>#N/A</v>
      </c>
      <c r="K1707" t="e">
        <f>VLOOKUP(A1707,'US Retail Data'!$E$2:$G$75,3,FALSE)</f>
        <v>#N/A</v>
      </c>
      <c r="L1707" t="e">
        <f>VLOOKUP(A1707,GDP!$E$2:$G$83,3,FALSE)</f>
        <v>#N/A</v>
      </c>
    </row>
    <row r="1708" spans="1:12">
      <c r="A1708" s="25">
        <v>45173</v>
      </c>
      <c r="B1708" s="19">
        <v>15247</v>
      </c>
      <c r="C1708" t="e">
        <f>VLOOKUP(A1708,Table2[],2,FALSE)</f>
        <v>#N/A</v>
      </c>
      <c r="D1708" t="e">
        <f>VLOOKUP(A1708,Table3[#All],2,FALSE)</f>
        <v>#N/A</v>
      </c>
      <c r="E1708" t="e">
        <f>VLOOKUP(A1708,Table5[#All],2,FALSE)</f>
        <v>#N/A</v>
      </c>
      <c r="F1708" t="e">
        <f>VLOOKUP(A1708,Table6[#All],2,FALSE)</f>
        <v>#N/A</v>
      </c>
      <c r="G1708" t="e">
        <f>VLOOKUP(A1708,Table7[#All],2,FALSE)</f>
        <v>#N/A</v>
      </c>
      <c r="H1708" t="e">
        <f>VLOOKUP(A1708,Table1[[#All],[Release Date]:[Actual]],3,FALSE)</f>
        <v>#N/A</v>
      </c>
      <c r="I1708" t="e">
        <f>VLOOKUP(A1708,Table9[[#All],[Release Date]:[Actual]],2,FALSE)</f>
        <v>#N/A</v>
      </c>
      <c r="J1708" t="e">
        <f>VLOOKUP(A1708,Table8[#All],2,FALSE)</f>
        <v>#N/A</v>
      </c>
      <c r="K1708" t="e">
        <f>VLOOKUP(A1708,'US Retail Data'!$E$2:$G$75,3,FALSE)</f>
        <v>#N/A</v>
      </c>
      <c r="L1708" t="e">
        <f>VLOOKUP(A1708,GDP!$E$2:$G$83,3,FALSE)</f>
        <v>#N/A</v>
      </c>
    </row>
    <row r="1709" spans="1:12">
      <c r="A1709" s="25">
        <v>45174</v>
      </c>
      <c r="B1709" s="19">
        <v>15260</v>
      </c>
      <c r="C1709" t="e">
        <f>VLOOKUP(A1709,Table2[],2,FALSE)</f>
        <v>#N/A</v>
      </c>
      <c r="D1709" t="e">
        <f>VLOOKUP(A1709,Table3[#All],2,FALSE)</f>
        <v>#N/A</v>
      </c>
      <c r="E1709" t="e">
        <f>VLOOKUP(A1709,Table5[#All],2,FALSE)</f>
        <v>#N/A</v>
      </c>
      <c r="F1709" t="e">
        <f>VLOOKUP(A1709,Table6[#All],2,FALSE)</f>
        <v>#N/A</v>
      </c>
      <c r="G1709" t="e">
        <f>VLOOKUP(A1709,Table7[#All],2,FALSE)</f>
        <v>#N/A</v>
      </c>
      <c r="H1709" t="e">
        <f>VLOOKUP(A1709,Table1[[#All],[Release Date]:[Actual]],3,FALSE)</f>
        <v>#N/A</v>
      </c>
      <c r="I1709" t="e">
        <f>VLOOKUP(A1709,Table9[[#All],[Release Date]:[Actual]],2,FALSE)</f>
        <v>#N/A</v>
      </c>
      <c r="J1709" t="e">
        <f>VLOOKUP(A1709,Table8[#All],2,FALSE)</f>
        <v>#N/A</v>
      </c>
      <c r="K1709" t="e">
        <f>VLOOKUP(A1709,'US Retail Data'!$E$2:$G$75,3,FALSE)</f>
        <v>#N/A</v>
      </c>
      <c r="L1709" t="e">
        <f>VLOOKUP(A1709,GDP!$E$2:$G$83,3,FALSE)</f>
        <v>#N/A</v>
      </c>
    </row>
    <row r="1710" spans="1:12">
      <c r="A1710" s="25">
        <v>45175</v>
      </c>
      <c r="B1710" s="19">
        <v>15307</v>
      </c>
      <c r="C1710" t="e">
        <f>VLOOKUP(A1710,Table2[],2,FALSE)</f>
        <v>#N/A</v>
      </c>
      <c r="D1710" t="e">
        <f>VLOOKUP(A1710,Table3[#All],2,FALSE)</f>
        <v>#N/A</v>
      </c>
      <c r="E1710" t="e">
        <f>VLOOKUP(A1710,Table5[#All],2,FALSE)</f>
        <v>#N/A</v>
      </c>
      <c r="F1710" t="e">
        <f>VLOOKUP(A1710,Table6[#All],2,FALSE)</f>
        <v>#N/A</v>
      </c>
      <c r="G1710" t="e">
        <f>VLOOKUP(A1710,Table7[#All],2,FALSE)</f>
        <v>#N/A</v>
      </c>
      <c r="H1710" t="e">
        <f>VLOOKUP(A1710,Table1[[#All],[Release Date]:[Actual]],3,FALSE)</f>
        <v>#N/A</v>
      </c>
      <c r="I1710" t="e">
        <f>VLOOKUP(A1710,Table9[[#All],[Release Date]:[Actual]],2,FALSE)</f>
        <v>#N/A</v>
      </c>
      <c r="J1710" t="e">
        <f>VLOOKUP(A1710,Table8[#All],2,FALSE)</f>
        <v>#N/A</v>
      </c>
      <c r="K1710" t="e">
        <f>VLOOKUP(A1710,'US Retail Data'!$E$2:$G$75,3,FALSE)</f>
        <v>#N/A</v>
      </c>
      <c r="L1710" t="e">
        <f>VLOOKUP(A1710,GDP!$E$2:$G$83,3,FALSE)</f>
        <v>#N/A</v>
      </c>
    </row>
    <row r="1711" spans="1:12">
      <c r="A1711" s="25">
        <v>45176</v>
      </c>
      <c r="B1711" s="19">
        <v>15334</v>
      </c>
      <c r="C1711" t="e">
        <f>VLOOKUP(A1711,Table2[],2,FALSE)</f>
        <v>#N/A</v>
      </c>
      <c r="D1711" t="e">
        <f>VLOOKUP(A1711,Table3[#All],2,FALSE)</f>
        <v>#N/A</v>
      </c>
      <c r="E1711" t="e">
        <f>VLOOKUP(A1711,Table5[#All],2,FALSE)</f>
        <v>#N/A</v>
      </c>
      <c r="F1711" t="e">
        <f>VLOOKUP(A1711,Table6[#All],2,FALSE)</f>
        <v>#N/A</v>
      </c>
      <c r="G1711" t="e">
        <f>VLOOKUP(A1711,Table7[#All],2,FALSE)</f>
        <v>#N/A</v>
      </c>
      <c r="H1711">
        <f>VLOOKUP(A1711,Table1[[#All],[Release Date]:[Actual]],3,FALSE)</f>
        <v>216000</v>
      </c>
      <c r="I1711" t="e">
        <f>VLOOKUP(A1711,Table9[[#All],[Release Date]:[Actual]],2,FALSE)</f>
        <v>#N/A</v>
      </c>
      <c r="J1711" t="e">
        <f>VLOOKUP(A1711,Table8[#All],2,FALSE)</f>
        <v>#N/A</v>
      </c>
      <c r="K1711" t="e">
        <f>VLOOKUP(A1711,'US Retail Data'!$E$2:$G$75,3,FALSE)</f>
        <v>#N/A</v>
      </c>
      <c r="L1711" t="e">
        <f>VLOOKUP(A1711,GDP!$E$2:$G$83,3,FALSE)</f>
        <v>#N/A</v>
      </c>
    </row>
    <row r="1712" spans="1:12">
      <c r="A1712" s="25">
        <v>45177</v>
      </c>
      <c r="B1712" s="19">
        <v>15341</v>
      </c>
      <c r="C1712" t="e">
        <f>VLOOKUP(A1712,Table2[],2,FALSE)</f>
        <v>#N/A</v>
      </c>
      <c r="D1712" t="e">
        <f>VLOOKUP(A1712,Table3[#All],2,FALSE)</f>
        <v>#N/A</v>
      </c>
      <c r="E1712">
        <f>VLOOKUP(A1712,Table5[#All],2,FALSE)</f>
        <v>3.0800000000000001E-2</v>
      </c>
      <c r="F1712" t="e">
        <f>VLOOKUP(A1712,Table6[#All],2,FALSE)</f>
        <v>#N/A</v>
      </c>
      <c r="G1712" t="e">
        <f>VLOOKUP(A1712,Table7[#All],2,FALSE)</f>
        <v>#N/A</v>
      </c>
      <c r="H1712" t="e">
        <f>VLOOKUP(A1712,Table1[[#All],[Release Date]:[Actual]],3,FALSE)</f>
        <v>#N/A</v>
      </c>
      <c r="I1712" t="e">
        <f>VLOOKUP(A1712,Table9[[#All],[Release Date]:[Actual]],2,FALSE)</f>
        <v>#N/A</v>
      </c>
      <c r="J1712">
        <f>VLOOKUP(A1712,Table8[#All],2,FALSE)</f>
        <v>1E-3</v>
      </c>
      <c r="K1712" t="e">
        <f>VLOOKUP(A1712,'US Retail Data'!$E$2:$G$75,3,FALSE)</f>
        <v>#N/A</v>
      </c>
      <c r="L1712" t="e">
        <f>VLOOKUP(A1712,GDP!$E$2:$G$83,3,FALSE)</f>
        <v>#N/A</v>
      </c>
    </row>
    <row r="1713" spans="1:12">
      <c r="A1713" s="25">
        <v>45178</v>
      </c>
      <c r="B1713" s="19" t="e">
        <v>#N/A</v>
      </c>
      <c r="C1713" t="e">
        <f>VLOOKUP(A1713,Table2[],2,FALSE)</f>
        <v>#N/A</v>
      </c>
      <c r="D1713" t="e">
        <f>VLOOKUP(A1713,Table3[#All],2,FALSE)</f>
        <v>#N/A</v>
      </c>
      <c r="E1713" t="e">
        <f>VLOOKUP(A1713,Table5[#All],2,FALSE)</f>
        <v>#N/A</v>
      </c>
      <c r="F1713" t="e">
        <f>VLOOKUP(A1713,Table6[#All],2,FALSE)</f>
        <v>#N/A</v>
      </c>
      <c r="G1713" t="e">
        <f>VLOOKUP(A1713,Table7[#All],2,FALSE)</f>
        <v>#N/A</v>
      </c>
      <c r="H1713" t="e">
        <f>VLOOKUP(A1713,Table1[[#All],[Release Date]:[Actual]],3,FALSE)</f>
        <v>#N/A</v>
      </c>
      <c r="I1713" t="e">
        <f>VLOOKUP(A1713,Table9[[#All],[Release Date]:[Actual]],2,FALSE)</f>
        <v>#N/A</v>
      </c>
      <c r="J1713" t="e">
        <f>VLOOKUP(A1713,Table8[#All],2,FALSE)</f>
        <v>#N/A</v>
      </c>
      <c r="K1713" t="e">
        <f>VLOOKUP(A1713,'US Retail Data'!$E$2:$G$75,3,FALSE)</f>
        <v>#N/A</v>
      </c>
      <c r="L1713" t="e">
        <f>VLOOKUP(A1713,GDP!$E$2:$G$83,3,FALSE)</f>
        <v>#N/A</v>
      </c>
    </row>
    <row r="1714" spans="1:12">
      <c r="A1714" s="25">
        <v>45179</v>
      </c>
      <c r="B1714" s="19" t="e">
        <v>#N/A</v>
      </c>
      <c r="C1714" t="e">
        <f>VLOOKUP(A1714,Table2[],2,FALSE)</f>
        <v>#N/A</v>
      </c>
      <c r="D1714" t="e">
        <f>VLOOKUP(A1714,Table3[#All],2,FALSE)</f>
        <v>#N/A</v>
      </c>
      <c r="E1714" t="e">
        <f>VLOOKUP(A1714,Table5[#All],2,FALSE)</f>
        <v>#N/A</v>
      </c>
      <c r="F1714" t="e">
        <f>VLOOKUP(A1714,Table6[#All],2,FALSE)</f>
        <v>#N/A</v>
      </c>
      <c r="G1714" t="e">
        <f>VLOOKUP(A1714,Table7[#All],2,FALSE)</f>
        <v>#N/A</v>
      </c>
      <c r="H1714" t="e">
        <f>VLOOKUP(A1714,Table1[[#All],[Release Date]:[Actual]],3,FALSE)</f>
        <v>#N/A</v>
      </c>
      <c r="I1714" t="e">
        <f>VLOOKUP(A1714,Table9[[#All],[Release Date]:[Actual]],2,FALSE)</f>
        <v>#N/A</v>
      </c>
      <c r="J1714" t="e">
        <f>VLOOKUP(A1714,Table8[#All],2,FALSE)</f>
        <v>#N/A</v>
      </c>
      <c r="K1714" t="e">
        <f>VLOOKUP(A1714,'US Retail Data'!$E$2:$G$75,3,FALSE)</f>
        <v>#N/A</v>
      </c>
      <c r="L1714" t="e">
        <f>VLOOKUP(A1714,GDP!$E$2:$G$83,3,FALSE)</f>
        <v>#N/A</v>
      </c>
    </row>
    <row r="1715" spans="1:12">
      <c r="A1715" s="25">
        <v>45180</v>
      </c>
      <c r="B1715" s="19">
        <v>15352</v>
      </c>
      <c r="C1715" t="e">
        <f>VLOOKUP(A1715,Table2[],2,FALSE)</f>
        <v>#N/A</v>
      </c>
      <c r="D1715" t="e">
        <f>VLOOKUP(A1715,Table3[#All],2,FALSE)</f>
        <v>#N/A</v>
      </c>
      <c r="E1715" t="e">
        <f>VLOOKUP(A1715,Table5[#All],2,FALSE)</f>
        <v>#N/A</v>
      </c>
      <c r="F1715" t="e">
        <f>VLOOKUP(A1715,Table6[#All],2,FALSE)</f>
        <v>#N/A</v>
      </c>
      <c r="G1715" t="e">
        <f>VLOOKUP(A1715,Table7[#All],2,FALSE)</f>
        <v>#N/A</v>
      </c>
      <c r="H1715" t="e">
        <f>VLOOKUP(A1715,Table1[[#All],[Release Date]:[Actual]],3,FALSE)</f>
        <v>#N/A</v>
      </c>
      <c r="I1715" t="e">
        <f>VLOOKUP(A1715,Table9[[#All],[Release Date]:[Actual]],2,FALSE)</f>
        <v>#N/A</v>
      </c>
      <c r="J1715" t="e">
        <f>VLOOKUP(A1715,Table8[#All],2,FALSE)</f>
        <v>#N/A</v>
      </c>
      <c r="K1715" t="e">
        <f>VLOOKUP(A1715,'US Retail Data'!$E$2:$G$75,3,FALSE)</f>
        <v>#N/A</v>
      </c>
      <c r="L1715" t="e">
        <f>VLOOKUP(A1715,GDP!$E$2:$G$83,3,FALSE)</f>
        <v>#N/A</v>
      </c>
    </row>
    <row r="1716" spans="1:12">
      <c r="A1716" s="25">
        <v>45181</v>
      </c>
      <c r="B1716" s="19">
        <v>15344</v>
      </c>
      <c r="C1716" t="e">
        <f>VLOOKUP(A1716,Table2[],2,FALSE)</f>
        <v>#N/A</v>
      </c>
      <c r="D1716" t="e">
        <f>VLOOKUP(A1716,Table3[#All],2,FALSE)</f>
        <v>#N/A</v>
      </c>
      <c r="E1716" t="e">
        <f>VLOOKUP(A1716,Table5[#All],2,FALSE)</f>
        <v>#N/A</v>
      </c>
      <c r="F1716" t="e">
        <f>VLOOKUP(A1716,Table6[#All],2,FALSE)</f>
        <v>#N/A</v>
      </c>
      <c r="G1716" t="e">
        <f>VLOOKUP(A1716,Table7[#All],2,FALSE)</f>
        <v>#N/A</v>
      </c>
      <c r="H1716" t="e">
        <f>VLOOKUP(A1716,Table1[[#All],[Release Date]:[Actual]],3,FALSE)</f>
        <v>#N/A</v>
      </c>
      <c r="I1716" t="e">
        <f>VLOOKUP(A1716,Table9[[#All],[Release Date]:[Actual]],2,FALSE)</f>
        <v>#N/A</v>
      </c>
      <c r="J1716" t="e">
        <f>VLOOKUP(A1716,Table8[#All],2,FALSE)</f>
        <v>#N/A</v>
      </c>
      <c r="K1716" t="e">
        <f>VLOOKUP(A1716,'US Retail Data'!$E$2:$G$75,3,FALSE)</f>
        <v>#N/A</v>
      </c>
      <c r="L1716" t="e">
        <f>VLOOKUP(A1716,GDP!$E$2:$G$83,3,FALSE)</f>
        <v>#N/A</v>
      </c>
    </row>
    <row r="1717" spans="1:12">
      <c r="A1717" s="25">
        <v>45182</v>
      </c>
      <c r="B1717" s="19">
        <v>15367</v>
      </c>
      <c r="C1717">
        <f>VLOOKUP(A1717,Table2[],2,FALSE)</f>
        <v>3.6999999999999998E-2</v>
      </c>
      <c r="D1717" t="e">
        <f>VLOOKUP(A1717,Table3[#All],2,FALSE)</f>
        <v>#N/A</v>
      </c>
      <c r="E1717" t="e">
        <f>VLOOKUP(A1717,Table5[#All],2,FALSE)</f>
        <v>#N/A</v>
      </c>
      <c r="F1717" t="e">
        <f>VLOOKUP(A1717,Table6[#All],2,FALSE)</f>
        <v>#N/A</v>
      </c>
      <c r="G1717" t="e">
        <f>VLOOKUP(A1717,Table7[#All],2,FALSE)</f>
        <v>#N/A</v>
      </c>
      <c r="H1717" t="e">
        <f>VLOOKUP(A1717,Table1[[#All],[Release Date]:[Actual]],3,FALSE)</f>
        <v>#N/A</v>
      </c>
      <c r="I1717" t="e">
        <f>VLOOKUP(A1717,Table9[[#All],[Release Date]:[Actual]],2,FALSE)</f>
        <v>#N/A</v>
      </c>
      <c r="J1717" t="e">
        <f>VLOOKUP(A1717,Table8[#All],2,FALSE)</f>
        <v>#N/A</v>
      </c>
      <c r="K1717" t="e">
        <f>VLOOKUP(A1717,'US Retail Data'!$E$2:$G$75,3,FALSE)</f>
        <v>#N/A</v>
      </c>
      <c r="L1717" t="e">
        <f>VLOOKUP(A1717,GDP!$E$2:$G$83,3,FALSE)</f>
        <v>#N/A</v>
      </c>
    </row>
    <row r="1718" spans="1:12">
      <c r="A1718" s="25">
        <v>45183</v>
      </c>
      <c r="B1718" s="19">
        <v>15357</v>
      </c>
      <c r="C1718" t="e">
        <f>VLOOKUP(A1718,Table2[],2,FALSE)</f>
        <v>#N/A</v>
      </c>
      <c r="D1718" t="e">
        <f>VLOOKUP(A1718,Table3[#All],2,FALSE)</f>
        <v>#N/A</v>
      </c>
      <c r="E1718" t="e">
        <f>VLOOKUP(A1718,Table5[#All],2,FALSE)</f>
        <v>#N/A</v>
      </c>
      <c r="F1718" t="e">
        <f>VLOOKUP(A1718,Table6[#All],2,FALSE)</f>
        <v>#N/A</v>
      </c>
      <c r="G1718" t="e">
        <f>VLOOKUP(A1718,Table7[#All],2,FALSE)</f>
        <v>#N/A</v>
      </c>
      <c r="H1718">
        <f>VLOOKUP(A1718,Table1[[#All],[Release Date]:[Actual]],3,FALSE)</f>
        <v>220000</v>
      </c>
      <c r="I1718" t="e">
        <f>VLOOKUP(A1718,Table9[[#All],[Release Date]:[Actual]],2,FALSE)</f>
        <v>#N/A</v>
      </c>
      <c r="J1718" t="e">
        <f>VLOOKUP(A1718,Table8[#All],2,FALSE)</f>
        <v>#N/A</v>
      </c>
      <c r="K1718">
        <f>VLOOKUP(A1718,'US Retail Data'!$E$2:$G$75,3,FALSE)</f>
        <v>6.0000000000000001E-3</v>
      </c>
      <c r="L1718" t="e">
        <f>VLOOKUP(A1718,GDP!$E$2:$G$83,3,FALSE)</f>
        <v>#N/A</v>
      </c>
    </row>
    <row r="1719" spans="1:12">
      <c r="A1719" s="25">
        <v>45184</v>
      </c>
      <c r="B1719" s="19">
        <v>15367</v>
      </c>
      <c r="C1719" t="e">
        <f>VLOOKUP(A1719,Table2[],2,FALSE)</f>
        <v>#N/A</v>
      </c>
      <c r="D1719" t="e">
        <f>VLOOKUP(A1719,Table3[#All],2,FALSE)</f>
        <v>#N/A</v>
      </c>
      <c r="E1719" t="e">
        <f>VLOOKUP(A1719,Table5[#All],2,FALSE)</f>
        <v>#N/A</v>
      </c>
      <c r="F1719" t="e">
        <f>VLOOKUP(A1719,Table6[#All],2,FALSE)</f>
        <v>#N/A</v>
      </c>
      <c r="G1719" t="e">
        <f>VLOOKUP(A1719,Table7[#All],2,FALSE)</f>
        <v>#N/A</v>
      </c>
      <c r="H1719" t="e">
        <f>VLOOKUP(A1719,Table1[[#All],[Release Date]:[Actual]],3,FALSE)</f>
        <v>#N/A</v>
      </c>
      <c r="I1719" t="e">
        <f>VLOOKUP(A1719,Table9[[#All],[Release Date]:[Actual]],2,FALSE)</f>
        <v>#N/A</v>
      </c>
      <c r="J1719" t="e">
        <f>VLOOKUP(A1719,Table8[#All],2,FALSE)</f>
        <v>#N/A</v>
      </c>
      <c r="K1719" t="e">
        <f>VLOOKUP(A1719,'US Retail Data'!$E$2:$G$75,3,FALSE)</f>
        <v>#N/A</v>
      </c>
      <c r="L1719" t="e">
        <f>VLOOKUP(A1719,GDP!$E$2:$G$83,3,FALSE)</f>
        <v>#N/A</v>
      </c>
    </row>
    <row r="1720" spans="1:12">
      <c r="A1720" s="25">
        <v>45185</v>
      </c>
      <c r="B1720" s="19" t="e">
        <v>#N/A</v>
      </c>
      <c r="C1720" t="e">
        <f>VLOOKUP(A1720,Table2[],2,FALSE)</f>
        <v>#N/A</v>
      </c>
      <c r="D1720" t="e">
        <f>VLOOKUP(A1720,Table3[#All],2,FALSE)</f>
        <v>#N/A</v>
      </c>
      <c r="E1720" t="e">
        <f>VLOOKUP(A1720,Table5[#All],2,FALSE)</f>
        <v>#N/A</v>
      </c>
      <c r="F1720" t="e">
        <f>VLOOKUP(A1720,Table6[#All],2,FALSE)</f>
        <v>#N/A</v>
      </c>
      <c r="G1720" t="e">
        <f>VLOOKUP(A1720,Table7[#All],2,FALSE)</f>
        <v>#N/A</v>
      </c>
      <c r="H1720" t="e">
        <f>VLOOKUP(A1720,Table1[[#All],[Release Date]:[Actual]],3,FALSE)</f>
        <v>#N/A</v>
      </c>
      <c r="I1720" t="e">
        <f>VLOOKUP(A1720,Table9[[#All],[Release Date]:[Actual]],2,FALSE)</f>
        <v>#N/A</v>
      </c>
      <c r="J1720" t="e">
        <f>VLOOKUP(A1720,Table8[#All],2,FALSE)</f>
        <v>#N/A</v>
      </c>
      <c r="K1720" t="e">
        <f>VLOOKUP(A1720,'US Retail Data'!$E$2:$G$75,3,FALSE)</f>
        <v>#N/A</v>
      </c>
      <c r="L1720" t="e">
        <f>VLOOKUP(A1720,GDP!$E$2:$G$83,3,FALSE)</f>
        <v>#N/A</v>
      </c>
    </row>
    <row r="1721" spans="1:12">
      <c r="A1721" s="25">
        <v>45186</v>
      </c>
      <c r="B1721" s="19" t="e">
        <v>#N/A</v>
      </c>
      <c r="C1721" t="e">
        <f>VLOOKUP(A1721,Table2[],2,FALSE)</f>
        <v>#N/A</v>
      </c>
      <c r="D1721" t="e">
        <f>VLOOKUP(A1721,Table3[#All],2,FALSE)</f>
        <v>#N/A</v>
      </c>
      <c r="E1721" t="e">
        <f>VLOOKUP(A1721,Table5[#All],2,FALSE)</f>
        <v>#N/A</v>
      </c>
      <c r="F1721" t="e">
        <f>VLOOKUP(A1721,Table6[#All],2,FALSE)</f>
        <v>#N/A</v>
      </c>
      <c r="G1721" t="e">
        <f>VLOOKUP(A1721,Table7[#All],2,FALSE)</f>
        <v>#N/A</v>
      </c>
      <c r="H1721" t="e">
        <f>VLOOKUP(A1721,Table1[[#All],[Release Date]:[Actual]],3,FALSE)</f>
        <v>#N/A</v>
      </c>
      <c r="I1721" t="e">
        <f>VLOOKUP(A1721,Table9[[#All],[Release Date]:[Actual]],2,FALSE)</f>
        <v>#N/A</v>
      </c>
      <c r="J1721" t="e">
        <f>VLOOKUP(A1721,Table8[#All],2,FALSE)</f>
        <v>#N/A</v>
      </c>
      <c r="K1721" t="e">
        <f>VLOOKUP(A1721,'US Retail Data'!$E$2:$G$75,3,FALSE)</f>
        <v>#N/A</v>
      </c>
      <c r="L1721" t="e">
        <f>VLOOKUP(A1721,GDP!$E$2:$G$83,3,FALSE)</f>
        <v>#N/A</v>
      </c>
    </row>
    <row r="1722" spans="1:12">
      <c r="A1722" s="25">
        <v>45187</v>
      </c>
      <c r="B1722" s="19">
        <v>15373</v>
      </c>
      <c r="C1722" t="e">
        <f>VLOOKUP(A1722,Table2[],2,FALSE)</f>
        <v>#N/A</v>
      </c>
      <c r="D1722" t="e">
        <f>VLOOKUP(A1722,Table3[#All],2,FALSE)</f>
        <v>#N/A</v>
      </c>
      <c r="E1722" t="e">
        <f>VLOOKUP(A1722,Table5[#All],2,FALSE)</f>
        <v>#N/A</v>
      </c>
      <c r="F1722" t="e">
        <f>VLOOKUP(A1722,Table6[#All],2,FALSE)</f>
        <v>#N/A</v>
      </c>
      <c r="G1722" t="e">
        <f>VLOOKUP(A1722,Table7[#All],2,FALSE)</f>
        <v>#N/A</v>
      </c>
      <c r="H1722" t="e">
        <f>VLOOKUP(A1722,Table1[[#All],[Release Date]:[Actual]],3,FALSE)</f>
        <v>#N/A</v>
      </c>
      <c r="I1722" t="e">
        <f>VLOOKUP(A1722,Table9[[#All],[Release Date]:[Actual]],2,FALSE)</f>
        <v>#N/A</v>
      </c>
      <c r="J1722" t="e">
        <f>VLOOKUP(A1722,Table8[#All],2,FALSE)</f>
        <v>#N/A</v>
      </c>
      <c r="K1722" t="e">
        <f>VLOOKUP(A1722,'US Retail Data'!$E$2:$G$75,3,FALSE)</f>
        <v>#N/A</v>
      </c>
      <c r="L1722" t="e">
        <f>VLOOKUP(A1722,GDP!$E$2:$G$83,3,FALSE)</f>
        <v>#N/A</v>
      </c>
    </row>
    <row r="1723" spans="1:12">
      <c r="A1723" s="25">
        <v>45188</v>
      </c>
      <c r="B1723" s="19">
        <v>15381</v>
      </c>
      <c r="C1723" t="e">
        <f>VLOOKUP(A1723,Table2[],2,FALSE)</f>
        <v>#N/A</v>
      </c>
      <c r="D1723" t="e">
        <f>VLOOKUP(A1723,Table3[#All],2,FALSE)</f>
        <v>#N/A</v>
      </c>
      <c r="E1723" t="e">
        <f>VLOOKUP(A1723,Table5[#All],2,FALSE)</f>
        <v>#N/A</v>
      </c>
      <c r="F1723" t="e">
        <f>VLOOKUP(A1723,Table6[#All],2,FALSE)</f>
        <v>#N/A</v>
      </c>
      <c r="G1723" t="e">
        <f>VLOOKUP(A1723,Table7[#All],2,FALSE)</f>
        <v>#N/A</v>
      </c>
      <c r="H1723" t="e">
        <f>VLOOKUP(A1723,Table1[[#All],[Release Date]:[Actual]],3,FALSE)</f>
        <v>#N/A</v>
      </c>
      <c r="I1723" t="e">
        <f>VLOOKUP(A1723,Table9[[#All],[Release Date]:[Actual]],2,FALSE)</f>
        <v>#N/A</v>
      </c>
      <c r="J1723" t="e">
        <f>VLOOKUP(A1723,Table8[#All],2,FALSE)</f>
        <v>#N/A</v>
      </c>
      <c r="K1723" t="e">
        <f>VLOOKUP(A1723,'US Retail Data'!$E$2:$G$75,3,FALSE)</f>
        <v>#N/A</v>
      </c>
      <c r="L1723" t="e">
        <f>VLOOKUP(A1723,GDP!$E$2:$G$83,3,FALSE)</f>
        <v>#N/A</v>
      </c>
    </row>
    <row r="1724" spans="1:12">
      <c r="A1724" s="25">
        <v>45189</v>
      </c>
      <c r="B1724" s="19">
        <v>15396</v>
      </c>
      <c r="C1724" t="e">
        <f>VLOOKUP(A1724,Table2[],2,FALSE)</f>
        <v>#N/A</v>
      </c>
      <c r="D1724" t="e">
        <f>VLOOKUP(A1724,Table3[#All],2,FALSE)</f>
        <v>#N/A</v>
      </c>
      <c r="E1724" t="e">
        <f>VLOOKUP(A1724,Table5[#All],2,FALSE)</f>
        <v>#N/A</v>
      </c>
      <c r="F1724" t="e">
        <f>VLOOKUP(A1724,Table6[#All],2,FALSE)</f>
        <v>#N/A</v>
      </c>
      <c r="G1724" t="e">
        <f>VLOOKUP(A1724,Table7[#All],2,FALSE)</f>
        <v>#N/A</v>
      </c>
      <c r="H1724" t="e">
        <f>VLOOKUP(A1724,Table1[[#All],[Release Date]:[Actual]],3,FALSE)</f>
        <v>#N/A</v>
      </c>
      <c r="I1724">
        <f>VLOOKUP(A1724,Table9[[#All],[Release Date]:[Actual]],2,FALSE)</f>
        <v>5.5E-2</v>
      </c>
      <c r="J1724" t="e">
        <f>VLOOKUP(A1724,Table8[#All],2,FALSE)</f>
        <v>#N/A</v>
      </c>
      <c r="K1724" t="e">
        <f>VLOOKUP(A1724,'US Retail Data'!$E$2:$G$75,3,FALSE)</f>
        <v>#N/A</v>
      </c>
      <c r="L1724" t="e">
        <f>VLOOKUP(A1724,GDP!$E$2:$G$83,3,FALSE)</f>
        <v>#N/A</v>
      </c>
    </row>
    <row r="1725" spans="1:12">
      <c r="A1725" s="25">
        <v>45190</v>
      </c>
      <c r="B1725" s="19">
        <v>15397</v>
      </c>
      <c r="C1725" t="e">
        <f>VLOOKUP(A1725,Table2[],2,FALSE)</f>
        <v>#N/A</v>
      </c>
      <c r="D1725" t="e">
        <f>VLOOKUP(A1725,Table3[#All],2,FALSE)</f>
        <v>#N/A</v>
      </c>
      <c r="E1725" t="e">
        <f>VLOOKUP(A1725,Table5[#All],2,FALSE)</f>
        <v>#N/A</v>
      </c>
      <c r="F1725" t="e">
        <f>VLOOKUP(A1725,Table6[#All],2,FALSE)</f>
        <v>#N/A</v>
      </c>
      <c r="G1725" t="e">
        <f>VLOOKUP(A1725,Table7[#All],2,FALSE)</f>
        <v>#N/A</v>
      </c>
      <c r="H1725">
        <f>VLOOKUP(A1725,Table1[[#All],[Release Date]:[Actual]],3,FALSE)</f>
        <v>201000</v>
      </c>
      <c r="I1725" t="e">
        <f>VLOOKUP(A1725,Table9[[#All],[Release Date]:[Actual]],2,FALSE)</f>
        <v>#N/A</v>
      </c>
      <c r="J1725" t="e">
        <f>VLOOKUP(A1725,Table8[#All],2,FALSE)</f>
        <v>#N/A</v>
      </c>
      <c r="K1725" t="e">
        <f>VLOOKUP(A1725,'US Retail Data'!$E$2:$G$75,3,FALSE)</f>
        <v>#N/A</v>
      </c>
      <c r="L1725" t="e">
        <f>VLOOKUP(A1725,GDP!$E$2:$G$83,3,FALSE)</f>
        <v>#N/A</v>
      </c>
    </row>
    <row r="1726" spans="1:12">
      <c r="A1726" s="25">
        <v>45191</v>
      </c>
      <c r="B1726" s="19">
        <v>15383</v>
      </c>
      <c r="C1726" t="e">
        <f>VLOOKUP(A1726,Table2[],2,FALSE)</f>
        <v>#N/A</v>
      </c>
      <c r="D1726" t="e">
        <f>VLOOKUP(A1726,Table3[#All],2,FALSE)</f>
        <v>#N/A</v>
      </c>
      <c r="E1726" t="e">
        <f>VLOOKUP(A1726,Table5[#All],2,FALSE)</f>
        <v>#N/A</v>
      </c>
      <c r="F1726" t="e">
        <f>VLOOKUP(A1726,Table6[#All],2,FALSE)</f>
        <v>#N/A</v>
      </c>
      <c r="G1726" t="e">
        <f>VLOOKUP(A1726,Table7[#All],2,FALSE)</f>
        <v>#N/A</v>
      </c>
      <c r="H1726" t="e">
        <f>VLOOKUP(A1726,Table1[[#All],[Release Date]:[Actual]],3,FALSE)</f>
        <v>#N/A</v>
      </c>
      <c r="I1726" t="e">
        <f>VLOOKUP(A1726,Table9[[#All],[Release Date]:[Actual]],2,FALSE)</f>
        <v>#N/A</v>
      </c>
      <c r="J1726" t="e">
        <f>VLOOKUP(A1726,Table8[#All],2,FALSE)</f>
        <v>#N/A</v>
      </c>
      <c r="K1726" t="e">
        <f>VLOOKUP(A1726,'US Retail Data'!$E$2:$G$75,3,FALSE)</f>
        <v>#N/A</v>
      </c>
      <c r="L1726" t="e">
        <f>VLOOKUP(A1726,GDP!$E$2:$G$83,3,FALSE)</f>
        <v>#N/A</v>
      </c>
    </row>
    <row r="1727" spans="1:12">
      <c r="A1727" s="25">
        <v>45192</v>
      </c>
      <c r="B1727" s="19" t="e">
        <v>#N/A</v>
      </c>
      <c r="C1727" t="e">
        <f>VLOOKUP(A1727,Table2[],2,FALSE)</f>
        <v>#N/A</v>
      </c>
      <c r="D1727" t="e">
        <f>VLOOKUP(A1727,Table3[#All],2,FALSE)</f>
        <v>#N/A</v>
      </c>
      <c r="E1727" t="e">
        <f>VLOOKUP(A1727,Table5[#All],2,FALSE)</f>
        <v>#N/A</v>
      </c>
      <c r="F1727" t="e">
        <f>VLOOKUP(A1727,Table6[#All],2,FALSE)</f>
        <v>#N/A</v>
      </c>
      <c r="G1727" t="e">
        <f>VLOOKUP(A1727,Table7[#All],2,FALSE)</f>
        <v>#N/A</v>
      </c>
      <c r="H1727" t="e">
        <f>VLOOKUP(A1727,Table1[[#All],[Release Date]:[Actual]],3,FALSE)</f>
        <v>#N/A</v>
      </c>
      <c r="I1727" t="e">
        <f>VLOOKUP(A1727,Table9[[#All],[Release Date]:[Actual]],2,FALSE)</f>
        <v>#N/A</v>
      </c>
      <c r="J1727" t="e">
        <f>VLOOKUP(A1727,Table8[#All],2,FALSE)</f>
        <v>#N/A</v>
      </c>
      <c r="K1727" t="e">
        <f>VLOOKUP(A1727,'US Retail Data'!$E$2:$G$75,3,FALSE)</f>
        <v>#N/A</v>
      </c>
      <c r="L1727" t="e">
        <f>VLOOKUP(A1727,GDP!$E$2:$G$83,3,FALSE)</f>
        <v>#N/A</v>
      </c>
    </row>
    <row r="1728" spans="1:12">
      <c r="A1728" s="25">
        <v>45193</v>
      </c>
      <c r="B1728" s="19" t="e">
        <v>#N/A</v>
      </c>
      <c r="C1728" t="e">
        <f>VLOOKUP(A1728,Table2[],2,FALSE)</f>
        <v>#N/A</v>
      </c>
      <c r="D1728" t="e">
        <f>VLOOKUP(A1728,Table3[#All],2,FALSE)</f>
        <v>#N/A</v>
      </c>
      <c r="E1728" t="e">
        <f>VLOOKUP(A1728,Table5[#All],2,FALSE)</f>
        <v>#N/A</v>
      </c>
      <c r="F1728" t="e">
        <f>VLOOKUP(A1728,Table6[#All],2,FALSE)</f>
        <v>#N/A</v>
      </c>
      <c r="G1728" t="e">
        <f>VLOOKUP(A1728,Table7[#All],2,FALSE)</f>
        <v>#N/A</v>
      </c>
      <c r="H1728" t="e">
        <f>VLOOKUP(A1728,Table1[[#All],[Release Date]:[Actual]],3,FALSE)</f>
        <v>#N/A</v>
      </c>
      <c r="I1728" t="e">
        <f>VLOOKUP(A1728,Table9[[#All],[Release Date]:[Actual]],2,FALSE)</f>
        <v>#N/A</v>
      </c>
      <c r="J1728" t="e">
        <f>VLOOKUP(A1728,Table8[#All],2,FALSE)</f>
        <v>#N/A</v>
      </c>
      <c r="K1728" t="e">
        <f>VLOOKUP(A1728,'US Retail Data'!$E$2:$G$75,3,FALSE)</f>
        <v>#N/A</v>
      </c>
      <c r="L1728" t="e">
        <f>VLOOKUP(A1728,GDP!$E$2:$G$83,3,FALSE)</f>
        <v>#N/A</v>
      </c>
    </row>
    <row r="1729" spans="1:12">
      <c r="A1729" s="25">
        <v>45194</v>
      </c>
      <c r="B1729" s="19">
        <v>15399</v>
      </c>
      <c r="C1729" t="e">
        <f>VLOOKUP(A1729,Table2[],2,FALSE)</f>
        <v>#N/A</v>
      </c>
      <c r="D1729" t="e">
        <f>VLOOKUP(A1729,Table3[#All],2,FALSE)</f>
        <v>#N/A</v>
      </c>
      <c r="E1729" t="e">
        <f>VLOOKUP(A1729,Table5[#All],2,FALSE)</f>
        <v>#N/A</v>
      </c>
      <c r="F1729" t="e">
        <f>VLOOKUP(A1729,Table6[#All],2,FALSE)</f>
        <v>#N/A</v>
      </c>
      <c r="G1729" t="e">
        <f>VLOOKUP(A1729,Table7[#All],2,FALSE)</f>
        <v>#N/A</v>
      </c>
      <c r="H1729" t="e">
        <f>VLOOKUP(A1729,Table1[[#All],[Release Date]:[Actual]],3,FALSE)</f>
        <v>#N/A</v>
      </c>
      <c r="I1729" t="e">
        <f>VLOOKUP(A1729,Table9[[#All],[Release Date]:[Actual]],2,FALSE)</f>
        <v>#N/A</v>
      </c>
      <c r="J1729" t="e">
        <f>VLOOKUP(A1729,Table8[#All],2,FALSE)</f>
        <v>#N/A</v>
      </c>
      <c r="K1729" t="e">
        <f>VLOOKUP(A1729,'US Retail Data'!$E$2:$G$75,3,FALSE)</f>
        <v>#N/A</v>
      </c>
      <c r="L1729" t="e">
        <f>VLOOKUP(A1729,GDP!$E$2:$G$83,3,FALSE)</f>
        <v>#N/A</v>
      </c>
    </row>
    <row r="1730" spans="1:12">
      <c r="A1730" s="25">
        <v>45195</v>
      </c>
      <c r="B1730" s="19">
        <v>15464</v>
      </c>
      <c r="C1730" t="e">
        <f>VLOOKUP(A1730,Table2[],2,FALSE)</f>
        <v>#N/A</v>
      </c>
      <c r="D1730" t="e">
        <f>VLOOKUP(A1730,Table3[#All],2,FALSE)</f>
        <v>#N/A</v>
      </c>
      <c r="E1730" t="e">
        <f>VLOOKUP(A1730,Table5[#All],2,FALSE)</f>
        <v>#N/A</v>
      </c>
      <c r="F1730" t="e">
        <f>VLOOKUP(A1730,Table6[#All],2,FALSE)</f>
        <v>#N/A</v>
      </c>
      <c r="G1730" t="e">
        <f>VLOOKUP(A1730,Table7[#All],2,FALSE)</f>
        <v>#N/A</v>
      </c>
      <c r="H1730" t="e">
        <f>VLOOKUP(A1730,Table1[[#All],[Release Date]:[Actual]],3,FALSE)</f>
        <v>#N/A</v>
      </c>
      <c r="I1730" t="e">
        <f>VLOOKUP(A1730,Table9[[#All],[Release Date]:[Actual]],2,FALSE)</f>
        <v>#N/A</v>
      </c>
      <c r="J1730" t="e">
        <f>VLOOKUP(A1730,Table8[#All],2,FALSE)</f>
        <v>#N/A</v>
      </c>
      <c r="K1730" t="e">
        <f>VLOOKUP(A1730,'US Retail Data'!$E$2:$G$75,3,FALSE)</f>
        <v>#N/A</v>
      </c>
      <c r="L1730" t="e">
        <f>VLOOKUP(A1730,GDP!$E$2:$G$83,3,FALSE)</f>
        <v>#N/A</v>
      </c>
    </row>
    <row r="1731" spans="1:12">
      <c r="A1731" s="25">
        <v>45196</v>
      </c>
      <c r="B1731" s="19">
        <v>15526</v>
      </c>
      <c r="C1731" t="e">
        <f>VLOOKUP(A1731,Table2[],2,FALSE)</f>
        <v>#N/A</v>
      </c>
      <c r="D1731" t="e">
        <f>VLOOKUP(A1731,Table3[#All],2,FALSE)</f>
        <v>#N/A</v>
      </c>
      <c r="E1731" t="e">
        <f>VLOOKUP(A1731,Table5[#All],2,FALSE)</f>
        <v>#N/A</v>
      </c>
      <c r="F1731" t="e">
        <f>VLOOKUP(A1731,Table6[#All],2,FALSE)</f>
        <v>#N/A</v>
      </c>
      <c r="G1731" t="e">
        <f>VLOOKUP(A1731,Table7[#All],2,FALSE)</f>
        <v>#N/A</v>
      </c>
      <c r="H1731" t="e">
        <f>VLOOKUP(A1731,Table1[[#All],[Release Date]:[Actual]],3,FALSE)</f>
        <v>#N/A</v>
      </c>
      <c r="I1731" t="e">
        <f>VLOOKUP(A1731,Table9[[#All],[Release Date]:[Actual]],2,FALSE)</f>
        <v>#N/A</v>
      </c>
      <c r="J1731" t="e">
        <f>VLOOKUP(A1731,Table8[#All],2,FALSE)</f>
        <v>#N/A</v>
      </c>
      <c r="K1731" t="e">
        <f>VLOOKUP(A1731,'US Retail Data'!$E$2:$G$75,3,FALSE)</f>
        <v>#N/A</v>
      </c>
      <c r="L1731" t="e">
        <f>VLOOKUP(A1731,GDP!$E$2:$G$83,3,FALSE)</f>
        <v>#N/A</v>
      </c>
    </row>
    <row r="1732" spans="1:12">
      <c r="A1732" s="25">
        <v>45197</v>
      </c>
      <c r="B1732" s="19" t="e">
        <v>#N/A</v>
      </c>
      <c r="C1732" t="e">
        <f>VLOOKUP(A1732,Table2[],2,FALSE)</f>
        <v>#N/A</v>
      </c>
      <c r="D1732" t="e">
        <f>VLOOKUP(A1732,Table3[#All],2,FALSE)</f>
        <v>#N/A</v>
      </c>
      <c r="E1732" t="e">
        <f>VLOOKUP(A1732,Table5[#All],2,FALSE)</f>
        <v>#N/A</v>
      </c>
      <c r="F1732" t="e">
        <f>VLOOKUP(A1732,Table6[#All],2,FALSE)</f>
        <v>#N/A</v>
      </c>
      <c r="G1732" t="e">
        <f>VLOOKUP(A1732,Table7[#All],2,FALSE)</f>
        <v>#N/A</v>
      </c>
      <c r="H1732">
        <f>VLOOKUP(A1732,Table1[[#All],[Release Date]:[Actual]],3,FALSE)</f>
        <v>204000</v>
      </c>
      <c r="I1732" t="e">
        <f>VLOOKUP(A1732,Table9[[#All],[Release Date]:[Actual]],2,FALSE)</f>
        <v>#N/A</v>
      </c>
      <c r="J1732" t="e">
        <f>VLOOKUP(A1732,Table8[#All],2,FALSE)</f>
        <v>#N/A</v>
      </c>
      <c r="K1732" t="e">
        <f>VLOOKUP(A1732,'US Retail Data'!$E$2:$G$75,3,FALSE)</f>
        <v>#N/A</v>
      </c>
      <c r="L1732">
        <f>VLOOKUP(A1732,GDP!$E$2:$G$83,3,FALSE)</f>
        <v>2.1000000000000001E-2</v>
      </c>
    </row>
    <row r="1733" spans="1:12">
      <c r="A1733" s="25">
        <v>45198</v>
      </c>
      <c r="B1733" s="19">
        <v>15487</v>
      </c>
      <c r="C1733" t="e">
        <f>VLOOKUP(A1733,Table2[],2,FALSE)</f>
        <v>#N/A</v>
      </c>
      <c r="D1733">
        <f>VLOOKUP(A1733,Table3[#All],2,FALSE)</f>
        <v>3.5000000000000003E-2</v>
      </c>
      <c r="E1733" t="e">
        <f>VLOOKUP(A1733,Table5[#All],2,FALSE)</f>
        <v>#N/A</v>
      </c>
      <c r="F1733" t="e">
        <f>VLOOKUP(A1733,Table6[#All],2,FALSE)</f>
        <v>#N/A</v>
      </c>
      <c r="G1733" t="e">
        <f>VLOOKUP(A1733,Table7[#All],2,FALSE)</f>
        <v>#N/A</v>
      </c>
      <c r="H1733" t="e">
        <f>VLOOKUP(A1733,Table1[[#All],[Release Date]:[Actual]],3,FALSE)</f>
        <v>#N/A</v>
      </c>
      <c r="I1733" t="e">
        <f>VLOOKUP(A1733,Table9[[#All],[Release Date]:[Actual]],2,FALSE)</f>
        <v>#N/A</v>
      </c>
      <c r="J1733" t="e">
        <f>VLOOKUP(A1733,Table8[#All],2,FALSE)</f>
        <v>#N/A</v>
      </c>
      <c r="K1733" t="e">
        <f>VLOOKUP(A1733,'US Retail Data'!$E$2:$G$75,3,FALSE)</f>
        <v>#N/A</v>
      </c>
      <c r="L1733" t="e">
        <f>VLOOKUP(A1733,GDP!$E$2:$G$83,3,FALSE)</f>
        <v>#N/A</v>
      </c>
    </row>
    <row r="1734" spans="1:12">
      <c r="A1734" s="25">
        <v>45199</v>
      </c>
      <c r="B1734" s="19" t="e">
        <v>#N/A</v>
      </c>
      <c r="C1734" t="e">
        <f>VLOOKUP(A1734,Table2[],2,FALSE)</f>
        <v>#N/A</v>
      </c>
      <c r="D1734" t="e">
        <f>VLOOKUP(A1734,Table3[#All],2,FALSE)</f>
        <v>#N/A</v>
      </c>
      <c r="E1734" t="e">
        <f>VLOOKUP(A1734,Table5[#All],2,FALSE)</f>
        <v>#N/A</v>
      </c>
      <c r="F1734" t="e">
        <f>VLOOKUP(A1734,Table6[#All],2,FALSE)</f>
        <v>#N/A</v>
      </c>
      <c r="G1734" t="e">
        <f>VLOOKUP(A1734,Table7[#All],2,FALSE)</f>
        <v>#N/A</v>
      </c>
      <c r="H1734" t="e">
        <f>VLOOKUP(A1734,Table1[[#All],[Release Date]:[Actual]],3,FALSE)</f>
        <v>#N/A</v>
      </c>
      <c r="I1734" t="e">
        <f>VLOOKUP(A1734,Table9[[#All],[Release Date]:[Actual]],2,FALSE)</f>
        <v>#N/A</v>
      </c>
      <c r="J1734" t="e">
        <f>VLOOKUP(A1734,Table8[#All],2,FALSE)</f>
        <v>#N/A</v>
      </c>
      <c r="K1734" t="e">
        <f>VLOOKUP(A1734,'US Retail Data'!$E$2:$G$75,3,FALSE)</f>
        <v>#N/A</v>
      </c>
      <c r="L1734" t="e">
        <f>VLOOKUP(A1734,GDP!$E$2:$G$83,3,FALSE)</f>
        <v>#N/A</v>
      </c>
    </row>
    <row r="1735" spans="1:12">
      <c r="A1735" s="25">
        <v>45200</v>
      </c>
      <c r="B1735" s="19" t="e">
        <v>#N/A</v>
      </c>
      <c r="C1735" t="e">
        <f>VLOOKUP(A1735,Table2[],2,FALSE)</f>
        <v>#N/A</v>
      </c>
      <c r="D1735" t="e">
        <f>VLOOKUP(A1735,Table3[#All],2,FALSE)</f>
        <v>#N/A</v>
      </c>
      <c r="E1735">
        <f>VLOOKUP(A1735,Table5[#All],2,FALSE)</f>
        <v>2.2800000000000001E-2</v>
      </c>
      <c r="F1735" t="e">
        <f>VLOOKUP(A1735,Table6[#All],2,FALSE)</f>
        <v>#N/A</v>
      </c>
      <c r="G1735" t="e">
        <f>VLOOKUP(A1735,Table7[#All],2,FALSE)</f>
        <v>#N/A</v>
      </c>
      <c r="H1735" t="e">
        <f>VLOOKUP(A1735,Table1[[#All],[Release Date]:[Actual]],3,FALSE)</f>
        <v>#N/A</v>
      </c>
      <c r="I1735" t="e">
        <f>VLOOKUP(A1735,Table9[[#All],[Release Date]:[Actual]],2,FALSE)</f>
        <v>#N/A</v>
      </c>
      <c r="J1735" t="e">
        <f>VLOOKUP(A1735,Table8[#All],2,FALSE)</f>
        <v>#N/A</v>
      </c>
      <c r="K1735" t="e">
        <f>VLOOKUP(A1735,'US Retail Data'!$E$2:$G$75,3,FALSE)</f>
        <v>#N/A</v>
      </c>
      <c r="L1735" t="e">
        <f>VLOOKUP(A1735,GDP!$E$2:$G$83,3,FALSE)</f>
        <v>#N/A</v>
      </c>
    </row>
    <row r="1736" spans="1:12">
      <c r="A1736" s="25">
        <v>45201</v>
      </c>
      <c r="B1736" s="19">
        <v>15519</v>
      </c>
      <c r="C1736" t="e">
        <f>VLOOKUP(A1736,Table2[],2,FALSE)</f>
        <v>#N/A</v>
      </c>
      <c r="D1736" t="e">
        <f>VLOOKUP(A1736,Table3[#All],2,FALSE)</f>
        <v>#N/A</v>
      </c>
      <c r="E1736" t="e">
        <f>VLOOKUP(A1736,Table5[#All],2,FALSE)</f>
        <v>#N/A</v>
      </c>
      <c r="F1736" t="e">
        <f>VLOOKUP(A1736,Table6[#All],2,FALSE)</f>
        <v>#N/A</v>
      </c>
      <c r="G1736" t="e">
        <f>VLOOKUP(A1736,Table7[#All],2,FALSE)</f>
        <v>#N/A</v>
      </c>
      <c r="H1736" t="e">
        <f>VLOOKUP(A1736,Table1[[#All],[Release Date]:[Actual]],3,FALSE)</f>
        <v>#N/A</v>
      </c>
      <c r="I1736" t="e">
        <f>VLOOKUP(A1736,Table9[[#All],[Release Date]:[Actual]],2,FALSE)</f>
        <v>#N/A</v>
      </c>
      <c r="J1736" t="e">
        <f>VLOOKUP(A1736,Table8[#All],2,FALSE)</f>
        <v>#N/A</v>
      </c>
      <c r="K1736" t="e">
        <f>VLOOKUP(A1736,'US Retail Data'!$E$2:$G$75,3,FALSE)</f>
        <v>#N/A</v>
      </c>
      <c r="L1736" t="e">
        <f>VLOOKUP(A1736,GDP!$E$2:$G$83,3,FALSE)</f>
        <v>#N/A</v>
      </c>
    </row>
    <row r="1737" spans="1:12">
      <c r="A1737" s="25">
        <v>45202</v>
      </c>
      <c r="B1737" s="19">
        <v>15600</v>
      </c>
      <c r="C1737" t="e">
        <f>VLOOKUP(A1737,Table2[],2,FALSE)</f>
        <v>#N/A</v>
      </c>
      <c r="D1737" t="e">
        <f>VLOOKUP(A1737,Table3[#All],2,FALSE)</f>
        <v>#N/A</v>
      </c>
      <c r="E1737" t="e">
        <f>VLOOKUP(A1737,Table5[#All],2,FALSE)</f>
        <v>#N/A</v>
      </c>
      <c r="F1737" t="e">
        <f>VLOOKUP(A1737,Table6[#All],2,FALSE)</f>
        <v>#N/A</v>
      </c>
      <c r="G1737" t="e">
        <f>VLOOKUP(A1737,Table7[#All],2,FALSE)</f>
        <v>#N/A</v>
      </c>
      <c r="H1737" t="e">
        <f>VLOOKUP(A1737,Table1[[#All],[Release Date]:[Actual]],3,FALSE)</f>
        <v>#N/A</v>
      </c>
      <c r="I1737" t="e">
        <f>VLOOKUP(A1737,Table9[[#All],[Release Date]:[Actual]],2,FALSE)</f>
        <v>#N/A</v>
      </c>
      <c r="J1737" t="e">
        <f>VLOOKUP(A1737,Table8[#All],2,FALSE)</f>
        <v>#N/A</v>
      </c>
      <c r="K1737" t="e">
        <f>VLOOKUP(A1737,'US Retail Data'!$E$2:$G$75,3,FALSE)</f>
        <v>#N/A</v>
      </c>
      <c r="L1737" t="e">
        <f>VLOOKUP(A1737,GDP!$E$2:$G$83,3,FALSE)</f>
        <v>#N/A</v>
      </c>
    </row>
    <row r="1738" spans="1:12">
      <c r="A1738" s="25">
        <v>45203</v>
      </c>
      <c r="B1738" s="19">
        <v>15636</v>
      </c>
      <c r="C1738" t="e">
        <f>VLOOKUP(A1738,Table2[],2,FALSE)</f>
        <v>#N/A</v>
      </c>
      <c r="D1738" t="e">
        <f>VLOOKUP(A1738,Table3[#All],2,FALSE)</f>
        <v>#N/A</v>
      </c>
      <c r="E1738" t="e">
        <f>VLOOKUP(A1738,Table5[#All],2,FALSE)</f>
        <v>#N/A</v>
      </c>
      <c r="F1738" t="e">
        <f>VLOOKUP(A1738,Table6[#All],2,FALSE)</f>
        <v>#N/A</v>
      </c>
      <c r="G1738" t="e">
        <f>VLOOKUP(A1738,Table7[#All],2,FALSE)</f>
        <v>#N/A</v>
      </c>
      <c r="H1738" t="e">
        <f>VLOOKUP(A1738,Table1[[#All],[Release Date]:[Actual]],3,FALSE)</f>
        <v>#N/A</v>
      </c>
      <c r="I1738" t="e">
        <f>VLOOKUP(A1738,Table9[[#All],[Release Date]:[Actual]],2,FALSE)</f>
        <v>#N/A</v>
      </c>
      <c r="J1738" t="e">
        <f>VLOOKUP(A1738,Table8[#All],2,FALSE)</f>
        <v>#N/A</v>
      </c>
      <c r="K1738" t="e">
        <f>VLOOKUP(A1738,'US Retail Data'!$E$2:$G$75,3,FALSE)</f>
        <v>#N/A</v>
      </c>
      <c r="L1738" t="e">
        <f>VLOOKUP(A1738,GDP!$E$2:$G$83,3,FALSE)</f>
        <v>#N/A</v>
      </c>
    </row>
    <row r="1739" spans="1:12">
      <c r="A1739" s="25">
        <v>45204</v>
      </c>
      <c r="B1739" s="19">
        <v>15601</v>
      </c>
      <c r="C1739" t="e">
        <f>VLOOKUP(A1739,Table2[],2,FALSE)</f>
        <v>#N/A</v>
      </c>
      <c r="D1739" t="e">
        <f>VLOOKUP(A1739,Table3[#All],2,FALSE)</f>
        <v>#N/A</v>
      </c>
      <c r="E1739" t="e">
        <f>VLOOKUP(A1739,Table5[#All],2,FALSE)</f>
        <v>#N/A</v>
      </c>
      <c r="F1739" t="e">
        <f>VLOOKUP(A1739,Table6[#All],2,FALSE)</f>
        <v>#N/A</v>
      </c>
      <c r="G1739" t="e">
        <f>VLOOKUP(A1739,Table7[#All],2,FALSE)</f>
        <v>#N/A</v>
      </c>
      <c r="H1739">
        <f>VLOOKUP(A1739,Table1[[#All],[Release Date]:[Actual]],3,FALSE)</f>
        <v>207000</v>
      </c>
      <c r="I1739" t="e">
        <f>VLOOKUP(A1739,Table9[[#All],[Release Date]:[Actual]],2,FALSE)</f>
        <v>#N/A</v>
      </c>
      <c r="J1739" t="e">
        <f>VLOOKUP(A1739,Table8[#All],2,FALSE)</f>
        <v>#N/A</v>
      </c>
      <c r="K1739" t="e">
        <f>VLOOKUP(A1739,'US Retail Data'!$E$2:$G$75,3,FALSE)</f>
        <v>#N/A</v>
      </c>
      <c r="L1739" t="e">
        <f>VLOOKUP(A1739,GDP!$E$2:$G$83,3,FALSE)</f>
        <v>#N/A</v>
      </c>
    </row>
    <row r="1740" spans="1:12">
      <c r="A1740" s="25">
        <v>45205</v>
      </c>
      <c r="B1740" s="19">
        <v>15628</v>
      </c>
      <c r="C1740" t="e">
        <f>VLOOKUP(A1740,Table2[],2,FALSE)</f>
        <v>#N/A</v>
      </c>
      <c r="D1740" t="e">
        <f>VLOOKUP(A1740,Table3[#All],2,FALSE)</f>
        <v>#N/A</v>
      </c>
      <c r="E1740" t="e">
        <f>VLOOKUP(A1740,Table5[#All],2,FALSE)</f>
        <v>#N/A</v>
      </c>
      <c r="F1740">
        <f>VLOOKUP(A1740,Table6[#All],2,FALSE)</f>
        <v>336</v>
      </c>
      <c r="G1740">
        <f>VLOOKUP(A1740,Table7[#All],2,FALSE)</f>
        <v>3.7999999999999999E-2</v>
      </c>
      <c r="H1740" t="e">
        <f>VLOOKUP(A1740,Table1[[#All],[Release Date]:[Actual]],3,FALSE)</f>
        <v>#N/A</v>
      </c>
      <c r="I1740" t="e">
        <f>VLOOKUP(A1740,Table9[[#All],[Release Date]:[Actual]],2,FALSE)</f>
        <v>#N/A</v>
      </c>
      <c r="J1740" t="e">
        <f>VLOOKUP(A1740,Table8[#All],2,FALSE)</f>
        <v>#N/A</v>
      </c>
      <c r="K1740" t="e">
        <f>VLOOKUP(A1740,'US Retail Data'!$E$2:$G$75,3,FALSE)</f>
        <v>#N/A</v>
      </c>
      <c r="L1740" t="e">
        <f>VLOOKUP(A1740,GDP!$E$2:$G$83,3,FALSE)</f>
        <v>#N/A</v>
      </c>
    </row>
    <row r="1741" spans="1:12">
      <c r="A1741" s="25">
        <v>45206</v>
      </c>
      <c r="B1741" s="19" t="e">
        <v>#N/A</v>
      </c>
      <c r="C1741" t="e">
        <f>VLOOKUP(A1741,Table2[],2,FALSE)</f>
        <v>#N/A</v>
      </c>
      <c r="D1741" t="e">
        <f>VLOOKUP(A1741,Table3[#All],2,FALSE)</f>
        <v>#N/A</v>
      </c>
      <c r="E1741" t="e">
        <f>VLOOKUP(A1741,Table5[#All],2,FALSE)</f>
        <v>#N/A</v>
      </c>
      <c r="F1741" t="e">
        <f>VLOOKUP(A1741,Table6[#All],2,FALSE)</f>
        <v>#N/A</v>
      </c>
      <c r="G1741" t="e">
        <f>VLOOKUP(A1741,Table7[#All],2,FALSE)</f>
        <v>#N/A</v>
      </c>
      <c r="H1741" t="e">
        <f>VLOOKUP(A1741,Table1[[#All],[Release Date]:[Actual]],3,FALSE)</f>
        <v>#N/A</v>
      </c>
      <c r="I1741" t="e">
        <f>VLOOKUP(A1741,Table9[[#All],[Release Date]:[Actual]],2,FALSE)</f>
        <v>#N/A</v>
      </c>
      <c r="J1741" t="e">
        <f>VLOOKUP(A1741,Table8[#All],2,FALSE)</f>
        <v>#N/A</v>
      </c>
      <c r="K1741" t="e">
        <f>VLOOKUP(A1741,'US Retail Data'!$E$2:$G$75,3,FALSE)</f>
        <v>#N/A</v>
      </c>
      <c r="L1741" t="e">
        <f>VLOOKUP(A1741,GDP!$E$2:$G$83,3,FALSE)</f>
        <v>#N/A</v>
      </c>
    </row>
    <row r="1742" spans="1:12">
      <c r="A1742" s="25">
        <v>45207</v>
      </c>
      <c r="B1742" s="19" t="e">
        <v>#N/A</v>
      </c>
      <c r="C1742" t="e">
        <f>VLOOKUP(A1742,Table2[],2,FALSE)</f>
        <v>#N/A</v>
      </c>
      <c r="D1742" t="e">
        <f>VLOOKUP(A1742,Table3[#All],2,FALSE)</f>
        <v>#N/A</v>
      </c>
      <c r="E1742">
        <f>VLOOKUP(A1742,Table5[#All],2,FALSE)</f>
        <v>3.27E-2</v>
      </c>
      <c r="F1742" t="e">
        <f>VLOOKUP(A1742,Table6[#All],2,FALSE)</f>
        <v>#N/A</v>
      </c>
      <c r="G1742" t="e">
        <f>VLOOKUP(A1742,Table7[#All],2,FALSE)</f>
        <v>#N/A</v>
      </c>
      <c r="H1742" t="e">
        <f>VLOOKUP(A1742,Table1[[#All],[Release Date]:[Actual]],3,FALSE)</f>
        <v>#N/A</v>
      </c>
      <c r="I1742" t="e">
        <f>VLOOKUP(A1742,Table9[[#All],[Release Date]:[Actual]],2,FALSE)</f>
        <v>#N/A</v>
      </c>
      <c r="J1742" t="e">
        <f>VLOOKUP(A1742,Table8[#All],2,FALSE)</f>
        <v>#N/A</v>
      </c>
      <c r="K1742" t="e">
        <f>VLOOKUP(A1742,'US Retail Data'!$E$2:$G$75,3,FALSE)</f>
        <v>#N/A</v>
      </c>
      <c r="L1742" t="e">
        <f>VLOOKUP(A1742,GDP!$E$2:$G$83,3,FALSE)</f>
        <v>#N/A</v>
      </c>
    </row>
    <row r="1743" spans="1:12">
      <c r="A1743" s="25">
        <v>45208</v>
      </c>
      <c r="B1743" s="19">
        <v>15675</v>
      </c>
      <c r="C1743" t="e">
        <f>VLOOKUP(A1743,Table2[],2,FALSE)</f>
        <v>#N/A</v>
      </c>
      <c r="D1743" t="e">
        <f>VLOOKUP(A1743,Table3[#All],2,FALSE)</f>
        <v>#N/A</v>
      </c>
      <c r="E1743" t="e">
        <f>VLOOKUP(A1743,Table5[#All],2,FALSE)</f>
        <v>#N/A</v>
      </c>
      <c r="F1743" t="e">
        <f>VLOOKUP(A1743,Table6[#All],2,FALSE)</f>
        <v>#N/A</v>
      </c>
      <c r="G1743" t="e">
        <f>VLOOKUP(A1743,Table7[#All],2,FALSE)</f>
        <v>#N/A</v>
      </c>
      <c r="H1743" t="e">
        <f>VLOOKUP(A1743,Table1[[#All],[Release Date]:[Actual]],3,FALSE)</f>
        <v>#N/A</v>
      </c>
      <c r="I1743" t="e">
        <f>VLOOKUP(A1743,Table9[[#All],[Release Date]:[Actual]],2,FALSE)</f>
        <v>#N/A</v>
      </c>
      <c r="J1743" t="e">
        <f>VLOOKUP(A1743,Table8[#All],2,FALSE)</f>
        <v>#N/A</v>
      </c>
      <c r="K1743" t="e">
        <f>VLOOKUP(A1743,'US Retail Data'!$E$2:$G$75,3,FALSE)</f>
        <v>#N/A</v>
      </c>
      <c r="L1743" t="e">
        <f>VLOOKUP(A1743,GDP!$E$2:$G$83,3,FALSE)</f>
        <v>#N/A</v>
      </c>
    </row>
    <row r="1744" spans="1:12">
      <c r="A1744" s="25">
        <v>45209</v>
      </c>
      <c r="B1744" s="19">
        <v>15708</v>
      </c>
      <c r="C1744" t="e">
        <f>VLOOKUP(A1744,Table2[],2,FALSE)</f>
        <v>#N/A</v>
      </c>
      <c r="D1744" t="e">
        <f>VLOOKUP(A1744,Table3[#All],2,FALSE)</f>
        <v>#N/A</v>
      </c>
      <c r="E1744" t="e">
        <f>VLOOKUP(A1744,Table5[#All],2,FALSE)</f>
        <v>#N/A</v>
      </c>
      <c r="F1744" t="e">
        <f>VLOOKUP(A1744,Table6[#All],2,FALSE)</f>
        <v>#N/A</v>
      </c>
      <c r="G1744" t="e">
        <f>VLOOKUP(A1744,Table7[#All],2,FALSE)</f>
        <v>#N/A</v>
      </c>
      <c r="H1744" t="e">
        <f>VLOOKUP(A1744,Table1[[#All],[Release Date]:[Actual]],3,FALSE)</f>
        <v>#N/A</v>
      </c>
      <c r="I1744" t="e">
        <f>VLOOKUP(A1744,Table9[[#All],[Release Date]:[Actual]],2,FALSE)</f>
        <v>#N/A</v>
      </c>
      <c r="J1744" t="e">
        <f>VLOOKUP(A1744,Table8[#All],2,FALSE)</f>
        <v>#N/A</v>
      </c>
      <c r="K1744" t="e">
        <f>VLOOKUP(A1744,'US Retail Data'!$E$2:$G$75,3,FALSE)</f>
        <v>#N/A</v>
      </c>
      <c r="L1744" t="e">
        <f>VLOOKUP(A1744,GDP!$E$2:$G$83,3,FALSE)</f>
        <v>#N/A</v>
      </c>
    </row>
    <row r="1745" spans="1:12">
      <c r="A1745" s="25">
        <v>45210</v>
      </c>
      <c r="B1745" s="19">
        <v>15710</v>
      </c>
      <c r="C1745" t="e">
        <f>VLOOKUP(A1745,Table2[],2,FALSE)</f>
        <v>#N/A</v>
      </c>
      <c r="D1745" t="e">
        <f>VLOOKUP(A1745,Table3[#All],2,FALSE)</f>
        <v>#N/A</v>
      </c>
      <c r="E1745" t="e">
        <f>VLOOKUP(A1745,Table5[#All],2,FALSE)</f>
        <v>#N/A</v>
      </c>
      <c r="F1745" t="e">
        <f>VLOOKUP(A1745,Table6[#All],2,FALSE)</f>
        <v>#N/A</v>
      </c>
      <c r="G1745" t="e">
        <f>VLOOKUP(A1745,Table7[#All],2,FALSE)</f>
        <v>#N/A</v>
      </c>
      <c r="H1745" t="e">
        <f>VLOOKUP(A1745,Table1[[#All],[Release Date]:[Actual]],3,FALSE)</f>
        <v>#N/A</v>
      </c>
      <c r="I1745" t="e">
        <f>VLOOKUP(A1745,Table9[[#All],[Release Date]:[Actual]],2,FALSE)</f>
        <v>#N/A</v>
      </c>
      <c r="J1745" t="e">
        <f>VLOOKUP(A1745,Table8[#All],2,FALSE)</f>
        <v>#N/A</v>
      </c>
      <c r="K1745" t="e">
        <f>VLOOKUP(A1745,'US Retail Data'!$E$2:$G$75,3,FALSE)</f>
        <v>#N/A</v>
      </c>
      <c r="L1745" t="e">
        <f>VLOOKUP(A1745,GDP!$E$2:$G$83,3,FALSE)</f>
        <v>#N/A</v>
      </c>
    </row>
    <row r="1746" spans="1:12">
      <c r="A1746" s="25">
        <v>45211</v>
      </c>
      <c r="B1746" s="19">
        <v>15702</v>
      </c>
      <c r="C1746">
        <f>VLOOKUP(A1746,Table2[],2,FALSE)</f>
        <v>3.6999999999999998E-2</v>
      </c>
      <c r="D1746" t="e">
        <f>VLOOKUP(A1746,Table3[#All],2,FALSE)</f>
        <v>#N/A</v>
      </c>
      <c r="E1746" t="e">
        <f>VLOOKUP(A1746,Table5[#All],2,FALSE)</f>
        <v>#N/A</v>
      </c>
      <c r="F1746" t="e">
        <f>VLOOKUP(A1746,Table6[#All],2,FALSE)</f>
        <v>#N/A</v>
      </c>
      <c r="G1746" t="e">
        <f>VLOOKUP(A1746,Table7[#All],2,FALSE)</f>
        <v>#N/A</v>
      </c>
      <c r="H1746">
        <f>VLOOKUP(A1746,Table1[[#All],[Release Date]:[Actual]],3,FALSE)</f>
        <v>209000</v>
      </c>
      <c r="I1746" t="e">
        <f>VLOOKUP(A1746,Table9[[#All],[Release Date]:[Actual]],2,FALSE)</f>
        <v>#N/A</v>
      </c>
      <c r="J1746">
        <f>VLOOKUP(A1746,Table8[#All],2,FALSE)</f>
        <v>0</v>
      </c>
      <c r="K1746" t="e">
        <f>VLOOKUP(A1746,'US Retail Data'!$E$2:$G$75,3,FALSE)</f>
        <v>#N/A</v>
      </c>
      <c r="L1746" t="e">
        <f>VLOOKUP(A1746,GDP!$E$2:$G$83,3,FALSE)</f>
        <v>#N/A</v>
      </c>
    </row>
    <row r="1747" spans="1:12">
      <c r="A1747" s="25">
        <v>45212</v>
      </c>
      <c r="B1747" s="19">
        <v>15709</v>
      </c>
      <c r="C1747" t="e">
        <f>VLOOKUP(A1747,Table2[],2,FALSE)</f>
        <v>#N/A</v>
      </c>
      <c r="D1747" t="e">
        <f>VLOOKUP(A1747,Table3[#All],2,FALSE)</f>
        <v>#N/A</v>
      </c>
      <c r="E1747" t="e">
        <f>VLOOKUP(A1747,Table5[#All],2,FALSE)</f>
        <v>#N/A</v>
      </c>
      <c r="F1747" t="e">
        <f>VLOOKUP(A1747,Table6[#All],2,FALSE)</f>
        <v>#N/A</v>
      </c>
      <c r="G1747" t="e">
        <f>VLOOKUP(A1747,Table7[#All],2,FALSE)</f>
        <v>#N/A</v>
      </c>
      <c r="H1747" t="e">
        <f>VLOOKUP(A1747,Table1[[#All],[Release Date]:[Actual]],3,FALSE)</f>
        <v>#N/A</v>
      </c>
      <c r="I1747" t="e">
        <f>VLOOKUP(A1747,Table9[[#All],[Release Date]:[Actual]],2,FALSE)</f>
        <v>#N/A</v>
      </c>
      <c r="J1747" t="e">
        <f>VLOOKUP(A1747,Table8[#All],2,FALSE)</f>
        <v>#N/A</v>
      </c>
      <c r="K1747" t="e">
        <f>VLOOKUP(A1747,'US Retail Data'!$E$2:$G$75,3,FALSE)</f>
        <v>#N/A</v>
      </c>
      <c r="L1747" t="e">
        <f>VLOOKUP(A1747,GDP!$E$2:$G$83,3,FALSE)</f>
        <v>#N/A</v>
      </c>
    </row>
    <row r="1748" spans="1:12">
      <c r="A1748" s="25">
        <v>45213</v>
      </c>
      <c r="B1748" s="19" t="e">
        <v>#N/A</v>
      </c>
      <c r="C1748" t="e">
        <f>VLOOKUP(A1748,Table2[],2,FALSE)</f>
        <v>#N/A</v>
      </c>
      <c r="D1748" t="e">
        <f>VLOOKUP(A1748,Table3[#All],2,FALSE)</f>
        <v>#N/A</v>
      </c>
      <c r="E1748" t="e">
        <f>VLOOKUP(A1748,Table5[#All],2,FALSE)</f>
        <v>#N/A</v>
      </c>
      <c r="F1748" t="e">
        <f>VLOOKUP(A1748,Table6[#All],2,FALSE)</f>
        <v>#N/A</v>
      </c>
      <c r="G1748" t="e">
        <f>VLOOKUP(A1748,Table7[#All],2,FALSE)</f>
        <v>#N/A</v>
      </c>
      <c r="H1748" t="e">
        <f>VLOOKUP(A1748,Table1[[#All],[Release Date]:[Actual]],3,FALSE)</f>
        <v>#N/A</v>
      </c>
      <c r="I1748" t="e">
        <f>VLOOKUP(A1748,Table9[[#All],[Release Date]:[Actual]],2,FALSE)</f>
        <v>#N/A</v>
      </c>
      <c r="J1748" t="e">
        <f>VLOOKUP(A1748,Table8[#All],2,FALSE)</f>
        <v>#N/A</v>
      </c>
      <c r="K1748" t="e">
        <f>VLOOKUP(A1748,'US Retail Data'!$E$2:$G$75,3,FALSE)</f>
        <v>#N/A</v>
      </c>
      <c r="L1748" t="e">
        <f>VLOOKUP(A1748,GDP!$E$2:$G$83,3,FALSE)</f>
        <v>#N/A</v>
      </c>
    </row>
    <row r="1749" spans="1:12">
      <c r="A1749" s="25">
        <v>45214</v>
      </c>
      <c r="B1749" s="19" t="e">
        <v>#N/A</v>
      </c>
      <c r="C1749" t="e">
        <f>VLOOKUP(A1749,Table2[],2,FALSE)</f>
        <v>#N/A</v>
      </c>
      <c r="D1749" t="e">
        <f>VLOOKUP(A1749,Table3[#All],2,FALSE)</f>
        <v>#N/A</v>
      </c>
      <c r="E1749" t="e">
        <f>VLOOKUP(A1749,Table5[#All],2,FALSE)</f>
        <v>#N/A</v>
      </c>
      <c r="F1749" t="e">
        <f>VLOOKUP(A1749,Table6[#All],2,FALSE)</f>
        <v>#N/A</v>
      </c>
      <c r="G1749" t="e">
        <f>VLOOKUP(A1749,Table7[#All],2,FALSE)</f>
        <v>#N/A</v>
      </c>
      <c r="H1749" t="e">
        <f>VLOOKUP(A1749,Table1[[#All],[Release Date]:[Actual]],3,FALSE)</f>
        <v>#N/A</v>
      </c>
      <c r="I1749" t="e">
        <f>VLOOKUP(A1749,Table9[[#All],[Release Date]:[Actual]],2,FALSE)</f>
        <v>#N/A</v>
      </c>
      <c r="J1749" t="e">
        <f>VLOOKUP(A1749,Table8[#All],2,FALSE)</f>
        <v>#N/A</v>
      </c>
      <c r="K1749" t="e">
        <f>VLOOKUP(A1749,'US Retail Data'!$E$2:$G$75,3,FALSE)</f>
        <v>#N/A</v>
      </c>
      <c r="L1749" t="e">
        <f>VLOOKUP(A1749,GDP!$E$2:$G$83,3,FALSE)</f>
        <v>#N/A</v>
      </c>
    </row>
    <row r="1750" spans="1:12">
      <c r="A1750" s="25">
        <v>45215</v>
      </c>
      <c r="B1750" s="19">
        <v>15716</v>
      </c>
      <c r="C1750" t="e">
        <f>VLOOKUP(A1750,Table2[],2,FALSE)</f>
        <v>#N/A</v>
      </c>
      <c r="D1750" t="e">
        <f>VLOOKUP(A1750,Table3[#All],2,FALSE)</f>
        <v>#N/A</v>
      </c>
      <c r="E1750" t="e">
        <f>VLOOKUP(A1750,Table5[#All],2,FALSE)</f>
        <v>#N/A</v>
      </c>
      <c r="F1750" t="e">
        <f>VLOOKUP(A1750,Table6[#All],2,FALSE)</f>
        <v>#N/A</v>
      </c>
      <c r="G1750" t="e">
        <f>VLOOKUP(A1750,Table7[#All],2,FALSE)</f>
        <v>#N/A</v>
      </c>
      <c r="H1750" t="e">
        <f>VLOOKUP(A1750,Table1[[#All],[Release Date]:[Actual]],3,FALSE)</f>
        <v>#N/A</v>
      </c>
      <c r="I1750" t="e">
        <f>VLOOKUP(A1750,Table9[[#All],[Release Date]:[Actual]],2,FALSE)</f>
        <v>#N/A</v>
      </c>
      <c r="J1750" t="e">
        <f>VLOOKUP(A1750,Table8[#All],2,FALSE)</f>
        <v>#N/A</v>
      </c>
      <c r="K1750" t="e">
        <f>VLOOKUP(A1750,'US Retail Data'!$E$2:$G$75,3,FALSE)</f>
        <v>#N/A</v>
      </c>
      <c r="L1750" t="e">
        <f>VLOOKUP(A1750,GDP!$E$2:$G$83,3,FALSE)</f>
        <v>#N/A</v>
      </c>
    </row>
    <row r="1751" spans="1:12">
      <c r="A1751" s="25">
        <v>45216</v>
      </c>
      <c r="B1751" s="19">
        <v>15718</v>
      </c>
      <c r="C1751" t="e">
        <f>VLOOKUP(A1751,Table2[],2,FALSE)</f>
        <v>#N/A</v>
      </c>
      <c r="D1751" t="e">
        <f>VLOOKUP(A1751,Table3[#All],2,FALSE)</f>
        <v>#N/A</v>
      </c>
      <c r="E1751" t="e">
        <f>VLOOKUP(A1751,Table5[#All],2,FALSE)</f>
        <v>#N/A</v>
      </c>
      <c r="F1751" t="e">
        <f>VLOOKUP(A1751,Table6[#All],2,FALSE)</f>
        <v>#N/A</v>
      </c>
      <c r="G1751" t="e">
        <f>VLOOKUP(A1751,Table7[#All],2,FALSE)</f>
        <v>#N/A</v>
      </c>
      <c r="H1751" t="e">
        <f>VLOOKUP(A1751,Table1[[#All],[Release Date]:[Actual]],3,FALSE)</f>
        <v>#N/A</v>
      </c>
      <c r="I1751" t="e">
        <f>VLOOKUP(A1751,Table9[[#All],[Release Date]:[Actual]],2,FALSE)</f>
        <v>#N/A</v>
      </c>
      <c r="J1751" t="e">
        <f>VLOOKUP(A1751,Table8[#All],2,FALSE)</f>
        <v>#N/A</v>
      </c>
      <c r="K1751">
        <f>VLOOKUP(A1751,'US Retail Data'!$E$2:$G$75,3,FALSE)</f>
        <v>7.0000000000000001E-3</v>
      </c>
      <c r="L1751" t="e">
        <f>VLOOKUP(A1751,GDP!$E$2:$G$83,3,FALSE)</f>
        <v>#N/A</v>
      </c>
    </row>
    <row r="1752" spans="1:12">
      <c r="A1752" s="25">
        <v>45217</v>
      </c>
      <c r="B1752" s="19">
        <v>15731</v>
      </c>
      <c r="C1752" t="e">
        <f>VLOOKUP(A1752,Table2[],2,FALSE)</f>
        <v>#N/A</v>
      </c>
      <c r="D1752" t="e">
        <f>VLOOKUP(A1752,Table3[#All],2,FALSE)</f>
        <v>#N/A</v>
      </c>
      <c r="E1752" t="e">
        <f>VLOOKUP(A1752,Table5[#All],2,FALSE)</f>
        <v>#N/A</v>
      </c>
      <c r="F1752" t="e">
        <f>VLOOKUP(A1752,Table6[#All],2,FALSE)</f>
        <v>#N/A</v>
      </c>
      <c r="G1752" t="e">
        <f>VLOOKUP(A1752,Table7[#All],2,FALSE)</f>
        <v>#N/A</v>
      </c>
      <c r="H1752" t="e">
        <f>VLOOKUP(A1752,Table1[[#All],[Release Date]:[Actual]],3,FALSE)</f>
        <v>#N/A</v>
      </c>
      <c r="I1752" t="e">
        <f>VLOOKUP(A1752,Table9[[#All],[Release Date]:[Actual]],2,FALSE)</f>
        <v>#N/A</v>
      </c>
      <c r="J1752" t="e">
        <f>VLOOKUP(A1752,Table8[#All],2,FALSE)</f>
        <v>#N/A</v>
      </c>
      <c r="K1752" t="e">
        <f>VLOOKUP(A1752,'US Retail Data'!$E$2:$G$75,3,FALSE)</f>
        <v>#N/A</v>
      </c>
      <c r="L1752" t="e">
        <f>VLOOKUP(A1752,GDP!$E$2:$G$83,3,FALSE)</f>
        <v>#N/A</v>
      </c>
    </row>
    <row r="1753" spans="1:12">
      <c r="A1753" s="25">
        <v>45218</v>
      </c>
      <c r="B1753" s="19">
        <v>15838</v>
      </c>
      <c r="C1753" t="e">
        <f>VLOOKUP(A1753,Table2[],2,FALSE)</f>
        <v>#N/A</v>
      </c>
      <c r="D1753" t="e">
        <f>VLOOKUP(A1753,Table3[#All],2,FALSE)</f>
        <v>#N/A</v>
      </c>
      <c r="E1753" t="e">
        <f>VLOOKUP(A1753,Table5[#All],2,FALSE)</f>
        <v>#N/A</v>
      </c>
      <c r="F1753" t="e">
        <f>VLOOKUP(A1753,Table6[#All],2,FALSE)</f>
        <v>#N/A</v>
      </c>
      <c r="G1753" t="e">
        <f>VLOOKUP(A1753,Table7[#All],2,FALSE)</f>
        <v>#N/A</v>
      </c>
      <c r="H1753">
        <f>VLOOKUP(A1753,Table1[[#All],[Release Date]:[Actual]],3,FALSE)</f>
        <v>198000</v>
      </c>
      <c r="I1753" t="e">
        <f>VLOOKUP(A1753,Table9[[#All],[Release Date]:[Actual]],2,FALSE)</f>
        <v>#N/A</v>
      </c>
      <c r="J1753" t="e">
        <f>VLOOKUP(A1753,Table8[#All],2,FALSE)</f>
        <v>#N/A</v>
      </c>
      <c r="K1753" t="e">
        <f>VLOOKUP(A1753,'US Retail Data'!$E$2:$G$75,3,FALSE)</f>
        <v>#N/A</v>
      </c>
      <c r="L1753" t="e">
        <f>VLOOKUP(A1753,GDP!$E$2:$G$83,3,FALSE)</f>
        <v>#N/A</v>
      </c>
    </row>
    <row r="1754" spans="1:12">
      <c r="A1754" s="25">
        <v>45219</v>
      </c>
      <c r="B1754" s="19">
        <v>15856</v>
      </c>
      <c r="C1754" t="e">
        <f>VLOOKUP(A1754,Table2[],2,FALSE)</f>
        <v>#N/A</v>
      </c>
      <c r="D1754" t="e">
        <f>VLOOKUP(A1754,Table3[#All],2,FALSE)</f>
        <v>#N/A</v>
      </c>
      <c r="E1754" t="e">
        <f>VLOOKUP(A1754,Table5[#All],2,FALSE)</f>
        <v>#N/A</v>
      </c>
      <c r="F1754" t="e">
        <f>VLOOKUP(A1754,Table6[#All],2,FALSE)</f>
        <v>#N/A</v>
      </c>
      <c r="G1754" t="e">
        <f>VLOOKUP(A1754,Table7[#All],2,FALSE)</f>
        <v>#N/A</v>
      </c>
      <c r="H1754" t="e">
        <f>VLOOKUP(A1754,Table1[[#All],[Release Date]:[Actual]],3,FALSE)</f>
        <v>#N/A</v>
      </c>
      <c r="I1754" t="e">
        <f>VLOOKUP(A1754,Table9[[#All],[Release Date]:[Actual]],2,FALSE)</f>
        <v>#N/A</v>
      </c>
      <c r="J1754" t="e">
        <f>VLOOKUP(A1754,Table8[#All],2,FALSE)</f>
        <v>#N/A</v>
      </c>
      <c r="K1754" t="e">
        <f>VLOOKUP(A1754,'US Retail Data'!$E$2:$G$75,3,FALSE)</f>
        <v>#N/A</v>
      </c>
      <c r="L1754" t="e">
        <f>VLOOKUP(A1754,GDP!$E$2:$G$83,3,FALSE)</f>
        <v>#N/A</v>
      </c>
    </row>
    <row r="1755" spans="1:12">
      <c r="A1755" s="25">
        <v>45220</v>
      </c>
      <c r="B1755" s="19" t="e">
        <v>#N/A</v>
      </c>
      <c r="C1755" t="e">
        <f>VLOOKUP(A1755,Table2[],2,FALSE)</f>
        <v>#N/A</v>
      </c>
      <c r="D1755" t="e">
        <f>VLOOKUP(A1755,Table3[#All],2,FALSE)</f>
        <v>#N/A</v>
      </c>
      <c r="E1755" t="e">
        <f>VLOOKUP(A1755,Table5[#All],2,FALSE)</f>
        <v>#N/A</v>
      </c>
      <c r="F1755" t="e">
        <f>VLOOKUP(A1755,Table6[#All],2,FALSE)</f>
        <v>#N/A</v>
      </c>
      <c r="G1755" t="e">
        <f>VLOOKUP(A1755,Table7[#All],2,FALSE)</f>
        <v>#N/A</v>
      </c>
      <c r="H1755" t="e">
        <f>VLOOKUP(A1755,Table1[[#All],[Release Date]:[Actual]],3,FALSE)</f>
        <v>#N/A</v>
      </c>
      <c r="I1755" t="e">
        <f>VLOOKUP(A1755,Table9[[#All],[Release Date]:[Actual]],2,FALSE)</f>
        <v>#N/A</v>
      </c>
      <c r="J1755" t="e">
        <f>VLOOKUP(A1755,Table8[#All],2,FALSE)</f>
        <v>#N/A</v>
      </c>
      <c r="K1755" t="e">
        <f>VLOOKUP(A1755,'US Retail Data'!$E$2:$G$75,3,FALSE)</f>
        <v>#N/A</v>
      </c>
      <c r="L1755" t="e">
        <f>VLOOKUP(A1755,GDP!$E$2:$G$83,3,FALSE)</f>
        <v>#N/A</v>
      </c>
    </row>
    <row r="1756" spans="1:12">
      <c r="A1756" s="25">
        <v>45221</v>
      </c>
      <c r="B1756" s="19" t="e">
        <v>#N/A</v>
      </c>
      <c r="C1756" t="e">
        <f>VLOOKUP(A1756,Table2[],2,FALSE)</f>
        <v>#N/A</v>
      </c>
      <c r="D1756" t="e">
        <f>VLOOKUP(A1756,Table3[#All],2,FALSE)</f>
        <v>#N/A</v>
      </c>
      <c r="E1756" t="e">
        <f>VLOOKUP(A1756,Table5[#All],2,FALSE)</f>
        <v>#N/A</v>
      </c>
      <c r="F1756" t="e">
        <f>VLOOKUP(A1756,Table6[#All],2,FALSE)</f>
        <v>#N/A</v>
      </c>
      <c r="G1756" t="e">
        <f>VLOOKUP(A1756,Table7[#All],2,FALSE)</f>
        <v>#N/A</v>
      </c>
      <c r="H1756" t="e">
        <f>VLOOKUP(A1756,Table1[[#All],[Release Date]:[Actual]],3,FALSE)</f>
        <v>#N/A</v>
      </c>
      <c r="I1756" t="e">
        <f>VLOOKUP(A1756,Table9[[#All],[Release Date]:[Actual]],2,FALSE)</f>
        <v>#N/A</v>
      </c>
      <c r="J1756" t="e">
        <f>VLOOKUP(A1756,Table8[#All],2,FALSE)</f>
        <v>#N/A</v>
      </c>
      <c r="K1756" t="e">
        <f>VLOOKUP(A1756,'US Retail Data'!$E$2:$G$75,3,FALSE)</f>
        <v>#N/A</v>
      </c>
      <c r="L1756" t="e">
        <f>VLOOKUP(A1756,GDP!$E$2:$G$83,3,FALSE)</f>
        <v>#N/A</v>
      </c>
    </row>
    <row r="1757" spans="1:12">
      <c r="A1757" s="25">
        <v>45222</v>
      </c>
      <c r="B1757" s="19">
        <v>15943</v>
      </c>
      <c r="C1757" t="e">
        <f>VLOOKUP(A1757,Table2[],2,FALSE)</f>
        <v>#N/A</v>
      </c>
      <c r="D1757" t="e">
        <f>VLOOKUP(A1757,Table3[#All],2,FALSE)</f>
        <v>#N/A</v>
      </c>
      <c r="E1757" t="e">
        <f>VLOOKUP(A1757,Table5[#All],2,FALSE)</f>
        <v>#N/A</v>
      </c>
      <c r="F1757" t="e">
        <f>VLOOKUP(A1757,Table6[#All],2,FALSE)</f>
        <v>#N/A</v>
      </c>
      <c r="G1757" t="e">
        <f>VLOOKUP(A1757,Table7[#All],2,FALSE)</f>
        <v>#N/A</v>
      </c>
      <c r="H1757" t="e">
        <f>VLOOKUP(A1757,Table1[[#All],[Release Date]:[Actual]],3,FALSE)</f>
        <v>#N/A</v>
      </c>
      <c r="I1757" t="e">
        <f>VLOOKUP(A1757,Table9[[#All],[Release Date]:[Actual]],2,FALSE)</f>
        <v>#N/A</v>
      </c>
      <c r="J1757" t="e">
        <f>VLOOKUP(A1757,Table8[#All],2,FALSE)</f>
        <v>#N/A</v>
      </c>
      <c r="K1757" t="e">
        <f>VLOOKUP(A1757,'US Retail Data'!$E$2:$G$75,3,FALSE)</f>
        <v>#N/A</v>
      </c>
      <c r="L1757" t="e">
        <f>VLOOKUP(A1757,GDP!$E$2:$G$83,3,FALSE)</f>
        <v>#N/A</v>
      </c>
    </row>
    <row r="1758" spans="1:12">
      <c r="A1758" s="25">
        <v>45223</v>
      </c>
      <c r="B1758" s="19">
        <v>15869</v>
      </c>
      <c r="C1758" t="e">
        <f>VLOOKUP(A1758,Table2[],2,FALSE)</f>
        <v>#N/A</v>
      </c>
      <c r="D1758" t="e">
        <f>VLOOKUP(A1758,Table3[#All],2,FALSE)</f>
        <v>#N/A</v>
      </c>
      <c r="E1758" t="e">
        <f>VLOOKUP(A1758,Table5[#All],2,FALSE)</f>
        <v>#N/A</v>
      </c>
      <c r="F1758" t="e">
        <f>VLOOKUP(A1758,Table6[#All],2,FALSE)</f>
        <v>#N/A</v>
      </c>
      <c r="G1758" t="e">
        <f>VLOOKUP(A1758,Table7[#All],2,FALSE)</f>
        <v>#N/A</v>
      </c>
      <c r="H1758" t="e">
        <f>VLOOKUP(A1758,Table1[[#All],[Release Date]:[Actual]],3,FALSE)</f>
        <v>#N/A</v>
      </c>
      <c r="I1758" t="e">
        <f>VLOOKUP(A1758,Table9[[#All],[Release Date]:[Actual]],2,FALSE)</f>
        <v>#N/A</v>
      </c>
      <c r="J1758" t="e">
        <f>VLOOKUP(A1758,Table8[#All],2,FALSE)</f>
        <v>#N/A</v>
      </c>
      <c r="K1758" t="e">
        <f>VLOOKUP(A1758,'US Retail Data'!$E$2:$G$75,3,FALSE)</f>
        <v>#N/A</v>
      </c>
      <c r="L1758" t="e">
        <f>VLOOKUP(A1758,GDP!$E$2:$G$83,3,FALSE)</f>
        <v>#N/A</v>
      </c>
    </row>
    <row r="1759" spans="1:12">
      <c r="A1759" s="25">
        <v>45224</v>
      </c>
      <c r="B1759" s="19">
        <v>15871</v>
      </c>
      <c r="C1759" t="e">
        <f>VLOOKUP(A1759,Table2[],2,FALSE)</f>
        <v>#N/A</v>
      </c>
      <c r="D1759" t="e">
        <f>VLOOKUP(A1759,Table3[#All],2,FALSE)</f>
        <v>#N/A</v>
      </c>
      <c r="E1759" t="e">
        <f>VLOOKUP(A1759,Table5[#All],2,FALSE)</f>
        <v>#N/A</v>
      </c>
      <c r="F1759" t="e">
        <f>VLOOKUP(A1759,Table6[#All],2,FALSE)</f>
        <v>#N/A</v>
      </c>
      <c r="G1759" t="e">
        <f>VLOOKUP(A1759,Table7[#All],2,FALSE)</f>
        <v>#N/A</v>
      </c>
      <c r="H1759" t="e">
        <f>VLOOKUP(A1759,Table1[[#All],[Release Date]:[Actual]],3,FALSE)</f>
        <v>#N/A</v>
      </c>
      <c r="I1759" t="e">
        <f>VLOOKUP(A1759,Table9[[#All],[Release Date]:[Actual]],2,FALSE)</f>
        <v>#N/A</v>
      </c>
      <c r="J1759" t="e">
        <f>VLOOKUP(A1759,Table8[#All],2,FALSE)</f>
        <v>#N/A</v>
      </c>
      <c r="K1759" t="e">
        <f>VLOOKUP(A1759,'US Retail Data'!$E$2:$G$75,3,FALSE)</f>
        <v>#N/A</v>
      </c>
      <c r="L1759" t="e">
        <f>VLOOKUP(A1759,GDP!$E$2:$G$83,3,FALSE)</f>
        <v>#N/A</v>
      </c>
    </row>
    <row r="1760" spans="1:12">
      <c r="A1760" s="25">
        <v>45225</v>
      </c>
      <c r="B1760" s="19">
        <v>15933</v>
      </c>
      <c r="C1760" t="e">
        <f>VLOOKUP(A1760,Table2[],2,FALSE)</f>
        <v>#N/A</v>
      </c>
      <c r="D1760" t="e">
        <f>VLOOKUP(A1760,Table3[#All],2,FALSE)</f>
        <v>#N/A</v>
      </c>
      <c r="E1760" t="e">
        <f>VLOOKUP(A1760,Table5[#All],2,FALSE)</f>
        <v>#N/A</v>
      </c>
      <c r="F1760" t="e">
        <f>VLOOKUP(A1760,Table6[#All],2,FALSE)</f>
        <v>#N/A</v>
      </c>
      <c r="G1760" t="e">
        <f>VLOOKUP(A1760,Table7[#All],2,FALSE)</f>
        <v>#N/A</v>
      </c>
      <c r="H1760">
        <f>VLOOKUP(A1760,Table1[[#All],[Release Date]:[Actual]],3,FALSE)</f>
        <v>210000</v>
      </c>
      <c r="I1760" t="e">
        <f>VLOOKUP(A1760,Table9[[#All],[Release Date]:[Actual]],2,FALSE)</f>
        <v>#N/A</v>
      </c>
      <c r="J1760" t="e">
        <f>VLOOKUP(A1760,Table8[#All],2,FALSE)</f>
        <v>#N/A</v>
      </c>
      <c r="K1760" t="e">
        <f>VLOOKUP(A1760,'US Retail Data'!$E$2:$G$75,3,FALSE)</f>
        <v>#N/A</v>
      </c>
      <c r="L1760">
        <f>VLOOKUP(A1760,GDP!$E$2:$G$83,3,FALSE)</f>
        <v>4.9000000000000002E-2</v>
      </c>
    </row>
    <row r="1761" spans="1:12">
      <c r="A1761" s="25">
        <v>45226</v>
      </c>
      <c r="B1761" s="19">
        <v>15941</v>
      </c>
      <c r="C1761" t="e">
        <f>VLOOKUP(A1761,Table2[],2,FALSE)</f>
        <v>#N/A</v>
      </c>
      <c r="D1761">
        <f>VLOOKUP(A1761,Table3[#All],2,FALSE)</f>
        <v>3.4000000000000002E-2</v>
      </c>
      <c r="E1761" t="e">
        <f>VLOOKUP(A1761,Table5[#All],2,FALSE)</f>
        <v>#N/A</v>
      </c>
      <c r="F1761" t="e">
        <f>VLOOKUP(A1761,Table6[#All],2,FALSE)</f>
        <v>#N/A</v>
      </c>
      <c r="G1761" t="e">
        <f>VLOOKUP(A1761,Table7[#All],2,FALSE)</f>
        <v>#N/A</v>
      </c>
      <c r="H1761" t="e">
        <f>VLOOKUP(A1761,Table1[[#All],[Release Date]:[Actual]],3,FALSE)</f>
        <v>#N/A</v>
      </c>
      <c r="I1761" t="e">
        <f>VLOOKUP(A1761,Table9[[#All],[Release Date]:[Actual]],2,FALSE)</f>
        <v>#N/A</v>
      </c>
      <c r="J1761" t="e">
        <f>VLOOKUP(A1761,Table8[#All],2,FALSE)</f>
        <v>#N/A</v>
      </c>
      <c r="K1761" t="e">
        <f>VLOOKUP(A1761,'US Retail Data'!$E$2:$G$75,3,FALSE)</f>
        <v>#N/A</v>
      </c>
      <c r="L1761" t="e">
        <f>VLOOKUP(A1761,GDP!$E$2:$G$83,3,FALSE)</f>
        <v>#N/A</v>
      </c>
    </row>
    <row r="1762" spans="1:12">
      <c r="A1762" s="25">
        <v>45227</v>
      </c>
      <c r="B1762" s="19" t="e">
        <v>#N/A</v>
      </c>
      <c r="C1762" t="e">
        <f>VLOOKUP(A1762,Table2[],2,FALSE)</f>
        <v>#N/A</v>
      </c>
      <c r="D1762" t="e">
        <f>VLOOKUP(A1762,Table3[#All],2,FALSE)</f>
        <v>#N/A</v>
      </c>
      <c r="E1762" t="e">
        <f>VLOOKUP(A1762,Table5[#All],2,FALSE)</f>
        <v>#N/A</v>
      </c>
      <c r="F1762" t="e">
        <f>VLOOKUP(A1762,Table6[#All],2,FALSE)</f>
        <v>#N/A</v>
      </c>
      <c r="G1762" t="e">
        <f>VLOOKUP(A1762,Table7[#All],2,FALSE)</f>
        <v>#N/A</v>
      </c>
      <c r="H1762" t="e">
        <f>VLOOKUP(A1762,Table1[[#All],[Release Date]:[Actual]],3,FALSE)</f>
        <v>#N/A</v>
      </c>
      <c r="I1762" t="e">
        <f>VLOOKUP(A1762,Table9[[#All],[Release Date]:[Actual]],2,FALSE)</f>
        <v>#N/A</v>
      </c>
      <c r="J1762" t="e">
        <f>VLOOKUP(A1762,Table8[#All],2,FALSE)</f>
        <v>#N/A</v>
      </c>
      <c r="K1762" t="e">
        <f>VLOOKUP(A1762,'US Retail Data'!$E$2:$G$75,3,FALSE)</f>
        <v>#N/A</v>
      </c>
      <c r="L1762" t="e">
        <f>VLOOKUP(A1762,GDP!$E$2:$G$83,3,FALSE)</f>
        <v>#N/A</v>
      </c>
    </row>
    <row r="1763" spans="1:12">
      <c r="A1763" s="25">
        <v>45228</v>
      </c>
      <c r="B1763" s="19" t="e">
        <v>#N/A</v>
      </c>
      <c r="C1763" t="e">
        <f>VLOOKUP(A1763,Table2[],2,FALSE)</f>
        <v>#N/A</v>
      </c>
      <c r="D1763" t="e">
        <f>VLOOKUP(A1763,Table3[#All],2,FALSE)</f>
        <v>#N/A</v>
      </c>
      <c r="E1763" t="e">
        <f>VLOOKUP(A1763,Table5[#All],2,FALSE)</f>
        <v>#N/A</v>
      </c>
      <c r="F1763" t="e">
        <f>VLOOKUP(A1763,Table6[#All],2,FALSE)</f>
        <v>#N/A</v>
      </c>
      <c r="G1763" t="e">
        <f>VLOOKUP(A1763,Table7[#All],2,FALSE)</f>
        <v>#N/A</v>
      </c>
      <c r="H1763" t="e">
        <f>VLOOKUP(A1763,Table1[[#All],[Release Date]:[Actual]],3,FALSE)</f>
        <v>#N/A</v>
      </c>
      <c r="I1763" t="e">
        <f>VLOOKUP(A1763,Table9[[#All],[Release Date]:[Actual]],2,FALSE)</f>
        <v>#N/A</v>
      </c>
      <c r="J1763" t="e">
        <f>VLOOKUP(A1763,Table8[#All],2,FALSE)</f>
        <v>#N/A</v>
      </c>
      <c r="K1763" t="e">
        <f>VLOOKUP(A1763,'US Retail Data'!$E$2:$G$75,3,FALSE)</f>
        <v>#N/A</v>
      </c>
      <c r="L1763" t="e">
        <f>VLOOKUP(A1763,GDP!$E$2:$G$83,3,FALSE)</f>
        <v>#N/A</v>
      </c>
    </row>
    <row r="1764" spans="1:12">
      <c r="A1764" s="25">
        <v>45229</v>
      </c>
      <c r="B1764" s="19">
        <v>15916</v>
      </c>
      <c r="C1764" t="e">
        <f>VLOOKUP(A1764,Table2[],2,FALSE)</f>
        <v>#N/A</v>
      </c>
      <c r="D1764" t="e">
        <f>VLOOKUP(A1764,Table3[#All],2,FALSE)</f>
        <v>#N/A</v>
      </c>
      <c r="E1764" t="e">
        <f>VLOOKUP(A1764,Table5[#All],2,FALSE)</f>
        <v>#N/A</v>
      </c>
      <c r="F1764" t="e">
        <f>VLOOKUP(A1764,Table6[#All],2,FALSE)</f>
        <v>#N/A</v>
      </c>
      <c r="G1764" t="e">
        <f>VLOOKUP(A1764,Table7[#All],2,FALSE)</f>
        <v>#N/A</v>
      </c>
      <c r="H1764" t="e">
        <f>VLOOKUP(A1764,Table1[[#All],[Release Date]:[Actual]],3,FALSE)</f>
        <v>#N/A</v>
      </c>
      <c r="I1764" t="e">
        <f>VLOOKUP(A1764,Table9[[#All],[Release Date]:[Actual]],2,FALSE)</f>
        <v>#N/A</v>
      </c>
      <c r="J1764" t="e">
        <f>VLOOKUP(A1764,Table8[#All],2,FALSE)</f>
        <v>#N/A</v>
      </c>
      <c r="K1764" t="e">
        <f>VLOOKUP(A1764,'US Retail Data'!$E$2:$G$75,3,FALSE)</f>
        <v>#N/A</v>
      </c>
      <c r="L1764" t="e">
        <f>VLOOKUP(A1764,GDP!$E$2:$G$83,3,FALSE)</f>
        <v>#N/A</v>
      </c>
    </row>
    <row r="1765" spans="1:12">
      <c r="A1765" s="25">
        <v>45230</v>
      </c>
      <c r="B1765" s="19">
        <v>15897</v>
      </c>
      <c r="C1765" t="e">
        <f>VLOOKUP(A1765,Table2[],2,FALSE)</f>
        <v>#N/A</v>
      </c>
      <c r="D1765" t="e">
        <f>VLOOKUP(A1765,Table3[#All],2,FALSE)</f>
        <v>#N/A</v>
      </c>
      <c r="E1765" t="e">
        <f>VLOOKUP(A1765,Table5[#All],2,FALSE)</f>
        <v>#N/A</v>
      </c>
      <c r="F1765" t="e">
        <f>VLOOKUP(A1765,Table6[#All],2,FALSE)</f>
        <v>#N/A</v>
      </c>
      <c r="G1765" t="e">
        <f>VLOOKUP(A1765,Table7[#All],2,FALSE)</f>
        <v>#N/A</v>
      </c>
      <c r="H1765" t="e">
        <f>VLOOKUP(A1765,Table1[[#All],[Release Date]:[Actual]],3,FALSE)</f>
        <v>#N/A</v>
      </c>
      <c r="I1765" t="e">
        <f>VLOOKUP(A1765,Table9[[#All],[Release Date]:[Actual]],2,FALSE)</f>
        <v>#N/A</v>
      </c>
      <c r="J1765" t="e">
        <f>VLOOKUP(A1765,Table8[#All],2,FALSE)</f>
        <v>#N/A</v>
      </c>
      <c r="K1765" t="e">
        <f>VLOOKUP(A1765,'US Retail Data'!$E$2:$G$75,3,FALSE)</f>
        <v>#N/A</v>
      </c>
      <c r="L1765" t="e">
        <f>VLOOKUP(A1765,GDP!$E$2:$G$83,3,FALSE)</f>
        <v>#N/A</v>
      </c>
    </row>
    <row r="1766" spans="1:12">
      <c r="A1766" s="25">
        <v>45231</v>
      </c>
      <c r="B1766" s="19">
        <v>15946</v>
      </c>
      <c r="C1766" t="e">
        <f>VLOOKUP(A1766,Table2[],2,FALSE)</f>
        <v>#N/A</v>
      </c>
      <c r="D1766" t="e">
        <f>VLOOKUP(A1766,Table3[#All],2,FALSE)</f>
        <v>#N/A</v>
      </c>
      <c r="E1766" t="e">
        <f>VLOOKUP(A1766,Table5[#All],2,FALSE)</f>
        <v>#N/A</v>
      </c>
      <c r="F1766" t="e">
        <f>VLOOKUP(A1766,Table6[#All],2,FALSE)</f>
        <v>#N/A</v>
      </c>
      <c r="G1766" t="e">
        <f>VLOOKUP(A1766,Table7[#All],2,FALSE)</f>
        <v>#N/A</v>
      </c>
      <c r="H1766" t="e">
        <f>VLOOKUP(A1766,Table1[[#All],[Release Date]:[Actual]],3,FALSE)</f>
        <v>#N/A</v>
      </c>
      <c r="I1766">
        <f>VLOOKUP(A1766,Table9[[#All],[Release Date]:[Actual]],2,FALSE)</f>
        <v>5.5E-2</v>
      </c>
      <c r="J1766" t="e">
        <f>VLOOKUP(A1766,Table8[#All],2,FALSE)</f>
        <v>#N/A</v>
      </c>
      <c r="K1766" t="e">
        <f>VLOOKUP(A1766,'US Retail Data'!$E$2:$G$75,3,FALSE)</f>
        <v>#N/A</v>
      </c>
      <c r="L1766" t="e">
        <f>VLOOKUP(A1766,GDP!$E$2:$G$83,3,FALSE)</f>
        <v>#N/A</v>
      </c>
    </row>
    <row r="1767" spans="1:12">
      <c r="A1767" s="25">
        <v>45232</v>
      </c>
      <c r="B1767" s="19">
        <v>15861</v>
      </c>
      <c r="C1767" t="e">
        <f>VLOOKUP(A1767,Table2[],2,FALSE)</f>
        <v>#N/A</v>
      </c>
      <c r="D1767" t="e">
        <f>VLOOKUP(A1767,Table3[#All],2,FALSE)</f>
        <v>#N/A</v>
      </c>
      <c r="E1767" t="e">
        <f>VLOOKUP(A1767,Table5[#All],2,FALSE)</f>
        <v>#N/A</v>
      </c>
      <c r="F1767" t="e">
        <f>VLOOKUP(A1767,Table6[#All],2,FALSE)</f>
        <v>#N/A</v>
      </c>
      <c r="G1767" t="e">
        <f>VLOOKUP(A1767,Table7[#All],2,FALSE)</f>
        <v>#N/A</v>
      </c>
      <c r="H1767">
        <f>VLOOKUP(A1767,Table1[[#All],[Release Date]:[Actual]],3,FALSE)</f>
        <v>217000</v>
      </c>
      <c r="I1767" t="e">
        <f>VLOOKUP(A1767,Table9[[#All],[Release Date]:[Actual]],2,FALSE)</f>
        <v>#N/A</v>
      </c>
      <c r="J1767" t="e">
        <f>VLOOKUP(A1767,Table8[#All],2,FALSE)</f>
        <v>#N/A</v>
      </c>
      <c r="K1767" t="e">
        <f>VLOOKUP(A1767,'US Retail Data'!$E$2:$G$75,3,FALSE)</f>
        <v>#N/A</v>
      </c>
      <c r="L1767" t="e">
        <f>VLOOKUP(A1767,GDP!$E$2:$G$83,3,FALSE)</f>
        <v>#N/A</v>
      </c>
    </row>
    <row r="1768" spans="1:12">
      <c r="A1768" s="25">
        <v>45233</v>
      </c>
      <c r="B1768" s="19">
        <v>15771</v>
      </c>
      <c r="C1768" t="e">
        <f>VLOOKUP(A1768,Table2[],2,FALSE)</f>
        <v>#N/A</v>
      </c>
      <c r="D1768" t="e">
        <f>VLOOKUP(A1768,Table3[#All],2,FALSE)</f>
        <v>#N/A</v>
      </c>
      <c r="E1768" t="e">
        <f>VLOOKUP(A1768,Table5[#All],2,FALSE)</f>
        <v>#N/A</v>
      </c>
      <c r="F1768">
        <f>VLOOKUP(A1768,Table6[#All],2,FALSE)</f>
        <v>150</v>
      </c>
      <c r="G1768">
        <f>VLOOKUP(A1768,Table7[#All],2,FALSE)</f>
        <v>3.9E-2</v>
      </c>
      <c r="H1768" t="e">
        <f>VLOOKUP(A1768,Table1[[#All],[Release Date]:[Actual]],3,FALSE)</f>
        <v>#N/A</v>
      </c>
      <c r="I1768" t="e">
        <f>VLOOKUP(A1768,Table9[[#All],[Release Date]:[Actual]],2,FALSE)</f>
        <v>#N/A</v>
      </c>
      <c r="J1768" t="e">
        <f>VLOOKUP(A1768,Table8[#All],2,FALSE)</f>
        <v>#N/A</v>
      </c>
      <c r="K1768" t="e">
        <f>VLOOKUP(A1768,'US Retail Data'!$E$2:$G$75,3,FALSE)</f>
        <v>#N/A</v>
      </c>
      <c r="L1768" t="e">
        <f>VLOOKUP(A1768,GDP!$E$2:$G$83,3,FALSE)</f>
        <v>#N/A</v>
      </c>
    </row>
    <row r="1769" spans="1:12">
      <c r="A1769" s="25">
        <v>45234</v>
      </c>
      <c r="B1769" s="19" t="e">
        <v>#N/A</v>
      </c>
      <c r="C1769" t="e">
        <f>VLOOKUP(A1769,Table2[],2,FALSE)</f>
        <v>#N/A</v>
      </c>
      <c r="D1769" t="e">
        <f>VLOOKUP(A1769,Table3[#All],2,FALSE)</f>
        <v>#N/A</v>
      </c>
      <c r="E1769" t="e">
        <f>VLOOKUP(A1769,Table5[#All],2,FALSE)</f>
        <v>#N/A</v>
      </c>
      <c r="F1769" t="e">
        <f>VLOOKUP(A1769,Table6[#All],2,FALSE)</f>
        <v>#N/A</v>
      </c>
      <c r="G1769" t="e">
        <f>VLOOKUP(A1769,Table7[#All],2,FALSE)</f>
        <v>#N/A</v>
      </c>
      <c r="H1769" t="e">
        <f>VLOOKUP(A1769,Table1[[#All],[Release Date]:[Actual]],3,FALSE)</f>
        <v>#N/A</v>
      </c>
      <c r="I1769" t="e">
        <f>VLOOKUP(A1769,Table9[[#All],[Release Date]:[Actual]],2,FALSE)</f>
        <v>#N/A</v>
      </c>
      <c r="J1769" t="e">
        <f>VLOOKUP(A1769,Table8[#All],2,FALSE)</f>
        <v>#N/A</v>
      </c>
      <c r="K1769" t="e">
        <f>VLOOKUP(A1769,'US Retail Data'!$E$2:$G$75,3,FALSE)</f>
        <v>#N/A</v>
      </c>
      <c r="L1769" t="e">
        <f>VLOOKUP(A1769,GDP!$E$2:$G$83,3,FALSE)</f>
        <v>#N/A</v>
      </c>
    </row>
    <row r="1770" spans="1:12">
      <c r="A1770" s="25">
        <v>45235</v>
      </c>
      <c r="B1770" s="19" t="e">
        <v>#N/A</v>
      </c>
      <c r="C1770" t="e">
        <f>VLOOKUP(A1770,Table2[],2,FALSE)</f>
        <v>#N/A</v>
      </c>
      <c r="D1770" t="e">
        <f>VLOOKUP(A1770,Table3[#All],2,FALSE)</f>
        <v>#N/A</v>
      </c>
      <c r="E1770" t="e">
        <f>VLOOKUP(A1770,Table5[#All],2,FALSE)</f>
        <v>#N/A</v>
      </c>
      <c r="F1770" t="e">
        <f>VLOOKUP(A1770,Table6[#All],2,FALSE)</f>
        <v>#N/A</v>
      </c>
      <c r="G1770" t="e">
        <f>VLOOKUP(A1770,Table7[#All],2,FALSE)</f>
        <v>#N/A</v>
      </c>
      <c r="H1770" t="e">
        <f>VLOOKUP(A1770,Table1[[#All],[Release Date]:[Actual]],3,FALSE)</f>
        <v>#N/A</v>
      </c>
      <c r="I1770" t="e">
        <f>VLOOKUP(A1770,Table9[[#All],[Release Date]:[Actual]],2,FALSE)</f>
        <v>#N/A</v>
      </c>
      <c r="J1770" t="e">
        <f>VLOOKUP(A1770,Table8[#All],2,FALSE)</f>
        <v>#N/A</v>
      </c>
      <c r="K1770" t="e">
        <f>VLOOKUP(A1770,'US Retail Data'!$E$2:$G$75,3,FALSE)</f>
        <v>#N/A</v>
      </c>
      <c r="L1770" t="e">
        <f>VLOOKUP(A1770,GDP!$E$2:$G$83,3,FALSE)</f>
        <v>#N/A</v>
      </c>
    </row>
    <row r="1771" spans="1:12">
      <c r="A1771" s="25">
        <v>45236</v>
      </c>
      <c r="B1771" s="19">
        <v>15550</v>
      </c>
      <c r="C1771" t="e">
        <f>VLOOKUP(A1771,Table2[],2,FALSE)</f>
        <v>#N/A</v>
      </c>
      <c r="D1771" t="e">
        <f>VLOOKUP(A1771,Table3[#All],2,FALSE)</f>
        <v>#N/A</v>
      </c>
      <c r="E1771" t="e">
        <f>VLOOKUP(A1771,Table5[#All],2,FALSE)</f>
        <v>#N/A</v>
      </c>
      <c r="F1771" t="e">
        <f>VLOOKUP(A1771,Table6[#All],2,FALSE)</f>
        <v>#N/A</v>
      </c>
      <c r="G1771" t="e">
        <f>VLOOKUP(A1771,Table7[#All],2,FALSE)</f>
        <v>#N/A</v>
      </c>
      <c r="H1771" t="e">
        <f>VLOOKUP(A1771,Table1[[#All],[Release Date]:[Actual]],3,FALSE)</f>
        <v>#N/A</v>
      </c>
      <c r="I1771" t="e">
        <f>VLOOKUP(A1771,Table9[[#All],[Release Date]:[Actual]],2,FALSE)</f>
        <v>#N/A</v>
      </c>
      <c r="J1771" t="e">
        <f>VLOOKUP(A1771,Table8[#All],2,FALSE)</f>
        <v>#N/A</v>
      </c>
      <c r="K1771" t="e">
        <f>VLOOKUP(A1771,'US Retail Data'!$E$2:$G$75,3,FALSE)</f>
        <v>#N/A</v>
      </c>
      <c r="L1771" t="e">
        <f>VLOOKUP(A1771,GDP!$E$2:$G$83,3,FALSE)</f>
        <v>#N/A</v>
      </c>
    </row>
    <row r="1772" spans="1:12">
      <c r="A1772" s="25">
        <v>45237</v>
      </c>
      <c r="B1772" s="19">
        <v>15593</v>
      </c>
      <c r="C1772" t="e">
        <f>VLOOKUP(A1772,Table2[],2,FALSE)</f>
        <v>#N/A</v>
      </c>
      <c r="D1772" t="e">
        <f>VLOOKUP(A1772,Table3[#All],2,FALSE)</f>
        <v>#N/A</v>
      </c>
      <c r="E1772" t="e">
        <f>VLOOKUP(A1772,Table5[#All],2,FALSE)</f>
        <v>#N/A</v>
      </c>
      <c r="F1772" t="e">
        <f>VLOOKUP(A1772,Table6[#All],2,FALSE)</f>
        <v>#N/A</v>
      </c>
      <c r="G1772" t="e">
        <f>VLOOKUP(A1772,Table7[#All],2,FALSE)</f>
        <v>#N/A</v>
      </c>
      <c r="H1772" t="e">
        <f>VLOOKUP(A1772,Table1[[#All],[Release Date]:[Actual]],3,FALSE)</f>
        <v>#N/A</v>
      </c>
      <c r="I1772" t="e">
        <f>VLOOKUP(A1772,Table9[[#All],[Release Date]:[Actual]],2,FALSE)</f>
        <v>#N/A</v>
      </c>
      <c r="J1772" t="e">
        <f>VLOOKUP(A1772,Table8[#All],2,FALSE)</f>
        <v>#N/A</v>
      </c>
      <c r="K1772" t="e">
        <f>VLOOKUP(A1772,'US Retail Data'!$E$2:$G$75,3,FALSE)</f>
        <v>#N/A</v>
      </c>
      <c r="L1772" t="e">
        <f>VLOOKUP(A1772,GDP!$E$2:$G$83,3,FALSE)</f>
        <v>#N/A</v>
      </c>
    </row>
    <row r="1773" spans="1:12">
      <c r="A1773" s="25">
        <v>45238</v>
      </c>
      <c r="B1773" s="19">
        <v>15629</v>
      </c>
      <c r="C1773" t="e">
        <f>VLOOKUP(A1773,Table2[],2,FALSE)</f>
        <v>#N/A</v>
      </c>
      <c r="D1773" t="e">
        <f>VLOOKUP(A1773,Table3[#All],2,FALSE)</f>
        <v>#N/A</v>
      </c>
      <c r="E1773" t="e">
        <f>VLOOKUP(A1773,Table5[#All],2,FALSE)</f>
        <v>#N/A</v>
      </c>
      <c r="F1773" t="e">
        <f>VLOOKUP(A1773,Table6[#All],2,FALSE)</f>
        <v>#N/A</v>
      </c>
      <c r="G1773" t="e">
        <f>VLOOKUP(A1773,Table7[#All],2,FALSE)</f>
        <v>#N/A</v>
      </c>
      <c r="H1773" t="e">
        <f>VLOOKUP(A1773,Table1[[#All],[Release Date]:[Actual]],3,FALSE)</f>
        <v>#N/A</v>
      </c>
      <c r="I1773" t="e">
        <f>VLOOKUP(A1773,Table9[[#All],[Release Date]:[Actual]],2,FALSE)</f>
        <v>#N/A</v>
      </c>
      <c r="J1773">
        <f>VLOOKUP(A1773,Table8[#All],2,FALSE)</f>
        <v>-2E-3</v>
      </c>
      <c r="K1773" t="e">
        <f>VLOOKUP(A1773,'US Retail Data'!$E$2:$G$75,3,FALSE)</f>
        <v>#N/A</v>
      </c>
      <c r="L1773" t="e">
        <f>VLOOKUP(A1773,GDP!$E$2:$G$83,3,FALSE)</f>
        <v>#N/A</v>
      </c>
    </row>
    <row r="1774" spans="1:12">
      <c r="A1774" s="25">
        <v>45239</v>
      </c>
      <c r="B1774" s="19">
        <v>15649</v>
      </c>
      <c r="C1774" t="e">
        <f>VLOOKUP(A1774,Table2[],2,FALSE)</f>
        <v>#N/A</v>
      </c>
      <c r="D1774" t="e">
        <f>VLOOKUP(A1774,Table3[#All],2,FALSE)</f>
        <v>#N/A</v>
      </c>
      <c r="E1774" t="e">
        <f>VLOOKUP(A1774,Table5[#All],2,FALSE)</f>
        <v>#N/A</v>
      </c>
      <c r="F1774" t="e">
        <f>VLOOKUP(A1774,Table6[#All],2,FALSE)</f>
        <v>#N/A</v>
      </c>
      <c r="G1774" t="e">
        <f>VLOOKUP(A1774,Table7[#All],2,FALSE)</f>
        <v>#N/A</v>
      </c>
      <c r="H1774">
        <f>VLOOKUP(A1774,Table1[[#All],[Release Date]:[Actual]],3,FALSE)</f>
        <v>217000</v>
      </c>
      <c r="I1774" t="e">
        <f>VLOOKUP(A1774,Table9[[#All],[Release Date]:[Actual]],2,FALSE)</f>
        <v>#N/A</v>
      </c>
      <c r="J1774" t="e">
        <f>VLOOKUP(A1774,Table8[#All],2,FALSE)</f>
        <v>#N/A</v>
      </c>
      <c r="K1774" t="e">
        <f>VLOOKUP(A1774,'US Retail Data'!$E$2:$G$75,3,FALSE)</f>
        <v>#N/A</v>
      </c>
      <c r="L1774" t="e">
        <f>VLOOKUP(A1774,GDP!$E$2:$G$83,3,FALSE)</f>
        <v>#N/A</v>
      </c>
    </row>
    <row r="1775" spans="1:12">
      <c r="A1775" s="25">
        <v>45240</v>
      </c>
      <c r="B1775" s="19">
        <v>15693</v>
      </c>
      <c r="C1775" t="e">
        <f>VLOOKUP(A1775,Table2[],2,FALSE)</f>
        <v>#N/A</v>
      </c>
      <c r="D1775" t="e">
        <f>VLOOKUP(A1775,Table3[#All],2,FALSE)</f>
        <v>#N/A</v>
      </c>
      <c r="E1775" t="e">
        <f>VLOOKUP(A1775,Table5[#All],2,FALSE)</f>
        <v>#N/A</v>
      </c>
      <c r="F1775" t="e">
        <f>VLOOKUP(A1775,Table6[#All],2,FALSE)</f>
        <v>#N/A</v>
      </c>
      <c r="G1775" t="e">
        <f>VLOOKUP(A1775,Table7[#All],2,FALSE)</f>
        <v>#N/A</v>
      </c>
      <c r="H1775" t="e">
        <f>VLOOKUP(A1775,Table1[[#All],[Release Date]:[Actual]],3,FALSE)</f>
        <v>#N/A</v>
      </c>
      <c r="I1775" t="e">
        <f>VLOOKUP(A1775,Table9[[#All],[Release Date]:[Actual]],2,FALSE)</f>
        <v>#N/A</v>
      </c>
      <c r="J1775" t="e">
        <f>VLOOKUP(A1775,Table8[#All],2,FALSE)</f>
        <v>#N/A</v>
      </c>
      <c r="K1775" t="e">
        <f>VLOOKUP(A1775,'US Retail Data'!$E$2:$G$75,3,FALSE)</f>
        <v>#N/A</v>
      </c>
      <c r="L1775" t="e">
        <f>VLOOKUP(A1775,GDP!$E$2:$G$83,3,FALSE)</f>
        <v>#N/A</v>
      </c>
    </row>
    <row r="1776" spans="1:12">
      <c r="A1776" s="25">
        <v>45241</v>
      </c>
      <c r="B1776" s="19" t="e">
        <v>#N/A</v>
      </c>
      <c r="C1776" t="e">
        <f>VLOOKUP(A1776,Table2[],2,FALSE)</f>
        <v>#N/A</v>
      </c>
      <c r="D1776" t="e">
        <f>VLOOKUP(A1776,Table3[#All],2,FALSE)</f>
        <v>#N/A</v>
      </c>
      <c r="E1776" t="e">
        <f>VLOOKUP(A1776,Table5[#All],2,FALSE)</f>
        <v>#N/A</v>
      </c>
      <c r="F1776" t="e">
        <f>VLOOKUP(A1776,Table6[#All],2,FALSE)</f>
        <v>#N/A</v>
      </c>
      <c r="G1776" t="e">
        <f>VLOOKUP(A1776,Table7[#All],2,FALSE)</f>
        <v>#N/A</v>
      </c>
      <c r="H1776" t="e">
        <f>VLOOKUP(A1776,Table1[[#All],[Release Date]:[Actual]],3,FALSE)</f>
        <v>#N/A</v>
      </c>
      <c r="I1776" t="e">
        <f>VLOOKUP(A1776,Table9[[#All],[Release Date]:[Actual]],2,FALSE)</f>
        <v>#N/A</v>
      </c>
      <c r="J1776" t="e">
        <f>VLOOKUP(A1776,Table8[#All],2,FALSE)</f>
        <v>#N/A</v>
      </c>
      <c r="K1776" t="e">
        <f>VLOOKUP(A1776,'US Retail Data'!$E$2:$G$75,3,FALSE)</f>
        <v>#N/A</v>
      </c>
      <c r="L1776" t="e">
        <f>VLOOKUP(A1776,GDP!$E$2:$G$83,3,FALSE)</f>
        <v>#N/A</v>
      </c>
    </row>
    <row r="1777" spans="1:12">
      <c r="A1777" s="25">
        <v>45242</v>
      </c>
      <c r="B1777" s="19" t="e">
        <v>#N/A</v>
      </c>
      <c r="C1777" t="e">
        <f>VLOOKUP(A1777,Table2[],2,FALSE)</f>
        <v>#N/A</v>
      </c>
      <c r="D1777" t="e">
        <f>VLOOKUP(A1777,Table3[#All],2,FALSE)</f>
        <v>#N/A</v>
      </c>
      <c r="E1777" t="e">
        <f>VLOOKUP(A1777,Table5[#All],2,FALSE)</f>
        <v>#N/A</v>
      </c>
      <c r="F1777" t="e">
        <f>VLOOKUP(A1777,Table6[#All],2,FALSE)</f>
        <v>#N/A</v>
      </c>
      <c r="G1777" t="e">
        <f>VLOOKUP(A1777,Table7[#All],2,FALSE)</f>
        <v>#N/A</v>
      </c>
      <c r="H1777" t="e">
        <f>VLOOKUP(A1777,Table1[[#All],[Release Date]:[Actual]],3,FALSE)</f>
        <v>#N/A</v>
      </c>
      <c r="I1777" t="e">
        <f>VLOOKUP(A1777,Table9[[#All],[Release Date]:[Actual]],2,FALSE)</f>
        <v>#N/A</v>
      </c>
      <c r="J1777" t="e">
        <f>VLOOKUP(A1777,Table8[#All],2,FALSE)</f>
        <v>#N/A</v>
      </c>
      <c r="K1777" t="e">
        <f>VLOOKUP(A1777,'US Retail Data'!$E$2:$G$75,3,FALSE)</f>
        <v>#N/A</v>
      </c>
      <c r="L1777" t="e">
        <f>VLOOKUP(A1777,GDP!$E$2:$G$83,3,FALSE)</f>
        <v>#N/A</v>
      </c>
    </row>
    <row r="1778" spans="1:12">
      <c r="A1778" s="25">
        <v>45243</v>
      </c>
      <c r="B1778" s="19">
        <v>15713</v>
      </c>
      <c r="C1778" t="e">
        <f>VLOOKUP(A1778,Table2[],2,FALSE)</f>
        <v>#N/A</v>
      </c>
      <c r="D1778" t="e">
        <f>VLOOKUP(A1778,Table3[#All],2,FALSE)</f>
        <v>#N/A</v>
      </c>
      <c r="E1778" t="e">
        <f>VLOOKUP(A1778,Table5[#All],2,FALSE)</f>
        <v>#N/A</v>
      </c>
      <c r="F1778" t="e">
        <f>VLOOKUP(A1778,Table6[#All],2,FALSE)</f>
        <v>#N/A</v>
      </c>
      <c r="G1778" t="e">
        <f>VLOOKUP(A1778,Table7[#All],2,FALSE)</f>
        <v>#N/A</v>
      </c>
      <c r="H1778" t="e">
        <f>VLOOKUP(A1778,Table1[[#All],[Release Date]:[Actual]],3,FALSE)</f>
        <v>#N/A</v>
      </c>
      <c r="I1778" t="e">
        <f>VLOOKUP(A1778,Table9[[#All],[Release Date]:[Actual]],2,FALSE)</f>
        <v>#N/A</v>
      </c>
      <c r="J1778" t="e">
        <f>VLOOKUP(A1778,Table8[#All],2,FALSE)</f>
        <v>#N/A</v>
      </c>
      <c r="K1778" t="e">
        <f>VLOOKUP(A1778,'US Retail Data'!$E$2:$G$75,3,FALSE)</f>
        <v>#N/A</v>
      </c>
      <c r="L1778" t="e">
        <f>VLOOKUP(A1778,GDP!$E$2:$G$83,3,FALSE)</f>
        <v>#N/A</v>
      </c>
    </row>
    <row r="1779" spans="1:12">
      <c r="A1779" s="25">
        <v>45244</v>
      </c>
      <c r="B1779" s="19">
        <v>15699</v>
      </c>
      <c r="C1779">
        <f>VLOOKUP(A1779,Table2[],2,FALSE)</f>
        <v>3.2000000000000001E-2</v>
      </c>
      <c r="D1779" t="e">
        <f>VLOOKUP(A1779,Table3[#All],2,FALSE)</f>
        <v>#N/A</v>
      </c>
      <c r="E1779" t="e">
        <f>VLOOKUP(A1779,Table5[#All],2,FALSE)</f>
        <v>#N/A</v>
      </c>
      <c r="F1779" t="e">
        <f>VLOOKUP(A1779,Table6[#All],2,FALSE)</f>
        <v>#N/A</v>
      </c>
      <c r="G1779" t="e">
        <f>VLOOKUP(A1779,Table7[#All],2,FALSE)</f>
        <v>#N/A</v>
      </c>
      <c r="H1779" t="e">
        <f>VLOOKUP(A1779,Table1[[#All],[Release Date]:[Actual]],3,FALSE)</f>
        <v>#N/A</v>
      </c>
      <c r="I1779" t="e">
        <f>VLOOKUP(A1779,Table9[[#All],[Release Date]:[Actual]],2,FALSE)</f>
        <v>#N/A</v>
      </c>
      <c r="J1779" t="e">
        <f>VLOOKUP(A1779,Table8[#All],2,FALSE)</f>
        <v>#N/A</v>
      </c>
      <c r="K1779" t="e">
        <f>VLOOKUP(A1779,'US Retail Data'!$E$2:$G$75,3,FALSE)</f>
        <v>#N/A</v>
      </c>
      <c r="L1779" t="e">
        <f>VLOOKUP(A1779,GDP!$E$2:$G$83,3,FALSE)</f>
        <v>#N/A</v>
      </c>
    </row>
    <row r="1780" spans="1:12">
      <c r="A1780" s="25">
        <v>45245</v>
      </c>
      <c r="B1780" s="19">
        <v>15503</v>
      </c>
      <c r="C1780" t="e">
        <f>VLOOKUP(A1780,Table2[],2,FALSE)</f>
        <v>#N/A</v>
      </c>
      <c r="D1780" t="e">
        <f>VLOOKUP(A1780,Table3[#All],2,FALSE)</f>
        <v>#N/A</v>
      </c>
      <c r="E1780" t="e">
        <f>VLOOKUP(A1780,Table5[#All],2,FALSE)</f>
        <v>#N/A</v>
      </c>
      <c r="F1780" t="e">
        <f>VLOOKUP(A1780,Table6[#All],2,FALSE)</f>
        <v>#N/A</v>
      </c>
      <c r="G1780" t="e">
        <f>VLOOKUP(A1780,Table7[#All],2,FALSE)</f>
        <v>#N/A</v>
      </c>
      <c r="H1780" t="e">
        <f>VLOOKUP(A1780,Table1[[#All],[Release Date]:[Actual]],3,FALSE)</f>
        <v>#N/A</v>
      </c>
      <c r="I1780" t="e">
        <f>VLOOKUP(A1780,Table9[[#All],[Release Date]:[Actual]],2,FALSE)</f>
        <v>#N/A</v>
      </c>
      <c r="J1780" t="e">
        <f>VLOOKUP(A1780,Table8[#All],2,FALSE)</f>
        <v>#N/A</v>
      </c>
      <c r="K1780">
        <f>VLOOKUP(A1780,'US Retail Data'!$E$2:$G$75,3,FALSE)</f>
        <v>-1E-3</v>
      </c>
      <c r="L1780" t="e">
        <f>VLOOKUP(A1780,GDP!$E$2:$G$83,3,FALSE)</f>
        <v>#N/A</v>
      </c>
    </row>
    <row r="1781" spans="1:12">
      <c r="A1781" s="25">
        <v>45246</v>
      </c>
      <c r="B1781" s="19">
        <v>15595</v>
      </c>
      <c r="C1781" t="e">
        <f>VLOOKUP(A1781,Table2[],2,FALSE)</f>
        <v>#N/A</v>
      </c>
      <c r="D1781" t="e">
        <f>VLOOKUP(A1781,Table3[#All],2,FALSE)</f>
        <v>#N/A</v>
      </c>
      <c r="E1781" t="e">
        <f>VLOOKUP(A1781,Table5[#All],2,FALSE)</f>
        <v>#N/A</v>
      </c>
      <c r="F1781" t="e">
        <f>VLOOKUP(A1781,Table6[#All],2,FALSE)</f>
        <v>#N/A</v>
      </c>
      <c r="G1781" t="e">
        <f>VLOOKUP(A1781,Table7[#All],2,FALSE)</f>
        <v>#N/A</v>
      </c>
      <c r="H1781">
        <f>VLOOKUP(A1781,Table1[[#All],[Release Date]:[Actual]],3,FALSE)</f>
        <v>231000</v>
      </c>
      <c r="I1781" t="e">
        <f>VLOOKUP(A1781,Table9[[#All],[Release Date]:[Actual]],2,FALSE)</f>
        <v>#N/A</v>
      </c>
      <c r="J1781" t="e">
        <f>VLOOKUP(A1781,Table8[#All],2,FALSE)</f>
        <v>#N/A</v>
      </c>
      <c r="K1781" t="e">
        <f>VLOOKUP(A1781,'US Retail Data'!$E$2:$G$75,3,FALSE)</f>
        <v>#N/A</v>
      </c>
      <c r="L1781" t="e">
        <f>VLOOKUP(A1781,GDP!$E$2:$G$83,3,FALSE)</f>
        <v>#N/A</v>
      </c>
    </row>
    <row r="1782" spans="1:12">
      <c r="A1782" s="25">
        <v>45247</v>
      </c>
      <c r="B1782" s="19">
        <v>15504</v>
      </c>
      <c r="C1782" t="e">
        <f>VLOOKUP(A1782,Table2[],2,FALSE)</f>
        <v>#N/A</v>
      </c>
      <c r="D1782" t="e">
        <f>VLOOKUP(A1782,Table3[#All],2,FALSE)</f>
        <v>#N/A</v>
      </c>
      <c r="E1782" t="e">
        <f>VLOOKUP(A1782,Table5[#All],2,FALSE)</f>
        <v>#N/A</v>
      </c>
      <c r="F1782" t="e">
        <f>VLOOKUP(A1782,Table6[#All],2,FALSE)</f>
        <v>#N/A</v>
      </c>
      <c r="G1782" t="e">
        <f>VLOOKUP(A1782,Table7[#All],2,FALSE)</f>
        <v>#N/A</v>
      </c>
      <c r="H1782" t="e">
        <f>VLOOKUP(A1782,Table1[[#All],[Release Date]:[Actual]],3,FALSE)</f>
        <v>#N/A</v>
      </c>
      <c r="I1782" t="e">
        <f>VLOOKUP(A1782,Table9[[#All],[Release Date]:[Actual]],2,FALSE)</f>
        <v>#N/A</v>
      </c>
      <c r="J1782" t="e">
        <f>VLOOKUP(A1782,Table8[#All],2,FALSE)</f>
        <v>#N/A</v>
      </c>
      <c r="K1782" t="e">
        <f>VLOOKUP(A1782,'US Retail Data'!$E$2:$G$75,3,FALSE)</f>
        <v>#N/A</v>
      </c>
      <c r="L1782" t="e">
        <f>VLOOKUP(A1782,GDP!$E$2:$G$83,3,FALSE)</f>
        <v>#N/A</v>
      </c>
    </row>
    <row r="1783" spans="1:12">
      <c r="A1783" s="25">
        <v>45248</v>
      </c>
      <c r="B1783" s="19" t="e">
        <v>#N/A</v>
      </c>
      <c r="C1783" t="e">
        <f>VLOOKUP(A1783,Table2[],2,FALSE)</f>
        <v>#N/A</v>
      </c>
      <c r="D1783" t="e">
        <f>VLOOKUP(A1783,Table3[#All],2,FALSE)</f>
        <v>#N/A</v>
      </c>
      <c r="E1783" t="e">
        <f>VLOOKUP(A1783,Table5[#All],2,FALSE)</f>
        <v>#N/A</v>
      </c>
      <c r="F1783" t="e">
        <f>VLOOKUP(A1783,Table6[#All],2,FALSE)</f>
        <v>#N/A</v>
      </c>
      <c r="G1783" t="e">
        <f>VLOOKUP(A1783,Table7[#All],2,FALSE)</f>
        <v>#N/A</v>
      </c>
      <c r="H1783" t="e">
        <f>VLOOKUP(A1783,Table1[[#All],[Release Date]:[Actual]],3,FALSE)</f>
        <v>#N/A</v>
      </c>
      <c r="I1783" t="e">
        <f>VLOOKUP(A1783,Table9[[#All],[Release Date]:[Actual]],2,FALSE)</f>
        <v>#N/A</v>
      </c>
      <c r="J1783" t="e">
        <f>VLOOKUP(A1783,Table8[#All],2,FALSE)</f>
        <v>#N/A</v>
      </c>
      <c r="K1783" t="e">
        <f>VLOOKUP(A1783,'US Retail Data'!$E$2:$G$75,3,FALSE)</f>
        <v>#N/A</v>
      </c>
      <c r="L1783" t="e">
        <f>VLOOKUP(A1783,GDP!$E$2:$G$83,3,FALSE)</f>
        <v>#N/A</v>
      </c>
    </row>
    <row r="1784" spans="1:12">
      <c r="A1784" s="25">
        <v>45249</v>
      </c>
      <c r="B1784" s="19" t="e">
        <v>#N/A</v>
      </c>
      <c r="C1784" t="e">
        <f>VLOOKUP(A1784,Table2[],2,FALSE)</f>
        <v>#N/A</v>
      </c>
      <c r="D1784" t="e">
        <f>VLOOKUP(A1784,Table3[#All],2,FALSE)</f>
        <v>#N/A</v>
      </c>
      <c r="E1784" t="e">
        <f>VLOOKUP(A1784,Table5[#All],2,FALSE)</f>
        <v>#N/A</v>
      </c>
      <c r="F1784" t="e">
        <f>VLOOKUP(A1784,Table6[#All],2,FALSE)</f>
        <v>#N/A</v>
      </c>
      <c r="G1784" t="e">
        <f>VLOOKUP(A1784,Table7[#All],2,FALSE)</f>
        <v>#N/A</v>
      </c>
      <c r="H1784" t="e">
        <f>VLOOKUP(A1784,Table1[[#All],[Release Date]:[Actual]],3,FALSE)</f>
        <v>#N/A</v>
      </c>
      <c r="I1784" t="e">
        <f>VLOOKUP(A1784,Table9[[#All],[Release Date]:[Actual]],2,FALSE)</f>
        <v>#N/A</v>
      </c>
      <c r="J1784" t="e">
        <f>VLOOKUP(A1784,Table8[#All],2,FALSE)</f>
        <v>#N/A</v>
      </c>
      <c r="K1784" t="e">
        <f>VLOOKUP(A1784,'US Retail Data'!$E$2:$G$75,3,FALSE)</f>
        <v>#N/A</v>
      </c>
      <c r="L1784" t="e">
        <f>VLOOKUP(A1784,GDP!$E$2:$G$83,3,FALSE)</f>
        <v>#N/A</v>
      </c>
    </row>
    <row r="1785" spans="1:12">
      <c r="A1785" s="25">
        <v>45250</v>
      </c>
      <c r="B1785" s="19">
        <v>15419</v>
      </c>
      <c r="C1785" t="e">
        <f>VLOOKUP(A1785,Table2[],2,FALSE)</f>
        <v>#N/A</v>
      </c>
      <c r="D1785" t="e">
        <f>VLOOKUP(A1785,Table3[#All],2,FALSE)</f>
        <v>#N/A</v>
      </c>
      <c r="E1785" t="e">
        <f>VLOOKUP(A1785,Table5[#All],2,FALSE)</f>
        <v>#N/A</v>
      </c>
      <c r="F1785" t="e">
        <f>VLOOKUP(A1785,Table6[#All],2,FALSE)</f>
        <v>#N/A</v>
      </c>
      <c r="G1785" t="e">
        <f>VLOOKUP(A1785,Table7[#All],2,FALSE)</f>
        <v>#N/A</v>
      </c>
      <c r="H1785" t="e">
        <f>VLOOKUP(A1785,Table1[[#All],[Release Date]:[Actual]],3,FALSE)</f>
        <v>#N/A</v>
      </c>
      <c r="I1785" t="e">
        <f>VLOOKUP(A1785,Table9[[#All],[Release Date]:[Actual]],2,FALSE)</f>
        <v>#N/A</v>
      </c>
      <c r="J1785" t="e">
        <f>VLOOKUP(A1785,Table8[#All],2,FALSE)</f>
        <v>#N/A</v>
      </c>
      <c r="K1785" t="e">
        <f>VLOOKUP(A1785,'US Retail Data'!$E$2:$G$75,3,FALSE)</f>
        <v>#N/A</v>
      </c>
      <c r="L1785" t="e">
        <f>VLOOKUP(A1785,GDP!$E$2:$G$83,3,FALSE)</f>
        <v>#N/A</v>
      </c>
    </row>
    <row r="1786" spans="1:12">
      <c r="A1786" s="25">
        <v>45251</v>
      </c>
      <c r="B1786" s="19">
        <v>15436</v>
      </c>
      <c r="C1786" t="e">
        <f>VLOOKUP(A1786,Table2[],2,FALSE)</f>
        <v>#N/A</v>
      </c>
      <c r="D1786" t="e">
        <f>VLOOKUP(A1786,Table3[#All],2,FALSE)</f>
        <v>#N/A</v>
      </c>
      <c r="E1786" t="e">
        <f>VLOOKUP(A1786,Table5[#All],2,FALSE)</f>
        <v>#N/A</v>
      </c>
      <c r="F1786" t="e">
        <f>VLOOKUP(A1786,Table6[#All],2,FALSE)</f>
        <v>#N/A</v>
      </c>
      <c r="G1786" t="e">
        <f>VLOOKUP(A1786,Table7[#All],2,FALSE)</f>
        <v>#N/A</v>
      </c>
      <c r="H1786" t="e">
        <f>VLOOKUP(A1786,Table1[[#All],[Release Date]:[Actual]],3,FALSE)</f>
        <v>#N/A</v>
      </c>
      <c r="I1786" t="e">
        <f>VLOOKUP(A1786,Table9[[#All],[Release Date]:[Actual]],2,FALSE)</f>
        <v>#N/A</v>
      </c>
      <c r="J1786" t="e">
        <f>VLOOKUP(A1786,Table8[#All],2,FALSE)</f>
        <v>#N/A</v>
      </c>
      <c r="K1786" t="e">
        <f>VLOOKUP(A1786,'US Retail Data'!$E$2:$G$75,3,FALSE)</f>
        <v>#N/A</v>
      </c>
      <c r="L1786" t="e">
        <f>VLOOKUP(A1786,GDP!$E$2:$G$83,3,FALSE)</f>
        <v>#N/A</v>
      </c>
    </row>
    <row r="1787" spans="1:12">
      <c r="A1787" s="25">
        <v>45252</v>
      </c>
      <c r="B1787" s="19">
        <v>15584</v>
      </c>
      <c r="C1787" t="e">
        <f>VLOOKUP(A1787,Table2[],2,FALSE)</f>
        <v>#N/A</v>
      </c>
      <c r="D1787" t="e">
        <f>VLOOKUP(A1787,Table3[#All],2,FALSE)</f>
        <v>#N/A</v>
      </c>
      <c r="E1787" t="e">
        <f>VLOOKUP(A1787,Table5[#All],2,FALSE)</f>
        <v>#N/A</v>
      </c>
      <c r="F1787" t="e">
        <f>VLOOKUP(A1787,Table6[#All],2,FALSE)</f>
        <v>#N/A</v>
      </c>
      <c r="G1787" t="e">
        <f>VLOOKUP(A1787,Table7[#All],2,FALSE)</f>
        <v>#N/A</v>
      </c>
      <c r="H1787">
        <f>VLOOKUP(A1787,Table1[[#All],[Release Date]:[Actual]],3,FALSE)</f>
        <v>209000</v>
      </c>
      <c r="I1787" t="e">
        <f>VLOOKUP(A1787,Table9[[#All],[Release Date]:[Actual]],2,FALSE)</f>
        <v>#N/A</v>
      </c>
      <c r="J1787" t="e">
        <f>VLOOKUP(A1787,Table8[#All],2,FALSE)</f>
        <v>#N/A</v>
      </c>
      <c r="K1787" t="e">
        <f>VLOOKUP(A1787,'US Retail Data'!$E$2:$G$75,3,FALSE)</f>
        <v>#N/A</v>
      </c>
      <c r="L1787" t="e">
        <f>VLOOKUP(A1787,GDP!$E$2:$G$83,3,FALSE)</f>
        <v>#N/A</v>
      </c>
    </row>
    <row r="1788" spans="1:12">
      <c r="A1788" s="25">
        <v>45253</v>
      </c>
      <c r="B1788" s="19">
        <v>15593</v>
      </c>
      <c r="C1788" t="e">
        <f>VLOOKUP(A1788,Table2[],2,FALSE)</f>
        <v>#N/A</v>
      </c>
      <c r="D1788" t="e">
        <f>VLOOKUP(A1788,Table3[#All],2,FALSE)</f>
        <v>#N/A</v>
      </c>
      <c r="E1788" t="e">
        <f>VLOOKUP(A1788,Table5[#All],2,FALSE)</f>
        <v>#N/A</v>
      </c>
      <c r="F1788" t="e">
        <f>VLOOKUP(A1788,Table6[#All],2,FALSE)</f>
        <v>#N/A</v>
      </c>
      <c r="G1788" t="e">
        <f>VLOOKUP(A1788,Table7[#All],2,FALSE)</f>
        <v>#N/A</v>
      </c>
      <c r="H1788" t="e">
        <f>VLOOKUP(A1788,Table1[[#All],[Release Date]:[Actual]],3,FALSE)</f>
        <v>#N/A</v>
      </c>
      <c r="I1788" t="e">
        <f>VLOOKUP(A1788,Table9[[#All],[Release Date]:[Actual]],2,FALSE)</f>
        <v>#N/A</v>
      </c>
      <c r="J1788" t="e">
        <f>VLOOKUP(A1788,Table8[#All],2,FALSE)</f>
        <v>#N/A</v>
      </c>
      <c r="K1788" t="e">
        <f>VLOOKUP(A1788,'US Retail Data'!$E$2:$G$75,3,FALSE)</f>
        <v>#N/A</v>
      </c>
      <c r="L1788" t="e">
        <f>VLOOKUP(A1788,GDP!$E$2:$G$83,3,FALSE)</f>
        <v>#N/A</v>
      </c>
    </row>
    <row r="1789" spans="1:12">
      <c r="A1789" s="25">
        <v>45254</v>
      </c>
      <c r="B1789" s="19">
        <v>15587</v>
      </c>
      <c r="C1789" t="e">
        <f>VLOOKUP(A1789,Table2[],2,FALSE)</f>
        <v>#N/A</v>
      </c>
      <c r="D1789" t="e">
        <f>VLOOKUP(A1789,Table3[#All],2,FALSE)</f>
        <v>#N/A</v>
      </c>
      <c r="E1789" t="e">
        <f>VLOOKUP(A1789,Table5[#All],2,FALSE)</f>
        <v>#N/A</v>
      </c>
      <c r="F1789" t="e">
        <f>VLOOKUP(A1789,Table6[#All],2,FALSE)</f>
        <v>#N/A</v>
      </c>
      <c r="G1789" t="e">
        <f>VLOOKUP(A1789,Table7[#All],2,FALSE)</f>
        <v>#N/A</v>
      </c>
      <c r="H1789" t="e">
        <f>VLOOKUP(A1789,Table1[[#All],[Release Date]:[Actual]],3,FALSE)</f>
        <v>#N/A</v>
      </c>
      <c r="I1789" t="e">
        <f>VLOOKUP(A1789,Table9[[#All],[Release Date]:[Actual]],2,FALSE)</f>
        <v>#N/A</v>
      </c>
      <c r="J1789" t="e">
        <f>VLOOKUP(A1789,Table8[#All],2,FALSE)</f>
        <v>#N/A</v>
      </c>
      <c r="K1789" t="e">
        <f>VLOOKUP(A1789,'US Retail Data'!$E$2:$G$75,3,FALSE)</f>
        <v>#N/A</v>
      </c>
      <c r="L1789" t="e">
        <f>VLOOKUP(A1789,GDP!$E$2:$G$83,3,FALSE)</f>
        <v>#N/A</v>
      </c>
    </row>
    <row r="1790" spans="1:12">
      <c r="A1790" s="25">
        <v>45255</v>
      </c>
      <c r="B1790" s="19" t="e">
        <v>#N/A</v>
      </c>
      <c r="C1790" t="e">
        <f>VLOOKUP(A1790,Table2[],2,FALSE)</f>
        <v>#N/A</v>
      </c>
      <c r="D1790" t="e">
        <f>VLOOKUP(A1790,Table3[#All],2,FALSE)</f>
        <v>#N/A</v>
      </c>
      <c r="E1790" t="e">
        <f>VLOOKUP(A1790,Table5[#All],2,FALSE)</f>
        <v>#N/A</v>
      </c>
      <c r="F1790" t="e">
        <f>VLOOKUP(A1790,Table6[#All],2,FALSE)</f>
        <v>#N/A</v>
      </c>
      <c r="G1790" t="e">
        <f>VLOOKUP(A1790,Table7[#All],2,FALSE)</f>
        <v>#N/A</v>
      </c>
      <c r="H1790" t="e">
        <f>VLOOKUP(A1790,Table1[[#All],[Release Date]:[Actual]],3,FALSE)</f>
        <v>#N/A</v>
      </c>
      <c r="I1790" t="e">
        <f>VLOOKUP(A1790,Table9[[#All],[Release Date]:[Actual]],2,FALSE)</f>
        <v>#N/A</v>
      </c>
      <c r="J1790" t="e">
        <f>VLOOKUP(A1790,Table8[#All],2,FALSE)</f>
        <v>#N/A</v>
      </c>
      <c r="K1790" t="e">
        <f>VLOOKUP(A1790,'US Retail Data'!$E$2:$G$75,3,FALSE)</f>
        <v>#N/A</v>
      </c>
      <c r="L1790" t="e">
        <f>VLOOKUP(A1790,GDP!$E$2:$G$83,3,FALSE)</f>
        <v>#N/A</v>
      </c>
    </row>
    <row r="1791" spans="1:12">
      <c r="A1791" s="25">
        <v>45256</v>
      </c>
      <c r="B1791" s="19" t="e">
        <v>#N/A</v>
      </c>
      <c r="C1791" t="e">
        <f>VLOOKUP(A1791,Table2[],2,FALSE)</f>
        <v>#N/A</v>
      </c>
      <c r="D1791" t="e">
        <f>VLOOKUP(A1791,Table3[#All],2,FALSE)</f>
        <v>#N/A</v>
      </c>
      <c r="E1791" t="e">
        <f>VLOOKUP(A1791,Table5[#All],2,FALSE)</f>
        <v>#N/A</v>
      </c>
      <c r="F1791" t="e">
        <f>VLOOKUP(A1791,Table6[#All],2,FALSE)</f>
        <v>#N/A</v>
      </c>
      <c r="G1791" t="e">
        <f>VLOOKUP(A1791,Table7[#All],2,FALSE)</f>
        <v>#N/A</v>
      </c>
      <c r="H1791" t="e">
        <f>VLOOKUP(A1791,Table1[[#All],[Release Date]:[Actual]],3,FALSE)</f>
        <v>#N/A</v>
      </c>
      <c r="I1791" t="e">
        <f>VLOOKUP(A1791,Table9[[#All],[Release Date]:[Actual]],2,FALSE)</f>
        <v>#N/A</v>
      </c>
      <c r="J1791" t="e">
        <f>VLOOKUP(A1791,Table8[#All],2,FALSE)</f>
        <v>#N/A</v>
      </c>
      <c r="K1791" t="e">
        <f>VLOOKUP(A1791,'US Retail Data'!$E$2:$G$75,3,FALSE)</f>
        <v>#N/A</v>
      </c>
      <c r="L1791" t="e">
        <f>VLOOKUP(A1791,GDP!$E$2:$G$83,3,FALSE)</f>
        <v>#N/A</v>
      </c>
    </row>
    <row r="1792" spans="1:12">
      <c r="A1792" s="25">
        <v>45257</v>
      </c>
      <c r="B1792" s="19">
        <v>15527</v>
      </c>
      <c r="C1792" t="e">
        <f>VLOOKUP(A1792,Table2[],2,FALSE)</f>
        <v>#N/A</v>
      </c>
      <c r="D1792" t="e">
        <f>VLOOKUP(A1792,Table3[#All],2,FALSE)</f>
        <v>#N/A</v>
      </c>
      <c r="E1792" t="e">
        <f>VLOOKUP(A1792,Table5[#All],2,FALSE)</f>
        <v>#N/A</v>
      </c>
      <c r="F1792" t="e">
        <f>VLOOKUP(A1792,Table6[#All],2,FALSE)</f>
        <v>#N/A</v>
      </c>
      <c r="G1792" t="e">
        <f>VLOOKUP(A1792,Table7[#All],2,FALSE)</f>
        <v>#N/A</v>
      </c>
      <c r="H1792" t="e">
        <f>VLOOKUP(A1792,Table1[[#All],[Release Date]:[Actual]],3,FALSE)</f>
        <v>#N/A</v>
      </c>
      <c r="I1792" t="e">
        <f>VLOOKUP(A1792,Table9[[#All],[Release Date]:[Actual]],2,FALSE)</f>
        <v>#N/A</v>
      </c>
      <c r="J1792" t="e">
        <f>VLOOKUP(A1792,Table8[#All],2,FALSE)</f>
        <v>#N/A</v>
      </c>
      <c r="K1792" t="e">
        <f>VLOOKUP(A1792,'US Retail Data'!$E$2:$G$75,3,FALSE)</f>
        <v>#N/A</v>
      </c>
      <c r="L1792" t="e">
        <f>VLOOKUP(A1792,GDP!$E$2:$G$83,3,FALSE)</f>
        <v>#N/A</v>
      </c>
    </row>
    <row r="1793" spans="1:12">
      <c r="A1793" s="25">
        <v>45258</v>
      </c>
      <c r="B1793" s="19">
        <v>15450</v>
      </c>
      <c r="C1793" t="e">
        <f>VLOOKUP(A1793,Table2[],2,FALSE)</f>
        <v>#N/A</v>
      </c>
      <c r="D1793" t="e">
        <f>VLOOKUP(A1793,Table3[#All],2,FALSE)</f>
        <v>#N/A</v>
      </c>
      <c r="E1793" t="e">
        <f>VLOOKUP(A1793,Table5[#All],2,FALSE)</f>
        <v>#N/A</v>
      </c>
      <c r="F1793" t="e">
        <f>VLOOKUP(A1793,Table6[#All],2,FALSE)</f>
        <v>#N/A</v>
      </c>
      <c r="G1793" t="e">
        <f>VLOOKUP(A1793,Table7[#All],2,FALSE)</f>
        <v>#N/A</v>
      </c>
      <c r="H1793" t="e">
        <f>VLOOKUP(A1793,Table1[[#All],[Release Date]:[Actual]],3,FALSE)</f>
        <v>#N/A</v>
      </c>
      <c r="I1793" t="e">
        <f>VLOOKUP(A1793,Table9[[#All],[Release Date]:[Actual]],2,FALSE)</f>
        <v>#N/A</v>
      </c>
      <c r="J1793" t="e">
        <f>VLOOKUP(A1793,Table8[#All],2,FALSE)</f>
        <v>#N/A</v>
      </c>
      <c r="K1793" t="e">
        <f>VLOOKUP(A1793,'US Retail Data'!$E$2:$G$75,3,FALSE)</f>
        <v>#N/A</v>
      </c>
      <c r="L1793" t="e">
        <f>VLOOKUP(A1793,GDP!$E$2:$G$83,3,FALSE)</f>
        <v>#N/A</v>
      </c>
    </row>
    <row r="1794" spans="1:12">
      <c r="A1794" s="25">
        <v>45259</v>
      </c>
      <c r="B1794" s="19">
        <v>15384</v>
      </c>
      <c r="C1794" t="e">
        <f>VLOOKUP(A1794,Table2[],2,FALSE)</f>
        <v>#N/A</v>
      </c>
      <c r="D1794" t="e">
        <f>VLOOKUP(A1794,Table3[#All],2,FALSE)</f>
        <v>#N/A</v>
      </c>
      <c r="E1794" t="e">
        <f>VLOOKUP(A1794,Table5[#All],2,FALSE)</f>
        <v>#N/A</v>
      </c>
      <c r="F1794" t="e">
        <f>VLOOKUP(A1794,Table6[#All],2,FALSE)</f>
        <v>#N/A</v>
      </c>
      <c r="G1794" t="e">
        <f>VLOOKUP(A1794,Table7[#All],2,FALSE)</f>
        <v>#N/A</v>
      </c>
      <c r="H1794" t="e">
        <f>VLOOKUP(A1794,Table1[[#All],[Release Date]:[Actual]],3,FALSE)</f>
        <v>#N/A</v>
      </c>
      <c r="I1794" t="e">
        <f>VLOOKUP(A1794,Table9[[#All],[Release Date]:[Actual]],2,FALSE)</f>
        <v>#N/A</v>
      </c>
      <c r="J1794" t="e">
        <f>VLOOKUP(A1794,Table8[#All],2,FALSE)</f>
        <v>#N/A</v>
      </c>
      <c r="K1794" t="e">
        <f>VLOOKUP(A1794,'US Retail Data'!$E$2:$G$75,3,FALSE)</f>
        <v>#N/A</v>
      </c>
      <c r="L1794">
        <f>VLOOKUP(A1794,GDP!$E$2:$G$83,3,FALSE)</f>
        <v>5.1999999999999998E-2</v>
      </c>
    </row>
    <row r="1795" spans="1:12">
      <c r="A1795" s="25">
        <v>45260</v>
      </c>
      <c r="B1795" s="19">
        <v>15484</v>
      </c>
      <c r="C1795" t="e">
        <f>VLOOKUP(A1795,Table2[],2,FALSE)</f>
        <v>#N/A</v>
      </c>
      <c r="D1795">
        <f>VLOOKUP(A1795,Table3[#All],2,FALSE)</f>
        <v>0.03</v>
      </c>
      <c r="E1795" t="e">
        <f>VLOOKUP(A1795,Table5[#All],2,FALSE)</f>
        <v>#N/A</v>
      </c>
      <c r="F1795" t="e">
        <f>VLOOKUP(A1795,Table6[#All],2,FALSE)</f>
        <v>#N/A</v>
      </c>
      <c r="G1795" t="e">
        <f>VLOOKUP(A1795,Table7[#All],2,FALSE)</f>
        <v>#N/A</v>
      </c>
      <c r="H1795">
        <f>VLOOKUP(A1795,Table1[[#All],[Release Date]:[Actual]],3,FALSE)</f>
        <v>218000</v>
      </c>
      <c r="I1795" t="e">
        <f>VLOOKUP(A1795,Table9[[#All],[Release Date]:[Actual]],2,FALSE)</f>
        <v>#N/A</v>
      </c>
      <c r="J1795" t="e">
        <f>VLOOKUP(A1795,Table8[#All],2,FALSE)</f>
        <v>#N/A</v>
      </c>
      <c r="K1795" t="e">
        <f>VLOOKUP(A1795,'US Retail Data'!$E$2:$G$75,3,FALSE)</f>
        <v>#N/A</v>
      </c>
      <c r="L1795" t="e">
        <f>VLOOKUP(A1795,GDP!$E$2:$G$83,3,FALSE)</f>
        <v>#N/A</v>
      </c>
    </row>
    <row r="1796" spans="1:12">
      <c r="A1796" s="25">
        <v>45261</v>
      </c>
      <c r="B1796" s="19">
        <v>15524</v>
      </c>
      <c r="C1796" t="e">
        <f>VLOOKUP(A1796,Table2[],2,FALSE)</f>
        <v>#N/A</v>
      </c>
      <c r="D1796" t="e">
        <f>VLOOKUP(A1796,Table3[#All],2,FALSE)</f>
        <v>#N/A</v>
      </c>
      <c r="E1796">
        <f>VLOOKUP(A1796,Table5[#All],2,FALSE)</f>
        <v>2.5600000000000001E-2</v>
      </c>
      <c r="F1796" t="e">
        <f>VLOOKUP(A1796,Table6[#All],2,FALSE)</f>
        <v>#N/A</v>
      </c>
      <c r="G1796" t="e">
        <f>VLOOKUP(A1796,Table7[#All],2,FALSE)</f>
        <v>#N/A</v>
      </c>
      <c r="H1796" t="e">
        <f>VLOOKUP(A1796,Table1[[#All],[Release Date]:[Actual]],3,FALSE)</f>
        <v>#N/A</v>
      </c>
      <c r="I1796" t="e">
        <f>VLOOKUP(A1796,Table9[[#All],[Release Date]:[Actual]],2,FALSE)</f>
        <v>#N/A</v>
      </c>
      <c r="J1796" t="e">
        <f>VLOOKUP(A1796,Table8[#All],2,FALSE)</f>
        <v>#N/A</v>
      </c>
      <c r="K1796" t="e">
        <f>VLOOKUP(A1796,'US Retail Data'!$E$2:$G$75,3,FALSE)</f>
        <v>#N/A</v>
      </c>
      <c r="L1796" t="e">
        <f>VLOOKUP(A1796,GDP!$E$2:$G$83,3,FALSE)</f>
        <v>#N/A</v>
      </c>
    </row>
    <row r="1797" spans="1:12">
      <c r="A1797" s="25">
        <v>45262</v>
      </c>
      <c r="B1797" s="19" t="e">
        <v>#N/A</v>
      </c>
      <c r="C1797" t="e">
        <f>VLOOKUP(A1797,Table2[],2,FALSE)</f>
        <v>#N/A</v>
      </c>
      <c r="D1797" t="e">
        <f>VLOOKUP(A1797,Table3[#All],2,FALSE)</f>
        <v>#N/A</v>
      </c>
      <c r="E1797" t="e">
        <f>VLOOKUP(A1797,Table5[#All],2,FALSE)</f>
        <v>#N/A</v>
      </c>
      <c r="F1797" t="e">
        <f>VLOOKUP(A1797,Table6[#All],2,FALSE)</f>
        <v>#N/A</v>
      </c>
      <c r="G1797" t="e">
        <f>VLOOKUP(A1797,Table7[#All],2,FALSE)</f>
        <v>#N/A</v>
      </c>
      <c r="H1797" t="e">
        <f>VLOOKUP(A1797,Table1[[#All],[Release Date]:[Actual]],3,FALSE)</f>
        <v>#N/A</v>
      </c>
      <c r="I1797" t="e">
        <f>VLOOKUP(A1797,Table9[[#All],[Release Date]:[Actual]],2,FALSE)</f>
        <v>#N/A</v>
      </c>
      <c r="J1797" t="e">
        <f>VLOOKUP(A1797,Table8[#All],2,FALSE)</f>
        <v>#N/A</v>
      </c>
      <c r="K1797" t="e">
        <f>VLOOKUP(A1797,'US Retail Data'!$E$2:$G$75,3,FALSE)</f>
        <v>#N/A</v>
      </c>
      <c r="L1797" t="e">
        <f>VLOOKUP(A1797,GDP!$E$2:$G$83,3,FALSE)</f>
        <v>#N/A</v>
      </c>
    </row>
    <row r="1798" spans="1:12">
      <c r="A1798" s="25">
        <v>45263</v>
      </c>
      <c r="B1798" s="19" t="e">
        <v>#N/A</v>
      </c>
      <c r="C1798" t="e">
        <f>VLOOKUP(A1798,Table2[],2,FALSE)</f>
        <v>#N/A</v>
      </c>
      <c r="D1798" t="e">
        <f>VLOOKUP(A1798,Table3[#All],2,FALSE)</f>
        <v>#N/A</v>
      </c>
      <c r="E1798" t="e">
        <f>VLOOKUP(A1798,Table5[#All],2,FALSE)</f>
        <v>#N/A</v>
      </c>
      <c r="F1798" t="e">
        <f>VLOOKUP(A1798,Table6[#All],2,FALSE)</f>
        <v>#N/A</v>
      </c>
      <c r="G1798" t="e">
        <f>VLOOKUP(A1798,Table7[#All],2,FALSE)</f>
        <v>#N/A</v>
      </c>
      <c r="H1798" t="e">
        <f>VLOOKUP(A1798,Table1[[#All],[Release Date]:[Actual]],3,FALSE)</f>
        <v>#N/A</v>
      </c>
      <c r="I1798" t="e">
        <f>VLOOKUP(A1798,Table9[[#All],[Release Date]:[Actual]],2,FALSE)</f>
        <v>#N/A</v>
      </c>
      <c r="J1798" t="e">
        <f>VLOOKUP(A1798,Table8[#All],2,FALSE)</f>
        <v>#N/A</v>
      </c>
      <c r="K1798" t="e">
        <f>VLOOKUP(A1798,'US Retail Data'!$E$2:$G$75,3,FALSE)</f>
        <v>#N/A</v>
      </c>
      <c r="L1798" t="e">
        <f>VLOOKUP(A1798,GDP!$E$2:$G$83,3,FALSE)</f>
        <v>#N/A</v>
      </c>
    </row>
    <row r="1799" spans="1:12">
      <c r="A1799" s="25">
        <v>45264</v>
      </c>
      <c r="B1799" s="19">
        <v>15446</v>
      </c>
      <c r="C1799" t="e">
        <f>VLOOKUP(A1799,Table2[],2,FALSE)</f>
        <v>#N/A</v>
      </c>
      <c r="D1799" t="e">
        <f>VLOOKUP(A1799,Table3[#All],2,FALSE)</f>
        <v>#N/A</v>
      </c>
      <c r="E1799" t="e">
        <f>VLOOKUP(A1799,Table5[#All],2,FALSE)</f>
        <v>#N/A</v>
      </c>
      <c r="F1799" t="e">
        <f>VLOOKUP(A1799,Table6[#All],2,FALSE)</f>
        <v>#N/A</v>
      </c>
      <c r="G1799" t="e">
        <f>VLOOKUP(A1799,Table7[#All],2,FALSE)</f>
        <v>#N/A</v>
      </c>
      <c r="H1799" t="e">
        <f>VLOOKUP(A1799,Table1[[#All],[Release Date]:[Actual]],3,FALSE)</f>
        <v>#N/A</v>
      </c>
      <c r="I1799" t="e">
        <f>VLOOKUP(A1799,Table9[[#All],[Release Date]:[Actual]],2,FALSE)</f>
        <v>#N/A</v>
      </c>
      <c r="J1799" t="e">
        <f>VLOOKUP(A1799,Table8[#All],2,FALSE)</f>
        <v>#N/A</v>
      </c>
      <c r="K1799" t="e">
        <f>VLOOKUP(A1799,'US Retail Data'!$E$2:$G$75,3,FALSE)</f>
        <v>#N/A</v>
      </c>
      <c r="L1799" t="e">
        <f>VLOOKUP(A1799,GDP!$E$2:$G$83,3,FALSE)</f>
        <v>#N/A</v>
      </c>
    </row>
    <row r="1800" spans="1:12">
      <c r="A1800" s="25">
        <v>45265</v>
      </c>
      <c r="B1800" s="19">
        <v>15504</v>
      </c>
      <c r="C1800" t="e">
        <f>VLOOKUP(A1800,Table2[],2,FALSE)</f>
        <v>#N/A</v>
      </c>
      <c r="D1800" t="e">
        <f>VLOOKUP(A1800,Table3[#All],2,FALSE)</f>
        <v>#N/A</v>
      </c>
      <c r="E1800" t="e">
        <f>VLOOKUP(A1800,Table5[#All],2,FALSE)</f>
        <v>#N/A</v>
      </c>
      <c r="F1800" t="e">
        <f>VLOOKUP(A1800,Table6[#All],2,FALSE)</f>
        <v>#N/A</v>
      </c>
      <c r="G1800" t="e">
        <f>VLOOKUP(A1800,Table7[#All],2,FALSE)</f>
        <v>#N/A</v>
      </c>
      <c r="H1800" t="e">
        <f>VLOOKUP(A1800,Table1[[#All],[Release Date]:[Actual]],3,FALSE)</f>
        <v>#N/A</v>
      </c>
      <c r="I1800" t="e">
        <f>VLOOKUP(A1800,Table9[[#All],[Release Date]:[Actual]],2,FALSE)</f>
        <v>#N/A</v>
      </c>
      <c r="J1800" t="e">
        <f>VLOOKUP(A1800,Table8[#All],2,FALSE)</f>
        <v>#N/A</v>
      </c>
      <c r="K1800" t="e">
        <f>VLOOKUP(A1800,'US Retail Data'!$E$2:$G$75,3,FALSE)</f>
        <v>#N/A</v>
      </c>
      <c r="L1800" t="e">
        <f>VLOOKUP(A1800,GDP!$E$2:$G$83,3,FALSE)</f>
        <v>#N/A</v>
      </c>
    </row>
    <row r="1801" spans="1:12">
      <c r="A1801" s="25">
        <v>45266</v>
      </c>
      <c r="B1801" s="19">
        <v>15504</v>
      </c>
      <c r="C1801" t="e">
        <f>VLOOKUP(A1801,Table2[],2,FALSE)</f>
        <v>#N/A</v>
      </c>
      <c r="D1801" t="e">
        <f>VLOOKUP(A1801,Table3[#All],2,FALSE)</f>
        <v>#N/A</v>
      </c>
      <c r="E1801" t="e">
        <f>VLOOKUP(A1801,Table5[#All],2,FALSE)</f>
        <v>#N/A</v>
      </c>
      <c r="F1801" t="e">
        <f>VLOOKUP(A1801,Table6[#All],2,FALSE)</f>
        <v>#N/A</v>
      </c>
      <c r="G1801" t="e">
        <f>VLOOKUP(A1801,Table7[#All],2,FALSE)</f>
        <v>#N/A</v>
      </c>
      <c r="H1801" t="e">
        <f>VLOOKUP(A1801,Table1[[#All],[Release Date]:[Actual]],3,FALSE)</f>
        <v>#N/A</v>
      </c>
      <c r="I1801" t="e">
        <f>VLOOKUP(A1801,Table9[[#All],[Release Date]:[Actual]],2,FALSE)</f>
        <v>#N/A</v>
      </c>
      <c r="J1801" t="e">
        <f>VLOOKUP(A1801,Table8[#All],2,FALSE)</f>
        <v>#N/A</v>
      </c>
      <c r="K1801" t="e">
        <f>VLOOKUP(A1801,'US Retail Data'!$E$2:$G$75,3,FALSE)</f>
        <v>#N/A</v>
      </c>
      <c r="L1801" t="e">
        <f>VLOOKUP(A1801,GDP!$E$2:$G$83,3,FALSE)</f>
        <v>#N/A</v>
      </c>
    </row>
    <row r="1802" spans="1:12">
      <c r="A1802" s="25">
        <v>45267</v>
      </c>
      <c r="B1802" s="19">
        <v>15536</v>
      </c>
      <c r="C1802" t="e">
        <f>VLOOKUP(A1802,Table2[],2,FALSE)</f>
        <v>#N/A</v>
      </c>
      <c r="D1802" t="e">
        <f>VLOOKUP(A1802,Table3[#All],2,FALSE)</f>
        <v>#N/A</v>
      </c>
      <c r="E1802" t="e">
        <f>VLOOKUP(A1802,Table5[#All],2,FALSE)</f>
        <v>#N/A</v>
      </c>
      <c r="F1802" t="e">
        <f>VLOOKUP(A1802,Table6[#All],2,FALSE)</f>
        <v>#N/A</v>
      </c>
      <c r="G1802" t="e">
        <f>VLOOKUP(A1802,Table7[#All],2,FALSE)</f>
        <v>#N/A</v>
      </c>
      <c r="H1802">
        <f>VLOOKUP(A1802,Table1[[#All],[Release Date]:[Actual]],3,FALSE)</f>
        <v>220000</v>
      </c>
      <c r="I1802" t="e">
        <f>VLOOKUP(A1802,Table9[[#All],[Release Date]:[Actual]],2,FALSE)</f>
        <v>#N/A</v>
      </c>
      <c r="J1802" t="e">
        <f>VLOOKUP(A1802,Table8[#All],2,FALSE)</f>
        <v>#N/A</v>
      </c>
      <c r="K1802" t="e">
        <f>VLOOKUP(A1802,'US Retail Data'!$E$2:$G$75,3,FALSE)</f>
        <v>#N/A</v>
      </c>
      <c r="L1802" t="e">
        <f>VLOOKUP(A1802,GDP!$E$2:$G$83,3,FALSE)</f>
        <v>#N/A</v>
      </c>
    </row>
    <row r="1803" spans="1:12">
      <c r="A1803" s="25">
        <v>45268</v>
      </c>
      <c r="B1803" s="19">
        <v>15500</v>
      </c>
      <c r="C1803" t="e">
        <f>VLOOKUP(A1803,Table2[],2,FALSE)</f>
        <v>#N/A</v>
      </c>
      <c r="D1803" t="e">
        <f>VLOOKUP(A1803,Table3[#All],2,FALSE)</f>
        <v>#N/A</v>
      </c>
      <c r="E1803" t="e">
        <f>VLOOKUP(A1803,Table5[#All],2,FALSE)</f>
        <v>#N/A</v>
      </c>
      <c r="F1803">
        <f>VLOOKUP(A1803,Table6[#All],2,FALSE)</f>
        <v>199</v>
      </c>
      <c r="G1803">
        <f>VLOOKUP(A1803,Table7[#All],2,FALSE)</f>
        <v>3.6999999999999998E-2</v>
      </c>
      <c r="H1803" t="e">
        <f>VLOOKUP(A1803,Table1[[#All],[Release Date]:[Actual]],3,FALSE)</f>
        <v>#N/A</v>
      </c>
      <c r="I1803" t="e">
        <f>VLOOKUP(A1803,Table9[[#All],[Release Date]:[Actual]],2,FALSE)</f>
        <v>#N/A</v>
      </c>
      <c r="J1803">
        <f>VLOOKUP(A1803,Table8[#All],2,FALSE)</f>
        <v>-5.0000000000000001E-3</v>
      </c>
      <c r="K1803" t="e">
        <f>VLOOKUP(A1803,'US Retail Data'!$E$2:$G$75,3,FALSE)</f>
        <v>#N/A</v>
      </c>
      <c r="L1803" t="e">
        <f>VLOOKUP(A1803,GDP!$E$2:$G$83,3,FALSE)</f>
        <v>#N/A</v>
      </c>
    </row>
    <row r="1804" spans="1:12">
      <c r="A1804" s="25">
        <v>45269</v>
      </c>
      <c r="B1804" s="19" t="e">
        <v>#N/A</v>
      </c>
      <c r="C1804" t="e">
        <f>VLOOKUP(A1804,Table2[],2,FALSE)</f>
        <v>#N/A</v>
      </c>
      <c r="D1804" t="e">
        <f>VLOOKUP(A1804,Table3[#All],2,FALSE)</f>
        <v>#N/A</v>
      </c>
      <c r="E1804" t="e">
        <f>VLOOKUP(A1804,Table5[#All],2,FALSE)</f>
        <v>#N/A</v>
      </c>
      <c r="F1804" t="e">
        <f>VLOOKUP(A1804,Table6[#All],2,FALSE)</f>
        <v>#N/A</v>
      </c>
      <c r="G1804" t="e">
        <f>VLOOKUP(A1804,Table7[#All],2,FALSE)</f>
        <v>#N/A</v>
      </c>
      <c r="H1804" t="e">
        <f>VLOOKUP(A1804,Table1[[#All],[Release Date]:[Actual]],3,FALSE)</f>
        <v>#N/A</v>
      </c>
      <c r="I1804" t="e">
        <f>VLOOKUP(A1804,Table9[[#All],[Release Date]:[Actual]],2,FALSE)</f>
        <v>#N/A</v>
      </c>
      <c r="J1804" t="e">
        <f>VLOOKUP(A1804,Table8[#All],2,FALSE)</f>
        <v>#N/A</v>
      </c>
      <c r="K1804" t="e">
        <f>VLOOKUP(A1804,'US Retail Data'!$E$2:$G$75,3,FALSE)</f>
        <v>#N/A</v>
      </c>
      <c r="L1804" t="e">
        <f>VLOOKUP(A1804,GDP!$E$2:$G$83,3,FALSE)</f>
        <v>#N/A</v>
      </c>
    </row>
    <row r="1805" spans="1:12">
      <c r="A1805" s="25">
        <v>45270</v>
      </c>
      <c r="B1805" s="19" t="e">
        <v>#N/A</v>
      </c>
      <c r="C1805" t="e">
        <f>VLOOKUP(A1805,Table2[],2,FALSE)</f>
        <v>#N/A</v>
      </c>
      <c r="D1805" t="e">
        <f>VLOOKUP(A1805,Table3[#All],2,FALSE)</f>
        <v>#N/A</v>
      </c>
      <c r="E1805" t="e">
        <f>VLOOKUP(A1805,Table5[#All],2,FALSE)</f>
        <v>#N/A</v>
      </c>
      <c r="F1805" t="e">
        <f>VLOOKUP(A1805,Table6[#All],2,FALSE)</f>
        <v>#N/A</v>
      </c>
      <c r="G1805" t="e">
        <f>VLOOKUP(A1805,Table7[#All],2,FALSE)</f>
        <v>#N/A</v>
      </c>
      <c r="H1805" t="e">
        <f>VLOOKUP(A1805,Table1[[#All],[Release Date]:[Actual]],3,FALSE)</f>
        <v>#N/A</v>
      </c>
      <c r="I1805" t="e">
        <f>VLOOKUP(A1805,Table9[[#All],[Release Date]:[Actual]],2,FALSE)</f>
        <v>#N/A</v>
      </c>
      <c r="J1805" t="e">
        <f>VLOOKUP(A1805,Table8[#All],2,FALSE)</f>
        <v>#N/A</v>
      </c>
      <c r="K1805" t="e">
        <f>VLOOKUP(A1805,'US Retail Data'!$E$2:$G$75,3,FALSE)</f>
        <v>#N/A</v>
      </c>
      <c r="L1805" t="e">
        <f>VLOOKUP(A1805,GDP!$E$2:$G$83,3,FALSE)</f>
        <v>#N/A</v>
      </c>
    </row>
    <row r="1806" spans="1:12">
      <c r="A1806" s="25">
        <v>45271</v>
      </c>
      <c r="B1806" s="19">
        <v>15614</v>
      </c>
      <c r="C1806" t="e">
        <f>VLOOKUP(A1806,Table2[],2,FALSE)</f>
        <v>#N/A</v>
      </c>
      <c r="D1806" t="e">
        <f>VLOOKUP(A1806,Table3[#All],2,FALSE)</f>
        <v>#N/A</v>
      </c>
      <c r="E1806" t="e">
        <f>VLOOKUP(A1806,Table5[#All],2,FALSE)</f>
        <v>#N/A</v>
      </c>
      <c r="F1806" t="e">
        <f>VLOOKUP(A1806,Table6[#All],2,FALSE)</f>
        <v>#N/A</v>
      </c>
      <c r="G1806" t="e">
        <f>VLOOKUP(A1806,Table7[#All],2,FALSE)</f>
        <v>#N/A</v>
      </c>
      <c r="H1806" t="e">
        <f>VLOOKUP(A1806,Table1[[#All],[Release Date]:[Actual]],3,FALSE)</f>
        <v>#N/A</v>
      </c>
      <c r="I1806" t="e">
        <f>VLOOKUP(A1806,Table9[[#All],[Release Date]:[Actual]],2,FALSE)</f>
        <v>#N/A</v>
      </c>
      <c r="J1806" t="e">
        <f>VLOOKUP(A1806,Table8[#All],2,FALSE)</f>
        <v>#N/A</v>
      </c>
      <c r="K1806" t="e">
        <f>VLOOKUP(A1806,'US Retail Data'!$E$2:$G$75,3,FALSE)</f>
        <v>#N/A</v>
      </c>
      <c r="L1806" t="e">
        <f>VLOOKUP(A1806,GDP!$E$2:$G$83,3,FALSE)</f>
        <v>#N/A</v>
      </c>
    </row>
    <row r="1807" spans="1:12">
      <c r="A1807" s="25">
        <v>45272</v>
      </c>
      <c r="B1807" s="19">
        <v>15631</v>
      </c>
      <c r="C1807">
        <f>VLOOKUP(A1807,Table2[],2,FALSE)</f>
        <v>3.1E-2</v>
      </c>
      <c r="D1807" t="e">
        <f>VLOOKUP(A1807,Table3[#All],2,FALSE)</f>
        <v>#N/A</v>
      </c>
      <c r="E1807" t="e">
        <f>VLOOKUP(A1807,Table5[#All],2,FALSE)</f>
        <v>#N/A</v>
      </c>
      <c r="F1807" t="e">
        <f>VLOOKUP(A1807,Table6[#All],2,FALSE)</f>
        <v>#N/A</v>
      </c>
      <c r="G1807" t="e">
        <f>VLOOKUP(A1807,Table7[#All],2,FALSE)</f>
        <v>#N/A</v>
      </c>
      <c r="H1807" t="e">
        <f>VLOOKUP(A1807,Table1[[#All],[Release Date]:[Actual]],3,FALSE)</f>
        <v>#N/A</v>
      </c>
      <c r="I1807" t="e">
        <f>VLOOKUP(A1807,Table9[[#All],[Release Date]:[Actual]],2,FALSE)</f>
        <v>#N/A</v>
      </c>
      <c r="J1807" t="e">
        <f>VLOOKUP(A1807,Table8[#All],2,FALSE)</f>
        <v>#N/A</v>
      </c>
      <c r="K1807" t="e">
        <f>VLOOKUP(A1807,'US Retail Data'!$E$2:$G$75,3,FALSE)</f>
        <v>#N/A</v>
      </c>
      <c r="L1807" t="e">
        <f>VLOOKUP(A1807,GDP!$E$2:$G$83,3,FALSE)</f>
        <v>#N/A</v>
      </c>
    </row>
    <row r="1808" spans="1:12">
      <c r="A1808" s="25">
        <v>45273</v>
      </c>
      <c r="B1808" s="19">
        <v>15629</v>
      </c>
      <c r="C1808" t="e">
        <f>VLOOKUP(A1808,Table2[],2,FALSE)</f>
        <v>#N/A</v>
      </c>
      <c r="D1808" t="e">
        <f>VLOOKUP(A1808,Table3[#All],2,FALSE)</f>
        <v>#N/A</v>
      </c>
      <c r="E1808" t="e">
        <f>VLOOKUP(A1808,Table5[#All],2,FALSE)</f>
        <v>#N/A</v>
      </c>
      <c r="F1808" t="e">
        <f>VLOOKUP(A1808,Table6[#All],2,FALSE)</f>
        <v>#N/A</v>
      </c>
      <c r="G1808" t="e">
        <f>VLOOKUP(A1808,Table7[#All],2,FALSE)</f>
        <v>#N/A</v>
      </c>
      <c r="H1808" t="e">
        <f>VLOOKUP(A1808,Table1[[#All],[Release Date]:[Actual]],3,FALSE)</f>
        <v>#N/A</v>
      </c>
      <c r="I1808">
        <f>VLOOKUP(A1808,Table9[[#All],[Release Date]:[Actual]],2,FALSE)</f>
        <v>5.5E-2</v>
      </c>
      <c r="J1808" t="e">
        <f>VLOOKUP(A1808,Table8[#All],2,FALSE)</f>
        <v>#N/A</v>
      </c>
      <c r="K1808" t="e">
        <f>VLOOKUP(A1808,'US Retail Data'!$E$2:$G$75,3,FALSE)</f>
        <v>#N/A</v>
      </c>
      <c r="L1808" t="e">
        <f>VLOOKUP(A1808,GDP!$E$2:$G$83,3,FALSE)</f>
        <v>#N/A</v>
      </c>
    </row>
    <row r="1809" spans="1:12">
      <c r="A1809" s="25">
        <v>45274</v>
      </c>
      <c r="B1809" s="19">
        <v>15493</v>
      </c>
      <c r="C1809" t="e">
        <f>VLOOKUP(A1809,Table2[],2,FALSE)</f>
        <v>#N/A</v>
      </c>
      <c r="D1809" t="e">
        <f>VLOOKUP(A1809,Table3[#All],2,FALSE)</f>
        <v>#N/A</v>
      </c>
      <c r="E1809" t="e">
        <f>VLOOKUP(A1809,Table5[#All],2,FALSE)</f>
        <v>#N/A</v>
      </c>
      <c r="F1809" t="e">
        <f>VLOOKUP(A1809,Table6[#All],2,FALSE)</f>
        <v>#N/A</v>
      </c>
      <c r="G1809" t="e">
        <f>VLOOKUP(A1809,Table7[#All],2,FALSE)</f>
        <v>#N/A</v>
      </c>
      <c r="H1809">
        <f>VLOOKUP(A1809,Table1[[#All],[Release Date]:[Actual]],3,FALSE)</f>
        <v>202000</v>
      </c>
      <c r="I1809" t="e">
        <f>VLOOKUP(A1809,Table9[[#All],[Release Date]:[Actual]],2,FALSE)</f>
        <v>#N/A</v>
      </c>
      <c r="J1809" t="e">
        <f>VLOOKUP(A1809,Table8[#All],2,FALSE)</f>
        <v>#N/A</v>
      </c>
      <c r="K1809">
        <f>VLOOKUP(A1809,'US Retail Data'!$E$2:$G$75,3,FALSE)</f>
        <v>3.0000000000000001E-3</v>
      </c>
      <c r="L1809" t="e">
        <f>VLOOKUP(A1809,GDP!$E$2:$G$83,3,FALSE)</f>
        <v>#N/A</v>
      </c>
    </row>
    <row r="1810" spans="1:12">
      <c r="A1810" s="25">
        <v>45275</v>
      </c>
      <c r="B1810" s="19">
        <v>15503</v>
      </c>
      <c r="C1810" t="e">
        <f>VLOOKUP(A1810,Table2[],2,FALSE)</f>
        <v>#N/A</v>
      </c>
      <c r="D1810" t="e">
        <f>VLOOKUP(A1810,Table3[#All],2,FALSE)</f>
        <v>#N/A</v>
      </c>
      <c r="E1810" t="e">
        <f>VLOOKUP(A1810,Table5[#All],2,FALSE)</f>
        <v>#N/A</v>
      </c>
      <c r="F1810" t="e">
        <f>VLOOKUP(A1810,Table6[#All],2,FALSE)</f>
        <v>#N/A</v>
      </c>
      <c r="G1810" t="e">
        <f>VLOOKUP(A1810,Table7[#All],2,FALSE)</f>
        <v>#N/A</v>
      </c>
      <c r="H1810" t="e">
        <f>VLOOKUP(A1810,Table1[[#All],[Release Date]:[Actual]],3,FALSE)</f>
        <v>#N/A</v>
      </c>
      <c r="I1810" t="e">
        <f>VLOOKUP(A1810,Table9[[#All],[Release Date]:[Actual]],2,FALSE)</f>
        <v>#N/A</v>
      </c>
      <c r="J1810" t="e">
        <f>VLOOKUP(A1810,Table8[#All],2,FALSE)</f>
        <v>#N/A</v>
      </c>
      <c r="K1810" t="e">
        <f>VLOOKUP(A1810,'US Retail Data'!$E$2:$G$75,3,FALSE)</f>
        <v>#N/A</v>
      </c>
      <c r="L1810" t="e">
        <f>VLOOKUP(A1810,GDP!$E$2:$G$83,3,FALSE)</f>
        <v>#N/A</v>
      </c>
    </row>
    <row r="1811" spans="1:12">
      <c r="A1811" s="25">
        <v>45276</v>
      </c>
      <c r="B1811" s="19" t="e">
        <v>#N/A</v>
      </c>
      <c r="C1811" t="e">
        <f>VLOOKUP(A1811,Table2[],2,FALSE)</f>
        <v>#N/A</v>
      </c>
      <c r="D1811" t="e">
        <f>VLOOKUP(A1811,Table3[#All],2,FALSE)</f>
        <v>#N/A</v>
      </c>
      <c r="E1811" t="e">
        <f>VLOOKUP(A1811,Table5[#All],2,FALSE)</f>
        <v>#N/A</v>
      </c>
      <c r="F1811" t="e">
        <f>VLOOKUP(A1811,Table6[#All],2,FALSE)</f>
        <v>#N/A</v>
      </c>
      <c r="G1811" t="e">
        <f>VLOOKUP(A1811,Table7[#All],2,FALSE)</f>
        <v>#N/A</v>
      </c>
      <c r="H1811" t="e">
        <f>VLOOKUP(A1811,Table1[[#All],[Release Date]:[Actual]],3,FALSE)</f>
        <v>#N/A</v>
      </c>
      <c r="I1811" t="e">
        <f>VLOOKUP(A1811,Table9[[#All],[Release Date]:[Actual]],2,FALSE)</f>
        <v>#N/A</v>
      </c>
      <c r="J1811" t="e">
        <f>VLOOKUP(A1811,Table8[#All],2,FALSE)</f>
        <v>#N/A</v>
      </c>
      <c r="K1811" t="e">
        <f>VLOOKUP(A1811,'US Retail Data'!$E$2:$G$75,3,FALSE)</f>
        <v>#N/A</v>
      </c>
      <c r="L1811" t="e">
        <f>VLOOKUP(A1811,GDP!$E$2:$G$83,3,FALSE)</f>
        <v>#N/A</v>
      </c>
    </row>
    <row r="1812" spans="1:12">
      <c r="A1812" s="25">
        <v>45277</v>
      </c>
      <c r="B1812" s="19" t="e">
        <v>#N/A</v>
      </c>
      <c r="C1812" t="e">
        <f>VLOOKUP(A1812,Table2[],2,FALSE)</f>
        <v>#N/A</v>
      </c>
      <c r="D1812" t="e">
        <f>VLOOKUP(A1812,Table3[#All],2,FALSE)</f>
        <v>#N/A</v>
      </c>
      <c r="E1812" t="e">
        <f>VLOOKUP(A1812,Table5[#All],2,FALSE)</f>
        <v>#N/A</v>
      </c>
      <c r="F1812" t="e">
        <f>VLOOKUP(A1812,Table6[#All],2,FALSE)</f>
        <v>#N/A</v>
      </c>
      <c r="G1812" t="e">
        <f>VLOOKUP(A1812,Table7[#All],2,FALSE)</f>
        <v>#N/A</v>
      </c>
      <c r="H1812" t="e">
        <f>VLOOKUP(A1812,Table1[[#All],[Release Date]:[Actual]],3,FALSE)</f>
        <v>#N/A</v>
      </c>
      <c r="I1812" t="e">
        <f>VLOOKUP(A1812,Table9[[#All],[Release Date]:[Actual]],2,FALSE)</f>
        <v>#N/A</v>
      </c>
      <c r="J1812" t="e">
        <f>VLOOKUP(A1812,Table8[#All],2,FALSE)</f>
        <v>#N/A</v>
      </c>
      <c r="K1812" t="e">
        <f>VLOOKUP(A1812,'US Retail Data'!$E$2:$G$75,3,FALSE)</f>
        <v>#N/A</v>
      </c>
      <c r="L1812" t="e">
        <f>VLOOKUP(A1812,GDP!$E$2:$G$83,3,FALSE)</f>
        <v>#N/A</v>
      </c>
    </row>
    <row r="1813" spans="1:12">
      <c r="A1813" s="25">
        <v>45278</v>
      </c>
      <c r="B1813" s="19">
        <v>15516</v>
      </c>
      <c r="C1813" t="e">
        <f>VLOOKUP(A1813,Table2[],2,FALSE)</f>
        <v>#N/A</v>
      </c>
      <c r="D1813" t="e">
        <f>VLOOKUP(A1813,Table3[#All],2,FALSE)</f>
        <v>#N/A</v>
      </c>
      <c r="E1813" t="e">
        <f>VLOOKUP(A1813,Table5[#All],2,FALSE)</f>
        <v>#N/A</v>
      </c>
      <c r="F1813" t="e">
        <f>VLOOKUP(A1813,Table6[#All],2,FALSE)</f>
        <v>#N/A</v>
      </c>
      <c r="G1813" t="e">
        <f>VLOOKUP(A1813,Table7[#All],2,FALSE)</f>
        <v>#N/A</v>
      </c>
      <c r="H1813" t="e">
        <f>VLOOKUP(A1813,Table1[[#All],[Release Date]:[Actual]],3,FALSE)</f>
        <v>#N/A</v>
      </c>
      <c r="I1813" t="e">
        <f>VLOOKUP(A1813,Table9[[#All],[Release Date]:[Actual]],2,FALSE)</f>
        <v>#N/A</v>
      </c>
      <c r="J1813" t="e">
        <f>VLOOKUP(A1813,Table8[#All],2,FALSE)</f>
        <v>#N/A</v>
      </c>
      <c r="K1813" t="e">
        <f>VLOOKUP(A1813,'US Retail Data'!$E$2:$G$75,3,FALSE)</f>
        <v>#N/A</v>
      </c>
      <c r="L1813" t="e">
        <f>VLOOKUP(A1813,GDP!$E$2:$G$83,3,FALSE)</f>
        <v>#N/A</v>
      </c>
    </row>
    <row r="1814" spans="1:12">
      <c r="A1814" s="25">
        <v>45279</v>
      </c>
      <c r="B1814" s="19">
        <v>15506</v>
      </c>
      <c r="C1814" t="e">
        <f>VLOOKUP(A1814,Table2[],2,FALSE)</f>
        <v>#N/A</v>
      </c>
      <c r="D1814" t="e">
        <f>VLOOKUP(A1814,Table3[#All],2,FALSE)</f>
        <v>#N/A</v>
      </c>
      <c r="E1814" t="e">
        <f>VLOOKUP(A1814,Table5[#All],2,FALSE)</f>
        <v>#N/A</v>
      </c>
      <c r="F1814" t="e">
        <f>VLOOKUP(A1814,Table6[#All],2,FALSE)</f>
        <v>#N/A</v>
      </c>
      <c r="G1814" t="e">
        <f>VLOOKUP(A1814,Table7[#All],2,FALSE)</f>
        <v>#N/A</v>
      </c>
      <c r="H1814" t="e">
        <f>VLOOKUP(A1814,Table1[[#All],[Release Date]:[Actual]],3,FALSE)</f>
        <v>#N/A</v>
      </c>
      <c r="I1814" t="e">
        <f>VLOOKUP(A1814,Table9[[#All],[Release Date]:[Actual]],2,FALSE)</f>
        <v>#N/A</v>
      </c>
      <c r="J1814" t="e">
        <f>VLOOKUP(A1814,Table8[#All],2,FALSE)</f>
        <v>#N/A</v>
      </c>
      <c r="K1814" t="e">
        <f>VLOOKUP(A1814,'US Retail Data'!$E$2:$G$75,3,FALSE)</f>
        <v>#N/A</v>
      </c>
      <c r="L1814" t="e">
        <f>VLOOKUP(A1814,GDP!$E$2:$G$83,3,FALSE)</f>
        <v>#N/A</v>
      </c>
    </row>
    <row r="1815" spans="1:12">
      <c r="A1815" s="25">
        <v>45280</v>
      </c>
      <c r="B1815" s="19">
        <v>15512</v>
      </c>
      <c r="C1815" t="e">
        <f>VLOOKUP(A1815,Table2[],2,FALSE)</f>
        <v>#N/A</v>
      </c>
      <c r="D1815" t="e">
        <f>VLOOKUP(A1815,Table3[#All],2,FALSE)</f>
        <v>#N/A</v>
      </c>
      <c r="E1815" t="e">
        <f>VLOOKUP(A1815,Table5[#All],2,FALSE)</f>
        <v>#N/A</v>
      </c>
      <c r="F1815" t="e">
        <f>VLOOKUP(A1815,Table6[#All],2,FALSE)</f>
        <v>#N/A</v>
      </c>
      <c r="G1815" t="e">
        <f>VLOOKUP(A1815,Table7[#All],2,FALSE)</f>
        <v>#N/A</v>
      </c>
      <c r="H1815" t="e">
        <f>VLOOKUP(A1815,Table1[[#All],[Release Date]:[Actual]],3,FALSE)</f>
        <v>#N/A</v>
      </c>
      <c r="I1815" t="e">
        <f>VLOOKUP(A1815,Table9[[#All],[Release Date]:[Actual]],2,FALSE)</f>
        <v>#N/A</v>
      </c>
      <c r="J1815" t="e">
        <f>VLOOKUP(A1815,Table8[#All],2,FALSE)</f>
        <v>#N/A</v>
      </c>
      <c r="K1815" t="e">
        <f>VLOOKUP(A1815,'US Retail Data'!$E$2:$G$75,3,FALSE)</f>
        <v>#N/A</v>
      </c>
      <c r="L1815" t="e">
        <f>VLOOKUP(A1815,GDP!$E$2:$G$83,3,FALSE)</f>
        <v>#N/A</v>
      </c>
    </row>
    <row r="1816" spans="1:12">
      <c r="A1816" s="25">
        <v>45281</v>
      </c>
      <c r="B1816" s="19">
        <v>15533</v>
      </c>
      <c r="C1816" t="e">
        <f>VLOOKUP(A1816,Table2[],2,FALSE)</f>
        <v>#N/A</v>
      </c>
      <c r="D1816" t="e">
        <f>VLOOKUP(A1816,Table3[#All],2,FALSE)</f>
        <v>#N/A</v>
      </c>
      <c r="E1816" t="e">
        <f>VLOOKUP(A1816,Table5[#All],2,FALSE)</f>
        <v>#N/A</v>
      </c>
      <c r="F1816" t="e">
        <f>VLOOKUP(A1816,Table6[#All],2,FALSE)</f>
        <v>#N/A</v>
      </c>
      <c r="G1816" t="e">
        <f>VLOOKUP(A1816,Table7[#All],2,FALSE)</f>
        <v>#N/A</v>
      </c>
      <c r="H1816">
        <f>VLOOKUP(A1816,Table1[[#All],[Release Date]:[Actual]],3,FALSE)</f>
        <v>205000</v>
      </c>
      <c r="I1816" t="e">
        <f>VLOOKUP(A1816,Table9[[#All],[Release Date]:[Actual]],2,FALSE)</f>
        <v>#N/A</v>
      </c>
      <c r="J1816" t="e">
        <f>VLOOKUP(A1816,Table8[#All],2,FALSE)</f>
        <v>#N/A</v>
      </c>
      <c r="K1816" t="e">
        <f>VLOOKUP(A1816,'US Retail Data'!$E$2:$G$75,3,FALSE)</f>
        <v>#N/A</v>
      </c>
      <c r="L1816">
        <f>VLOOKUP(A1816,GDP!$E$2:$G$83,3,FALSE)</f>
        <v>4.9000000000000002E-2</v>
      </c>
    </row>
    <row r="1817" spans="1:12">
      <c r="A1817" s="25">
        <v>45282</v>
      </c>
      <c r="B1817" s="19">
        <v>15489</v>
      </c>
      <c r="C1817" t="e">
        <f>VLOOKUP(A1817,Table2[],2,FALSE)</f>
        <v>#N/A</v>
      </c>
      <c r="D1817">
        <f>VLOOKUP(A1817,Table3[#All],2,FALSE)</f>
        <v>2.5999999999999999E-2</v>
      </c>
      <c r="E1817" t="e">
        <f>VLOOKUP(A1817,Table5[#All],2,FALSE)</f>
        <v>#N/A</v>
      </c>
      <c r="F1817" t="e">
        <f>VLOOKUP(A1817,Table6[#All],2,FALSE)</f>
        <v>#N/A</v>
      </c>
      <c r="G1817" t="e">
        <f>VLOOKUP(A1817,Table7[#All],2,FALSE)</f>
        <v>#N/A</v>
      </c>
      <c r="H1817" t="e">
        <f>VLOOKUP(A1817,Table1[[#All],[Release Date]:[Actual]],3,FALSE)</f>
        <v>#N/A</v>
      </c>
      <c r="I1817" t="e">
        <f>VLOOKUP(A1817,Table9[[#All],[Release Date]:[Actual]],2,FALSE)</f>
        <v>#N/A</v>
      </c>
      <c r="J1817" t="e">
        <f>VLOOKUP(A1817,Table8[#All],2,FALSE)</f>
        <v>#N/A</v>
      </c>
      <c r="K1817" t="e">
        <f>VLOOKUP(A1817,'US Retail Data'!$E$2:$G$75,3,FALSE)</f>
        <v>#N/A</v>
      </c>
      <c r="L1817" t="e">
        <f>VLOOKUP(A1817,GDP!$E$2:$G$83,3,FALSE)</f>
        <v>#N/A</v>
      </c>
    </row>
    <row r="1818" spans="1:12">
      <c r="A1818" s="25">
        <v>45283</v>
      </c>
      <c r="B1818" s="19" t="e">
        <v>#N/A</v>
      </c>
      <c r="C1818" t="e">
        <f>VLOOKUP(A1818,Table2[],2,FALSE)</f>
        <v>#N/A</v>
      </c>
      <c r="D1818" t="e">
        <f>VLOOKUP(A1818,Table3[#All],2,FALSE)</f>
        <v>#N/A</v>
      </c>
      <c r="E1818" t="e">
        <f>VLOOKUP(A1818,Table5[#All],2,FALSE)</f>
        <v>#N/A</v>
      </c>
      <c r="F1818" t="e">
        <f>VLOOKUP(A1818,Table6[#All],2,FALSE)</f>
        <v>#N/A</v>
      </c>
      <c r="G1818" t="e">
        <f>VLOOKUP(A1818,Table7[#All],2,FALSE)</f>
        <v>#N/A</v>
      </c>
      <c r="H1818" t="e">
        <f>VLOOKUP(A1818,Table1[[#All],[Release Date]:[Actual]],3,FALSE)</f>
        <v>#N/A</v>
      </c>
      <c r="I1818" t="e">
        <f>VLOOKUP(A1818,Table9[[#All],[Release Date]:[Actual]],2,FALSE)</f>
        <v>#N/A</v>
      </c>
      <c r="J1818" t="e">
        <f>VLOOKUP(A1818,Table8[#All],2,FALSE)</f>
        <v>#N/A</v>
      </c>
      <c r="K1818" t="e">
        <f>VLOOKUP(A1818,'US Retail Data'!$E$2:$G$75,3,FALSE)</f>
        <v>#N/A</v>
      </c>
      <c r="L1818" t="e">
        <f>VLOOKUP(A1818,GDP!$E$2:$G$83,3,FALSE)</f>
        <v>#N/A</v>
      </c>
    </row>
    <row r="1819" spans="1:12">
      <c r="A1819" s="25">
        <v>45284</v>
      </c>
      <c r="B1819" s="19" t="e">
        <v>#N/A</v>
      </c>
      <c r="C1819" t="e">
        <f>VLOOKUP(A1819,Table2[],2,FALSE)</f>
        <v>#N/A</v>
      </c>
      <c r="D1819" t="e">
        <f>VLOOKUP(A1819,Table3[#All],2,FALSE)</f>
        <v>#N/A</v>
      </c>
      <c r="E1819" t="e">
        <f>VLOOKUP(A1819,Table5[#All],2,FALSE)</f>
        <v>#N/A</v>
      </c>
      <c r="F1819" t="e">
        <f>VLOOKUP(A1819,Table6[#All],2,FALSE)</f>
        <v>#N/A</v>
      </c>
      <c r="G1819" t="e">
        <f>VLOOKUP(A1819,Table7[#All],2,FALSE)</f>
        <v>#N/A</v>
      </c>
      <c r="H1819" t="e">
        <f>VLOOKUP(A1819,Table1[[#All],[Release Date]:[Actual]],3,FALSE)</f>
        <v>#N/A</v>
      </c>
      <c r="I1819" t="e">
        <f>VLOOKUP(A1819,Table9[[#All],[Release Date]:[Actual]],2,FALSE)</f>
        <v>#N/A</v>
      </c>
      <c r="J1819" t="e">
        <f>VLOOKUP(A1819,Table8[#All],2,FALSE)</f>
        <v>#N/A</v>
      </c>
      <c r="K1819" t="e">
        <f>VLOOKUP(A1819,'US Retail Data'!$E$2:$G$75,3,FALSE)</f>
        <v>#N/A</v>
      </c>
      <c r="L1819" t="e">
        <f>VLOOKUP(A1819,GDP!$E$2:$G$83,3,FALSE)</f>
        <v>#N/A</v>
      </c>
    </row>
    <row r="1820" spans="1:12">
      <c r="A1820" s="25">
        <v>45285</v>
      </c>
      <c r="B1820" s="19" t="e">
        <v>#N/A</v>
      </c>
      <c r="C1820" t="e">
        <f>VLOOKUP(A1820,Table2[],2,FALSE)</f>
        <v>#N/A</v>
      </c>
      <c r="D1820" t="e">
        <f>VLOOKUP(A1820,Table3[#All],2,FALSE)</f>
        <v>#N/A</v>
      </c>
      <c r="E1820" t="e">
        <f>VLOOKUP(A1820,Table5[#All],2,FALSE)</f>
        <v>#N/A</v>
      </c>
      <c r="F1820" t="e">
        <f>VLOOKUP(A1820,Table6[#All],2,FALSE)</f>
        <v>#N/A</v>
      </c>
      <c r="G1820" t="e">
        <f>VLOOKUP(A1820,Table7[#All],2,FALSE)</f>
        <v>#N/A</v>
      </c>
      <c r="H1820" t="e">
        <f>VLOOKUP(A1820,Table1[[#All],[Release Date]:[Actual]],3,FALSE)</f>
        <v>#N/A</v>
      </c>
      <c r="I1820" t="e">
        <f>VLOOKUP(A1820,Table9[[#All],[Release Date]:[Actual]],2,FALSE)</f>
        <v>#N/A</v>
      </c>
      <c r="J1820" t="e">
        <f>VLOOKUP(A1820,Table8[#All],2,FALSE)</f>
        <v>#N/A</v>
      </c>
      <c r="K1820" t="e">
        <f>VLOOKUP(A1820,'US Retail Data'!$E$2:$G$75,3,FALSE)</f>
        <v>#N/A</v>
      </c>
      <c r="L1820" t="e">
        <f>VLOOKUP(A1820,GDP!$E$2:$G$83,3,FALSE)</f>
        <v>#N/A</v>
      </c>
    </row>
    <row r="1821" spans="1:12">
      <c r="A1821" s="25">
        <v>45286</v>
      </c>
      <c r="B1821" s="19" t="e">
        <v>#N/A</v>
      </c>
      <c r="C1821" t="e">
        <f>VLOOKUP(A1821,Table2[],2,FALSE)</f>
        <v>#N/A</v>
      </c>
      <c r="D1821" t="e">
        <f>VLOOKUP(A1821,Table3[#All],2,FALSE)</f>
        <v>#N/A</v>
      </c>
      <c r="E1821" t="e">
        <f>VLOOKUP(A1821,Table5[#All],2,FALSE)</f>
        <v>#N/A</v>
      </c>
      <c r="F1821" t="e">
        <f>VLOOKUP(A1821,Table6[#All],2,FALSE)</f>
        <v>#N/A</v>
      </c>
      <c r="G1821" t="e">
        <f>VLOOKUP(A1821,Table7[#All],2,FALSE)</f>
        <v>#N/A</v>
      </c>
      <c r="H1821" t="e">
        <f>VLOOKUP(A1821,Table1[[#All],[Release Date]:[Actual]],3,FALSE)</f>
        <v>#N/A</v>
      </c>
      <c r="I1821" t="e">
        <f>VLOOKUP(A1821,Table9[[#All],[Release Date]:[Actual]],2,FALSE)</f>
        <v>#N/A</v>
      </c>
      <c r="J1821" t="e">
        <f>VLOOKUP(A1821,Table8[#All],2,FALSE)</f>
        <v>#N/A</v>
      </c>
      <c r="K1821" t="e">
        <f>VLOOKUP(A1821,'US Retail Data'!$E$2:$G$75,3,FALSE)</f>
        <v>#N/A</v>
      </c>
      <c r="L1821" t="e">
        <f>VLOOKUP(A1821,GDP!$E$2:$G$83,3,FALSE)</f>
        <v>#N/A</v>
      </c>
    </row>
    <row r="1822" spans="1:12">
      <c r="A1822" s="25">
        <v>45287</v>
      </c>
      <c r="B1822" s="19">
        <v>15414</v>
      </c>
      <c r="C1822" t="e">
        <f>VLOOKUP(A1822,Table2[],2,FALSE)</f>
        <v>#N/A</v>
      </c>
      <c r="D1822" t="e">
        <f>VLOOKUP(A1822,Table3[#All],2,FALSE)</f>
        <v>#N/A</v>
      </c>
      <c r="E1822" t="e">
        <f>VLOOKUP(A1822,Table5[#All],2,FALSE)</f>
        <v>#N/A</v>
      </c>
      <c r="F1822" t="e">
        <f>VLOOKUP(A1822,Table6[#All],2,FALSE)</f>
        <v>#N/A</v>
      </c>
      <c r="G1822" t="e">
        <f>VLOOKUP(A1822,Table7[#All],2,FALSE)</f>
        <v>#N/A</v>
      </c>
      <c r="H1822" t="e">
        <f>VLOOKUP(A1822,Table1[[#All],[Release Date]:[Actual]],3,FALSE)</f>
        <v>#N/A</v>
      </c>
      <c r="I1822" t="e">
        <f>VLOOKUP(A1822,Table9[[#All],[Release Date]:[Actual]],2,FALSE)</f>
        <v>#N/A</v>
      </c>
      <c r="J1822" t="e">
        <f>VLOOKUP(A1822,Table8[#All],2,FALSE)</f>
        <v>#N/A</v>
      </c>
      <c r="K1822" t="e">
        <f>VLOOKUP(A1822,'US Retail Data'!$E$2:$G$75,3,FALSE)</f>
        <v>#N/A</v>
      </c>
      <c r="L1822" t="e">
        <f>VLOOKUP(A1822,GDP!$E$2:$G$83,3,FALSE)</f>
        <v>#N/A</v>
      </c>
    </row>
    <row r="1823" spans="1:12">
      <c r="A1823" s="25">
        <v>45288</v>
      </c>
      <c r="B1823" s="19">
        <v>15416</v>
      </c>
      <c r="C1823" t="e">
        <f>VLOOKUP(A1823,Table2[],2,FALSE)</f>
        <v>#N/A</v>
      </c>
      <c r="D1823" t="e">
        <f>VLOOKUP(A1823,Table3[#All],2,FALSE)</f>
        <v>#N/A</v>
      </c>
      <c r="E1823" t="e">
        <f>VLOOKUP(A1823,Table5[#All],2,FALSE)</f>
        <v>#N/A</v>
      </c>
      <c r="F1823" t="e">
        <f>VLOOKUP(A1823,Table6[#All],2,FALSE)</f>
        <v>#N/A</v>
      </c>
      <c r="G1823" t="e">
        <f>VLOOKUP(A1823,Table7[#All],2,FALSE)</f>
        <v>#N/A</v>
      </c>
      <c r="H1823">
        <f>VLOOKUP(A1823,Table1[[#All],[Release Date]:[Actual]],3,FALSE)</f>
        <v>218000</v>
      </c>
      <c r="I1823" t="e">
        <f>VLOOKUP(A1823,Table9[[#All],[Release Date]:[Actual]],2,FALSE)</f>
        <v>#N/A</v>
      </c>
      <c r="J1823" t="e">
        <f>VLOOKUP(A1823,Table8[#All],2,FALSE)</f>
        <v>#N/A</v>
      </c>
      <c r="K1823" t="e">
        <f>VLOOKUP(A1823,'US Retail Data'!$E$2:$G$75,3,FALSE)</f>
        <v>#N/A</v>
      </c>
      <c r="L1823" t="e">
        <f>VLOOKUP(A1823,GDP!$E$2:$G$83,3,FALSE)</f>
        <v>#N/A</v>
      </c>
    </row>
    <row r="1824" spans="1:12">
      <c r="A1824" s="25">
        <v>45289</v>
      </c>
      <c r="B1824" s="19">
        <v>15439</v>
      </c>
      <c r="C1824" t="e">
        <f>VLOOKUP(A1824,Table2[],2,FALSE)</f>
        <v>#N/A</v>
      </c>
      <c r="D1824" t="e">
        <f>VLOOKUP(A1824,Table3[#All],2,FALSE)</f>
        <v>#N/A</v>
      </c>
      <c r="E1824" t="e">
        <f>VLOOKUP(A1824,Table5[#All],2,FALSE)</f>
        <v>#N/A</v>
      </c>
      <c r="F1824" t="e">
        <f>VLOOKUP(A1824,Table6[#All],2,FALSE)</f>
        <v>#N/A</v>
      </c>
      <c r="G1824" t="e">
        <f>VLOOKUP(A1824,Table7[#All],2,FALSE)</f>
        <v>#N/A</v>
      </c>
      <c r="H1824" t="e">
        <f>VLOOKUP(A1824,Table1[[#All],[Release Date]:[Actual]],3,FALSE)</f>
        <v>#N/A</v>
      </c>
      <c r="I1824" t="e">
        <f>VLOOKUP(A1824,Table9[[#All],[Release Date]:[Actual]],2,FALSE)</f>
        <v>#N/A</v>
      </c>
      <c r="J1824" t="e">
        <f>VLOOKUP(A1824,Table8[#All],2,FALSE)</f>
        <v>#N/A</v>
      </c>
      <c r="K1824" t="e">
        <f>VLOOKUP(A1824,'US Retail Data'!$E$2:$G$75,3,FALSE)</f>
        <v>#N/A</v>
      </c>
      <c r="L1824" t="e">
        <f>VLOOKUP(A1824,GDP!$E$2:$G$83,3,FALSE)</f>
        <v>#N/A</v>
      </c>
    </row>
    <row r="1825" spans="1:12">
      <c r="A1825" s="25">
        <v>45290</v>
      </c>
      <c r="B1825" s="19" t="e">
        <v>#N/A</v>
      </c>
      <c r="C1825" t="e">
        <f>VLOOKUP(A1825,Table2[],2,FALSE)</f>
        <v>#N/A</v>
      </c>
      <c r="D1825" t="e">
        <f>VLOOKUP(A1825,Table3[#All],2,FALSE)</f>
        <v>#N/A</v>
      </c>
      <c r="E1825">
        <f>VLOOKUP(A1825,Table5[#All],2,FALSE)</f>
        <v>2.86E-2</v>
      </c>
      <c r="F1825" t="e">
        <f>VLOOKUP(A1825,Table6[#All],2,FALSE)</f>
        <v>#N/A</v>
      </c>
      <c r="G1825" t="e">
        <f>VLOOKUP(A1825,Table7[#All],2,FALSE)</f>
        <v>#N/A</v>
      </c>
      <c r="H1825" t="e">
        <f>VLOOKUP(A1825,Table1[[#All],[Release Date]:[Actual]],3,FALSE)</f>
        <v>#N/A</v>
      </c>
      <c r="I1825" t="e">
        <f>VLOOKUP(A1825,Table9[[#All],[Release Date]:[Actual]],2,FALSE)</f>
        <v>#N/A</v>
      </c>
      <c r="J1825" t="e">
        <f>VLOOKUP(A1825,Table8[#All],2,FALSE)</f>
        <v>#N/A</v>
      </c>
      <c r="K1825" t="e">
        <f>VLOOKUP(A1825,'US Retail Data'!$E$2:$G$75,3,FALSE)</f>
        <v>#N/A</v>
      </c>
      <c r="L1825" t="e">
        <f>VLOOKUP(A1825,GDP!$E$2:$G$83,3,FALSE)</f>
        <v>#N/A</v>
      </c>
    </row>
    <row r="1826" spans="1:12">
      <c r="A1826" s="25">
        <v>45291</v>
      </c>
      <c r="B1826" s="19" t="e">
        <v>#N/A</v>
      </c>
      <c r="C1826" t="e">
        <f>VLOOKUP(A1826,Table2[],2,FALSE)</f>
        <v>#N/A</v>
      </c>
      <c r="D1826" t="e">
        <f>VLOOKUP(A1826,Table3[#All],2,FALSE)</f>
        <v>#N/A</v>
      </c>
      <c r="E1826" t="e">
        <f>VLOOKUP(A1826,Table5[#All],2,FALSE)</f>
        <v>#N/A</v>
      </c>
      <c r="F1826" t="e">
        <f>VLOOKUP(A1826,Table6[#All],2,FALSE)</f>
        <v>#N/A</v>
      </c>
      <c r="G1826" t="e">
        <f>VLOOKUP(A1826,Table7[#All],2,FALSE)</f>
        <v>#N/A</v>
      </c>
      <c r="H1826" t="e">
        <f>VLOOKUP(A1826,Table1[[#All],[Release Date]:[Actual]],3,FALSE)</f>
        <v>#N/A</v>
      </c>
      <c r="I1826" t="e">
        <f>VLOOKUP(A1826,Table9[[#All],[Release Date]:[Actual]],2,FALSE)</f>
        <v>#N/A</v>
      </c>
      <c r="J1826" t="e">
        <f>VLOOKUP(A1826,Table8[#All],2,FALSE)</f>
        <v>#N/A</v>
      </c>
      <c r="K1826" t="e">
        <f>VLOOKUP(A1826,'US Retail Data'!$E$2:$G$75,3,FALSE)</f>
        <v>#N/A</v>
      </c>
      <c r="L1826" t="e">
        <f>VLOOKUP(A1826,GDP!$E$2:$G$83,3,FALSE)</f>
        <v>#N/A</v>
      </c>
    </row>
    <row r="1827" spans="1:12">
      <c r="A1827" s="25">
        <v>45292</v>
      </c>
      <c r="B1827" s="19" t="e">
        <v>#N/A</v>
      </c>
      <c r="C1827" t="e">
        <f>VLOOKUP(A1827,Table2[],2,FALSE)</f>
        <v>#N/A</v>
      </c>
      <c r="D1827" t="e">
        <f>VLOOKUP(A1827,Table3[#All],2,FALSE)</f>
        <v>#N/A</v>
      </c>
      <c r="E1827" t="e">
        <f>VLOOKUP(A1827,Table5[#All],2,FALSE)</f>
        <v>#N/A</v>
      </c>
      <c r="F1827" t="e">
        <f>VLOOKUP(A1827,Table6[#All],2,FALSE)</f>
        <v>#N/A</v>
      </c>
      <c r="G1827" t="e">
        <f>VLOOKUP(A1827,Table7[#All],2,FALSE)</f>
        <v>#N/A</v>
      </c>
      <c r="H1827" t="e">
        <f>VLOOKUP(A1827,Table1[[#All],[Release Date]:[Actual]],3,FALSE)</f>
        <v>#N/A</v>
      </c>
      <c r="I1827" t="e">
        <f>VLOOKUP(A1827,Table9[[#All],[Release Date]:[Actual]],2,FALSE)</f>
        <v>#N/A</v>
      </c>
      <c r="J1827" t="e">
        <f>VLOOKUP(A1827,Table8[#All],2,FALSE)</f>
        <v>#N/A</v>
      </c>
      <c r="K1827" t="e">
        <f>VLOOKUP(A1827,'US Retail Data'!$E$2:$G$75,3,FALSE)</f>
        <v>#N/A</v>
      </c>
      <c r="L1827" t="e">
        <f>VLOOKUP(A1827,GDP!$E$2:$G$83,3,FALSE)</f>
        <v>#N/A</v>
      </c>
    </row>
    <row r="1828" spans="1:12">
      <c r="A1828" s="25">
        <v>45293</v>
      </c>
      <c r="B1828" s="19">
        <v>15473</v>
      </c>
      <c r="C1828" t="e">
        <f>VLOOKUP(A1828,Table2[],2,FALSE)</f>
        <v>#N/A</v>
      </c>
      <c r="D1828" t="e">
        <f>VLOOKUP(A1828,Table3[#All],2,FALSE)</f>
        <v>#N/A</v>
      </c>
      <c r="E1828">
        <f>VLOOKUP(A1828,Table5[#All],2,FALSE)</f>
        <v>2.6100000000000002E-2</v>
      </c>
      <c r="F1828" t="e">
        <f>VLOOKUP(A1828,Table6[#All],2,FALSE)</f>
        <v>#N/A</v>
      </c>
      <c r="G1828" t="e">
        <f>VLOOKUP(A1828,Table7[#All],2,FALSE)</f>
        <v>#N/A</v>
      </c>
      <c r="H1828" t="e">
        <f>VLOOKUP(A1828,Table1[[#All],[Release Date]:[Actual]],3,FALSE)</f>
        <v>#N/A</v>
      </c>
      <c r="I1828" t="e">
        <f>VLOOKUP(A1828,Table9[[#All],[Release Date]:[Actual]],2,FALSE)</f>
        <v>#N/A</v>
      </c>
      <c r="J1828" t="e">
        <f>VLOOKUP(A1828,Table8[#All],2,FALSE)</f>
        <v>#N/A</v>
      </c>
      <c r="K1828" t="e">
        <f>VLOOKUP(A1828,'US Retail Data'!$E$2:$G$75,3,FALSE)</f>
        <v>#N/A</v>
      </c>
      <c r="L1828" t="e">
        <f>VLOOKUP(A1828,GDP!$E$2:$G$83,3,FALSE)</f>
        <v>#N/A</v>
      </c>
    </row>
    <row r="1829" spans="1:12">
      <c r="A1829" s="25">
        <v>45294</v>
      </c>
      <c r="B1829" s="19">
        <v>15495</v>
      </c>
      <c r="C1829" t="e">
        <f>VLOOKUP(A1829,Table2[],2,FALSE)</f>
        <v>#N/A</v>
      </c>
      <c r="D1829" t="e">
        <f>VLOOKUP(A1829,Table3[#All],2,FALSE)</f>
        <v>#N/A</v>
      </c>
      <c r="E1829" t="e">
        <f>VLOOKUP(A1829,Table5[#All],2,FALSE)</f>
        <v>#N/A</v>
      </c>
      <c r="F1829" t="e">
        <f>VLOOKUP(A1829,Table6[#All],2,FALSE)</f>
        <v>#N/A</v>
      </c>
      <c r="G1829" t="e">
        <f>VLOOKUP(A1829,Table7[#All],2,FALSE)</f>
        <v>#N/A</v>
      </c>
      <c r="H1829" t="e">
        <f>VLOOKUP(A1829,Table1[[#All],[Release Date]:[Actual]],3,FALSE)</f>
        <v>#N/A</v>
      </c>
      <c r="I1829" t="e">
        <f>VLOOKUP(A1829,Table9[[#All],[Release Date]:[Actual]],2,FALSE)</f>
        <v>#N/A</v>
      </c>
      <c r="J1829" t="e">
        <f>VLOOKUP(A1829,Table8[#All],2,FALSE)</f>
        <v>#N/A</v>
      </c>
      <c r="K1829" t="e">
        <f>VLOOKUP(A1829,'US Retail Data'!$E$2:$G$75,3,FALSE)</f>
        <v>#N/A</v>
      </c>
      <c r="L1829" t="e">
        <f>VLOOKUP(A1829,GDP!$E$2:$G$83,3,FALSE)</f>
        <v>#N/A</v>
      </c>
    </row>
    <row r="1830" spans="1:12">
      <c r="A1830" s="25">
        <v>45295</v>
      </c>
      <c r="B1830" s="19">
        <v>15525</v>
      </c>
      <c r="C1830" t="e">
        <f>VLOOKUP(A1830,Table2[],2,FALSE)</f>
        <v>#N/A</v>
      </c>
      <c r="D1830" t="e">
        <f>VLOOKUP(A1830,Table3[#All],2,FALSE)</f>
        <v>#N/A</v>
      </c>
      <c r="E1830" t="e">
        <f>VLOOKUP(A1830,Table5[#All],2,FALSE)</f>
        <v>#N/A</v>
      </c>
      <c r="F1830" t="e">
        <f>VLOOKUP(A1830,Table6[#All],2,FALSE)</f>
        <v>#N/A</v>
      </c>
      <c r="G1830" t="e">
        <f>VLOOKUP(A1830,Table7[#All],2,FALSE)</f>
        <v>#N/A</v>
      </c>
      <c r="H1830">
        <f>VLOOKUP(A1830,Table1[[#All],[Release Date]:[Actual]],3,FALSE)</f>
        <v>202000</v>
      </c>
      <c r="I1830" t="e">
        <f>VLOOKUP(A1830,Table9[[#All],[Release Date]:[Actual]],2,FALSE)</f>
        <v>#N/A</v>
      </c>
      <c r="J1830" t="e">
        <f>VLOOKUP(A1830,Table8[#All],2,FALSE)</f>
        <v>#N/A</v>
      </c>
      <c r="K1830" t="e">
        <f>VLOOKUP(A1830,'US Retail Data'!$E$2:$G$75,3,FALSE)</f>
        <v>#N/A</v>
      </c>
      <c r="L1830" t="e">
        <f>VLOOKUP(A1830,GDP!$E$2:$G$83,3,FALSE)</f>
        <v>#N/A</v>
      </c>
    </row>
    <row r="1831" spans="1:12">
      <c r="A1831" s="25">
        <v>45296</v>
      </c>
      <c r="B1831" s="19">
        <v>15518</v>
      </c>
      <c r="C1831" t="e">
        <f>VLOOKUP(A1831,Table2[],2,FALSE)</f>
        <v>#N/A</v>
      </c>
      <c r="D1831" t="e">
        <f>VLOOKUP(A1831,Table3[#All],2,FALSE)</f>
        <v>#N/A</v>
      </c>
      <c r="E1831" t="e">
        <f>VLOOKUP(A1831,Table5[#All],2,FALSE)</f>
        <v>#N/A</v>
      </c>
      <c r="F1831">
        <f>VLOOKUP(A1831,Table6[#All],2,FALSE)</f>
        <v>216</v>
      </c>
      <c r="G1831">
        <f>VLOOKUP(A1831,Table7[#All],2,FALSE)</f>
        <v>3.6999999999999998E-2</v>
      </c>
      <c r="H1831" t="e">
        <f>VLOOKUP(A1831,Table1[[#All],[Release Date]:[Actual]],3,FALSE)</f>
        <v>#N/A</v>
      </c>
      <c r="I1831" t="e">
        <f>VLOOKUP(A1831,Table9[[#All],[Release Date]:[Actual]],2,FALSE)</f>
        <v>#N/A</v>
      </c>
      <c r="J1831" t="e">
        <f>VLOOKUP(A1831,Table8[#All],2,FALSE)</f>
        <v>#N/A</v>
      </c>
      <c r="K1831" t="e">
        <f>VLOOKUP(A1831,'US Retail Data'!$E$2:$G$75,3,FALSE)</f>
        <v>#N/A</v>
      </c>
      <c r="L1831" t="e">
        <f>VLOOKUP(A1831,GDP!$E$2:$G$83,3,FALSE)</f>
        <v>#N/A</v>
      </c>
    </row>
    <row r="1832" spans="1:12">
      <c r="A1832" s="25">
        <v>45297</v>
      </c>
      <c r="B1832" s="19" t="e">
        <v>#N/A</v>
      </c>
      <c r="C1832" t="e">
        <f>VLOOKUP(A1832,Table2[],2,FALSE)</f>
        <v>#N/A</v>
      </c>
      <c r="D1832" t="e">
        <f>VLOOKUP(A1832,Table3[#All],2,FALSE)</f>
        <v>#N/A</v>
      </c>
      <c r="E1832" t="e">
        <f>VLOOKUP(A1832,Table5[#All],2,FALSE)</f>
        <v>#N/A</v>
      </c>
      <c r="F1832" t="e">
        <f>VLOOKUP(A1832,Table6[#All],2,FALSE)</f>
        <v>#N/A</v>
      </c>
      <c r="G1832" t="e">
        <f>VLOOKUP(A1832,Table7[#All],2,FALSE)</f>
        <v>#N/A</v>
      </c>
      <c r="H1832" t="e">
        <f>VLOOKUP(A1832,Table1[[#All],[Release Date]:[Actual]],3,FALSE)</f>
        <v>#N/A</v>
      </c>
      <c r="I1832" t="e">
        <f>VLOOKUP(A1832,Table9[[#All],[Release Date]:[Actual]],2,FALSE)</f>
        <v>#N/A</v>
      </c>
      <c r="J1832" t="e">
        <f>VLOOKUP(A1832,Table8[#All],2,FALSE)</f>
        <v>#N/A</v>
      </c>
      <c r="K1832" t="e">
        <f>VLOOKUP(A1832,'US Retail Data'!$E$2:$G$75,3,FALSE)</f>
        <v>#N/A</v>
      </c>
      <c r="L1832" t="e">
        <f>VLOOKUP(A1832,GDP!$E$2:$G$83,3,FALSE)</f>
        <v>#N/A</v>
      </c>
    </row>
    <row r="1833" spans="1:12">
      <c r="A1833" s="25">
        <v>45298</v>
      </c>
      <c r="B1833" s="19" t="e">
        <v>#N/A</v>
      </c>
      <c r="C1833" t="e">
        <f>VLOOKUP(A1833,Table2[],2,FALSE)</f>
        <v>#N/A</v>
      </c>
      <c r="D1833" t="e">
        <f>VLOOKUP(A1833,Table3[#All],2,FALSE)</f>
        <v>#N/A</v>
      </c>
      <c r="E1833" t="e">
        <f>VLOOKUP(A1833,Table5[#All],2,FALSE)</f>
        <v>#N/A</v>
      </c>
      <c r="F1833" t="e">
        <f>VLOOKUP(A1833,Table6[#All],2,FALSE)</f>
        <v>#N/A</v>
      </c>
      <c r="G1833" t="e">
        <f>VLOOKUP(A1833,Table7[#All],2,FALSE)</f>
        <v>#N/A</v>
      </c>
      <c r="H1833" t="e">
        <f>VLOOKUP(A1833,Table1[[#All],[Release Date]:[Actual]],3,FALSE)</f>
        <v>#N/A</v>
      </c>
      <c r="I1833" t="e">
        <f>VLOOKUP(A1833,Table9[[#All],[Release Date]:[Actual]],2,FALSE)</f>
        <v>#N/A</v>
      </c>
      <c r="J1833" t="e">
        <f>VLOOKUP(A1833,Table8[#All],2,FALSE)</f>
        <v>#N/A</v>
      </c>
      <c r="K1833" t="e">
        <f>VLOOKUP(A1833,'US Retail Data'!$E$2:$G$75,3,FALSE)</f>
        <v>#N/A</v>
      </c>
      <c r="L1833" t="e">
        <f>VLOOKUP(A1833,GDP!$E$2:$G$83,3,FALSE)</f>
        <v>#N/A</v>
      </c>
    </row>
    <row r="1834" spans="1:12">
      <c r="A1834" s="25">
        <v>45299</v>
      </c>
      <c r="B1834" s="19">
        <v>15522</v>
      </c>
      <c r="C1834" t="e">
        <f>VLOOKUP(A1834,Table2[],2,FALSE)</f>
        <v>#N/A</v>
      </c>
      <c r="D1834" t="e">
        <f>VLOOKUP(A1834,Table3[#All],2,FALSE)</f>
        <v>#N/A</v>
      </c>
      <c r="E1834" t="e">
        <f>VLOOKUP(A1834,Table5[#All],2,FALSE)</f>
        <v>#N/A</v>
      </c>
      <c r="F1834" t="e">
        <f>VLOOKUP(A1834,Table6[#All],2,FALSE)</f>
        <v>#N/A</v>
      </c>
      <c r="G1834" t="e">
        <f>VLOOKUP(A1834,Table7[#All],2,FALSE)</f>
        <v>#N/A</v>
      </c>
      <c r="H1834" t="e">
        <f>VLOOKUP(A1834,Table1[[#All],[Release Date]:[Actual]],3,FALSE)</f>
        <v>#N/A</v>
      </c>
      <c r="I1834" t="e">
        <f>VLOOKUP(A1834,Table9[[#All],[Release Date]:[Actual]],2,FALSE)</f>
        <v>#N/A</v>
      </c>
      <c r="J1834" t="e">
        <f>VLOOKUP(A1834,Table8[#All],2,FALSE)</f>
        <v>#N/A</v>
      </c>
      <c r="K1834" t="e">
        <f>VLOOKUP(A1834,'US Retail Data'!$E$2:$G$75,3,FALSE)</f>
        <v>#N/A</v>
      </c>
      <c r="L1834" t="e">
        <f>VLOOKUP(A1834,GDP!$E$2:$G$83,3,FALSE)</f>
        <v>#N/A</v>
      </c>
    </row>
    <row r="1835" spans="1:12">
      <c r="A1835" s="25">
        <v>45300</v>
      </c>
      <c r="B1835" s="19">
        <v>15518</v>
      </c>
      <c r="C1835" t="e">
        <f>VLOOKUP(A1835,Table2[],2,FALSE)</f>
        <v>#N/A</v>
      </c>
      <c r="D1835" t="e">
        <f>VLOOKUP(A1835,Table3[#All],2,FALSE)</f>
        <v>#N/A</v>
      </c>
      <c r="E1835" t="e">
        <f>VLOOKUP(A1835,Table5[#All],2,FALSE)</f>
        <v>#N/A</v>
      </c>
      <c r="F1835" t="e">
        <f>VLOOKUP(A1835,Table6[#All],2,FALSE)</f>
        <v>#N/A</v>
      </c>
      <c r="G1835" t="e">
        <f>VLOOKUP(A1835,Table7[#All],2,FALSE)</f>
        <v>#N/A</v>
      </c>
      <c r="H1835" t="e">
        <f>VLOOKUP(A1835,Table1[[#All],[Release Date]:[Actual]],3,FALSE)</f>
        <v>#N/A</v>
      </c>
      <c r="I1835" t="e">
        <f>VLOOKUP(A1835,Table9[[#All],[Release Date]:[Actual]],2,FALSE)</f>
        <v>#N/A</v>
      </c>
      <c r="J1835" t="e">
        <f>VLOOKUP(A1835,Table8[#All],2,FALSE)</f>
        <v>#N/A</v>
      </c>
      <c r="K1835" t="e">
        <f>VLOOKUP(A1835,'US Retail Data'!$E$2:$G$75,3,FALSE)</f>
        <v>#N/A</v>
      </c>
      <c r="L1835" t="e">
        <f>VLOOKUP(A1835,GDP!$E$2:$G$83,3,FALSE)</f>
        <v>#N/A</v>
      </c>
    </row>
    <row r="1836" spans="1:12">
      <c r="A1836" s="25">
        <v>45301</v>
      </c>
      <c r="B1836" s="19">
        <v>15568</v>
      </c>
      <c r="C1836" t="e">
        <f>VLOOKUP(A1836,Table2[],2,FALSE)</f>
        <v>#N/A</v>
      </c>
      <c r="D1836" t="e">
        <f>VLOOKUP(A1836,Table3[#All],2,FALSE)</f>
        <v>#N/A</v>
      </c>
      <c r="E1836" t="e">
        <f>VLOOKUP(A1836,Table5[#All],2,FALSE)</f>
        <v>#N/A</v>
      </c>
      <c r="F1836" t="e">
        <f>VLOOKUP(A1836,Table6[#All],2,FALSE)</f>
        <v>#N/A</v>
      </c>
      <c r="G1836" t="e">
        <f>VLOOKUP(A1836,Table7[#All],2,FALSE)</f>
        <v>#N/A</v>
      </c>
      <c r="H1836" t="e">
        <f>VLOOKUP(A1836,Table1[[#All],[Release Date]:[Actual]],3,FALSE)</f>
        <v>#N/A</v>
      </c>
      <c r="I1836" t="e">
        <f>VLOOKUP(A1836,Table9[[#All],[Release Date]:[Actual]],2,FALSE)</f>
        <v>#N/A</v>
      </c>
      <c r="J1836" t="e">
        <f>VLOOKUP(A1836,Table8[#All],2,FALSE)</f>
        <v>#N/A</v>
      </c>
      <c r="K1836" t="e">
        <f>VLOOKUP(A1836,'US Retail Data'!$E$2:$G$75,3,FALSE)</f>
        <v>#N/A</v>
      </c>
      <c r="L1836" t="e">
        <f>VLOOKUP(A1836,GDP!$E$2:$G$83,3,FALSE)</f>
        <v>#N/A</v>
      </c>
    </row>
    <row r="1837" spans="1:12">
      <c r="A1837" s="25">
        <v>45302</v>
      </c>
      <c r="B1837" s="19">
        <v>15558</v>
      </c>
      <c r="C1837">
        <f>VLOOKUP(A1837,Table2[],2,FALSE)</f>
        <v>3.4000000000000002E-2</v>
      </c>
      <c r="D1837" t="e">
        <f>VLOOKUP(A1837,Table3[#All],2,FALSE)</f>
        <v>#N/A</v>
      </c>
      <c r="E1837" t="e">
        <f>VLOOKUP(A1837,Table5[#All],2,FALSE)</f>
        <v>#N/A</v>
      </c>
      <c r="F1837" t="e">
        <f>VLOOKUP(A1837,Table6[#All],2,FALSE)</f>
        <v>#N/A</v>
      </c>
      <c r="G1837" t="e">
        <f>VLOOKUP(A1837,Table7[#All],2,FALSE)</f>
        <v>#N/A</v>
      </c>
      <c r="H1837">
        <f>VLOOKUP(A1837,Table1[[#All],[Release Date]:[Actual]],3,FALSE)</f>
        <v>202000</v>
      </c>
      <c r="I1837" t="e">
        <f>VLOOKUP(A1837,Table9[[#All],[Release Date]:[Actual]],2,FALSE)</f>
        <v>#N/A</v>
      </c>
      <c r="J1837">
        <f>VLOOKUP(A1837,Table8[#All],2,FALSE)</f>
        <v>-3.0000000000000001E-3</v>
      </c>
      <c r="K1837" t="e">
        <f>VLOOKUP(A1837,'US Retail Data'!$E$2:$G$75,3,FALSE)</f>
        <v>#N/A</v>
      </c>
      <c r="L1837" t="e">
        <f>VLOOKUP(A1837,GDP!$E$2:$G$83,3,FALSE)</f>
        <v>#N/A</v>
      </c>
    </row>
    <row r="1838" spans="1:12">
      <c r="A1838" s="25">
        <v>45303</v>
      </c>
      <c r="B1838" s="19">
        <v>15559</v>
      </c>
      <c r="C1838" t="e">
        <f>VLOOKUP(A1838,Table2[],2,FALSE)</f>
        <v>#N/A</v>
      </c>
      <c r="D1838" t="e">
        <f>VLOOKUP(A1838,Table3[#All],2,FALSE)</f>
        <v>#N/A</v>
      </c>
      <c r="E1838" t="e">
        <f>VLOOKUP(A1838,Table5[#All],2,FALSE)</f>
        <v>#N/A</v>
      </c>
      <c r="F1838" t="e">
        <f>VLOOKUP(A1838,Table6[#All],2,FALSE)</f>
        <v>#N/A</v>
      </c>
      <c r="G1838" t="e">
        <f>VLOOKUP(A1838,Table7[#All],2,FALSE)</f>
        <v>#N/A</v>
      </c>
      <c r="H1838" t="e">
        <f>VLOOKUP(A1838,Table1[[#All],[Release Date]:[Actual]],3,FALSE)</f>
        <v>#N/A</v>
      </c>
      <c r="I1838" t="e">
        <f>VLOOKUP(A1838,Table9[[#All],[Release Date]:[Actual]],2,FALSE)</f>
        <v>#N/A</v>
      </c>
      <c r="J1838" t="e">
        <f>VLOOKUP(A1838,Table8[#All],2,FALSE)</f>
        <v>#N/A</v>
      </c>
      <c r="K1838" t="e">
        <f>VLOOKUP(A1838,'US Retail Data'!$E$2:$G$75,3,FALSE)</f>
        <v>#N/A</v>
      </c>
      <c r="L1838" t="e">
        <f>VLOOKUP(A1838,GDP!$E$2:$G$83,3,FALSE)</f>
        <v>#N/A</v>
      </c>
    </row>
    <row r="1839" spans="1:12">
      <c r="A1839" s="25">
        <v>45304</v>
      </c>
      <c r="B1839" s="19" t="e">
        <v>#N/A</v>
      </c>
      <c r="C1839" t="e">
        <f>VLOOKUP(A1839,Table2[],2,FALSE)</f>
        <v>#N/A</v>
      </c>
      <c r="D1839" t="e">
        <f>VLOOKUP(A1839,Table3[#All],2,FALSE)</f>
        <v>#N/A</v>
      </c>
      <c r="E1839" t="e">
        <f>VLOOKUP(A1839,Table5[#All],2,FALSE)</f>
        <v>#N/A</v>
      </c>
      <c r="F1839" t="e">
        <f>VLOOKUP(A1839,Table6[#All],2,FALSE)</f>
        <v>#N/A</v>
      </c>
      <c r="G1839" t="e">
        <f>VLOOKUP(A1839,Table7[#All],2,FALSE)</f>
        <v>#N/A</v>
      </c>
      <c r="H1839" t="e">
        <f>VLOOKUP(A1839,Table1[[#All],[Release Date]:[Actual]],3,FALSE)</f>
        <v>#N/A</v>
      </c>
      <c r="I1839" t="e">
        <f>VLOOKUP(A1839,Table9[[#All],[Release Date]:[Actual]],2,FALSE)</f>
        <v>#N/A</v>
      </c>
      <c r="J1839" t="e">
        <f>VLOOKUP(A1839,Table8[#All],2,FALSE)</f>
        <v>#N/A</v>
      </c>
      <c r="K1839" t="e">
        <f>VLOOKUP(A1839,'US Retail Data'!$E$2:$G$75,3,FALSE)</f>
        <v>#N/A</v>
      </c>
      <c r="L1839" t="e">
        <f>VLOOKUP(A1839,GDP!$E$2:$G$83,3,FALSE)</f>
        <v>#N/A</v>
      </c>
    </row>
    <row r="1840" spans="1:12">
      <c r="A1840" s="25">
        <v>45305</v>
      </c>
      <c r="B1840" s="19" t="e">
        <v>#N/A</v>
      </c>
      <c r="C1840" t="e">
        <f>VLOOKUP(A1840,Table2[],2,FALSE)</f>
        <v>#N/A</v>
      </c>
      <c r="D1840" t="e">
        <f>VLOOKUP(A1840,Table3[#All],2,FALSE)</f>
        <v>#N/A</v>
      </c>
      <c r="E1840" t="e">
        <f>VLOOKUP(A1840,Table5[#All],2,FALSE)</f>
        <v>#N/A</v>
      </c>
      <c r="F1840" t="e">
        <f>VLOOKUP(A1840,Table6[#All],2,FALSE)</f>
        <v>#N/A</v>
      </c>
      <c r="G1840" t="e">
        <f>VLOOKUP(A1840,Table7[#All],2,FALSE)</f>
        <v>#N/A</v>
      </c>
      <c r="H1840" t="e">
        <f>VLOOKUP(A1840,Table1[[#All],[Release Date]:[Actual]],3,FALSE)</f>
        <v>#N/A</v>
      </c>
      <c r="I1840" t="e">
        <f>VLOOKUP(A1840,Table9[[#All],[Release Date]:[Actual]],2,FALSE)</f>
        <v>#N/A</v>
      </c>
      <c r="J1840" t="e">
        <f>VLOOKUP(A1840,Table8[#All],2,FALSE)</f>
        <v>#N/A</v>
      </c>
      <c r="K1840" t="e">
        <f>VLOOKUP(A1840,'US Retail Data'!$E$2:$G$75,3,FALSE)</f>
        <v>#N/A</v>
      </c>
      <c r="L1840" t="e">
        <f>VLOOKUP(A1840,GDP!$E$2:$G$83,3,FALSE)</f>
        <v>#N/A</v>
      </c>
    </row>
    <row r="1841" spans="1:12">
      <c r="A1841" s="25">
        <v>45306</v>
      </c>
      <c r="B1841" s="19">
        <v>15555</v>
      </c>
      <c r="C1841" t="e">
        <f>VLOOKUP(A1841,Table2[],2,FALSE)</f>
        <v>#N/A</v>
      </c>
      <c r="D1841" t="e">
        <f>VLOOKUP(A1841,Table3[#All],2,FALSE)</f>
        <v>#N/A</v>
      </c>
      <c r="E1841" t="e">
        <f>VLOOKUP(A1841,Table5[#All],2,FALSE)</f>
        <v>#N/A</v>
      </c>
      <c r="F1841" t="e">
        <f>VLOOKUP(A1841,Table6[#All],2,FALSE)</f>
        <v>#N/A</v>
      </c>
      <c r="G1841" t="e">
        <f>VLOOKUP(A1841,Table7[#All],2,FALSE)</f>
        <v>#N/A</v>
      </c>
      <c r="H1841" t="e">
        <f>VLOOKUP(A1841,Table1[[#All],[Release Date]:[Actual]],3,FALSE)</f>
        <v>#N/A</v>
      </c>
      <c r="I1841" t="e">
        <f>VLOOKUP(A1841,Table9[[#All],[Release Date]:[Actual]],2,FALSE)</f>
        <v>#N/A</v>
      </c>
      <c r="J1841" t="e">
        <f>VLOOKUP(A1841,Table8[#All],2,FALSE)</f>
        <v>#N/A</v>
      </c>
      <c r="K1841" t="e">
        <f>VLOOKUP(A1841,'US Retail Data'!$E$2:$G$75,3,FALSE)</f>
        <v>#N/A</v>
      </c>
      <c r="L1841" t="e">
        <f>VLOOKUP(A1841,GDP!$E$2:$G$83,3,FALSE)</f>
        <v>#N/A</v>
      </c>
    </row>
    <row r="1842" spans="1:12">
      <c r="A1842" s="25">
        <v>45307</v>
      </c>
      <c r="B1842" s="19">
        <v>15592</v>
      </c>
      <c r="C1842" t="e">
        <f>VLOOKUP(A1842,Table2[],2,FALSE)</f>
        <v>#N/A</v>
      </c>
      <c r="D1842" t="e">
        <f>VLOOKUP(A1842,Table3[#All],2,FALSE)</f>
        <v>#N/A</v>
      </c>
      <c r="E1842" t="e">
        <f>VLOOKUP(A1842,Table5[#All],2,FALSE)</f>
        <v>#N/A</v>
      </c>
      <c r="F1842" t="e">
        <f>VLOOKUP(A1842,Table6[#All],2,FALSE)</f>
        <v>#N/A</v>
      </c>
      <c r="G1842" t="e">
        <f>VLOOKUP(A1842,Table7[#All],2,FALSE)</f>
        <v>#N/A</v>
      </c>
      <c r="H1842" t="e">
        <f>VLOOKUP(A1842,Table1[[#All],[Release Date]:[Actual]],3,FALSE)</f>
        <v>#N/A</v>
      </c>
      <c r="I1842" t="e">
        <f>VLOOKUP(A1842,Table9[[#All],[Release Date]:[Actual]],2,FALSE)</f>
        <v>#N/A</v>
      </c>
      <c r="J1842" t="e">
        <f>VLOOKUP(A1842,Table8[#All],2,FALSE)</f>
        <v>#N/A</v>
      </c>
      <c r="K1842" t="e">
        <f>VLOOKUP(A1842,'US Retail Data'!$E$2:$G$75,3,FALSE)</f>
        <v>#N/A</v>
      </c>
      <c r="L1842" t="e">
        <f>VLOOKUP(A1842,GDP!$E$2:$G$83,3,FALSE)</f>
        <v>#N/A</v>
      </c>
    </row>
    <row r="1843" spans="1:12">
      <c r="A1843" s="25">
        <v>45308</v>
      </c>
      <c r="B1843" s="19">
        <v>15639</v>
      </c>
      <c r="C1843" t="e">
        <f>VLOOKUP(A1843,Table2[],2,FALSE)</f>
        <v>#N/A</v>
      </c>
      <c r="D1843" t="e">
        <f>VLOOKUP(A1843,Table3[#All],2,FALSE)</f>
        <v>#N/A</v>
      </c>
      <c r="E1843" t="e">
        <f>VLOOKUP(A1843,Table5[#All],2,FALSE)</f>
        <v>#N/A</v>
      </c>
      <c r="F1843" t="e">
        <f>VLOOKUP(A1843,Table6[#All],2,FALSE)</f>
        <v>#N/A</v>
      </c>
      <c r="G1843" t="e">
        <f>VLOOKUP(A1843,Table7[#All],2,FALSE)</f>
        <v>#N/A</v>
      </c>
      <c r="H1843" t="e">
        <f>VLOOKUP(A1843,Table1[[#All],[Release Date]:[Actual]],3,FALSE)</f>
        <v>#N/A</v>
      </c>
      <c r="I1843" t="e">
        <f>VLOOKUP(A1843,Table9[[#All],[Release Date]:[Actual]],2,FALSE)</f>
        <v>#N/A</v>
      </c>
      <c r="J1843" t="e">
        <f>VLOOKUP(A1843,Table8[#All],2,FALSE)</f>
        <v>#N/A</v>
      </c>
      <c r="K1843">
        <f>VLOOKUP(A1843,'US Retail Data'!$E$2:$G$75,3,FALSE)</f>
        <v>6.0000000000000001E-3</v>
      </c>
      <c r="L1843" t="e">
        <f>VLOOKUP(A1843,GDP!$E$2:$G$83,3,FALSE)</f>
        <v>#N/A</v>
      </c>
    </row>
    <row r="1844" spans="1:12">
      <c r="A1844" s="25">
        <v>45309</v>
      </c>
      <c r="B1844" s="19">
        <v>15630</v>
      </c>
      <c r="C1844" t="e">
        <f>VLOOKUP(A1844,Table2[],2,FALSE)</f>
        <v>#N/A</v>
      </c>
      <c r="D1844" t="e">
        <f>VLOOKUP(A1844,Table3[#All],2,FALSE)</f>
        <v>#N/A</v>
      </c>
      <c r="E1844" t="e">
        <f>VLOOKUP(A1844,Table5[#All],2,FALSE)</f>
        <v>#N/A</v>
      </c>
      <c r="F1844" t="e">
        <f>VLOOKUP(A1844,Table6[#All],2,FALSE)</f>
        <v>#N/A</v>
      </c>
      <c r="G1844" t="e">
        <f>VLOOKUP(A1844,Table7[#All],2,FALSE)</f>
        <v>#N/A</v>
      </c>
      <c r="H1844">
        <f>VLOOKUP(A1844,Table1[[#All],[Release Date]:[Actual]],3,FALSE)</f>
        <v>187000</v>
      </c>
      <c r="I1844" t="e">
        <f>VLOOKUP(A1844,Table9[[#All],[Release Date]:[Actual]],2,FALSE)</f>
        <v>#N/A</v>
      </c>
      <c r="J1844" t="e">
        <f>VLOOKUP(A1844,Table8[#All],2,FALSE)</f>
        <v>#N/A</v>
      </c>
      <c r="K1844" t="e">
        <f>VLOOKUP(A1844,'US Retail Data'!$E$2:$G$75,3,FALSE)</f>
        <v>#N/A</v>
      </c>
      <c r="L1844" t="e">
        <f>VLOOKUP(A1844,GDP!$E$2:$G$83,3,FALSE)</f>
        <v>#N/A</v>
      </c>
    </row>
    <row r="1845" spans="1:12">
      <c r="A1845" s="25">
        <v>45310</v>
      </c>
      <c r="B1845" s="19">
        <v>15628</v>
      </c>
      <c r="C1845" t="e">
        <f>VLOOKUP(A1845,Table2[],2,FALSE)</f>
        <v>#N/A</v>
      </c>
      <c r="D1845" t="e">
        <f>VLOOKUP(A1845,Table3[#All],2,FALSE)</f>
        <v>#N/A</v>
      </c>
      <c r="E1845" t="e">
        <f>VLOOKUP(A1845,Table5[#All],2,FALSE)</f>
        <v>#N/A</v>
      </c>
      <c r="F1845" t="e">
        <f>VLOOKUP(A1845,Table6[#All],2,FALSE)</f>
        <v>#N/A</v>
      </c>
      <c r="G1845" t="e">
        <f>VLOOKUP(A1845,Table7[#All],2,FALSE)</f>
        <v>#N/A</v>
      </c>
      <c r="H1845" t="e">
        <f>VLOOKUP(A1845,Table1[[#All],[Release Date]:[Actual]],3,FALSE)</f>
        <v>#N/A</v>
      </c>
      <c r="I1845" t="e">
        <f>VLOOKUP(A1845,Table9[[#All],[Release Date]:[Actual]],2,FALSE)</f>
        <v>#N/A</v>
      </c>
      <c r="J1845" t="e">
        <f>VLOOKUP(A1845,Table8[#All],2,FALSE)</f>
        <v>#N/A</v>
      </c>
      <c r="K1845" t="e">
        <f>VLOOKUP(A1845,'US Retail Data'!$E$2:$G$75,3,FALSE)</f>
        <v>#N/A</v>
      </c>
      <c r="L1845" t="e">
        <f>VLOOKUP(A1845,GDP!$E$2:$G$83,3,FALSE)</f>
        <v>#N/A</v>
      </c>
    </row>
    <row r="1846" spans="1:12">
      <c r="A1846" s="25">
        <v>45311</v>
      </c>
      <c r="B1846" s="19" t="e">
        <v>#N/A</v>
      </c>
      <c r="C1846" t="e">
        <f>VLOOKUP(A1846,Table2[],2,FALSE)</f>
        <v>#N/A</v>
      </c>
      <c r="D1846" t="e">
        <f>VLOOKUP(A1846,Table3[#All],2,FALSE)</f>
        <v>#N/A</v>
      </c>
      <c r="E1846" t="e">
        <f>VLOOKUP(A1846,Table5[#All],2,FALSE)</f>
        <v>#N/A</v>
      </c>
      <c r="F1846" t="e">
        <f>VLOOKUP(A1846,Table6[#All],2,FALSE)</f>
        <v>#N/A</v>
      </c>
      <c r="G1846" t="e">
        <f>VLOOKUP(A1846,Table7[#All],2,FALSE)</f>
        <v>#N/A</v>
      </c>
      <c r="H1846" t="e">
        <f>VLOOKUP(A1846,Table1[[#All],[Release Date]:[Actual]],3,FALSE)</f>
        <v>#N/A</v>
      </c>
      <c r="I1846" t="e">
        <f>VLOOKUP(A1846,Table9[[#All],[Release Date]:[Actual]],2,FALSE)</f>
        <v>#N/A</v>
      </c>
      <c r="J1846" t="e">
        <f>VLOOKUP(A1846,Table8[#All],2,FALSE)</f>
        <v>#N/A</v>
      </c>
      <c r="K1846" t="e">
        <f>VLOOKUP(A1846,'US Retail Data'!$E$2:$G$75,3,FALSE)</f>
        <v>#N/A</v>
      </c>
      <c r="L1846" t="e">
        <f>VLOOKUP(A1846,GDP!$E$2:$G$83,3,FALSE)</f>
        <v>#N/A</v>
      </c>
    </row>
    <row r="1847" spans="1:12">
      <c r="A1847" s="25">
        <v>45312</v>
      </c>
      <c r="B1847" s="19" t="e">
        <v>#N/A</v>
      </c>
      <c r="C1847" t="e">
        <f>VLOOKUP(A1847,Table2[],2,FALSE)</f>
        <v>#N/A</v>
      </c>
      <c r="D1847" t="e">
        <f>VLOOKUP(A1847,Table3[#All],2,FALSE)</f>
        <v>#N/A</v>
      </c>
      <c r="E1847" t="e">
        <f>VLOOKUP(A1847,Table5[#All],2,FALSE)</f>
        <v>#N/A</v>
      </c>
      <c r="F1847" t="e">
        <f>VLOOKUP(A1847,Table6[#All],2,FALSE)</f>
        <v>#N/A</v>
      </c>
      <c r="G1847" t="e">
        <f>VLOOKUP(A1847,Table7[#All],2,FALSE)</f>
        <v>#N/A</v>
      </c>
      <c r="H1847" t="e">
        <f>VLOOKUP(A1847,Table1[[#All],[Release Date]:[Actual]],3,FALSE)</f>
        <v>#N/A</v>
      </c>
      <c r="I1847" t="e">
        <f>VLOOKUP(A1847,Table9[[#All],[Release Date]:[Actual]],2,FALSE)</f>
        <v>#N/A</v>
      </c>
      <c r="J1847" t="e">
        <f>VLOOKUP(A1847,Table8[#All],2,FALSE)</f>
        <v>#N/A</v>
      </c>
      <c r="K1847" t="e">
        <f>VLOOKUP(A1847,'US Retail Data'!$E$2:$G$75,3,FALSE)</f>
        <v>#N/A</v>
      </c>
      <c r="L1847" t="e">
        <f>VLOOKUP(A1847,GDP!$E$2:$G$83,3,FALSE)</f>
        <v>#N/A</v>
      </c>
    </row>
    <row r="1848" spans="1:12">
      <c r="A1848" s="25">
        <v>45313</v>
      </c>
      <c r="B1848" s="19">
        <v>15627</v>
      </c>
      <c r="C1848" t="e">
        <f>VLOOKUP(A1848,Table2[],2,FALSE)</f>
        <v>#N/A</v>
      </c>
      <c r="D1848" t="e">
        <f>VLOOKUP(A1848,Table3[#All],2,FALSE)</f>
        <v>#N/A</v>
      </c>
      <c r="E1848" t="e">
        <f>VLOOKUP(A1848,Table5[#All],2,FALSE)</f>
        <v>#N/A</v>
      </c>
      <c r="F1848" t="e">
        <f>VLOOKUP(A1848,Table6[#All],2,FALSE)</f>
        <v>#N/A</v>
      </c>
      <c r="G1848" t="e">
        <f>VLOOKUP(A1848,Table7[#All],2,FALSE)</f>
        <v>#N/A</v>
      </c>
      <c r="H1848" t="e">
        <f>VLOOKUP(A1848,Table1[[#All],[Release Date]:[Actual]],3,FALSE)</f>
        <v>#N/A</v>
      </c>
      <c r="I1848" t="e">
        <f>VLOOKUP(A1848,Table9[[#All],[Release Date]:[Actual]],2,FALSE)</f>
        <v>#N/A</v>
      </c>
      <c r="J1848" t="e">
        <f>VLOOKUP(A1848,Table8[#All],2,FALSE)</f>
        <v>#N/A</v>
      </c>
      <c r="K1848" t="e">
        <f>VLOOKUP(A1848,'US Retail Data'!$E$2:$G$75,3,FALSE)</f>
        <v>#N/A</v>
      </c>
      <c r="L1848" t="e">
        <f>VLOOKUP(A1848,GDP!$E$2:$G$83,3,FALSE)</f>
        <v>#N/A</v>
      </c>
    </row>
    <row r="1849" spans="1:12">
      <c r="A1849" s="25">
        <v>45314</v>
      </c>
      <c r="B1849" s="19">
        <v>15656</v>
      </c>
      <c r="C1849" t="e">
        <f>VLOOKUP(A1849,Table2[],2,FALSE)</f>
        <v>#N/A</v>
      </c>
      <c r="D1849" t="e">
        <f>VLOOKUP(A1849,Table3[#All],2,FALSE)</f>
        <v>#N/A</v>
      </c>
      <c r="E1849" t="e">
        <f>VLOOKUP(A1849,Table5[#All],2,FALSE)</f>
        <v>#N/A</v>
      </c>
      <c r="F1849" t="e">
        <f>VLOOKUP(A1849,Table6[#All],2,FALSE)</f>
        <v>#N/A</v>
      </c>
      <c r="G1849" t="e">
        <f>VLOOKUP(A1849,Table7[#All],2,FALSE)</f>
        <v>#N/A</v>
      </c>
      <c r="H1849" t="e">
        <f>VLOOKUP(A1849,Table1[[#All],[Release Date]:[Actual]],3,FALSE)</f>
        <v>#N/A</v>
      </c>
      <c r="I1849" t="e">
        <f>VLOOKUP(A1849,Table9[[#All],[Release Date]:[Actual]],2,FALSE)</f>
        <v>#N/A</v>
      </c>
      <c r="J1849" t="e">
        <f>VLOOKUP(A1849,Table8[#All],2,FALSE)</f>
        <v>#N/A</v>
      </c>
      <c r="K1849" t="e">
        <f>VLOOKUP(A1849,'US Retail Data'!$E$2:$G$75,3,FALSE)</f>
        <v>#N/A</v>
      </c>
      <c r="L1849" t="e">
        <f>VLOOKUP(A1849,GDP!$E$2:$G$83,3,FALSE)</f>
        <v>#N/A</v>
      </c>
    </row>
    <row r="1850" spans="1:12">
      <c r="A1850" s="25">
        <v>45315</v>
      </c>
      <c r="B1850" s="19">
        <v>15719</v>
      </c>
      <c r="C1850" t="e">
        <f>VLOOKUP(A1850,Table2[],2,FALSE)</f>
        <v>#N/A</v>
      </c>
      <c r="D1850" t="e">
        <f>VLOOKUP(A1850,Table3[#All],2,FALSE)</f>
        <v>#N/A</v>
      </c>
      <c r="E1850" t="e">
        <f>VLOOKUP(A1850,Table5[#All],2,FALSE)</f>
        <v>#N/A</v>
      </c>
      <c r="F1850" t="e">
        <f>VLOOKUP(A1850,Table6[#All],2,FALSE)</f>
        <v>#N/A</v>
      </c>
      <c r="G1850" t="e">
        <f>VLOOKUP(A1850,Table7[#All],2,FALSE)</f>
        <v>#N/A</v>
      </c>
      <c r="H1850" t="e">
        <f>VLOOKUP(A1850,Table1[[#All],[Release Date]:[Actual]],3,FALSE)</f>
        <v>#N/A</v>
      </c>
      <c r="I1850" t="e">
        <f>VLOOKUP(A1850,Table9[[#All],[Release Date]:[Actual]],2,FALSE)</f>
        <v>#N/A</v>
      </c>
      <c r="J1850" t="e">
        <f>VLOOKUP(A1850,Table8[#All],2,FALSE)</f>
        <v>#N/A</v>
      </c>
      <c r="K1850" t="e">
        <f>VLOOKUP(A1850,'US Retail Data'!$E$2:$G$75,3,FALSE)</f>
        <v>#N/A</v>
      </c>
      <c r="L1850" t="e">
        <f>VLOOKUP(A1850,GDP!$E$2:$G$83,3,FALSE)</f>
        <v>#N/A</v>
      </c>
    </row>
    <row r="1851" spans="1:12">
      <c r="A1851" s="25">
        <v>45316</v>
      </c>
      <c r="B1851" s="19">
        <v>15767</v>
      </c>
      <c r="C1851" t="e">
        <f>VLOOKUP(A1851,Table2[],2,FALSE)</f>
        <v>#N/A</v>
      </c>
      <c r="D1851" t="e">
        <f>VLOOKUP(A1851,Table3[#All],2,FALSE)</f>
        <v>#N/A</v>
      </c>
      <c r="E1851" t="e">
        <f>VLOOKUP(A1851,Table5[#All],2,FALSE)</f>
        <v>#N/A</v>
      </c>
      <c r="F1851" t="e">
        <f>VLOOKUP(A1851,Table6[#All],2,FALSE)</f>
        <v>#N/A</v>
      </c>
      <c r="G1851" t="e">
        <f>VLOOKUP(A1851,Table7[#All],2,FALSE)</f>
        <v>#N/A</v>
      </c>
      <c r="H1851">
        <f>VLOOKUP(A1851,Table1[[#All],[Release Date]:[Actual]],3,FALSE)</f>
        <v>214000</v>
      </c>
      <c r="I1851" t="e">
        <f>VLOOKUP(A1851,Table9[[#All],[Release Date]:[Actual]],2,FALSE)</f>
        <v>#N/A</v>
      </c>
      <c r="J1851" t="e">
        <f>VLOOKUP(A1851,Table8[#All],2,FALSE)</f>
        <v>#N/A</v>
      </c>
      <c r="K1851" t="e">
        <f>VLOOKUP(A1851,'US Retail Data'!$E$2:$G$75,3,FALSE)</f>
        <v>#N/A</v>
      </c>
      <c r="L1851">
        <f>VLOOKUP(A1851,GDP!$E$2:$G$83,3,FALSE)</f>
        <v>3.3000000000000002E-2</v>
      </c>
    </row>
    <row r="1852" spans="1:12">
      <c r="A1852" s="25">
        <v>45317</v>
      </c>
      <c r="B1852" s="19">
        <v>15829</v>
      </c>
      <c r="C1852" t="e">
        <f>VLOOKUP(A1852,Table2[],2,FALSE)</f>
        <v>#N/A</v>
      </c>
      <c r="D1852">
        <f>VLOOKUP(A1852,Table3[#All],2,FALSE)</f>
        <v>2.5999999999999999E-2</v>
      </c>
      <c r="E1852" t="e">
        <f>VLOOKUP(A1852,Table5[#All],2,FALSE)</f>
        <v>#N/A</v>
      </c>
      <c r="F1852" t="e">
        <f>VLOOKUP(A1852,Table6[#All],2,FALSE)</f>
        <v>#N/A</v>
      </c>
      <c r="G1852" t="e">
        <f>VLOOKUP(A1852,Table7[#All],2,FALSE)</f>
        <v>#N/A</v>
      </c>
      <c r="H1852" t="e">
        <f>VLOOKUP(A1852,Table1[[#All],[Release Date]:[Actual]],3,FALSE)</f>
        <v>#N/A</v>
      </c>
      <c r="I1852" t="e">
        <f>VLOOKUP(A1852,Table9[[#All],[Release Date]:[Actual]],2,FALSE)</f>
        <v>#N/A</v>
      </c>
      <c r="J1852" t="e">
        <f>VLOOKUP(A1852,Table8[#All],2,FALSE)</f>
        <v>#N/A</v>
      </c>
      <c r="K1852" t="e">
        <f>VLOOKUP(A1852,'US Retail Data'!$E$2:$G$75,3,FALSE)</f>
        <v>#N/A</v>
      </c>
      <c r="L1852" t="e">
        <f>VLOOKUP(A1852,GDP!$E$2:$G$83,3,FALSE)</f>
        <v>#N/A</v>
      </c>
    </row>
    <row r="1853" spans="1:12">
      <c r="A1853" s="25">
        <v>45318</v>
      </c>
      <c r="B1853" s="19" t="e">
        <v>#N/A</v>
      </c>
      <c r="C1853" t="e">
        <f>VLOOKUP(A1853,Table2[],2,FALSE)</f>
        <v>#N/A</v>
      </c>
      <c r="D1853" t="e">
        <f>VLOOKUP(A1853,Table3[#All],2,FALSE)</f>
        <v>#N/A</v>
      </c>
      <c r="E1853" t="e">
        <f>VLOOKUP(A1853,Table5[#All],2,FALSE)</f>
        <v>#N/A</v>
      </c>
      <c r="F1853" t="e">
        <f>VLOOKUP(A1853,Table6[#All],2,FALSE)</f>
        <v>#N/A</v>
      </c>
      <c r="G1853" t="e">
        <f>VLOOKUP(A1853,Table7[#All],2,FALSE)</f>
        <v>#N/A</v>
      </c>
      <c r="H1853" t="e">
        <f>VLOOKUP(A1853,Table1[[#All],[Release Date]:[Actual]],3,FALSE)</f>
        <v>#N/A</v>
      </c>
      <c r="I1853" t="e">
        <f>VLOOKUP(A1853,Table9[[#All],[Release Date]:[Actual]],2,FALSE)</f>
        <v>#N/A</v>
      </c>
      <c r="J1853" t="e">
        <f>VLOOKUP(A1853,Table8[#All],2,FALSE)</f>
        <v>#N/A</v>
      </c>
      <c r="K1853" t="e">
        <f>VLOOKUP(A1853,'US Retail Data'!$E$2:$G$75,3,FALSE)</f>
        <v>#N/A</v>
      </c>
      <c r="L1853" t="e">
        <f>VLOOKUP(A1853,GDP!$E$2:$G$83,3,FALSE)</f>
        <v>#N/A</v>
      </c>
    </row>
    <row r="1854" spans="1:12">
      <c r="A1854" s="25">
        <v>45319</v>
      </c>
      <c r="B1854" s="19" t="e">
        <v>#N/A</v>
      </c>
      <c r="C1854" t="e">
        <f>VLOOKUP(A1854,Table2[],2,FALSE)</f>
        <v>#N/A</v>
      </c>
      <c r="D1854" t="e">
        <f>VLOOKUP(A1854,Table3[#All],2,FALSE)</f>
        <v>#N/A</v>
      </c>
      <c r="E1854" t="e">
        <f>VLOOKUP(A1854,Table5[#All],2,FALSE)</f>
        <v>#N/A</v>
      </c>
      <c r="F1854" t="e">
        <f>VLOOKUP(A1854,Table6[#All],2,FALSE)</f>
        <v>#N/A</v>
      </c>
      <c r="G1854" t="e">
        <f>VLOOKUP(A1854,Table7[#All],2,FALSE)</f>
        <v>#N/A</v>
      </c>
      <c r="H1854" t="e">
        <f>VLOOKUP(A1854,Table1[[#All],[Release Date]:[Actual]],3,FALSE)</f>
        <v>#N/A</v>
      </c>
      <c r="I1854" t="e">
        <f>VLOOKUP(A1854,Table9[[#All],[Release Date]:[Actual]],2,FALSE)</f>
        <v>#N/A</v>
      </c>
      <c r="J1854" t="e">
        <f>VLOOKUP(A1854,Table8[#All],2,FALSE)</f>
        <v>#N/A</v>
      </c>
      <c r="K1854" t="e">
        <f>VLOOKUP(A1854,'US Retail Data'!$E$2:$G$75,3,FALSE)</f>
        <v>#N/A</v>
      </c>
      <c r="L1854" t="e">
        <f>VLOOKUP(A1854,GDP!$E$2:$G$83,3,FALSE)</f>
        <v>#N/A</v>
      </c>
    </row>
    <row r="1855" spans="1:12">
      <c r="A1855" s="25">
        <v>45320</v>
      </c>
      <c r="B1855" s="19">
        <v>15825</v>
      </c>
      <c r="C1855" t="e">
        <f>VLOOKUP(A1855,Table2[],2,FALSE)</f>
        <v>#N/A</v>
      </c>
      <c r="D1855" t="e">
        <f>VLOOKUP(A1855,Table3[#All],2,FALSE)</f>
        <v>#N/A</v>
      </c>
      <c r="E1855" t="e">
        <f>VLOOKUP(A1855,Table5[#All],2,FALSE)</f>
        <v>#N/A</v>
      </c>
      <c r="F1855" t="e">
        <f>VLOOKUP(A1855,Table6[#All],2,FALSE)</f>
        <v>#N/A</v>
      </c>
      <c r="G1855" t="e">
        <f>VLOOKUP(A1855,Table7[#All],2,FALSE)</f>
        <v>#N/A</v>
      </c>
      <c r="H1855" t="e">
        <f>VLOOKUP(A1855,Table1[[#All],[Release Date]:[Actual]],3,FALSE)</f>
        <v>#N/A</v>
      </c>
      <c r="I1855" t="e">
        <f>VLOOKUP(A1855,Table9[[#All],[Release Date]:[Actual]],2,FALSE)</f>
        <v>#N/A</v>
      </c>
      <c r="J1855" t="e">
        <f>VLOOKUP(A1855,Table8[#All],2,FALSE)</f>
        <v>#N/A</v>
      </c>
      <c r="K1855" t="e">
        <f>VLOOKUP(A1855,'US Retail Data'!$E$2:$G$75,3,FALSE)</f>
        <v>#N/A</v>
      </c>
      <c r="L1855" t="e">
        <f>VLOOKUP(A1855,GDP!$E$2:$G$83,3,FALSE)</f>
        <v>#N/A</v>
      </c>
    </row>
    <row r="1856" spans="1:12">
      <c r="A1856" s="25">
        <v>45321</v>
      </c>
      <c r="B1856" s="19">
        <v>15796</v>
      </c>
      <c r="C1856" t="e">
        <f>VLOOKUP(A1856,Table2[],2,FALSE)</f>
        <v>#N/A</v>
      </c>
      <c r="D1856" t="e">
        <f>VLOOKUP(A1856,Table3[#All],2,FALSE)</f>
        <v>#N/A</v>
      </c>
      <c r="E1856" t="e">
        <f>VLOOKUP(A1856,Table5[#All],2,FALSE)</f>
        <v>#N/A</v>
      </c>
      <c r="F1856" t="e">
        <f>VLOOKUP(A1856,Table6[#All],2,FALSE)</f>
        <v>#N/A</v>
      </c>
      <c r="G1856" t="e">
        <f>VLOOKUP(A1856,Table7[#All],2,FALSE)</f>
        <v>#N/A</v>
      </c>
      <c r="H1856" t="e">
        <f>VLOOKUP(A1856,Table1[[#All],[Release Date]:[Actual]],3,FALSE)</f>
        <v>#N/A</v>
      </c>
      <c r="I1856" t="e">
        <f>VLOOKUP(A1856,Table9[[#All],[Release Date]:[Actual]],2,FALSE)</f>
        <v>#N/A</v>
      </c>
      <c r="J1856" t="e">
        <f>VLOOKUP(A1856,Table8[#All],2,FALSE)</f>
        <v>#N/A</v>
      </c>
      <c r="K1856" t="e">
        <f>VLOOKUP(A1856,'US Retail Data'!$E$2:$G$75,3,FALSE)</f>
        <v>#N/A</v>
      </c>
      <c r="L1856" t="e">
        <f>VLOOKUP(A1856,GDP!$E$2:$G$83,3,FALSE)</f>
        <v>#N/A</v>
      </c>
    </row>
    <row r="1857" spans="1:12">
      <c r="A1857" s="25">
        <v>45322</v>
      </c>
      <c r="B1857" s="19">
        <v>15803</v>
      </c>
      <c r="C1857" t="e">
        <f>VLOOKUP(A1857,Table2[],2,FALSE)</f>
        <v>#N/A</v>
      </c>
      <c r="D1857" t="e">
        <f>VLOOKUP(A1857,Table3[#All],2,FALSE)</f>
        <v>#N/A</v>
      </c>
      <c r="E1857" t="e">
        <f>VLOOKUP(A1857,Table5[#All],2,FALSE)</f>
        <v>#N/A</v>
      </c>
      <c r="F1857" t="e">
        <f>VLOOKUP(A1857,Table6[#All],2,FALSE)</f>
        <v>#N/A</v>
      </c>
      <c r="G1857" t="e">
        <f>VLOOKUP(A1857,Table7[#All],2,FALSE)</f>
        <v>#N/A</v>
      </c>
      <c r="H1857" t="e">
        <f>VLOOKUP(A1857,Table1[[#All],[Release Date]:[Actual]],3,FALSE)</f>
        <v>#N/A</v>
      </c>
      <c r="I1857">
        <f>VLOOKUP(A1857,Table9[[#All],[Release Date]:[Actual]],2,FALSE)</f>
        <v>5.5E-2</v>
      </c>
      <c r="J1857" t="e">
        <f>VLOOKUP(A1857,Table8[#All],2,FALSE)</f>
        <v>#N/A</v>
      </c>
      <c r="K1857" t="e">
        <f>VLOOKUP(A1857,'US Retail Data'!$E$2:$G$75,3,FALSE)</f>
        <v>#N/A</v>
      </c>
      <c r="L1857" t="e">
        <f>VLOOKUP(A1857,GDP!$E$2:$G$83,3,FALSE)</f>
        <v>#N/A</v>
      </c>
    </row>
    <row r="1858" spans="1:12">
      <c r="A1858" s="25">
        <v>45323</v>
      </c>
      <c r="B1858" s="19">
        <v>15775</v>
      </c>
      <c r="C1858" t="e">
        <f>VLOOKUP(A1858,Table2[],2,FALSE)</f>
        <v>#N/A</v>
      </c>
      <c r="D1858" t="e">
        <f>VLOOKUP(A1858,Table3[#All],2,FALSE)</f>
        <v>#N/A</v>
      </c>
      <c r="E1858">
        <f>VLOOKUP(A1858,Table5[#All],2,FALSE)</f>
        <v>2.5700000000000001E-2</v>
      </c>
      <c r="F1858" t="e">
        <f>VLOOKUP(A1858,Table6[#All],2,FALSE)</f>
        <v>#N/A</v>
      </c>
      <c r="G1858" t="e">
        <f>VLOOKUP(A1858,Table7[#All],2,FALSE)</f>
        <v>#N/A</v>
      </c>
      <c r="H1858">
        <f>VLOOKUP(A1858,Table1[[#All],[Release Date]:[Actual]],3,FALSE)</f>
        <v>224000</v>
      </c>
      <c r="I1858" t="e">
        <f>VLOOKUP(A1858,Table9[[#All],[Release Date]:[Actual]],2,FALSE)</f>
        <v>#N/A</v>
      </c>
      <c r="J1858" t="e">
        <f>VLOOKUP(A1858,Table8[#All],2,FALSE)</f>
        <v>#N/A</v>
      </c>
      <c r="K1858" t="e">
        <f>VLOOKUP(A1858,'US Retail Data'!$E$2:$G$75,3,FALSE)</f>
        <v>#N/A</v>
      </c>
      <c r="L1858" t="e">
        <f>VLOOKUP(A1858,GDP!$E$2:$G$83,3,FALSE)</f>
        <v>#N/A</v>
      </c>
    </row>
    <row r="1859" spans="1:12">
      <c r="A1859" s="25">
        <v>45324</v>
      </c>
      <c r="B1859" s="19">
        <v>15688</v>
      </c>
      <c r="C1859" t="e">
        <f>VLOOKUP(A1859,Table2[],2,FALSE)</f>
        <v>#N/A</v>
      </c>
      <c r="D1859" t="e">
        <f>VLOOKUP(A1859,Table3[#All],2,FALSE)</f>
        <v>#N/A</v>
      </c>
      <c r="E1859" t="e">
        <f>VLOOKUP(A1859,Table5[#All],2,FALSE)</f>
        <v>#N/A</v>
      </c>
      <c r="F1859">
        <f>VLOOKUP(A1859,Table6[#All],2,FALSE)</f>
        <v>353</v>
      </c>
      <c r="G1859">
        <f>VLOOKUP(A1859,Table7[#All],2,FALSE)</f>
        <v>3.6999999999999998E-2</v>
      </c>
      <c r="H1859" t="e">
        <f>VLOOKUP(A1859,Table1[[#All],[Release Date]:[Actual]],3,FALSE)</f>
        <v>#N/A</v>
      </c>
      <c r="I1859" t="e">
        <f>VLOOKUP(A1859,Table9[[#All],[Release Date]:[Actual]],2,FALSE)</f>
        <v>#N/A</v>
      </c>
      <c r="J1859" t="e">
        <f>VLOOKUP(A1859,Table8[#All],2,FALSE)</f>
        <v>#N/A</v>
      </c>
      <c r="K1859" t="e">
        <f>VLOOKUP(A1859,'US Retail Data'!$E$2:$G$75,3,FALSE)</f>
        <v>#N/A</v>
      </c>
      <c r="L1859" t="e">
        <f>VLOOKUP(A1859,GDP!$E$2:$G$83,3,FALSE)</f>
        <v>#N/A</v>
      </c>
    </row>
    <row r="1860" spans="1:12">
      <c r="A1860" s="25">
        <v>45325</v>
      </c>
      <c r="B1860" s="19" t="e">
        <v>#N/A</v>
      </c>
      <c r="C1860" t="e">
        <f>VLOOKUP(A1860,Table2[],2,FALSE)</f>
        <v>#N/A</v>
      </c>
      <c r="D1860" t="e">
        <f>VLOOKUP(A1860,Table3[#All],2,FALSE)</f>
        <v>#N/A</v>
      </c>
      <c r="E1860" t="e">
        <f>VLOOKUP(A1860,Table5[#All],2,FALSE)</f>
        <v>#N/A</v>
      </c>
      <c r="F1860" t="e">
        <f>VLOOKUP(A1860,Table6[#All],2,FALSE)</f>
        <v>#N/A</v>
      </c>
      <c r="G1860" t="e">
        <f>VLOOKUP(A1860,Table7[#All],2,FALSE)</f>
        <v>#N/A</v>
      </c>
      <c r="H1860" t="e">
        <f>VLOOKUP(A1860,Table1[[#All],[Release Date]:[Actual]],3,FALSE)</f>
        <v>#N/A</v>
      </c>
      <c r="I1860" t="e">
        <f>VLOOKUP(A1860,Table9[[#All],[Release Date]:[Actual]],2,FALSE)</f>
        <v>#N/A</v>
      </c>
      <c r="J1860" t="e">
        <f>VLOOKUP(A1860,Table8[#All],2,FALSE)</f>
        <v>#N/A</v>
      </c>
      <c r="K1860" t="e">
        <f>VLOOKUP(A1860,'US Retail Data'!$E$2:$G$75,3,FALSE)</f>
        <v>#N/A</v>
      </c>
      <c r="L1860" t="e">
        <f>VLOOKUP(A1860,GDP!$E$2:$G$83,3,FALSE)</f>
        <v>#N/A</v>
      </c>
    </row>
    <row r="1861" spans="1:12">
      <c r="A1861" s="25">
        <v>45326</v>
      </c>
      <c r="B1861" s="19" t="e">
        <v>#N/A</v>
      </c>
      <c r="C1861" t="e">
        <f>VLOOKUP(A1861,Table2[],2,FALSE)</f>
        <v>#N/A</v>
      </c>
      <c r="D1861" t="e">
        <f>VLOOKUP(A1861,Table3[#All],2,FALSE)</f>
        <v>#N/A</v>
      </c>
      <c r="E1861" t="e">
        <f>VLOOKUP(A1861,Table5[#All],2,FALSE)</f>
        <v>#N/A</v>
      </c>
      <c r="F1861" t="e">
        <f>VLOOKUP(A1861,Table6[#All],2,FALSE)</f>
        <v>#N/A</v>
      </c>
      <c r="G1861" t="e">
        <f>VLOOKUP(A1861,Table7[#All],2,FALSE)</f>
        <v>#N/A</v>
      </c>
      <c r="H1861" t="e">
        <f>VLOOKUP(A1861,Table1[[#All],[Release Date]:[Actual]],3,FALSE)</f>
        <v>#N/A</v>
      </c>
      <c r="I1861" t="e">
        <f>VLOOKUP(A1861,Table9[[#All],[Release Date]:[Actual]],2,FALSE)</f>
        <v>#N/A</v>
      </c>
      <c r="J1861" t="e">
        <f>VLOOKUP(A1861,Table8[#All],2,FALSE)</f>
        <v>#N/A</v>
      </c>
      <c r="K1861" t="e">
        <f>VLOOKUP(A1861,'US Retail Data'!$E$2:$G$75,3,FALSE)</f>
        <v>#N/A</v>
      </c>
      <c r="L1861" t="e">
        <f>VLOOKUP(A1861,GDP!$E$2:$G$83,3,FALSE)</f>
        <v>#N/A</v>
      </c>
    </row>
    <row r="1862" spans="1:12">
      <c r="A1862" s="25">
        <v>45327</v>
      </c>
      <c r="B1862" s="19">
        <v>15705</v>
      </c>
      <c r="C1862" t="e">
        <f>VLOOKUP(A1862,Table2[],2,FALSE)</f>
        <v>#N/A</v>
      </c>
      <c r="D1862" t="e">
        <f>VLOOKUP(A1862,Table3[#All],2,FALSE)</f>
        <v>#N/A</v>
      </c>
      <c r="E1862" t="e">
        <f>VLOOKUP(A1862,Table5[#All],2,FALSE)</f>
        <v>#N/A</v>
      </c>
      <c r="F1862" t="e">
        <f>VLOOKUP(A1862,Table6[#All],2,FALSE)</f>
        <v>#N/A</v>
      </c>
      <c r="G1862" t="e">
        <f>VLOOKUP(A1862,Table7[#All],2,FALSE)</f>
        <v>#N/A</v>
      </c>
      <c r="H1862" t="e">
        <f>VLOOKUP(A1862,Table1[[#All],[Release Date]:[Actual]],3,FALSE)</f>
        <v>#N/A</v>
      </c>
      <c r="I1862" t="e">
        <f>VLOOKUP(A1862,Table9[[#All],[Release Date]:[Actual]],2,FALSE)</f>
        <v>#N/A</v>
      </c>
      <c r="J1862" t="e">
        <f>VLOOKUP(A1862,Table8[#All],2,FALSE)</f>
        <v>#N/A</v>
      </c>
      <c r="K1862" t="e">
        <f>VLOOKUP(A1862,'US Retail Data'!$E$2:$G$75,3,FALSE)</f>
        <v>#N/A</v>
      </c>
      <c r="L1862" t="e">
        <f>VLOOKUP(A1862,GDP!$E$2:$G$83,3,FALSE)</f>
        <v>#N/A</v>
      </c>
    </row>
    <row r="1863" spans="1:12">
      <c r="A1863" s="25">
        <v>45328</v>
      </c>
      <c r="B1863" s="19">
        <v>15734</v>
      </c>
      <c r="C1863" t="e">
        <f>VLOOKUP(A1863,Table2[],2,FALSE)</f>
        <v>#N/A</v>
      </c>
      <c r="D1863" t="e">
        <f>VLOOKUP(A1863,Table3[#All],2,FALSE)</f>
        <v>#N/A</v>
      </c>
      <c r="E1863" t="e">
        <f>VLOOKUP(A1863,Table5[#All],2,FALSE)</f>
        <v>#N/A</v>
      </c>
      <c r="F1863" t="e">
        <f>VLOOKUP(A1863,Table6[#All],2,FALSE)</f>
        <v>#N/A</v>
      </c>
      <c r="G1863" t="e">
        <f>VLOOKUP(A1863,Table7[#All],2,FALSE)</f>
        <v>#N/A</v>
      </c>
      <c r="H1863" t="e">
        <f>VLOOKUP(A1863,Table1[[#All],[Release Date]:[Actual]],3,FALSE)</f>
        <v>#N/A</v>
      </c>
      <c r="I1863" t="e">
        <f>VLOOKUP(A1863,Table9[[#All],[Release Date]:[Actual]],2,FALSE)</f>
        <v>#N/A</v>
      </c>
      <c r="J1863" t="e">
        <f>VLOOKUP(A1863,Table8[#All],2,FALSE)</f>
        <v>#N/A</v>
      </c>
      <c r="K1863" t="e">
        <f>VLOOKUP(A1863,'US Retail Data'!$E$2:$G$75,3,FALSE)</f>
        <v>#N/A</v>
      </c>
      <c r="L1863" t="e">
        <f>VLOOKUP(A1863,GDP!$E$2:$G$83,3,FALSE)</f>
        <v>#N/A</v>
      </c>
    </row>
    <row r="1864" spans="1:12">
      <c r="A1864" s="25">
        <v>45329</v>
      </c>
      <c r="B1864" s="19">
        <v>15685</v>
      </c>
      <c r="C1864" t="e">
        <f>VLOOKUP(A1864,Table2[],2,FALSE)</f>
        <v>#N/A</v>
      </c>
      <c r="D1864" t="e">
        <f>VLOOKUP(A1864,Table3[#All],2,FALSE)</f>
        <v>#N/A</v>
      </c>
      <c r="E1864" t="e">
        <f>VLOOKUP(A1864,Table5[#All],2,FALSE)</f>
        <v>#N/A</v>
      </c>
      <c r="F1864" t="e">
        <f>VLOOKUP(A1864,Table6[#All],2,FALSE)</f>
        <v>#N/A</v>
      </c>
      <c r="G1864" t="e">
        <f>VLOOKUP(A1864,Table7[#All],2,FALSE)</f>
        <v>#N/A</v>
      </c>
      <c r="H1864" t="e">
        <f>VLOOKUP(A1864,Table1[[#All],[Release Date]:[Actual]],3,FALSE)</f>
        <v>#N/A</v>
      </c>
      <c r="I1864" t="e">
        <f>VLOOKUP(A1864,Table9[[#All],[Release Date]:[Actual]],2,FALSE)</f>
        <v>#N/A</v>
      </c>
      <c r="J1864">
        <f>VLOOKUP(A1864,Table8[#All],2,FALSE)</f>
        <v>-8.0000000000000002E-3</v>
      </c>
      <c r="K1864" t="e">
        <f>VLOOKUP(A1864,'US Retail Data'!$E$2:$G$75,3,FALSE)</f>
        <v>#N/A</v>
      </c>
      <c r="L1864" t="e">
        <f>VLOOKUP(A1864,GDP!$E$2:$G$83,3,FALSE)</f>
        <v>#N/A</v>
      </c>
    </row>
    <row r="1865" spans="1:12">
      <c r="A1865" s="25">
        <v>45330</v>
      </c>
      <c r="B1865" s="19" t="e">
        <v>#N/A</v>
      </c>
      <c r="C1865" t="e">
        <f>VLOOKUP(A1865,Table2[],2,FALSE)</f>
        <v>#N/A</v>
      </c>
      <c r="D1865" t="e">
        <f>VLOOKUP(A1865,Table3[#All],2,FALSE)</f>
        <v>#N/A</v>
      </c>
      <c r="E1865" t="e">
        <f>VLOOKUP(A1865,Table5[#All],2,FALSE)</f>
        <v>#N/A</v>
      </c>
      <c r="F1865" t="e">
        <f>VLOOKUP(A1865,Table6[#All],2,FALSE)</f>
        <v>#N/A</v>
      </c>
      <c r="G1865" t="e">
        <f>VLOOKUP(A1865,Table7[#All],2,FALSE)</f>
        <v>#N/A</v>
      </c>
      <c r="H1865">
        <f>VLOOKUP(A1865,Table1[[#All],[Release Date]:[Actual]],3,FALSE)</f>
        <v>218000</v>
      </c>
      <c r="I1865" t="e">
        <f>VLOOKUP(A1865,Table9[[#All],[Release Date]:[Actual]],2,FALSE)</f>
        <v>#N/A</v>
      </c>
      <c r="J1865" t="e">
        <f>VLOOKUP(A1865,Table8[#All],2,FALSE)</f>
        <v>#N/A</v>
      </c>
      <c r="K1865" t="e">
        <f>VLOOKUP(A1865,'US Retail Data'!$E$2:$G$75,3,FALSE)</f>
        <v>#N/A</v>
      </c>
      <c r="L1865" t="e">
        <f>VLOOKUP(A1865,GDP!$E$2:$G$83,3,FALSE)</f>
        <v>#N/A</v>
      </c>
    </row>
    <row r="1866" spans="1:12">
      <c r="A1866" s="25">
        <v>45331</v>
      </c>
      <c r="B1866" s="19" t="e">
        <v>#N/A</v>
      </c>
      <c r="C1866" t="e">
        <f>VLOOKUP(A1866,Table2[],2,FALSE)</f>
        <v>#N/A</v>
      </c>
      <c r="D1866" t="e">
        <f>VLOOKUP(A1866,Table3[#All],2,FALSE)</f>
        <v>#N/A</v>
      </c>
      <c r="E1866" t="e">
        <f>VLOOKUP(A1866,Table5[#All],2,FALSE)</f>
        <v>#N/A</v>
      </c>
      <c r="F1866" t="e">
        <f>VLOOKUP(A1866,Table6[#All],2,FALSE)</f>
        <v>#N/A</v>
      </c>
      <c r="G1866" t="e">
        <f>VLOOKUP(A1866,Table7[#All],2,FALSE)</f>
        <v>#N/A</v>
      </c>
      <c r="H1866" t="e">
        <f>VLOOKUP(A1866,Table1[[#All],[Release Date]:[Actual]],3,FALSE)</f>
        <v>#N/A</v>
      </c>
      <c r="I1866" t="e">
        <f>VLOOKUP(A1866,Table9[[#All],[Release Date]:[Actual]],2,FALSE)</f>
        <v>#N/A</v>
      </c>
      <c r="J1866" t="e">
        <f>VLOOKUP(A1866,Table8[#All],2,FALSE)</f>
        <v>#N/A</v>
      </c>
      <c r="K1866" t="e">
        <f>VLOOKUP(A1866,'US Retail Data'!$E$2:$G$75,3,FALSE)</f>
        <v>#N/A</v>
      </c>
      <c r="L1866" t="e">
        <f>VLOOKUP(A1866,GDP!$E$2:$G$83,3,FALSE)</f>
        <v>#N/A</v>
      </c>
    </row>
    <row r="1867" spans="1:12">
      <c r="A1867" s="25">
        <v>45332</v>
      </c>
      <c r="B1867" s="19" t="e">
        <v>#N/A</v>
      </c>
      <c r="C1867" t="e">
        <f>VLOOKUP(A1867,Table2[],2,FALSE)</f>
        <v>#N/A</v>
      </c>
      <c r="D1867" t="e">
        <f>VLOOKUP(A1867,Table3[#All],2,FALSE)</f>
        <v>#N/A</v>
      </c>
      <c r="E1867" t="e">
        <f>VLOOKUP(A1867,Table5[#All],2,FALSE)</f>
        <v>#N/A</v>
      </c>
      <c r="F1867" t="e">
        <f>VLOOKUP(A1867,Table6[#All],2,FALSE)</f>
        <v>#N/A</v>
      </c>
      <c r="G1867" t="e">
        <f>VLOOKUP(A1867,Table7[#All],2,FALSE)</f>
        <v>#N/A</v>
      </c>
      <c r="H1867" t="e">
        <f>VLOOKUP(A1867,Table1[[#All],[Release Date]:[Actual]],3,FALSE)</f>
        <v>#N/A</v>
      </c>
      <c r="I1867" t="e">
        <f>VLOOKUP(A1867,Table9[[#All],[Release Date]:[Actual]],2,FALSE)</f>
        <v>#N/A</v>
      </c>
      <c r="J1867" t="e">
        <f>VLOOKUP(A1867,Table8[#All],2,FALSE)</f>
        <v>#N/A</v>
      </c>
      <c r="K1867" t="e">
        <f>VLOOKUP(A1867,'US Retail Data'!$E$2:$G$75,3,FALSE)</f>
        <v>#N/A</v>
      </c>
      <c r="L1867" t="e">
        <f>VLOOKUP(A1867,GDP!$E$2:$G$83,3,FALSE)</f>
        <v>#N/A</v>
      </c>
    </row>
    <row r="1868" spans="1:12">
      <c r="A1868" s="25">
        <v>45333</v>
      </c>
      <c r="B1868" s="19" t="e">
        <v>#N/A</v>
      </c>
      <c r="C1868" t="e">
        <f>VLOOKUP(A1868,Table2[],2,FALSE)</f>
        <v>#N/A</v>
      </c>
      <c r="D1868" t="e">
        <f>VLOOKUP(A1868,Table3[#All],2,FALSE)</f>
        <v>#N/A</v>
      </c>
      <c r="E1868" t="e">
        <f>VLOOKUP(A1868,Table5[#All],2,FALSE)</f>
        <v>#N/A</v>
      </c>
      <c r="F1868" t="e">
        <f>VLOOKUP(A1868,Table6[#All],2,FALSE)</f>
        <v>#N/A</v>
      </c>
      <c r="G1868" t="e">
        <f>VLOOKUP(A1868,Table7[#All],2,FALSE)</f>
        <v>#N/A</v>
      </c>
      <c r="H1868" t="e">
        <f>VLOOKUP(A1868,Table1[[#All],[Release Date]:[Actual]],3,FALSE)</f>
        <v>#N/A</v>
      </c>
      <c r="I1868" t="e">
        <f>VLOOKUP(A1868,Table9[[#All],[Release Date]:[Actual]],2,FALSE)</f>
        <v>#N/A</v>
      </c>
      <c r="J1868" t="e">
        <f>VLOOKUP(A1868,Table8[#All],2,FALSE)</f>
        <v>#N/A</v>
      </c>
      <c r="K1868" t="e">
        <f>VLOOKUP(A1868,'US Retail Data'!$E$2:$G$75,3,FALSE)</f>
        <v>#N/A</v>
      </c>
      <c r="L1868" t="e">
        <f>VLOOKUP(A1868,GDP!$E$2:$G$83,3,FALSE)</f>
        <v>#N/A</v>
      </c>
    </row>
    <row r="1869" spans="1:12">
      <c r="A1869" s="25">
        <v>45334</v>
      </c>
      <c r="B1869" s="19">
        <v>15612</v>
      </c>
      <c r="C1869" t="e">
        <f>VLOOKUP(A1869,Table2[],2,FALSE)</f>
        <v>#N/A</v>
      </c>
      <c r="D1869" t="e">
        <f>VLOOKUP(A1869,Table3[#All],2,FALSE)</f>
        <v>#N/A</v>
      </c>
      <c r="E1869" t="e">
        <f>VLOOKUP(A1869,Table5[#All],2,FALSE)</f>
        <v>#N/A</v>
      </c>
      <c r="F1869" t="e">
        <f>VLOOKUP(A1869,Table6[#All],2,FALSE)</f>
        <v>#N/A</v>
      </c>
      <c r="G1869" t="e">
        <f>VLOOKUP(A1869,Table7[#All],2,FALSE)</f>
        <v>#N/A</v>
      </c>
      <c r="H1869" t="e">
        <f>VLOOKUP(A1869,Table1[[#All],[Release Date]:[Actual]],3,FALSE)</f>
        <v>#N/A</v>
      </c>
      <c r="I1869" t="e">
        <f>VLOOKUP(A1869,Table9[[#All],[Release Date]:[Actual]],2,FALSE)</f>
        <v>#N/A</v>
      </c>
      <c r="J1869" t="e">
        <f>VLOOKUP(A1869,Table8[#All],2,FALSE)</f>
        <v>#N/A</v>
      </c>
      <c r="K1869" t="e">
        <f>VLOOKUP(A1869,'US Retail Data'!$E$2:$G$75,3,FALSE)</f>
        <v>#N/A</v>
      </c>
      <c r="L1869" t="e">
        <f>VLOOKUP(A1869,GDP!$E$2:$G$83,3,FALSE)</f>
        <v>#N/A</v>
      </c>
    </row>
    <row r="1870" spans="1:12">
      <c r="A1870" s="25">
        <v>45335</v>
      </c>
      <c r="B1870" s="19">
        <v>15585</v>
      </c>
      <c r="C1870">
        <f>VLOOKUP(A1870,Table2[],2,FALSE)</f>
        <v>3.1E-2</v>
      </c>
      <c r="D1870" t="e">
        <f>VLOOKUP(A1870,Table3[#All],2,FALSE)</f>
        <v>#N/A</v>
      </c>
      <c r="E1870" t="e">
        <f>VLOOKUP(A1870,Table5[#All],2,FALSE)</f>
        <v>#N/A</v>
      </c>
      <c r="F1870" t="e">
        <f>VLOOKUP(A1870,Table6[#All],2,FALSE)</f>
        <v>#N/A</v>
      </c>
      <c r="G1870" t="e">
        <f>VLOOKUP(A1870,Table7[#All],2,FALSE)</f>
        <v>#N/A</v>
      </c>
      <c r="H1870" t="e">
        <f>VLOOKUP(A1870,Table1[[#All],[Release Date]:[Actual]],3,FALSE)</f>
        <v>#N/A</v>
      </c>
      <c r="I1870" t="e">
        <f>VLOOKUP(A1870,Table9[[#All],[Release Date]:[Actual]],2,FALSE)</f>
        <v>#N/A</v>
      </c>
      <c r="J1870" t="e">
        <f>VLOOKUP(A1870,Table8[#All],2,FALSE)</f>
        <v>#N/A</v>
      </c>
      <c r="K1870" t="e">
        <f>VLOOKUP(A1870,'US Retail Data'!$E$2:$G$75,3,FALSE)</f>
        <v>#N/A</v>
      </c>
      <c r="L1870" t="e">
        <f>VLOOKUP(A1870,GDP!$E$2:$G$83,3,FALSE)</f>
        <v>#N/A</v>
      </c>
    </row>
    <row r="1871" spans="1:12">
      <c r="A1871" s="25">
        <v>45336</v>
      </c>
      <c r="B1871" s="19" t="e">
        <v>#N/A</v>
      </c>
      <c r="C1871" t="e">
        <f>VLOOKUP(A1871,Table2[],2,FALSE)</f>
        <v>#N/A</v>
      </c>
      <c r="D1871" t="e">
        <f>VLOOKUP(A1871,Table3[#All],2,FALSE)</f>
        <v>#N/A</v>
      </c>
      <c r="E1871" t="e">
        <f>VLOOKUP(A1871,Table5[#All],2,FALSE)</f>
        <v>#N/A</v>
      </c>
      <c r="F1871" t="e">
        <f>VLOOKUP(A1871,Table6[#All],2,FALSE)</f>
        <v>#N/A</v>
      </c>
      <c r="G1871" t="e">
        <f>VLOOKUP(A1871,Table7[#All],2,FALSE)</f>
        <v>#N/A</v>
      </c>
      <c r="H1871" t="e">
        <f>VLOOKUP(A1871,Table1[[#All],[Release Date]:[Actual]],3,FALSE)</f>
        <v>#N/A</v>
      </c>
      <c r="I1871" t="e">
        <f>VLOOKUP(A1871,Table9[[#All],[Release Date]:[Actual]],2,FALSE)</f>
        <v>#N/A</v>
      </c>
      <c r="J1871" t="e">
        <f>VLOOKUP(A1871,Table8[#All],2,FALSE)</f>
        <v>#N/A</v>
      </c>
      <c r="K1871" t="e">
        <f>VLOOKUP(A1871,'US Retail Data'!$E$2:$G$75,3,FALSE)</f>
        <v>#N/A</v>
      </c>
      <c r="L1871" t="e">
        <f>VLOOKUP(A1871,GDP!$E$2:$G$83,3,FALSE)</f>
        <v>#N/A</v>
      </c>
    </row>
    <row r="1872" spans="1:12">
      <c r="A1872" s="25">
        <v>45337</v>
      </c>
      <c r="B1872" s="19">
        <v>15606</v>
      </c>
      <c r="C1872" t="e">
        <f>VLOOKUP(A1872,Table2[],2,FALSE)</f>
        <v>#N/A</v>
      </c>
      <c r="D1872" t="e">
        <f>VLOOKUP(A1872,Table3[#All],2,FALSE)</f>
        <v>#N/A</v>
      </c>
      <c r="E1872" t="e">
        <f>VLOOKUP(A1872,Table5[#All],2,FALSE)</f>
        <v>#N/A</v>
      </c>
      <c r="F1872" t="e">
        <f>VLOOKUP(A1872,Table6[#All],2,FALSE)</f>
        <v>#N/A</v>
      </c>
      <c r="G1872" t="e">
        <f>VLOOKUP(A1872,Table7[#All],2,FALSE)</f>
        <v>#N/A</v>
      </c>
      <c r="H1872">
        <f>VLOOKUP(A1872,Table1[[#All],[Release Date]:[Actual]],3,FALSE)</f>
        <v>212000</v>
      </c>
      <c r="I1872" t="e">
        <f>VLOOKUP(A1872,Table9[[#All],[Release Date]:[Actual]],2,FALSE)</f>
        <v>#N/A</v>
      </c>
      <c r="J1872" t="e">
        <f>VLOOKUP(A1872,Table8[#All],2,FALSE)</f>
        <v>#N/A</v>
      </c>
      <c r="K1872">
        <f>VLOOKUP(A1872,'US Retail Data'!$E$2:$G$75,3,FALSE)</f>
        <v>-8.0000000000000002E-3</v>
      </c>
      <c r="L1872" t="e">
        <f>VLOOKUP(A1872,GDP!$E$2:$G$83,3,FALSE)</f>
        <v>#N/A</v>
      </c>
    </row>
    <row r="1873" spans="1:12">
      <c r="A1873" s="25">
        <v>45338</v>
      </c>
      <c r="B1873" s="19">
        <v>15654</v>
      </c>
      <c r="C1873" t="e">
        <f>VLOOKUP(A1873,Table2[],2,FALSE)</f>
        <v>#N/A</v>
      </c>
      <c r="D1873" t="e">
        <f>VLOOKUP(A1873,Table3[#All],2,FALSE)</f>
        <v>#N/A</v>
      </c>
      <c r="E1873" t="e">
        <f>VLOOKUP(A1873,Table5[#All],2,FALSE)</f>
        <v>#N/A</v>
      </c>
      <c r="F1873" t="e">
        <f>VLOOKUP(A1873,Table6[#All],2,FALSE)</f>
        <v>#N/A</v>
      </c>
      <c r="G1873" t="e">
        <f>VLOOKUP(A1873,Table7[#All],2,FALSE)</f>
        <v>#N/A</v>
      </c>
      <c r="H1873" t="e">
        <f>VLOOKUP(A1873,Table1[[#All],[Release Date]:[Actual]],3,FALSE)</f>
        <v>#N/A</v>
      </c>
      <c r="I1873" t="e">
        <f>VLOOKUP(A1873,Table9[[#All],[Release Date]:[Actual]],2,FALSE)</f>
        <v>#N/A</v>
      </c>
      <c r="J1873" t="e">
        <f>VLOOKUP(A1873,Table8[#All],2,FALSE)</f>
        <v>#N/A</v>
      </c>
      <c r="K1873" t="e">
        <f>VLOOKUP(A1873,'US Retail Data'!$E$2:$G$75,3,FALSE)</f>
        <v>#N/A</v>
      </c>
      <c r="L1873" t="e">
        <f>VLOOKUP(A1873,GDP!$E$2:$G$83,3,FALSE)</f>
        <v>#N/A</v>
      </c>
    </row>
    <row r="1874" spans="1:12">
      <c r="A1874" s="25">
        <v>45339</v>
      </c>
      <c r="B1874" s="19" t="e">
        <v>#N/A</v>
      </c>
      <c r="C1874" t="e">
        <f>VLOOKUP(A1874,Table2[],2,FALSE)</f>
        <v>#N/A</v>
      </c>
      <c r="D1874" t="e">
        <f>VLOOKUP(A1874,Table3[#All],2,FALSE)</f>
        <v>#N/A</v>
      </c>
      <c r="E1874" t="e">
        <f>VLOOKUP(A1874,Table5[#All],2,FALSE)</f>
        <v>#N/A</v>
      </c>
      <c r="F1874" t="e">
        <f>VLOOKUP(A1874,Table6[#All],2,FALSE)</f>
        <v>#N/A</v>
      </c>
      <c r="G1874" t="e">
        <f>VLOOKUP(A1874,Table7[#All],2,FALSE)</f>
        <v>#N/A</v>
      </c>
      <c r="H1874" t="e">
        <f>VLOOKUP(A1874,Table1[[#All],[Release Date]:[Actual]],3,FALSE)</f>
        <v>#N/A</v>
      </c>
      <c r="I1874" t="e">
        <f>VLOOKUP(A1874,Table9[[#All],[Release Date]:[Actual]],2,FALSE)</f>
        <v>#N/A</v>
      </c>
      <c r="J1874" t="e">
        <f>VLOOKUP(A1874,Table8[#All],2,FALSE)</f>
        <v>#N/A</v>
      </c>
      <c r="K1874" t="e">
        <f>VLOOKUP(A1874,'US Retail Data'!$E$2:$G$75,3,FALSE)</f>
        <v>#N/A</v>
      </c>
      <c r="L1874" t="e">
        <f>VLOOKUP(A1874,GDP!$E$2:$G$83,3,FALSE)</f>
        <v>#N/A</v>
      </c>
    </row>
    <row r="1875" spans="1:12">
      <c r="A1875" s="25">
        <v>45340</v>
      </c>
      <c r="B1875" s="19" t="e">
        <v>#N/A</v>
      </c>
      <c r="C1875" t="e">
        <f>VLOOKUP(A1875,Table2[],2,FALSE)</f>
        <v>#N/A</v>
      </c>
      <c r="D1875" t="e">
        <f>VLOOKUP(A1875,Table3[#All],2,FALSE)</f>
        <v>#N/A</v>
      </c>
      <c r="E1875" t="e">
        <f>VLOOKUP(A1875,Table5[#All],2,FALSE)</f>
        <v>#N/A</v>
      </c>
      <c r="F1875" t="e">
        <f>VLOOKUP(A1875,Table6[#All],2,FALSE)</f>
        <v>#N/A</v>
      </c>
      <c r="G1875" t="e">
        <f>VLOOKUP(A1875,Table7[#All],2,FALSE)</f>
        <v>#N/A</v>
      </c>
      <c r="H1875" t="e">
        <f>VLOOKUP(A1875,Table1[[#All],[Release Date]:[Actual]],3,FALSE)</f>
        <v>#N/A</v>
      </c>
      <c r="I1875" t="e">
        <f>VLOOKUP(A1875,Table9[[#All],[Release Date]:[Actual]],2,FALSE)</f>
        <v>#N/A</v>
      </c>
      <c r="J1875" t="e">
        <f>VLOOKUP(A1875,Table8[#All],2,FALSE)</f>
        <v>#N/A</v>
      </c>
      <c r="K1875" t="e">
        <f>VLOOKUP(A1875,'US Retail Data'!$E$2:$G$75,3,FALSE)</f>
        <v>#N/A</v>
      </c>
      <c r="L1875" t="e">
        <f>VLOOKUP(A1875,GDP!$E$2:$G$83,3,FALSE)</f>
        <v>#N/A</v>
      </c>
    </row>
    <row r="1876" spans="1:12">
      <c r="A1876" s="25">
        <v>45341</v>
      </c>
      <c r="B1876" s="19">
        <v>15630</v>
      </c>
      <c r="C1876" t="e">
        <f>VLOOKUP(A1876,Table2[],2,FALSE)</f>
        <v>#N/A</v>
      </c>
      <c r="D1876" t="e">
        <f>VLOOKUP(A1876,Table3[#All],2,FALSE)</f>
        <v>#N/A</v>
      </c>
      <c r="E1876" t="e">
        <f>VLOOKUP(A1876,Table5[#All],2,FALSE)</f>
        <v>#N/A</v>
      </c>
      <c r="F1876" t="e">
        <f>VLOOKUP(A1876,Table6[#All],2,FALSE)</f>
        <v>#N/A</v>
      </c>
      <c r="G1876" t="e">
        <f>VLOOKUP(A1876,Table7[#All],2,FALSE)</f>
        <v>#N/A</v>
      </c>
      <c r="H1876" t="e">
        <f>VLOOKUP(A1876,Table1[[#All],[Release Date]:[Actual]],3,FALSE)</f>
        <v>#N/A</v>
      </c>
      <c r="I1876" t="e">
        <f>VLOOKUP(A1876,Table9[[#All],[Release Date]:[Actual]],2,FALSE)</f>
        <v>#N/A</v>
      </c>
      <c r="J1876" t="e">
        <f>VLOOKUP(A1876,Table8[#All],2,FALSE)</f>
        <v>#N/A</v>
      </c>
      <c r="K1876" t="e">
        <f>VLOOKUP(A1876,'US Retail Data'!$E$2:$G$75,3,FALSE)</f>
        <v>#N/A</v>
      </c>
      <c r="L1876" t="e">
        <f>VLOOKUP(A1876,GDP!$E$2:$G$83,3,FALSE)</f>
        <v>#N/A</v>
      </c>
    </row>
    <row r="1877" spans="1:12">
      <c r="A1877" s="25">
        <v>45342</v>
      </c>
      <c r="B1877" s="19">
        <v>15659</v>
      </c>
      <c r="C1877" t="e">
        <f>VLOOKUP(A1877,Table2[],2,FALSE)</f>
        <v>#N/A</v>
      </c>
      <c r="D1877" t="e">
        <f>VLOOKUP(A1877,Table3[#All],2,FALSE)</f>
        <v>#N/A</v>
      </c>
      <c r="E1877" t="e">
        <f>VLOOKUP(A1877,Table5[#All],2,FALSE)</f>
        <v>#N/A</v>
      </c>
      <c r="F1877" t="e">
        <f>VLOOKUP(A1877,Table6[#All],2,FALSE)</f>
        <v>#N/A</v>
      </c>
      <c r="G1877" t="e">
        <f>VLOOKUP(A1877,Table7[#All],2,FALSE)</f>
        <v>#N/A</v>
      </c>
      <c r="H1877" t="e">
        <f>VLOOKUP(A1877,Table1[[#All],[Release Date]:[Actual]],3,FALSE)</f>
        <v>#N/A</v>
      </c>
      <c r="I1877" t="e">
        <f>VLOOKUP(A1877,Table9[[#All],[Release Date]:[Actual]],2,FALSE)</f>
        <v>#N/A</v>
      </c>
      <c r="J1877" t="e">
        <f>VLOOKUP(A1877,Table8[#All],2,FALSE)</f>
        <v>#N/A</v>
      </c>
      <c r="K1877" t="e">
        <f>VLOOKUP(A1877,'US Retail Data'!$E$2:$G$75,3,FALSE)</f>
        <v>#N/A</v>
      </c>
      <c r="L1877" t="e">
        <f>VLOOKUP(A1877,GDP!$E$2:$G$83,3,FALSE)</f>
        <v>#N/A</v>
      </c>
    </row>
    <row r="1878" spans="1:12">
      <c r="A1878" s="25">
        <v>45343</v>
      </c>
      <c r="B1878" s="19">
        <v>15658</v>
      </c>
      <c r="C1878" t="e">
        <f>VLOOKUP(A1878,Table2[],2,FALSE)</f>
        <v>#N/A</v>
      </c>
      <c r="D1878" t="e">
        <f>VLOOKUP(A1878,Table3[#All],2,FALSE)</f>
        <v>#N/A</v>
      </c>
      <c r="E1878" t="e">
        <f>VLOOKUP(A1878,Table5[#All],2,FALSE)</f>
        <v>#N/A</v>
      </c>
      <c r="F1878" t="e">
        <f>VLOOKUP(A1878,Table6[#All],2,FALSE)</f>
        <v>#N/A</v>
      </c>
      <c r="G1878" t="e">
        <f>VLOOKUP(A1878,Table7[#All],2,FALSE)</f>
        <v>#N/A</v>
      </c>
      <c r="H1878" t="e">
        <f>VLOOKUP(A1878,Table1[[#All],[Release Date]:[Actual]],3,FALSE)</f>
        <v>#N/A</v>
      </c>
      <c r="I1878" t="e">
        <f>VLOOKUP(A1878,Table9[[#All],[Release Date]:[Actual]],2,FALSE)</f>
        <v>#N/A</v>
      </c>
      <c r="J1878" t="e">
        <f>VLOOKUP(A1878,Table8[#All],2,FALSE)</f>
        <v>#N/A</v>
      </c>
      <c r="K1878" t="e">
        <f>VLOOKUP(A1878,'US Retail Data'!$E$2:$G$75,3,FALSE)</f>
        <v>#N/A</v>
      </c>
      <c r="L1878" t="e">
        <f>VLOOKUP(A1878,GDP!$E$2:$G$83,3,FALSE)</f>
        <v>#N/A</v>
      </c>
    </row>
    <row r="1879" spans="1:12">
      <c r="A1879" s="25">
        <v>45344</v>
      </c>
      <c r="B1879" s="19">
        <v>15630</v>
      </c>
      <c r="C1879" t="e">
        <f>VLOOKUP(A1879,Table2[],2,FALSE)</f>
        <v>#N/A</v>
      </c>
      <c r="D1879" t="e">
        <f>VLOOKUP(A1879,Table3[#All],2,FALSE)</f>
        <v>#N/A</v>
      </c>
      <c r="E1879" t="e">
        <f>VLOOKUP(A1879,Table5[#All],2,FALSE)</f>
        <v>#N/A</v>
      </c>
      <c r="F1879" t="e">
        <f>VLOOKUP(A1879,Table6[#All],2,FALSE)</f>
        <v>#N/A</v>
      </c>
      <c r="G1879" t="e">
        <f>VLOOKUP(A1879,Table7[#All],2,FALSE)</f>
        <v>#N/A</v>
      </c>
      <c r="H1879">
        <f>VLOOKUP(A1879,Table1[[#All],[Release Date]:[Actual]],3,FALSE)</f>
        <v>201000</v>
      </c>
      <c r="I1879" t="e">
        <f>VLOOKUP(A1879,Table9[[#All],[Release Date]:[Actual]],2,FALSE)</f>
        <v>#N/A</v>
      </c>
      <c r="J1879" t="e">
        <f>VLOOKUP(A1879,Table8[#All],2,FALSE)</f>
        <v>#N/A</v>
      </c>
      <c r="K1879" t="e">
        <f>VLOOKUP(A1879,'US Retail Data'!$E$2:$G$75,3,FALSE)</f>
        <v>#N/A</v>
      </c>
      <c r="L1879" t="e">
        <f>VLOOKUP(A1879,GDP!$E$2:$G$83,3,FALSE)</f>
        <v>#N/A</v>
      </c>
    </row>
    <row r="1880" spans="1:12">
      <c r="A1880" s="25">
        <v>45345</v>
      </c>
      <c r="B1880" s="19">
        <v>15589</v>
      </c>
      <c r="C1880" t="e">
        <f>VLOOKUP(A1880,Table2[],2,FALSE)</f>
        <v>#N/A</v>
      </c>
      <c r="D1880" t="e">
        <f>VLOOKUP(A1880,Table3[#All],2,FALSE)</f>
        <v>#N/A</v>
      </c>
      <c r="E1880" t="e">
        <f>VLOOKUP(A1880,Table5[#All],2,FALSE)</f>
        <v>#N/A</v>
      </c>
      <c r="F1880" t="e">
        <f>VLOOKUP(A1880,Table6[#All],2,FALSE)</f>
        <v>#N/A</v>
      </c>
      <c r="G1880" t="e">
        <f>VLOOKUP(A1880,Table7[#All],2,FALSE)</f>
        <v>#N/A</v>
      </c>
      <c r="H1880" t="e">
        <f>VLOOKUP(A1880,Table1[[#All],[Release Date]:[Actual]],3,FALSE)</f>
        <v>#N/A</v>
      </c>
      <c r="I1880" t="e">
        <f>VLOOKUP(A1880,Table9[[#All],[Release Date]:[Actual]],2,FALSE)</f>
        <v>#N/A</v>
      </c>
      <c r="J1880" t="e">
        <f>VLOOKUP(A1880,Table8[#All],2,FALSE)</f>
        <v>#N/A</v>
      </c>
      <c r="K1880" t="e">
        <f>VLOOKUP(A1880,'US Retail Data'!$E$2:$G$75,3,FALSE)</f>
        <v>#N/A</v>
      </c>
      <c r="L1880" t="e">
        <f>VLOOKUP(A1880,GDP!$E$2:$G$83,3,FALSE)</f>
        <v>#N/A</v>
      </c>
    </row>
    <row r="1881" spans="1:12">
      <c r="A1881" s="25">
        <v>45346</v>
      </c>
      <c r="B1881" s="19" t="e">
        <v>#N/A</v>
      </c>
      <c r="C1881" t="e">
        <f>VLOOKUP(A1881,Table2[],2,FALSE)</f>
        <v>#N/A</v>
      </c>
      <c r="D1881" t="e">
        <f>VLOOKUP(A1881,Table3[#All],2,FALSE)</f>
        <v>#N/A</v>
      </c>
      <c r="E1881" t="e">
        <f>VLOOKUP(A1881,Table5[#All],2,FALSE)</f>
        <v>#N/A</v>
      </c>
      <c r="F1881" t="e">
        <f>VLOOKUP(A1881,Table6[#All],2,FALSE)</f>
        <v>#N/A</v>
      </c>
      <c r="G1881" t="e">
        <f>VLOOKUP(A1881,Table7[#All],2,FALSE)</f>
        <v>#N/A</v>
      </c>
      <c r="H1881" t="e">
        <f>VLOOKUP(A1881,Table1[[#All],[Release Date]:[Actual]],3,FALSE)</f>
        <v>#N/A</v>
      </c>
      <c r="I1881" t="e">
        <f>VLOOKUP(A1881,Table9[[#All],[Release Date]:[Actual]],2,FALSE)</f>
        <v>#N/A</v>
      </c>
      <c r="J1881" t="e">
        <f>VLOOKUP(A1881,Table8[#All],2,FALSE)</f>
        <v>#N/A</v>
      </c>
      <c r="K1881" t="e">
        <f>VLOOKUP(A1881,'US Retail Data'!$E$2:$G$75,3,FALSE)</f>
        <v>#N/A</v>
      </c>
      <c r="L1881" t="e">
        <f>VLOOKUP(A1881,GDP!$E$2:$G$83,3,FALSE)</f>
        <v>#N/A</v>
      </c>
    </row>
    <row r="1882" spans="1:12">
      <c r="A1882" s="25">
        <v>45347</v>
      </c>
      <c r="B1882" s="19" t="e">
        <v>#N/A</v>
      </c>
      <c r="C1882" t="e">
        <f>VLOOKUP(A1882,Table2[],2,FALSE)</f>
        <v>#N/A</v>
      </c>
      <c r="D1882" t="e">
        <f>VLOOKUP(A1882,Table3[#All],2,FALSE)</f>
        <v>#N/A</v>
      </c>
      <c r="E1882" t="e">
        <f>VLOOKUP(A1882,Table5[#All],2,FALSE)</f>
        <v>#N/A</v>
      </c>
      <c r="F1882" t="e">
        <f>VLOOKUP(A1882,Table6[#All],2,FALSE)</f>
        <v>#N/A</v>
      </c>
      <c r="G1882" t="e">
        <f>VLOOKUP(A1882,Table7[#All],2,FALSE)</f>
        <v>#N/A</v>
      </c>
      <c r="H1882" t="e">
        <f>VLOOKUP(A1882,Table1[[#All],[Release Date]:[Actual]],3,FALSE)</f>
        <v>#N/A</v>
      </c>
      <c r="I1882" t="e">
        <f>VLOOKUP(A1882,Table9[[#All],[Release Date]:[Actual]],2,FALSE)</f>
        <v>#N/A</v>
      </c>
      <c r="J1882" t="e">
        <f>VLOOKUP(A1882,Table8[#All],2,FALSE)</f>
        <v>#N/A</v>
      </c>
      <c r="K1882" t="e">
        <f>VLOOKUP(A1882,'US Retail Data'!$E$2:$G$75,3,FALSE)</f>
        <v>#N/A</v>
      </c>
      <c r="L1882" t="e">
        <f>VLOOKUP(A1882,GDP!$E$2:$G$83,3,FALSE)</f>
        <v>#N/A</v>
      </c>
    </row>
    <row r="1883" spans="1:12">
      <c r="A1883" s="25">
        <v>45348</v>
      </c>
      <c r="B1883" s="19">
        <v>15635</v>
      </c>
      <c r="C1883" t="e">
        <f>VLOOKUP(A1883,Table2[],2,FALSE)</f>
        <v>#N/A</v>
      </c>
      <c r="D1883" t="e">
        <f>VLOOKUP(A1883,Table3[#All],2,FALSE)</f>
        <v>#N/A</v>
      </c>
      <c r="E1883" t="e">
        <f>VLOOKUP(A1883,Table5[#All],2,FALSE)</f>
        <v>#N/A</v>
      </c>
      <c r="F1883" t="e">
        <f>VLOOKUP(A1883,Table6[#All],2,FALSE)</f>
        <v>#N/A</v>
      </c>
      <c r="G1883" t="e">
        <f>VLOOKUP(A1883,Table7[#All],2,FALSE)</f>
        <v>#N/A</v>
      </c>
      <c r="H1883" t="e">
        <f>VLOOKUP(A1883,Table1[[#All],[Release Date]:[Actual]],3,FALSE)</f>
        <v>#N/A</v>
      </c>
      <c r="I1883" t="e">
        <f>VLOOKUP(A1883,Table9[[#All],[Release Date]:[Actual]],2,FALSE)</f>
        <v>#N/A</v>
      </c>
      <c r="J1883" t="e">
        <f>VLOOKUP(A1883,Table8[#All],2,FALSE)</f>
        <v>#N/A</v>
      </c>
      <c r="K1883" t="e">
        <f>VLOOKUP(A1883,'US Retail Data'!$E$2:$G$75,3,FALSE)</f>
        <v>#N/A</v>
      </c>
      <c r="L1883" t="e">
        <f>VLOOKUP(A1883,GDP!$E$2:$G$83,3,FALSE)</f>
        <v>#N/A</v>
      </c>
    </row>
    <row r="1884" spans="1:12">
      <c r="A1884" s="25">
        <v>45349</v>
      </c>
      <c r="B1884" s="19">
        <v>15655</v>
      </c>
      <c r="C1884" t="e">
        <f>VLOOKUP(A1884,Table2[],2,FALSE)</f>
        <v>#N/A</v>
      </c>
      <c r="D1884" t="e">
        <f>VLOOKUP(A1884,Table3[#All],2,FALSE)</f>
        <v>#N/A</v>
      </c>
      <c r="E1884" t="e">
        <f>VLOOKUP(A1884,Table5[#All],2,FALSE)</f>
        <v>#N/A</v>
      </c>
      <c r="F1884" t="e">
        <f>VLOOKUP(A1884,Table6[#All],2,FALSE)</f>
        <v>#N/A</v>
      </c>
      <c r="G1884" t="e">
        <f>VLOOKUP(A1884,Table7[#All],2,FALSE)</f>
        <v>#N/A</v>
      </c>
      <c r="H1884" t="e">
        <f>VLOOKUP(A1884,Table1[[#All],[Release Date]:[Actual]],3,FALSE)</f>
        <v>#N/A</v>
      </c>
      <c r="I1884" t="e">
        <f>VLOOKUP(A1884,Table9[[#All],[Release Date]:[Actual]],2,FALSE)</f>
        <v>#N/A</v>
      </c>
      <c r="J1884" t="e">
        <f>VLOOKUP(A1884,Table8[#All],2,FALSE)</f>
        <v>#N/A</v>
      </c>
      <c r="K1884" t="e">
        <f>VLOOKUP(A1884,'US Retail Data'!$E$2:$G$75,3,FALSE)</f>
        <v>#N/A</v>
      </c>
      <c r="L1884" t="e">
        <f>VLOOKUP(A1884,GDP!$E$2:$G$83,3,FALSE)</f>
        <v>#N/A</v>
      </c>
    </row>
    <row r="1885" spans="1:12">
      <c r="A1885" s="25">
        <v>45350</v>
      </c>
      <c r="B1885" s="19">
        <v>15673</v>
      </c>
      <c r="C1885" t="e">
        <f>VLOOKUP(A1885,Table2[],2,FALSE)</f>
        <v>#N/A</v>
      </c>
      <c r="D1885" t="e">
        <f>VLOOKUP(A1885,Table3[#All],2,FALSE)</f>
        <v>#N/A</v>
      </c>
      <c r="E1885" t="e">
        <f>VLOOKUP(A1885,Table5[#All],2,FALSE)</f>
        <v>#N/A</v>
      </c>
      <c r="F1885" t="e">
        <f>VLOOKUP(A1885,Table6[#All],2,FALSE)</f>
        <v>#N/A</v>
      </c>
      <c r="G1885" t="e">
        <f>VLOOKUP(A1885,Table7[#All],2,FALSE)</f>
        <v>#N/A</v>
      </c>
      <c r="H1885" t="e">
        <f>VLOOKUP(A1885,Table1[[#All],[Release Date]:[Actual]],3,FALSE)</f>
        <v>#N/A</v>
      </c>
      <c r="I1885" t="e">
        <f>VLOOKUP(A1885,Table9[[#All],[Release Date]:[Actual]],2,FALSE)</f>
        <v>#N/A</v>
      </c>
      <c r="J1885" t="e">
        <f>VLOOKUP(A1885,Table8[#All],2,FALSE)</f>
        <v>#N/A</v>
      </c>
      <c r="K1885" t="e">
        <f>VLOOKUP(A1885,'US Retail Data'!$E$2:$G$75,3,FALSE)</f>
        <v>#N/A</v>
      </c>
      <c r="L1885">
        <f>VLOOKUP(A1885,GDP!$E$2:$G$83,3,FALSE)</f>
        <v>3.2000000000000001E-2</v>
      </c>
    </row>
    <row r="1886" spans="1:12">
      <c r="A1886" s="25">
        <v>45351</v>
      </c>
      <c r="B1886" s="19">
        <v>15715</v>
      </c>
      <c r="C1886" t="e">
        <f>VLOOKUP(A1886,Table2[],2,FALSE)</f>
        <v>#N/A</v>
      </c>
      <c r="D1886">
        <f>VLOOKUP(A1886,Table3[#All],2,FALSE)</f>
        <v>2.4E-2</v>
      </c>
      <c r="E1886" t="e">
        <f>VLOOKUP(A1886,Table5[#All],2,FALSE)</f>
        <v>#N/A</v>
      </c>
      <c r="F1886" t="e">
        <f>VLOOKUP(A1886,Table6[#All],2,FALSE)</f>
        <v>#N/A</v>
      </c>
      <c r="G1886" t="e">
        <f>VLOOKUP(A1886,Table7[#All],2,FALSE)</f>
        <v>#N/A</v>
      </c>
      <c r="H1886">
        <f>VLOOKUP(A1886,Table1[[#All],[Release Date]:[Actual]],3,FALSE)</f>
        <v>215000</v>
      </c>
      <c r="I1886" t="e">
        <f>VLOOKUP(A1886,Table9[[#All],[Release Date]:[Actual]],2,FALSE)</f>
        <v>#N/A</v>
      </c>
      <c r="J1886" t="e">
        <f>VLOOKUP(A1886,Table8[#All],2,FALSE)</f>
        <v>#N/A</v>
      </c>
      <c r="K1886" t="e">
        <f>VLOOKUP(A1886,'US Retail Data'!$E$2:$G$75,3,FALSE)</f>
        <v>#N/A</v>
      </c>
      <c r="L1886" t="e">
        <f>VLOOKUP(A1886,GDP!$E$2:$G$83,3,FALSE)</f>
        <v>#N/A</v>
      </c>
    </row>
    <row r="1887" spans="1:12">
      <c r="A1887" s="25">
        <v>45352</v>
      </c>
      <c r="B1887" s="19">
        <v>15696</v>
      </c>
      <c r="C1887" t="e">
        <f>VLOOKUP(A1887,Table2[],2,FALSE)</f>
        <v>#N/A</v>
      </c>
      <c r="D1887" t="e">
        <f>VLOOKUP(A1887,Table3[#All],2,FALSE)</f>
        <v>#N/A</v>
      </c>
      <c r="E1887" t="e">
        <f>VLOOKUP(A1887,Table5[#All],2,FALSE)</f>
        <v>#N/A</v>
      </c>
      <c r="F1887" t="e">
        <f>VLOOKUP(A1887,Table6[#All],2,FALSE)</f>
        <v>#N/A</v>
      </c>
      <c r="G1887" t="e">
        <f>VLOOKUP(A1887,Table7[#All],2,FALSE)</f>
        <v>#N/A</v>
      </c>
      <c r="H1887" t="e">
        <f>VLOOKUP(A1887,Table1[[#All],[Release Date]:[Actual]],3,FALSE)</f>
        <v>#N/A</v>
      </c>
      <c r="I1887" t="e">
        <f>VLOOKUP(A1887,Table9[[#All],[Release Date]:[Actual]],2,FALSE)</f>
        <v>#N/A</v>
      </c>
      <c r="J1887" t="e">
        <f>VLOOKUP(A1887,Table8[#All],2,FALSE)</f>
        <v>#N/A</v>
      </c>
      <c r="K1887" t="e">
        <f>VLOOKUP(A1887,'US Retail Data'!$E$2:$G$75,3,FALSE)</f>
        <v>#N/A</v>
      </c>
      <c r="L1887" t="e">
        <f>VLOOKUP(A1887,GDP!$E$2:$G$83,3,FALSE)</f>
        <v>#N/A</v>
      </c>
    </row>
    <row r="1888" spans="1:12">
      <c r="A1888" s="25">
        <v>45353</v>
      </c>
      <c r="B1888" s="19" t="e">
        <v>#N/A</v>
      </c>
      <c r="C1888" t="e">
        <f>VLOOKUP(A1888,Table2[],2,FALSE)</f>
        <v>#N/A</v>
      </c>
      <c r="D1888" t="e">
        <f>VLOOKUP(A1888,Table3[#All],2,FALSE)</f>
        <v>#N/A</v>
      </c>
      <c r="E1888" t="e">
        <f>VLOOKUP(A1888,Table5[#All],2,FALSE)</f>
        <v>#N/A</v>
      </c>
      <c r="F1888" t="e">
        <f>VLOOKUP(A1888,Table6[#All],2,FALSE)</f>
        <v>#N/A</v>
      </c>
      <c r="G1888" t="e">
        <f>VLOOKUP(A1888,Table7[#All],2,FALSE)</f>
        <v>#N/A</v>
      </c>
      <c r="H1888" t="e">
        <f>VLOOKUP(A1888,Table1[[#All],[Release Date]:[Actual]],3,FALSE)</f>
        <v>#N/A</v>
      </c>
      <c r="I1888" t="e">
        <f>VLOOKUP(A1888,Table9[[#All],[Release Date]:[Actual]],2,FALSE)</f>
        <v>#N/A</v>
      </c>
      <c r="J1888" t="e">
        <f>VLOOKUP(A1888,Table8[#All],2,FALSE)</f>
        <v>#N/A</v>
      </c>
      <c r="K1888" t="e">
        <f>VLOOKUP(A1888,'US Retail Data'!$E$2:$G$75,3,FALSE)</f>
        <v>#N/A</v>
      </c>
      <c r="L1888" t="e">
        <f>VLOOKUP(A1888,GDP!$E$2:$G$83,3,FALSE)</f>
        <v>#N/A</v>
      </c>
    </row>
    <row r="1889" spans="1:12">
      <c r="A1889" s="25">
        <v>45354</v>
      </c>
      <c r="B1889" s="19" t="e">
        <v>#N/A</v>
      </c>
      <c r="C1889" t="e">
        <f>VLOOKUP(A1889,Table2[],2,FALSE)</f>
        <v>#N/A</v>
      </c>
      <c r="D1889" t="e">
        <f>VLOOKUP(A1889,Table3[#All],2,FALSE)</f>
        <v>#N/A</v>
      </c>
      <c r="E1889" t="e">
        <f>VLOOKUP(A1889,Table5[#All],2,FALSE)</f>
        <v>#N/A</v>
      </c>
      <c r="F1889" t="e">
        <f>VLOOKUP(A1889,Table6[#All],2,FALSE)</f>
        <v>#N/A</v>
      </c>
      <c r="G1889" t="e">
        <f>VLOOKUP(A1889,Table7[#All],2,FALSE)</f>
        <v>#N/A</v>
      </c>
      <c r="H1889" t="e">
        <f>VLOOKUP(A1889,Table1[[#All],[Release Date]:[Actual]],3,FALSE)</f>
        <v>#N/A</v>
      </c>
      <c r="I1889" t="e">
        <f>VLOOKUP(A1889,Table9[[#All],[Release Date]:[Actual]],2,FALSE)</f>
        <v>#N/A</v>
      </c>
      <c r="J1889" t="e">
        <f>VLOOKUP(A1889,Table8[#All],2,FALSE)</f>
        <v>#N/A</v>
      </c>
      <c r="K1889" t="e">
        <f>VLOOKUP(A1889,'US Retail Data'!$E$2:$G$75,3,FALSE)</f>
        <v>#N/A</v>
      </c>
      <c r="L1889" t="e">
        <f>VLOOKUP(A1889,GDP!$E$2:$G$83,3,FALSE)</f>
        <v>#N/A</v>
      </c>
    </row>
    <row r="1890" spans="1:12">
      <c r="A1890" s="25">
        <v>45355</v>
      </c>
      <c r="B1890" s="19">
        <v>15723</v>
      </c>
      <c r="C1890" t="e">
        <f>VLOOKUP(A1890,Table2[],2,FALSE)</f>
        <v>#N/A</v>
      </c>
      <c r="D1890" t="e">
        <f>VLOOKUP(A1890,Table3[#All],2,FALSE)</f>
        <v>#N/A</v>
      </c>
      <c r="E1890" t="e">
        <f>VLOOKUP(A1890,Table5[#All],2,FALSE)</f>
        <v>#N/A</v>
      </c>
      <c r="F1890" t="e">
        <f>VLOOKUP(A1890,Table6[#All],2,FALSE)</f>
        <v>#N/A</v>
      </c>
      <c r="G1890" t="e">
        <f>VLOOKUP(A1890,Table7[#All],2,FALSE)</f>
        <v>#N/A</v>
      </c>
      <c r="H1890" t="e">
        <f>VLOOKUP(A1890,Table1[[#All],[Release Date]:[Actual]],3,FALSE)</f>
        <v>#N/A</v>
      </c>
      <c r="I1890" t="e">
        <f>VLOOKUP(A1890,Table9[[#All],[Release Date]:[Actual]],2,FALSE)</f>
        <v>#N/A</v>
      </c>
      <c r="J1890" t="e">
        <f>VLOOKUP(A1890,Table8[#All],2,FALSE)</f>
        <v>#N/A</v>
      </c>
      <c r="K1890" t="e">
        <f>VLOOKUP(A1890,'US Retail Data'!$E$2:$G$75,3,FALSE)</f>
        <v>#N/A</v>
      </c>
      <c r="L1890" t="e">
        <f>VLOOKUP(A1890,GDP!$E$2:$G$83,3,FALSE)</f>
        <v>#N/A</v>
      </c>
    </row>
    <row r="1891" spans="1:12">
      <c r="A1891" s="25">
        <v>45356</v>
      </c>
      <c r="B1891" s="19">
        <v>15756</v>
      </c>
      <c r="C1891" t="e">
        <f>VLOOKUP(A1891,Table2[],2,FALSE)</f>
        <v>#N/A</v>
      </c>
      <c r="D1891" t="e">
        <f>VLOOKUP(A1891,Table3[#All],2,FALSE)</f>
        <v>#N/A</v>
      </c>
      <c r="E1891" t="e">
        <f>VLOOKUP(A1891,Table5[#All],2,FALSE)</f>
        <v>#N/A</v>
      </c>
      <c r="F1891" t="e">
        <f>VLOOKUP(A1891,Table6[#All],2,FALSE)</f>
        <v>#N/A</v>
      </c>
      <c r="G1891" t="e">
        <f>VLOOKUP(A1891,Table7[#All],2,FALSE)</f>
        <v>#N/A</v>
      </c>
      <c r="H1891" t="e">
        <f>VLOOKUP(A1891,Table1[[#All],[Release Date]:[Actual]],3,FALSE)</f>
        <v>#N/A</v>
      </c>
      <c r="I1891" t="e">
        <f>VLOOKUP(A1891,Table9[[#All],[Release Date]:[Actual]],2,FALSE)</f>
        <v>#N/A</v>
      </c>
      <c r="J1891" t="e">
        <f>VLOOKUP(A1891,Table8[#All],2,FALSE)</f>
        <v>#N/A</v>
      </c>
      <c r="K1891" t="e">
        <f>VLOOKUP(A1891,'US Retail Data'!$E$2:$G$75,3,FALSE)</f>
        <v>#N/A</v>
      </c>
      <c r="L1891" t="e">
        <f>VLOOKUP(A1891,GDP!$E$2:$G$83,3,FALSE)</f>
        <v>#N/A</v>
      </c>
    </row>
    <row r="1892" spans="1:12">
      <c r="A1892" s="25">
        <v>45357</v>
      </c>
      <c r="B1892" s="19">
        <v>15723</v>
      </c>
      <c r="C1892" t="e">
        <f>VLOOKUP(A1892,Table2[],2,FALSE)</f>
        <v>#N/A</v>
      </c>
      <c r="D1892" t="e">
        <f>VLOOKUP(A1892,Table3[#All],2,FALSE)</f>
        <v>#N/A</v>
      </c>
      <c r="E1892" t="e">
        <f>VLOOKUP(A1892,Table5[#All],2,FALSE)</f>
        <v>#N/A</v>
      </c>
      <c r="F1892" t="e">
        <f>VLOOKUP(A1892,Table6[#All],2,FALSE)</f>
        <v>#N/A</v>
      </c>
      <c r="G1892" t="e">
        <f>VLOOKUP(A1892,Table7[#All],2,FALSE)</f>
        <v>#N/A</v>
      </c>
      <c r="H1892" t="e">
        <f>VLOOKUP(A1892,Table1[[#All],[Release Date]:[Actual]],3,FALSE)</f>
        <v>#N/A</v>
      </c>
      <c r="I1892" t="e">
        <f>VLOOKUP(A1892,Table9[[#All],[Release Date]:[Actual]],2,FALSE)</f>
        <v>#N/A</v>
      </c>
      <c r="J1892" t="e">
        <f>VLOOKUP(A1892,Table8[#All],2,FALSE)</f>
        <v>#N/A</v>
      </c>
      <c r="K1892" t="e">
        <f>VLOOKUP(A1892,'US Retail Data'!$E$2:$G$75,3,FALSE)</f>
        <v>#N/A</v>
      </c>
      <c r="L1892" t="e">
        <f>VLOOKUP(A1892,GDP!$E$2:$G$83,3,FALSE)</f>
        <v>#N/A</v>
      </c>
    </row>
    <row r="1893" spans="1:12">
      <c r="A1893" s="25">
        <v>45358</v>
      </c>
      <c r="B1893" s="19">
        <v>15658</v>
      </c>
      <c r="C1893" t="e">
        <f>VLOOKUP(A1893,Table2[],2,FALSE)</f>
        <v>#N/A</v>
      </c>
      <c r="D1893" t="e">
        <f>VLOOKUP(A1893,Table3[#All],2,FALSE)</f>
        <v>#N/A</v>
      </c>
      <c r="E1893" t="e">
        <f>VLOOKUP(A1893,Table5[#All],2,FALSE)</f>
        <v>#N/A</v>
      </c>
      <c r="F1893" t="e">
        <f>VLOOKUP(A1893,Table6[#All],2,FALSE)</f>
        <v>#N/A</v>
      </c>
      <c r="G1893" t="e">
        <f>VLOOKUP(A1893,Table7[#All],2,FALSE)</f>
        <v>#N/A</v>
      </c>
      <c r="H1893">
        <f>VLOOKUP(A1893,Table1[[#All],[Release Date]:[Actual]],3,FALSE)</f>
        <v>217000</v>
      </c>
      <c r="I1893" t="e">
        <f>VLOOKUP(A1893,Table9[[#All],[Release Date]:[Actual]],2,FALSE)</f>
        <v>#N/A</v>
      </c>
      <c r="J1893" t="e">
        <f>VLOOKUP(A1893,Table8[#All],2,FALSE)</f>
        <v>#N/A</v>
      </c>
      <c r="K1893" t="e">
        <f>VLOOKUP(A1893,'US Retail Data'!$E$2:$G$75,3,FALSE)</f>
        <v>#N/A</v>
      </c>
      <c r="L1893" t="e">
        <f>VLOOKUP(A1893,GDP!$E$2:$G$83,3,FALSE)</f>
        <v>#N/A</v>
      </c>
    </row>
    <row r="1894" spans="1:12">
      <c r="A1894" s="25">
        <v>45359</v>
      </c>
      <c r="B1894" s="19">
        <v>15603</v>
      </c>
      <c r="C1894" t="e">
        <f>VLOOKUP(A1894,Table2[],2,FALSE)</f>
        <v>#N/A</v>
      </c>
      <c r="D1894" t="e">
        <f>VLOOKUP(A1894,Table3[#All],2,FALSE)</f>
        <v>#N/A</v>
      </c>
      <c r="E1894" t="e">
        <f>VLOOKUP(A1894,Table5[#All],2,FALSE)</f>
        <v>#N/A</v>
      </c>
      <c r="F1894">
        <f>VLOOKUP(A1894,Table6[#All],2,FALSE)</f>
        <v>275</v>
      </c>
      <c r="G1894">
        <f>VLOOKUP(A1894,Table7[#All],2,FALSE)</f>
        <v>3.9E-2</v>
      </c>
      <c r="H1894" t="e">
        <f>VLOOKUP(A1894,Table1[[#All],[Release Date]:[Actual]],3,FALSE)</f>
        <v>#N/A</v>
      </c>
      <c r="I1894" t="e">
        <f>VLOOKUP(A1894,Table9[[#All],[Release Date]:[Actual]],2,FALSE)</f>
        <v>#N/A</v>
      </c>
      <c r="J1894">
        <f>VLOOKUP(A1894,Table8[#All],2,FALSE)</f>
        <v>7.0000000000000001E-3</v>
      </c>
      <c r="K1894" t="e">
        <f>VLOOKUP(A1894,'US Retail Data'!$E$2:$G$75,3,FALSE)</f>
        <v>#N/A</v>
      </c>
      <c r="L1894" t="e">
        <f>VLOOKUP(A1894,GDP!$E$2:$G$83,3,FALSE)</f>
        <v>#N/A</v>
      </c>
    </row>
    <row r="1895" spans="1:12">
      <c r="A1895" s="25">
        <v>45360</v>
      </c>
      <c r="B1895" s="19" t="e">
        <v>#N/A</v>
      </c>
      <c r="C1895" t="e">
        <f>VLOOKUP(A1895,Table2[],2,FALSE)</f>
        <v>#N/A</v>
      </c>
      <c r="D1895" t="e">
        <f>VLOOKUP(A1895,Table3[#All],2,FALSE)</f>
        <v>#N/A</v>
      </c>
      <c r="E1895" t="e">
        <f>VLOOKUP(A1895,Table5[#All],2,FALSE)</f>
        <v>#N/A</v>
      </c>
      <c r="F1895" t="e">
        <f>VLOOKUP(A1895,Table6[#All],2,FALSE)</f>
        <v>#N/A</v>
      </c>
      <c r="G1895" t="e">
        <f>VLOOKUP(A1895,Table7[#All],2,FALSE)</f>
        <v>#N/A</v>
      </c>
      <c r="H1895" t="e">
        <f>VLOOKUP(A1895,Table1[[#All],[Release Date]:[Actual]],3,FALSE)</f>
        <v>#N/A</v>
      </c>
      <c r="I1895" t="e">
        <f>VLOOKUP(A1895,Table9[[#All],[Release Date]:[Actual]],2,FALSE)</f>
        <v>#N/A</v>
      </c>
      <c r="J1895" t="e">
        <f>VLOOKUP(A1895,Table8[#All],2,FALSE)</f>
        <v>#N/A</v>
      </c>
      <c r="K1895" t="e">
        <f>VLOOKUP(A1895,'US Retail Data'!$E$2:$G$75,3,FALSE)</f>
        <v>#N/A</v>
      </c>
      <c r="L1895" t="e">
        <f>VLOOKUP(A1895,GDP!$E$2:$G$83,3,FALSE)</f>
        <v>#N/A</v>
      </c>
    </row>
    <row r="1896" spans="1:12">
      <c r="A1896" s="25">
        <v>45361</v>
      </c>
      <c r="B1896" s="19" t="e">
        <v>#N/A</v>
      </c>
      <c r="C1896" t="e">
        <f>VLOOKUP(A1896,Table2[],2,FALSE)</f>
        <v>#N/A</v>
      </c>
      <c r="D1896" t="e">
        <f>VLOOKUP(A1896,Table3[#All],2,FALSE)</f>
        <v>#N/A</v>
      </c>
      <c r="E1896" t="e">
        <f>VLOOKUP(A1896,Table5[#All],2,FALSE)</f>
        <v>#N/A</v>
      </c>
      <c r="F1896" t="e">
        <f>VLOOKUP(A1896,Table6[#All],2,FALSE)</f>
        <v>#N/A</v>
      </c>
      <c r="G1896" t="e">
        <f>VLOOKUP(A1896,Table7[#All],2,FALSE)</f>
        <v>#N/A</v>
      </c>
      <c r="H1896" t="e">
        <f>VLOOKUP(A1896,Table1[[#All],[Release Date]:[Actual]],3,FALSE)</f>
        <v>#N/A</v>
      </c>
      <c r="I1896" t="e">
        <f>VLOOKUP(A1896,Table9[[#All],[Release Date]:[Actual]],2,FALSE)</f>
        <v>#N/A</v>
      </c>
      <c r="J1896" t="e">
        <f>VLOOKUP(A1896,Table8[#All],2,FALSE)</f>
        <v>#N/A</v>
      </c>
      <c r="K1896" t="e">
        <f>VLOOKUP(A1896,'US Retail Data'!$E$2:$G$75,3,FALSE)</f>
        <v>#N/A</v>
      </c>
      <c r="L1896" t="e">
        <f>VLOOKUP(A1896,GDP!$E$2:$G$83,3,FALSE)</f>
        <v>#N/A</v>
      </c>
    </row>
    <row r="1897" spans="1:12">
      <c r="A1897" s="25">
        <v>45362</v>
      </c>
      <c r="B1897" s="19" t="e">
        <v>#N/A</v>
      </c>
      <c r="C1897" t="e">
        <f>VLOOKUP(A1897,Table2[],2,FALSE)</f>
        <v>#N/A</v>
      </c>
      <c r="D1897" t="e">
        <f>VLOOKUP(A1897,Table3[#All],2,FALSE)</f>
        <v>#N/A</v>
      </c>
      <c r="E1897" t="e">
        <f>VLOOKUP(A1897,Table5[#All],2,FALSE)</f>
        <v>#N/A</v>
      </c>
      <c r="F1897" t="e">
        <f>VLOOKUP(A1897,Table6[#All],2,FALSE)</f>
        <v>#N/A</v>
      </c>
      <c r="G1897" t="e">
        <f>VLOOKUP(A1897,Table7[#All],2,FALSE)</f>
        <v>#N/A</v>
      </c>
      <c r="H1897" t="e">
        <f>VLOOKUP(A1897,Table1[[#All],[Release Date]:[Actual]],3,FALSE)</f>
        <v>#N/A</v>
      </c>
      <c r="I1897" t="e">
        <f>VLOOKUP(A1897,Table9[[#All],[Release Date]:[Actual]],2,FALSE)</f>
        <v>#N/A</v>
      </c>
      <c r="J1897" t="e">
        <f>VLOOKUP(A1897,Table8[#All],2,FALSE)</f>
        <v>#N/A</v>
      </c>
      <c r="K1897" t="e">
        <f>VLOOKUP(A1897,'US Retail Data'!$E$2:$G$75,3,FALSE)</f>
        <v>#N/A</v>
      </c>
      <c r="L1897" t="e">
        <f>VLOOKUP(A1897,GDP!$E$2:$G$83,3,FALSE)</f>
        <v>#N/A</v>
      </c>
    </row>
    <row r="1898" spans="1:12">
      <c r="A1898" s="25">
        <v>45363</v>
      </c>
      <c r="B1898" s="19" t="e">
        <v>#N/A</v>
      </c>
      <c r="C1898">
        <f>VLOOKUP(A1898,Table2[],2,FALSE)</f>
        <v>3.2000000000000001E-2</v>
      </c>
      <c r="D1898" t="e">
        <f>VLOOKUP(A1898,Table3[#All],2,FALSE)</f>
        <v>#N/A</v>
      </c>
      <c r="E1898" t="e">
        <f>VLOOKUP(A1898,Table5[#All],2,FALSE)</f>
        <v>#N/A</v>
      </c>
      <c r="F1898" t="e">
        <f>VLOOKUP(A1898,Table6[#All],2,FALSE)</f>
        <v>#N/A</v>
      </c>
      <c r="G1898" t="e">
        <f>VLOOKUP(A1898,Table7[#All],2,FALSE)</f>
        <v>#N/A</v>
      </c>
      <c r="H1898" t="e">
        <f>VLOOKUP(A1898,Table1[[#All],[Release Date]:[Actual]],3,FALSE)</f>
        <v>#N/A</v>
      </c>
      <c r="I1898" t="e">
        <f>VLOOKUP(A1898,Table9[[#All],[Release Date]:[Actual]],2,FALSE)</f>
        <v>#N/A</v>
      </c>
      <c r="J1898" t="e">
        <f>VLOOKUP(A1898,Table8[#All],2,FALSE)</f>
        <v>#N/A</v>
      </c>
      <c r="K1898" t="e">
        <f>VLOOKUP(A1898,'US Retail Data'!$E$2:$G$75,3,FALSE)</f>
        <v>#N/A</v>
      </c>
      <c r="L1898" t="e">
        <f>VLOOKUP(A1898,GDP!$E$2:$G$83,3,FALSE)</f>
        <v>#N/A</v>
      </c>
    </row>
    <row r="1899" spans="1:12">
      <c r="A1899" s="25">
        <v>45364</v>
      </c>
      <c r="B1899" s="19">
        <v>15576</v>
      </c>
      <c r="C1899" t="e">
        <f>VLOOKUP(A1899,Table2[],2,FALSE)</f>
        <v>#N/A</v>
      </c>
      <c r="D1899" t="e">
        <f>VLOOKUP(A1899,Table3[#All],2,FALSE)</f>
        <v>#N/A</v>
      </c>
      <c r="E1899" t="e">
        <f>VLOOKUP(A1899,Table5[#All],2,FALSE)</f>
        <v>#N/A</v>
      </c>
      <c r="F1899" t="e">
        <f>VLOOKUP(A1899,Table6[#All],2,FALSE)</f>
        <v>#N/A</v>
      </c>
      <c r="G1899" t="e">
        <f>VLOOKUP(A1899,Table7[#All],2,FALSE)</f>
        <v>#N/A</v>
      </c>
      <c r="H1899" t="e">
        <f>VLOOKUP(A1899,Table1[[#All],[Release Date]:[Actual]],3,FALSE)</f>
        <v>#N/A</v>
      </c>
      <c r="I1899" t="e">
        <f>VLOOKUP(A1899,Table9[[#All],[Release Date]:[Actual]],2,FALSE)</f>
        <v>#N/A</v>
      </c>
      <c r="J1899" t="e">
        <f>VLOOKUP(A1899,Table8[#All],2,FALSE)</f>
        <v>#N/A</v>
      </c>
      <c r="K1899" t="e">
        <f>VLOOKUP(A1899,'US Retail Data'!$E$2:$G$75,3,FALSE)</f>
        <v>#N/A</v>
      </c>
      <c r="L1899" t="e">
        <f>VLOOKUP(A1899,GDP!$E$2:$G$83,3,FALSE)</f>
        <v>#N/A</v>
      </c>
    </row>
    <row r="1900" spans="1:12">
      <c r="A1900" s="25">
        <v>45365</v>
      </c>
      <c r="B1900" s="19">
        <v>15582</v>
      </c>
      <c r="C1900" t="e">
        <f>VLOOKUP(A1900,Table2[],2,FALSE)</f>
        <v>#N/A</v>
      </c>
      <c r="D1900" t="e">
        <f>VLOOKUP(A1900,Table3[#All],2,FALSE)</f>
        <v>#N/A</v>
      </c>
      <c r="E1900" t="e">
        <f>VLOOKUP(A1900,Table5[#All],2,FALSE)</f>
        <v>#N/A</v>
      </c>
      <c r="F1900" t="e">
        <f>VLOOKUP(A1900,Table6[#All],2,FALSE)</f>
        <v>#N/A</v>
      </c>
      <c r="G1900" t="e">
        <f>VLOOKUP(A1900,Table7[#All],2,FALSE)</f>
        <v>#N/A</v>
      </c>
      <c r="H1900">
        <f>VLOOKUP(A1900,Table1[[#All],[Release Date]:[Actual]],3,FALSE)</f>
        <v>209000</v>
      </c>
      <c r="I1900" t="e">
        <f>VLOOKUP(A1900,Table9[[#All],[Release Date]:[Actual]],2,FALSE)</f>
        <v>#N/A</v>
      </c>
      <c r="J1900" t="e">
        <f>VLOOKUP(A1900,Table8[#All],2,FALSE)</f>
        <v>#N/A</v>
      </c>
      <c r="K1900">
        <f>VLOOKUP(A1900,'US Retail Data'!$E$2:$G$75,3,FALSE)</f>
        <v>6.0000000000000001E-3</v>
      </c>
      <c r="L1900" t="e">
        <f>VLOOKUP(A1900,GDP!$E$2:$G$83,3,FALSE)</f>
        <v>#N/A</v>
      </c>
    </row>
    <row r="1901" spans="1:12">
      <c r="A1901" s="25">
        <v>45366</v>
      </c>
      <c r="B1901" s="19">
        <v>15624</v>
      </c>
      <c r="C1901" t="e">
        <f>VLOOKUP(A1901,Table2[],2,FALSE)</f>
        <v>#N/A</v>
      </c>
      <c r="D1901" t="e">
        <f>VLOOKUP(A1901,Table3[#All],2,FALSE)</f>
        <v>#N/A</v>
      </c>
      <c r="E1901" t="e">
        <f>VLOOKUP(A1901,Table5[#All],2,FALSE)</f>
        <v>#N/A</v>
      </c>
      <c r="F1901" t="e">
        <f>VLOOKUP(A1901,Table6[#All],2,FALSE)</f>
        <v>#N/A</v>
      </c>
      <c r="G1901" t="e">
        <f>VLOOKUP(A1901,Table7[#All],2,FALSE)</f>
        <v>#N/A</v>
      </c>
      <c r="H1901" t="e">
        <f>VLOOKUP(A1901,Table1[[#All],[Release Date]:[Actual]],3,FALSE)</f>
        <v>#N/A</v>
      </c>
      <c r="I1901" t="e">
        <f>VLOOKUP(A1901,Table9[[#All],[Release Date]:[Actual]],2,FALSE)</f>
        <v>#N/A</v>
      </c>
      <c r="J1901" t="e">
        <f>VLOOKUP(A1901,Table8[#All],2,FALSE)</f>
        <v>#N/A</v>
      </c>
      <c r="K1901" t="e">
        <f>VLOOKUP(A1901,'US Retail Data'!$E$2:$G$75,3,FALSE)</f>
        <v>#N/A</v>
      </c>
      <c r="L1901" t="e">
        <f>VLOOKUP(A1901,GDP!$E$2:$G$83,3,FALSE)</f>
        <v>#N/A</v>
      </c>
    </row>
    <row r="1902" spans="1:12">
      <c r="A1902" s="25">
        <v>45367</v>
      </c>
      <c r="B1902" s="19" t="e">
        <v>#N/A</v>
      </c>
      <c r="C1902" t="e">
        <f>VLOOKUP(A1902,Table2[],2,FALSE)</f>
        <v>#N/A</v>
      </c>
      <c r="D1902" t="e">
        <f>VLOOKUP(A1902,Table3[#All],2,FALSE)</f>
        <v>#N/A</v>
      </c>
      <c r="E1902" t="e">
        <f>VLOOKUP(A1902,Table5[#All],2,FALSE)</f>
        <v>#N/A</v>
      </c>
      <c r="F1902" t="e">
        <f>VLOOKUP(A1902,Table6[#All],2,FALSE)</f>
        <v>#N/A</v>
      </c>
      <c r="G1902" t="e">
        <f>VLOOKUP(A1902,Table7[#All],2,FALSE)</f>
        <v>#N/A</v>
      </c>
      <c r="H1902" t="e">
        <f>VLOOKUP(A1902,Table1[[#All],[Release Date]:[Actual]],3,FALSE)</f>
        <v>#N/A</v>
      </c>
      <c r="I1902" t="e">
        <f>VLOOKUP(A1902,Table9[[#All],[Release Date]:[Actual]],2,FALSE)</f>
        <v>#N/A</v>
      </c>
      <c r="J1902" t="e">
        <f>VLOOKUP(A1902,Table8[#All],2,FALSE)</f>
        <v>#N/A</v>
      </c>
      <c r="K1902" t="e">
        <f>VLOOKUP(A1902,'US Retail Data'!$E$2:$G$75,3,FALSE)</f>
        <v>#N/A</v>
      </c>
      <c r="L1902" t="e">
        <f>VLOOKUP(A1902,GDP!$E$2:$G$83,3,FALSE)</f>
        <v>#N/A</v>
      </c>
    </row>
    <row r="1903" spans="1:12">
      <c r="A1903" s="25">
        <v>45368</v>
      </c>
      <c r="B1903" s="19" t="e">
        <v>#N/A</v>
      </c>
      <c r="C1903" t="e">
        <f>VLOOKUP(A1903,Table2[],2,FALSE)</f>
        <v>#N/A</v>
      </c>
      <c r="D1903" t="e">
        <f>VLOOKUP(A1903,Table3[#All],2,FALSE)</f>
        <v>#N/A</v>
      </c>
      <c r="E1903" t="e">
        <f>VLOOKUP(A1903,Table5[#All],2,FALSE)</f>
        <v>#N/A</v>
      </c>
      <c r="F1903" t="e">
        <f>VLOOKUP(A1903,Table6[#All],2,FALSE)</f>
        <v>#N/A</v>
      </c>
      <c r="G1903" t="e">
        <f>VLOOKUP(A1903,Table7[#All],2,FALSE)</f>
        <v>#N/A</v>
      </c>
      <c r="H1903" t="e">
        <f>VLOOKUP(A1903,Table1[[#All],[Release Date]:[Actual]],3,FALSE)</f>
        <v>#N/A</v>
      </c>
      <c r="I1903" t="e">
        <f>VLOOKUP(A1903,Table9[[#All],[Release Date]:[Actual]],2,FALSE)</f>
        <v>#N/A</v>
      </c>
      <c r="J1903" t="e">
        <f>VLOOKUP(A1903,Table8[#All],2,FALSE)</f>
        <v>#N/A</v>
      </c>
      <c r="K1903" t="e">
        <f>VLOOKUP(A1903,'US Retail Data'!$E$2:$G$75,3,FALSE)</f>
        <v>#N/A</v>
      </c>
      <c r="L1903" t="e">
        <f>VLOOKUP(A1903,GDP!$E$2:$G$83,3,FALSE)</f>
        <v>#N/A</v>
      </c>
    </row>
    <row r="1904" spans="1:12">
      <c r="A1904" s="25">
        <v>45369</v>
      </c>
      <c r="B1904" s="19">
        <v>15672</v>
      </c>
      <c r="C1904" t="e">
        <f>VLOOKUP(A1904,Table2[],2,FALSE)</f>
        <v>#N/A</v>
      </c>
      <c r="D1904" t="e">
        <f>VLOOKUP(A1904,Table3[#All],2,FALSE)</f>
        <v>#N/A</v>
      </c>
      <c r="E1904" t="e">
        <f>VLOOKUP(A1904,Table5[#All],2,FALSE)</f>
        <v>#N/A</v>
      </c>
      <c r="F1904" t="e">
        <f>VLOOKUP(A1904,Table6[#All],2,FALSE)</f>
        <v>#N/A</v>
      </c>
      <c r="G1904" t="e">
        <f>VLOOKUP(A1904,Table7[#All],2,FALSE)</f>
        <v>#N/A</v>
      </c>
      <c r="H1904" t="e">
        <f>VLOOKUP(A1904,Table1[[#All],[Release Date]:[Actual]],3,FALSE)</f>
        <v>#N/A</v>
      </c>
      <c r="I1904" t="e">
        <f>VLOOKUP(A1904,Table9[[#All],[Release Date]:[Actual]],2,FALSE)</f>
        <v>#N/A</v>
      </c>
      <c r="J1904" t="e">
        <f>VLOOKUP(A1904,Table8[#All],2,FALSE)</f>
        <v>#N/A</v>
      </c>
      <c r="K1904" t="e">
        <f>VLOOKUP(A1904,'US Retail Data'!$E$2:$G$75,3,FALSE)</f>
        <v>#N/A</v>
      </c>
      <c r="L1904" t="e">
        <f>VLOOKUP(A1904,GDP!$E$2:$G$83,3,FALSE)</f>
        <v>#N/A</v>
      </c>
    </row>
    <row r="1905" spans="1:12">
      <c r="A1905" s="25">
        <v>45370</v>
      </c>
      <c r="B1905" s="19">
        <v>15712</v>
      </c>
      <c r="C1905" t="e">
        <f>VLOOKUP(A1905,Table2[],2,FALSE)</f>
        <v>#N/A</v>
      </c>
      <c r="D1905" t="e">
        <f>VLOOKUP(A1905,Table3[#All],2,FALSE)</f>
        <v>#N/A</v>
      </c>
      <c r="E1905" t="e">
        <f>VLOOKUP(A1905,Table5[#All],2,FALSE)</f>
        <v>#N/A</v>
      </c>
      <c r="F1905" t="e">
        <f>VLOOKUP(A1905,Table6[#All],2,FALSE)</f>
        <v>#N/A</v>
      </c>
      <c r="G1905" t="e">
        <f>VLOOKUP(A1905,Table7[#All],2,FALSE)</f>
        <v>#N/A</v>
      </c>
      <c r="H1905" t="e">
        <f>VLOOKUP(A1905,Table1[[#All],[Release Date]:[Actual]],3,FALSE)</f>
        <v>#N/A</v>
      </c>
      <c r="I1905" t="e">
        <f>VLOOKUP(A1905,Table9[[#All],[Release Date]:[Actual]],2,FALSE)</f>
        <v>#N/A</v>
      </c>
      <c r="J1905" t="e">
        <f>VLOOKUP(A1905,Table8[#All],2,FALSE)</f>
        <v>#N/A</v>
      </c>
      <c r="K1905" t="e">
        <f>VLOOKUP(A1905,'US Retail Data'!$E$2:$G$75,3,FALSE)</f>
        <v>#N/A</v>
      </c>
      <c r="L1905" t="e">
        <f>VLOOKUP(A1905,GDP!$E$2:$G$83,3,FALSE)</f>
        <v>#N/A</v>
      </c>
    </row>
    <row r="1906" spans="1:12">
      <c r="A1906" s="25">
        <v>45371</v>
      </c>
      <c r="B1906" s="19">
        <v>15727</v>
      </c>
      <c r="C1906" t="e">
        <f>VLOOKUP(A1906,Table2[],2,FALSE)</f>
        <v>#N/A</v>
      </c>
      <c r="D1906" t="e">
        <f>VLOOKUP(A1906,Table3[#All],2,FALSE)</f>
        <v>#N/A</v>
      </c>
      <c r="E1906" t="e">
        <f>VLOOKUP(A1906,Table5[#All],2,FALSE)</f>
        <v>#N/A</v>
      </c>
      <c r="F1906" t="e">
        <f>VLOOKUP(A1906,Table6[#All],2,FALSE)</f>
        <v>#N/A</v>
      </c>
      <c r="G1906" t="e">
        <f>VLOOKUP(A1906,Table7[#All],2,FALSE)</f>
        <v>#N/A</v>
      </c>
      <c r="H1906" t="e">
        <f>VLOOKUP(A1906,Table1[[#All],[Release Date]:[Actual]],3,FALSE)</f>
        <v>#N/A</v>
      </c>
      <c r="I1906">
        <f>VLOOKUP(A1906,Table9[[#All],[Release Date]:[Actual]],2,FALSE)</f>
        <v>5.5E-2</v>
      </c>
      <c r="J1906" t="e">
        <f>VLOOKUP(A1906,Table8[#All],2,FALSE)</f>
        <v>#N/A</v>
      </c>
      <c r="K1906" t="e">
        <f>VLOOKUP(A1906,'US Retail Data'!$E$2:$G$75,3,FALSE)</f>
        <v>#N/A</v>
      </c>
      <c r="L1906" t="e">
        <f>VLOOKUP(A1906,GDP!$E$2:$G$83,3,FALSE)</f>
        <v>#N/A</v>
      </c>
    </row>
    <row r="1907" spans="1:12">
      <c r="A1907" s="25">
        <v>45372</v>
      </c>
      <c r="B1907" s="19">
        <v>15662</v>
      </c>
      <c r="C1907" t="e">
        <f>VLOOKUP(A1907,Table2[],2,FALSE)</f>
        <v>#N/A</v>
      </c>
      <c r="D1907" t="e">
        <f>VLOOKUP(A1907,Table3[#All],2,FALSE)</f>
        <v>#N/A</v>
      </c>
      <c r="E1907" t="e">
        <f>VLOOKUP(A1907,Table5[#All],2,FALSE)</f>
        <v>#N/A</v>
      </c>
      <c r="F1907" t="e">
        <f>VLOOKUP(A1907,Table6[#All],2,FALSE)</f>
        <v>#N/A</v>
      </c>
      <c r="G1907" t="e">
        <f>VLOOKUP(A1907,Table7[#All],2,FALSE)</f>
        <v>#N/A</v>
      </c>
      <c r="H1907">
        <f>VLOOKUP(A1907,Table1[[#All],[Release Date]:[Actual]],3,FALSE)</f>
        <v>210000</v>
      </c>
      <c r="I1907" t="e">
        <f>VLOOKUP(A1907,Table9[[#All],[Release Date]:[Actual]],2,FALSE)</f>
        <v>#N/A</v>
      </c>
      <c r="J1907" t="e">
        <f>VLOOKUP(A1907,Table8[#All],2,FALSE)</f>
        <v>#N/A</v>
      </c>
      <c r="K1907" t="e">
        <f>VLOOKUP(A1907,'US Retail Data'!$E$2:$G$75,3,FALSE)</f>
        <v>#N/A</v>
      </c>
      <c r="L1907" t="e">
        <f>VLOOKUP(A1907,GDP!$E$2:$G$83,3,FALSE)</f>
        <v>#N/A</v>
      </c>
    </row>
    <row r="1908" spans="1:12">
      <c r="A1908" s="25">
        <v>45373</v>
      </c>
      <c r="B1908" s="19">
        <v>15773</v>
      </c>
      <c r="C1908" t="e">
        <f>VLOOKUP(A1908,Table2[],2,FALSE)</f>
        <v>#N/A</v>
      </c>
      <c r="D1908" t="e">
        <f>VLOOKUP(A1908,Table3[#All],2,FALSE)</f>
        <v>#N/A</v>
      </c>
      <c r="E1908" t="e">
        <f>VLOOKUP(A1908,Table5[#All],2,FALSE)</f>
        <v>#N/A</v>
      </c>
      <c r="F1908" t="e">
        <f>VLOOKUP(A1908,Table6[#All],2,FALSE)</f>
        <v>#N/A</v>
      </c>
      <c r="G1908" t="e">
        <f>VLOOKUP(A1908,Table7[#All],2,FALSE)</f>
        <v>#N/A</v>
      </c>
      <c r="H1908" t="e">
        <f>VLOOKUP(A1908,Table1[[#All],[Release Date]:[Actual]],3,FALSE)</f>
        <v>#N/A</v>
      </c>
      <c r="I1908" t="e">
        <f>VLOOKUP(A1908,Table9[[#All],[Release Date]:[Actual]],2,FALSE)</f>
        <v>#N/A</v>
      </c>
      <c r="J1908" t="e">
        <f>VLOOKUP(A1908,Table8[#All],2,FALSE)</f>
        <v>#N/A</v>
      </c>
      <c r="K1908" t="e">
        <f>VLOOKUP(A1908,'US Retail Data'!$E$2:$G$75,3,FALSE)</f>
        <v>#N/A</v>
      </c>
      <c r="L1908" t="e">
        <f>VLOOKUP(A1908,GDP!$E$2:$G$83,3,FALSE)</f>
        <v>#N/A</v>
      </c>
    </row>
    <row r="1909" spans="1:12">
      <c r="A1909" s="25">
        <v>45374</v>
      </c>
      <c r="B1909" s="19" t="e">
        <v>#N/A</v>
      </c>
      <c r="C1909" t="e">
        <f>VLOOKUP(A1909,Table2[],2,FALSE)</f>
        <v>#N/A</v>
      </c>
      <c r="D1909" t="e">
        <f>VLOOKUP(A1909,Table3[#All],2,FALSE)</f>
        <v>#N/A</v>
      </c>
      <c r="E1909" t="e">
        <f>VLOOKUP(A1909,Table5[#All],2,FALSE)</f>
        <v>#N/A</v>
      </c>
      <c r="F1909" t="e">
        <f>VLOOKUP(A1909,Table6[#All],2,FALSE)</f>
        <v>#N/A</v>
      </c>
      <c r="G1909" t="e">
        <f>VLOOKUP(A1909,Table7[#All],2,FALSE)</f>
        <v>#N/A</v>
      </c>
      <c r="H1909" t="e">
        <f>VLOOKUP(A1909,Table1[[#All],[Release Date]:[Actual]],3,FALSE)</f>
        <v>#N/A</v>
      </c>
      <c r="I1909" t="e">
        <f>VLOOKUP(A1909,Table9[[#All],[Release Date]:[Actual]],2,FALSE)</f>
        <v>#N/A</v>
      </c>
      <c r="J1909" t="e">
        <f>VLOOKUP(A1909,Table8[#All],2,FALSE)</f>
        <v>#N/A</v>
      </c>
      <c r="K1909" t="e">
        <f>VLOOKUP(A1909,'US Retail Data'!$E$2:$G$75,3,FALSE)</f>
        <v>#N/A</v>
      </c>
      <c r="L1909" t="e">
        <f>VLOOKUP(A1909,GDP!$E$2:$G$83,3,FALSE)</f>
        <v>#N/A</v>
      </c>
    </row>
    <row r="1910" spans="1:12">
      <c r="A1910" s="25">
        <v>45375</v>
      </c>
      <c r="B1910" s="19" t="e">
        <v>#N/A</v>
      </c>
      <c r="C1910" t="e">
        <f>VLOOKUP(A1910,Table2[],2,FALSE)</f>
        <v>#N/A</v>
      </c>
      <c r="D1910" t="e">
        <f>VLOOKUP(A1910,Table3[#All],2,FALSE)</f>
        <v>#N/A</v>
      </c>
      <c r="E1910" t="e">
        <f>VLOOKUP(A1910,Table5[#All],2,FALSE)</f>
        <v>#N/A</v>
      </c>
      <c r="F1910" t="e">
        <f>VLOOKUP(A1910,Table6[#All],2,FALSE)</f>
        <v>#N/A</v>
      </c>
      <c r="G1910" t="e">
        <f>VLOOKUP(A1910,Table7[#All],2,FALSE)</f>
        <v>#N/A</v>
      </c>
      <c r="H1910" t="e">
        <f>VLOOKUP(A1910,Table1[[#All],[Release Date]:[Actual]],3,FALSE)</f>
        <v>#N/A</v>
      </c>
      <c r="I1910" t="e">
        <f>VLOOKUP(A1910,Table9[[#All],[Release Date]:[Actual]],2,FALSE)</f>
        <v>#N/A</v>
      </c>
      <c r="J1910" t="e">
        <f>VLOOKUP(A1910,Table8[#All],2,FALSE)</f>
        <v>#N/A</v>
      </c>
      <c r="K1910" t="e">
        <f>VLOOKUP(A1910,'US Retail Data'!$E$2:$G$75,3,FALSE)</f>
        <v>#N/A</v>
      </c>
      <c r="L1910" t="e">
        <f>VLOOKUP(A1910,GDP!$E$2:$G$83,3,FALSE)</f>
        <v>#N/A</v>
      </c>
    </row>
    <row r="1911" spans="1:12">
      <c r="A1911" s="25">
        <v>45376</v>
      </c>
      <c r="B1911" s="19">
        <v>15795</v>
      </c>
      <c r="C1911" t="e">
        <f>VLOOKUP(A1911,Table2[],2,FALSE)</f>
        <v>#N/A</v>
      </c>
      <c r="D1911" t="e">
        <f>VLOOKUP(A1911,Table3[#All],2,FALSE)</f>
        <v>#N/A</v>
      </c>
      <c r="E1911" t="e">
        <f>VLOOKUP(A1911,Table5[#All],2,FALSE)</f>
        <v>#N/A</v>
      </c>
      <c r="F1911" t="e">
        <f>VLOOKUP(A1911,Table6[#All],2,FALSE)</f>
        <v>#N/A</v>
      </c>
      <c r="G1911" t="e">
        <f>VLOOKUP(A1911,Table7[#All],2,FALSE)</f>
        <v>#N/A</v>
      </c>
      <c r="H1911" t="e">
        <f>VLOOKUP(A1911,Table1[[#All],[Release Date]:[Actual]],3,FALSE)</f>
        <v>#N/A</v>
      </c>
      <c r="I1911" t="e">
        <f>VLOOKUP(A1911,Table9[[#All],[Release Date]:[Actual]],2,FALSE)</f>
        <v>#N/A</v>
      </c>
      <c r="J1911" t="e">
        <f>VLOOKUP(A1911,Table8[#All],2,FALSE)</f>
        <v>#N/A</v>
      </c>
      <c r="K1911" t="e">
        <f>VLOOKUP(A1911,'US Retail Data'!$E$2:$G$75,3,FALSE)</f>
        <v>#N/A</v>
      </c>
      <c r="L1911" t="e">
        <f>VLOOKUP(A1911,GDP!$E$2:$G$83,3,FALSE)</f>
        <v>#N/A</v>
      </c>
    </row>
    <row r="1912" spans="1:12">
      <c r="A1912" s="25">
        <v>45377</v>
      </c>
      <c r="B1912" s="19">
        <v>15797</v>
      </c>
      <c r="C1912" t="e">
        <f>VLOOKUP(A1912,Table2[],2,FALSE)</f>
        <v>#N/A</v>
      </c>
      <c r="D1912" t="e">
        <f>VLOOKUP(A1912,Table3[#All],2,FALSE)</f>
        <v>#N/A</v>
      </c>
      <c r="E1912" t="e">
        <f>VLOOKUP(A1912,Table5[#All],2,FALSE)</f>
        <v>#N/A</v>
      </c>
      <c r="F1912" t="e">
        <f>VLOOKUP(A1912,Table6[#All],2,FALSE)</f>
        <v>#N/A</v>
      </c>
      <c r="G1912" t="e">
        <f>VLOOKUP(A1912,Table7[#All],2,FALSE)</f>
        <v>#N/A</v>
      </c>
      <c r="H1912" t="e">
        <f>VLOOKUP(A1912,Table1[[#All],[Release Date]:[Actual]],3,FALSE)</f>
        <v>#N/A</v>
      </c>
      <c r="I1912" t="e">
        <f>VLOOKUP(A1912,Table9[[#All],[Release Date]:[Actual]],2,FALSE)</f>
        <v>#N/A</v>
      </c>
      <c r="J1912" t="e">
        <f>VLOOKUP(A1912,Table8[#All],2,FALSE)</f>
        <v>#N/A</v>
      </c>
      <c r="K1912" t="e">
        <f>VLOOKUP(A1912,'US Retail Data'!$E$2:$G$75,3,FALSE)</f>
        <v>#N/A</v>
      </c>
      <c r="L1912" t="e">
        <f>VLOOKUP(A1912,GDP!$E$2:$G$83,3,FALSE)</f>
        <v>#N/A</v>
      </c>
    </row>
    <row r="1913" spans="1:12">
      <c r="A1913" s="25">
        <v>45378</v>
      </c>
      <c r="B1913" s="19">
        <v>15853</v>
      </c>
      <c r="C1913" t="e">
        <f>VLOOKUP(A1913,Table2[],2,FALSE)</f>
        <v>#N/A</v>
      </c>
      <c r="D1913" t="e">
        <f>VLOOKUP(A1913,Table3[#All],2,FALSE)</f>
        <v>#N/A</v>
      </c>
      <c r="E1913" t="e">
        <f>VLOOKUP(A1913,Table5[#All],2,FALSE)</f>
        <v>#N/A</v>
      </c>
      <c r="F1913" t="e">
        <f>VLOOKUP(A1913,Table6[#All],2,FALSE)</f>
        <v>#N/A</v>
      </c>
      <c r="G1913" t="e">
        <f>VLOOKUP(A1913,Table7[#All],2,FALSE)</f>
        <v>#N/A</v>
      </c>
      <c r="H1913" t="e">
        <f>VLOOKUP(A1913,Table1[[#All],[Release Date]:[Actual]],3,FALSE)</f>
        <v>#N/A</v>
      </c>
      <c r="I1913" t="e">
        <f>VLOOKUP(A1913,Table9[[#All],[Release Date]:[Actual]],2,FALSE)</f>
        <v>#N/A</v>
      </c>
      <c r="J1913" t="e">
        <f>VLOOKUP(A1913,Table8[#All],2,FALSE)</f>
        <v>#N/A</v>
      </c>
      <c r="K1913" t="e">
        <f>VLOOKUP(A1913,'US Retail Data'!$E$2:$G$75,3,FALSE)</f>
        <v>#N/A</v>
      </c>
      <c r="L1913" t="e">
        <f>VLOOKUP(A1913,GDP!$E$2:$G$83,3,FALSE)</f>
        <v>#N/A</v>
      </c>
    </row>
    <row r="1914" spans="1:12">
      <c r="A1914" s="25">
        <v>45379</v>
      </c>
      <c r="B1914" s="19">
        <v>15873</v>
      </c>
      <c r="C1914" t="e">
        <f>VLOOKUP(A1914,Table2[],2,FALSE)</f>
        <v>#N/A</v>
      </c>
      <c r="D1914" t="e">
        <f>VLOOKUP(A1914,Table3[#All],2,FALSE)</f>
        <v>#N/A</v>
      </c>
      <c r="E1914" t="e">
        <f>VLOOKUP(A1914,Table5[#All],2,FALSE)</f>
        <v>#N/A</v>
      </c>
      <c r="F1914" t="e">
        <f>VLOOKUP(A1914,Table6[#All],2,FALSE)</f>
        <v>#N/A</v>
      </c>
      <c r="G1914" t="e">
        <f>VLOOKUP(A1914,Table7[#All],2,FALSE)</f>
        <v>#N/A</v>
      </c>
      <c r="H1914">
        <f>VLOOKUP(A1914,Table1[[#All],[Release Date]:[Actual]],3,FALSE)</f>
        <v>210000</v>
      </c>
      <c r="I1914" t="e">
        <f>VLOOKUP(A1914,Table9[[#All],[Release Date]:[Actual]],2,FALSE)</f>
        <v>#N/A</v>
      </c>
      <c r="J1914" t="e">
        <f>VLOOKUP(A1914,Table8[#All],2,FALSE)</f>
        <v>#N/A</v>
      </c>
      <c r="K1914" t="e">
        <f>VLOOKUP(A1914,'US Retail Data'!$E$2:$G$75,3,FALSE)</f>
        <v>#N/A</v>
      </c>
      <c r="L1914">
        <f>VLOOKUP(A1914,GDP!$E$2:$G$83,3,FALSE)</f>
        <v>3.4000000000000002E-2</v>
      </c>
    </row>
    <row r="1915" spans="1:12">
      <c r="A1915" s="25">
        <v>45380</v>
      </c>
      <c r="B1915" s="19" t="e">
        <v>#N/A</v>
      </c>
      <c r="C1915" t="e">
        <f>VLOOKUP(A1915,Table2[],2,FALSE)</f>
        <v>#N/A</v>
      </c>
      <c r="D1915">
        <f>VLOOKUP(A1915,Table3[#All],2,FALSE)</f>
        <v>2.5000000000000001E-2</v>
      </c>
      <c r="E1915">
        <f>VLOOKUP(A1915,Table5[#All],2,FALSE)</f>
        <v>2.75E-2</v>
      </c>
      <c r="F1915" t="e">
        <f>VLOOKUP(A1915,Table6[#All],2,FALSE)</f>
        <v>#N/A</v>
      </c>
      <c r="G1915" t="e">
        <f>VLOOKUP(A1915,Table7[#All],2,FALSE)</f>
        <v>#N/A</v>
      </c>
      <c r="H1915" t="e">
        <f>VLOOKUP(A1915,Table1[[#All],[Release Date]:[Actual]],3,FALSE)</f>
        <v>#N/A</v>
      </c>
      <c r="I1915" t="e">
        <f>VLOOKUP(A1915,Table9[[#All],[Release Date]:[Actual]],2,FALSE)</f>
        <v>#N/A</v>
      </c>
      <c r="J1915" t="e">
        <f>VLOOKUP(A1915,Table8[#All],2,FALSE)</f>
        <v>#N/A</v>
      </c>
      <c r="K1915" t="e">
        <f>VLOOKUP(A1915,'US Retail Data'!$E$2:$G$75,3,FALSE)</f>
        <v>#N/A</v>
      </c>
      <c r="L1915" t="e">
        <f>VLOOKUP(A1915,GDP!$E$2:$G$83,3,FALSE)</f>
        <v>#N/A</v>
      </c>
    </row>
    <row r="1916" spans="1:12">
      <c r="A1916" s="25">
        <v>45381</v>
      </c>
      <c r="B1916" s="19" t="e">
        <v>#N/A</v>
      </c>
      <c r="C1916" t="e">
        <f>VLOOKUP(A1916,Table2[],2,FALSE)</f>
        <v>#N/A</v>
      </c>
      <c r="D1916" t="e">
        <f>VLOOKUP(A1916,Table3[#All],2,FALSE)</f>
        <v>#N/A</v>
      </c>
      <c r="E1916" t="e">
        <f>VLOOKUP(A1916,Table5[#All],2,FALSE)</f>
        <v>#N/A</v>
      </c>
      <c r="F1916" t="e">
        <f>VLOOKUP(A1916,Table6[#All],2,FALSE)</f>
        <v>#N/A</v>
      </c>
      <c r="G1916" t="e">
        <f>VLOOKUP(A1916,Table7[#All],2,FALSE)</f>
        <v>#N/A</v>
      </c>
      <c r="H1916" t="e">
        <f>VLOOKUP(A1916,Table1[[#All],[Release Date]:[Actual]],3,FALSE)</f>
        <v>#N/A</v>
      </c>
      <c r="I1916" t="e">
        <f>VLOOKUP(A1916,Table9[[#All],[Release Date]:[Actual]],2,FALSE)</f>
        <v>#N/A</v>
      </c>
      <c r="J1916" t="e">
        <f>VLOOKUP(A1916,Table8[#All],2,FALSE)</f>
        <v>#N/A</v>
      </c>
      <c r="K1916" t="e">
        <f>VLOOKUP(A1916,'US Retail Data'!$E$2:$G$75,3,FALSE)</f>
        <v>#N/A</v>
      </c>
      <c r="L1916" t="e">
        <f>VLOOKUP(A1916,GDP!$E$2:$G$83,3,FALSE)</f>
        <v>#N/A</v>
      </c>
    </row>
    <row r="1917" spans="1:12">
      <c r="A1917" s="25">
        <v>45382</v>
      </c>
      <c r="B1917" s="19" t="e">
        <v>#N/A</v>
      </c>
      <c r="C1917" t="e">
        <f>VLOOKUP(A1917,Table2[],2,FALSE)</f>
        <v>#N/A</v>
      </c>
      <c r="D1917" t="e">
        <f>VLOOKUP(A1917,Table3[#All],2,FALSE)</f>
        <v>#N/A</v>
      </c>
      <c r="E1917" t="e">
        <f>VLOOKUP(A1917,Table5[#All],2,FALSE)</f>
        <v>#N/A</v>
      </c>
      <c r="F1917" t="e">
        <f>VLOOKUP(A1917,Table6[#All],2,FALSE)</f>
        <v>#N/A</v>
      </c>
      <c r="G1917" t="e">
        <f>VLOOKUP(A1917,Table7[#All],2,FALSE)</f>
        <v>#N/A</v>
      </c>
      <c r="H1917" t="e">
        <f>VLOOKUP(A1917,Table1[[#All],[Release Date]:[Actual]],3,FALSE)</f>
        <v>#N/A</v>
      </c>
      <c r="I1917" t="e">
        <f>VLOOKUP(A1917,Table9[[#All],[Release Date]:[Actual]],2,FALSE)</f>
        <v>#N/A</v>
      </c>
      <c r="J1917" t="e">
        <f>VLOOKUP(A1917,Table8[#All],2,FALSE)</f>
        <v>#N/A</v>
      </c>
      <c r="K1917" t="e">
        <f>VLOOKUP(A1917,'US Retail Data'!$E$2:$G$75,3,FALSE)</f>
        <v>#N/A</v>
      </c>
      <c r="L1917" t="e">
        <f>VLOOKUP(A1917,GDP!$E$2:$G$83,3,FALSE)</f>
        <v>#N/A</v>
      </c>
    </row>
    <row r="1918" spans="1:12">
      <c r="A1918" s="25">
        <v>45383</v>
      </c>
      <c r="B1918" s="19">
        <v>15909</v>
      </c>
      <c r="C1918" t="e">
        <f>VLOOKUP(A1918,Table2[],2,FALSE)</f>
        <v>#N/A</v>
      </c>
      <c r="D1918" t="e">
        <f>VLOOKUP(A1918,Table3[#All],2,FALSE)</f>
        <v>#N/A</v>
      </c>
      <c r="E1918">
        <f>VLOOKUP(A1918,Table5[#All],2,FALSE)</f>
        <v>3.0499999999999999E-2</v>
      </c>
      <c r="F1918" t="e">
        <f>VLOOKUP(A1918,Table6[#All],2,FALSE)</f>
        <v>#N/A</v>
      </c>
      <c r="G1918" t="e">
        <f>VLOOKUP(A1918,Table7[#All],2,FALSE)</f>
        <v>#N/A</v>
      </c>
      <c r="H1918" t="e">
        <f>VLOOKUP(A1918,Table1[[#All],[Release Date]:[Actual]],3,FALSE)</f>
        <v>#N/A</v>
      </c>
      <c r="I1918" t="e">
        <f>VLOOKUP(A1918,Table9[[#All],[Release Date]:[Actual]],2,FALSE)</f>
        <v>#N/A</v>
      </c>
      <c r="J1918" t="e">
        <f>VLOOKUP(A1918,Table8[#All],2,FALSE)</f>
        <v>#N/A</v>
      </c>
      <c r="K1918" t="e">
        <f>VLOOKUP(A1918,'US Retail Data'!$E$2:$G$75,3,FALSE)</f>
        <v>#N/A</v>
      </c>
      <c r="L1918" t="e">
        <f>VLOOKUP(A1918,GDP!$E$2:$G$83,3,FALSE)</f>
        <v>#N/A</v>
      </c>
    </row>
    <row r="1919" spans="1:12">
      <c r="A1919" s="25">
        <v>45384</v>
      </c>
      <c r="B1919" s="19">
        <v>15934</v>
      </c>
      <c r="C1919" t="e">
        <f>VLOOKUP(A1919,Table2[],2,FALSE)</f>
        <v>#N/A</v>
      </c>
      <c r="D1919" t="e">
        <f>VLOOKUP(A1919,Table3[#All],2,FALSE)</f>
        <v>#N/A</v>
      </c>
      <c r="E1919" t="e">
        <f>VLOOKUP(A1919,Table5[#All],2,FALSE)</f>
        <v>#N/A</v>
      </c>
      <c r="F1919" t="e">
        <f>VLOOKUP(A1919,Table6[#All],2,FALSE)</f>
        <v>#N/A</v>
      </c>
      <c r="G1919" t="e">
        <f>VLOOKUP(A1919,Table7[#All],2,FALSE)</f>
        <v>#N/A</v>
      </c>
      <c r="H1919" t="e">
        <f>VLOOKUP(A1919,Table1[[#All],[Release Date]:[Actual]],3,FALSE)</f>
        <v>#N/A</v>
      </c>
      <c r="I1919" t="e">
        <f>VLOOKUP(A1919,Table9[[#All],[Release Date]:[Actual]],2,FALSE)</f>
        <v>#N/A</v>
      </c>
      <c r="J1919" t="e">
        <f>VLOOKUP(A1919,Table8[#All],2,FALSE)</f>
        <v>#N/A</v>
      </c>
      <c r="K1919" t="e">
        <f>VLOOKUP(A1919,'US Retail Data'!$E$2:$G$75,3,FALSE)</f>
        <v>#N/A</v>
      </c>
      <c r="L1919" t="e">
        <f>VLOOKUP(A1919,GDP!$E$2:$G$83,3,FALSE)</f>
        <v>#N/A</v>
      </c>
    </row>
    <row r="1920" spans="1:12">
      <c r="A1920" s="25">
        <v>45385</v>
      </c>
      <c r="B1920" s="19">
        <v>15923</v>
      </c>
      <c r="C1920" t="e">
        <f>VLOOKUP(A1920,Table2[],2,FALSE)</f>
        <v>#N/A</v>
      </c>
      <c r="D1920" t="e">
        <f>VLOOKUP(A1920,Table3[#All],2,FALSE)</f>
        <v>#N/A</v>
      </c>
      <c r="E1920" t="e">
        <f>VLOOKUP(A1920,Table5[#All],2,FALSE)</f>
        <v>#N/A</v>
      </c>
      <c r="F1920" t="e">
        <f>VLOOKUP(A1920,Table6[#All],2,FALSE)</f>
        <v>#N/A</v>
      </c>
      <c r="G1920" t="e">
        <f>VLOOKUP(A1920,Table7[#All],2,FALSE)</f>
        <v>#N/A</v>
      </c>
      <c r="H1920" t="e">
        <f>VLOOKUP(A1920,Table1[[#All],[Release Date]:[Actual]],3,FALSE)</f>
        <v>#N/A</v>
      </c>
      <c r="I1920" t="e">
        <f>VLOOKUP(A1920,Table9[[#All],[Release Date]:[Actual]],2,FALSE)</f>
        <v>#N/A</v>
      </c>
      <c r="J1920" t="e">
        <f>VLOOKUP(A1920,Table8[#All],2,FALSE)</f>
        <v>#N/A</v>
      </c>
      <c r="K1920" t="e">
        <f>VLOOKUP(A1920,'US Retail Data'!$E$2:$G$75,3,FALSE)</f>
        <v>#N/A</v>
      </c>
      <c r="L1920" t="e">
        <f>VLOOKUP(A1920,GDP!$E$2:$G$83,3,FALSE)</f>
        <v>#N/A</v>
      </c>
    </row>
    <row r="1921" spans="1:12">
      <c r="A1921" s="25">
        <v>45386</v>
      </c>
      <c r="B1921" s="19">
        <v>15907</v>
      </c>
      <c r="C1921" t="e">
        <f>VLOOKUP(A1921,Table2[],2,FALSE)</f>
        <v>#N/A</v>
      </c>
      <c r="D1921" t="e">
        <f>VLOOKUP(A1921,Table3[#All],2,FALSE)</f>
        <v>#N/A</v>
      </c>
      <c r="E1921" t="e">
        <f>VLOOKUP(A1921,Table5[#All],2,FALSE)</f>
        <v>#N/A</v>
      </c>
      <c r="F1921" t="e">
        <f>VLOOKUP(A1921,Table6[#All],2,FALSE)</f>
        <v>#N/A</v>
      </c>
      <c r="G1921" t="e">
        <f>VLOOKUP(A1921,Table7[#All],2,FALSE)</f>
        <v>#N/A</v>
      </c>
      <c r="H1921">
        <f>VLOOKUP(A1921,Table1[[#All],[Release Date]:[Actual]],3,FALSE)</f>
        <v>221000</v>
      </c>
      <c r="I1921" t="e">
        <f>VLOOKUP(A1921,Table9[[#All],[Release Date]:[Actual]],2,FALSE)</f>
        <v>#N/A</v>
      </c>
      <c r="J1921" t="e">
        <f>VLOOKUP(A1921,Table8[#All],2,FALSE)</f>
        <v>#N/A</v>
      </c>
      <c r="K1921" t="e">
        <f>VLOOKUP(A1921,'US Retail Data'!$E$2:$G$75,3,FALSE)</f>
        <v>#N/A</v>
      </c>
      <c r="L1921" t="e">
        <f>VLOOKUP(A1921,GDP!$E$2:$G$83,3,FALSE)</f>
        <v>#N/A</v>
      </c>
    </row>
    <row r="1922" spans="1:12">
      <c r="A1922" s="25">
        <v>45387</v>
      </c>
      <c r="B1922" s="19">
        <v>15873</v>
      </c>
      <c r="C1922" t="e">
        <f>VLOOKUP(A1922,Table2[],2,FALSE)</f>
        <v>#N/A</v>
      </c>
      <c r="D1922" t="e">
        <f>VLOOKUP(A1922,Table3[#All],2,FALSE)</f>
        <v>#N/A</v>
      </c>
      <c r="E1922" t="e">
        <f>VLOOKUP(A1922,Table5[#All],2,FALSE)</f>
        <v>#N/A</v>
      </c>
      <c r="F1922">
        <f>VLOOKUP(A1922,Table6[#All],2,FALSE)</f>
        <v>303</v>
      </c>
      <c r="G1922">
        <f>VLOOKUP(A1922,Table7[#All],2,FALSE)</f>
        <v>3.7999999999999999E-2</v>
      </c>
      <c r="H1922" t="e">
        <f>VLOOKUP(A1922,Table1[[#All],[Release Date]:[Actual]],3,FALSE)</f>
        <v>#N/A</v>
      </c>
      <c r="I1922" t="e">
        <f>VLOOKUP(A1922,Table9[[#All],[Release Date]:[Actual]],2,FALSE)</f>
        <v>#N/A</v>
      </c>
      <c r="J1922" t="e">
        <f>VLOOKUP(A1922,Table8[#All],2,FALSE)</f>
        <v>#N/A</v>
      </c>
      <c r="K1922" t="e">
        <f>VLOOKUP(A1922,'US Retail Data'!$E$2:$G$75,3,FALSE)</f>
        <v>#N/A</v>
      </c>
      <c r="L1922" t="e">
        <f>VLOOKUP(A1922,GDP!$E$2:$G$83,3,FALSE)</f>
        <v>#N/A</v>
      </c>
    </row>
    <row r="1923" spans="1:12">
      <c r="A1923" s="25">
        <v>45388</v>
      </c>
      <c r="B1923" s="19" t="e">
        <v>#N/A</v>
      </c>
      <c r="C1923" t="e">
        <f>VLOOKUP(A1923,Table2[],2,FALSE)</f>
        <v>#N/A</v>
      </c>
      <c r="D1923" t="e">
        <f>VLOOKUP(A1923,Table3[#All],2,FALSE)</f>
        <v>#N/A</v>
      </c>
      <c r="E1923" t="e">
        <f>VLOOKUP(A1923,Table5[#All],2,FALSE)</f>
        <v>#N/A</v>
      </c>
      <c r="F1923" t="e">
        <f>VLOOKUP(A1923,Table6[#All],2,FALSE)</f>
        <v>#N/A</v>
      </c>
      <c r="G1923" t="e">
        <f>VLOOKUP(A1923,Table7[#All],2,FALSE)</f>
        <v>#N/A</v>
      </c>
      <c r="H1923" t="e">
        <f>VLOOKUP(A1923,Table1[[#All],[Release Date]:[Actual]],3,FALSE)</f>
        <v>#N/A</v>
      </c>
      <c r="I1923" t="e">
        <f>VLOOKUP(A1923,Table9[[#All],[Release Date]:[Actual]],2,FALSE)</f>
        <v>#N/A</v>
      </c>
      <c r="J1923" t="e">
        <f>VLOOKUP(A1923,Table8[#All],2,FALSE)</f>
        <v>#N/A</v>
      </c>
      <c r="K1923" t="e">
        <f>VLOOKUP(A1923,'US Retail Data'!$E$2:$G$75,3,FALSE)</f>
        <v>#N/A</v>
      </c>
      <c r="L1923" t="e">
        <f>VLOOKUP(A1923,GDP!$E$2:$G$83,3,FALSE)</f>
        <v>#N/A</v>
      </c>
    </row>
    <row r="1924" spans="1:12">
      <c r="A1924" s="25">
        <v>45389</v>
      </c>
      <c r="B1924" s="19" t="e">
        <v>#N/A</v>
      </c>
      <c r="C1924" t="e">
        <f>VLOOKUP(A1924,Table2[],2,FALSE)</f>
        <v>#N/A</v>
      </c>
      <c r="D1924" t="e">
        <f>VLOOKUP(A1924,Table3[#All],2,FALSE)</f>
        <v>#N/A</v>
      </c>
      <c r="E1924" t="e">
        <f>VLOOKUP(A1924,Table5[#All],2,FALSE)</f>
        <v>#N/A</v>
      </c>
      <c r="F1924" t="e">
        <f>VLOOKUP(A1924,Table6[#All],2,FALSE)</f>
        <v>#N/A</v>
      </c>
      <c r="G1924" t="e">
        <f>VLOOKUP(A1924,Table7[#All],2,FALSE)</f>
        <v>#N/A</v>
      </c>
      <c r="H1924" t="e">
        <f>VLOOKUP(A1924,Table1[[#All],[Release Date]:[Actual]],3,FALSE)</f>
        <v>#N/A</v>
      </c>
      <c r="I1924" t="e">
        <f>VLOOKUP(A1924,Table9[[#All],[Release Date]:[Actual]],2,FALSE)</f>
        <v>#N/A</v>
      </c>
      <c r="J1924" t="e">
        <f>VLOOKUP(A1924,Table8[#All],2,FALSE)</f>
        <v>#N/A</v>
      </c>
      <c r="K1924" t="e">
        <f>VLOOKUP(A1924,'US Retail Data'!$E$2:$G$75,3,FALSE)</f>
        <v>#N/A</v>
      </c>
      <c r="L1924" t="e">
        <f>VLOOKUP(A1924,GDP!$E$2:$G$83,3,FALSE)</f>
        <v>#N/A</v>
      </c>
    </row>
    <row r="1925" spans="1:12">
      <c r="A1925" s="25">
        <v>45390</v>
      </c>
      <c r="B1925" s="19" t="e">
        <v>#N/A</v>
      </c>
      <c r="C1925" t="e">
        <f>VLOOKUP(A1925,Table2[],2,FALSE)</f>
        <v>#N/A</v>
      </c>
      <c r="D1925" t="e">
        <f>VLOOKUP(A1925,Table3[#All],2,FALSE)</f>
        <v>#N/A</v>
      </c>
      <c r="E1925" t="e">
        <f>VLOOKUP(A1925,Table5[#All],2,FALSE)</f>
        <v>#N/A</v>
      </c>
      <c r="F1925" t="e">
        <f>VLOOKUP(A1925,Table6[#All],2,FALSE)</f>
        <v>#N/A</v>
      </c>
      <c r="G1925" t="e">
        <f>VLOOKUP(A1925,Table7[#All],2,FALSE)</f>
        <v>#N/A</v>
      </c>
      <c r="H1925" t="e">
        <f>VLOOKUP(A1925,Table1[[#All],[Release Date]:[Actual]],3,FALSE)</f>
        <v>#N/A</v>
      </c>
      <c r="I1925" t="e">
        <f>VLOOKUP(A1925,Table9[[#All],[Release Date]:[Actual]],2,FALSE)</f>
        <v>#N/A</v>
      </c>
      <c r="J1925" t="e">
        <f>VLOOKUP(A1925,Table8[#All],2,FALSE)</f>
        <v>#N/A</v>
      </c>
      <c r="K1925" t="e">
        <f>VLOOKUP(A1925,'US Retail Data'!$E$2:$G$75,3,FALSE)</f>
        <v>#N/A</v>
      </c>
      <c r="L1925" t="e">
        <f>VLOOKUP(A1925,GDP!$E$2:$G$83,3,FALSE)</f>
        <v>#N/A</v>
      </c>
    </row>
    <row r="1926" spans="1:12">
      <c r="A1926" s="25">
        <v>45391</v>
      </c>
      <c r="B1926" s="19" t="e">
        <v>#N/A</v>
      </c>
      <c r="C1926" t="e">
        <f>VLOOKUP(A1926,Table2[],2,FALSE)</f>
        <v>#N/A</v>
      </c>
      <c r="D1926" t="e">
        <f>VLOOKUP(A1926,Table3[#All],2,FALSE)</f>
        <v>#N/A</v>
      </c>
      <c r="E1926" t="e">
        <f>VLOOKUP(A1926,Table5[#All],2,FALSE)</f>
        <v>#N/A</v>
      </c>
      <c r="F1926" t="e">
        <f>VLOOKUP(A1926,Table6[#All],2,FALSE)</f>
        <v>#N/A</v>
      </c>
      <c r="G1926" t="e">
        <f>VLOOKUP(A1926,Table7[#All],2,FALSE)</f>
        <v>#N/A</v>
      </c>
      <c r="H1926" t="e">
        <f>VLOOKUP(A1926,Table1[[#All],[Release Date]:[Actual]],3,FALSE)</f>
        <v>#N/A</v>
      </c>
      <c r="I1926" t="e">
        <f>VLOOKUP(A1926,Table9[[#All],[Release Date]:[Actual]],2,FALSE)</f>
        <v>#N/A</v>
      </c>
      <c r="J1926" t="e">
        <f>VLOOKUP(A1926,Table8[#All],2,FALSE)</f>
        <v>#N/A</v>
      </c>
      <c r="K1926" t="e">
        <f>VLOOKUP(A1926,'US Retail Data'!$E$2:$G$75,3,FALSE)</f>
        <v>#N/A</v>
      </c>
      <c r="L1926" t="e">
        <f>VLOOKUP(A1926,GDP!$E$2:$G$83,3,FALSE)</f>
        <v>#N/A</v>
      </c>
    </row>
    <row r="1927" spans="1:12">
      <c r="A1927" s="25">
        <v>45392</v>
      </c>
      <c r="B1927" s="19" t="e">
        <v>#N/A</v>
      </c>
      <c r="C1927">
        <f>VLOOKUP(A1927,Table2[],2,FALSE)</f>
        <v>3.5000000000000003E-2</v>
      </c>
      <c r="D1927" t="e">
        <f>VLOOKUP(A1927,Table3[#All],2,FALSE)</f>
        <v>#N/A</v>
      </c>
      <c r="E1927" t="e">
        <f>VLOOKUP(A1927,Table5[#All],2,FALSE)</f>
        <v>#N/A</v>
      </c>
      <c r="F1927" t="e">
        <f>VLOOKUP(A1927,Table6[#All],2,FALSE)</f>
        <v>#N/A</v>
      </c>
      <c r="G1927" t="e">
        <f>VLOOKUP(A1927,Table7[#All],2,FALSE)</f>
        <v>#N/A</v>
      </c>
      <c r="H1927" t="e">
        <f>VLOOKUP(A1927,Table1[[#All],[Release Date]:[Actual]],3,FALSE)</f>
        <v>#N/A</v>
      </c>
      <c r="I1927" t="e">
        <f>VLOOKUP(A1927,Table9[[#All],[Release Date]:[Actual]],2,FALSE)</f>
        <v>#N/A</v>
      </c>
      <c r="J1927">
        <f>VLOOKUP(A1927,Table8[#All],2,FALSE)</f>
        <v>1E-3</v>
      </c>
      <c r="K1927" t="e">
        <f>VLOOKUP(A1927,'US Retail Data'!$E$2:$G$75,3,FALSE)</f>
        <v>#N/A</v>
      </c>
      <c r="L1927" t="e">
        <f>VLOOKUP(A1927,GDP!$E$2:$G$83,3,FALSE)</f>
        <v>#N/A</v>
      </c>
    </row>
    <row r="1928" spans="1:12">
      <c r="A1928" s="25">
        <v>45393</v>
      </c>
      <c r="B1928" s="19" t="e">
        <v>#N/A</v>
      </c>
      <c r="C1928" t="e">
        <f>VLOOKUP(A1928,Table2[],2,FALSE)</f>
        <v>#N/A</v>
      </c>
      <c r="D1928" t="e">
        <f>VLOOKUP(A1928,Table3[#All],2,FALSE)</f>
        <v>#N/A</v>
      </c>
      <c r="E1928" t="e">
        <f>VLOOKUP(A1928,Table5[#All],2,FALSE)</f>
        <v>#N/A</v>
      </c>
      <c r="F1928" t="e">
        <f>VLOOKUP(A1928,Table6[#All],2,FALSE)</f>
        <v>#N/A</v>
      </c>
      <c r="G1928" t="e">
        <f>VLOOKUP(A1928,Table7[#All],2,FALSE)</f>
        <v>#N/A</v>
      </c>
      <c r="H1928">
        <f>VLOOKUP(A1928,Table1[[#All],[Release Date]:[Actual]],3,FALSE)</f>
        <v>211000</v>
      </c>
      <c r="I1928" t="e">
        <f>VLOOKUP(A1928,Table9[[#All],[Release Date]:[Actual]],2,FALSE)</f>
        <v>#N/A</v>
      </c>
      <c r="J1928" t="e">
        <f>VLOOKUP(A1928,Table8[#All],2,FALSE)</f>
        <v>#N/A</v>
      </c>
      <c r="K1928" t="e">
        <f>VLOOKUP(A1928,'US Retail Data'!$E$2:$G$75,3,FALSE)</f>
        <v>#N/A</v>
      </c>
      <c r="L1928" t="e">
        <f>VLOOKUP(A1928,GDP!$E$2:$G$83,3,FALSE)</f>
        <v>#N/A</v>
      </c>
    </row>
    <row r="1929" spans="1:12">
      <c r="A1929" s="25">
        <v>45394</v>
      </c>
      <c r="B1929" s="19" t="e">
        <v>#N/A</v>
      </c>
      <c r="C1929" t="e">
        <f>VLOOKUP(A1929,Table2[],2,FALSE)</f>
        <v>#N/A</v>
      </c>
      <c r="D1929" t="e">
        <f>VLOOKUP(A1929,Table3[#All],2,FALSE)</f>
        <v>#N/A</v>
      </c>
      <c r="E1929" t="e">
        <f>VLOOKUP(A1929,Table5[#All],2,FALSE)</f>
        <v>#N/A</v>
      </c>
      <c r="F1929" t="e">
        <f>VLOOKUP(A1929,Table6[#All],2,FALSE)</f>
        <v>#N/A</v>
      </c>
      <c r="G1929" t="e">
        <f>VLOOKUP(A1929,Table7[#All],2,FALSE)</f>
        <v>#N/A</v>
      </c>
      <c r="H1929" t="e">
        <f>VLOOKUP(A1929,Table1[[#All],[Release Date]:[Actual]],3,FALSE)</f>
        <v>#N/A</v>
      </c>
      <c r="I1929" t="e">
        <f>VLOOKUP(A1929,Table9[[#All],[Release Date]:[Actual]],2,FALSE)</f>
        <v>#N/A</v>
      </c>
      <c r="J1929" t="e">
        <f>VLOOKUP(A1929,Table8[#All],2,FALSE)</f>
        <v>#N/A</v>
      </c>
      <c r="K1929" t="e">
        <f>VLOOKUP(A1929,'US Retail Data'!$E$2:$G$75,3,FALSE)</f>
        <v>#N/A</v>
      </c>
      <c r="L1929" t="e">
        <f>VLOOKUP(A1929,GDP!$E$2:$G$83,3,FALSE)</f>
        <v>#N/A</v>
      </c>
    </row>
    <row r="1930" spans="1:12">
      <c r="A1930" s="25">
        <v>45395</v>
      </c>
      <c r="B1930" s="19" t="e">
        <v>#N/A</v>
      </c>
      <c r="C1930" t="e">
        <f>VLOOKUP(A1930,Table2[],2,FALSE)</f>
        <v>#N/A</v>
      </c>
      <c r="D1930" t="e">
        <f>VLOOKUP(A1930,Table3[#All],2,FALSE)</f>
        <v>#N/A</v>
      </c>
      <c r="E1930" t="e">
        <f>VLOOKUP(A1930,Table5[#All],2,FALSE)</f>
        <v>#N/A</v>
      </c>
      <c r="F1930" t="e">
        <f>VLOOKUP(A1930,Table6[#All],2,FALSE)</f>
        <v>#N/A</v>
      </c>
      <c r="G1930" t="e">
        <f>VLOOKUP(A1930,Table7[#All],2,FALSE)</f>
        <v>#N/A</v>
      </c>
      <c r="H1930" t="e">
        <f>VLOOKUP(A1930,Table1[[#All],[Release Date]:[Actual]],3,FALSE)</f>
        <v>#N/A</v>
      </c>
      <c r="I1930" t="e">
        <f>VLOOKUP(A1930,Table9[[#All],[Release Date]:[Actual]],2,FALSE)</f>
        <v>#N/A</v>
      </c>
      <c r="J1930" t="e">
        <f>VLOOKUP(A1930,Table8[#All],2,FALSE)</f>
        <v>#N/A</v>
      </c>
      <c r="K1930" t="e">
        <f>VLOOKUP(A1930,'US Retail Data'!$E$2:$G$75,3,FALSE)</f>
        <v>#N/A</v>
      </c>
      <c r="L1930" t="e">
        <f>VLOOKUP(A1930,GDP!$E$2:$G$83,3,FALSE)</f>
        <v>#N/A</v>
      </c>
    </row>
    <row r="1931" spans="1:12">
      <c r="A1931" s="25">
        <v>45396</v>
      </c>
      <c r="B1931" s="19" t="e">
        <v>#N/A</v>
      </c>
      <c r="C1931" t="e">
        <f>VLOOKUP(A1931,Table2[],2,FALSE)</f>
        <v>#N/A</v>
      </c>
      <c r="D1931" t="e">
        <f>VLOOKUP(A1931,Table3[#All],2,FALSE)</f>
        <v>#N/A</v>
      </c>
      <c r="E1931" t="e">
        <f>VLOOKUP(A1931,Table5[#All],2,FALSE)</f>
        <v>#N/A</v>
      </c>
      <c r="F1931" t="e">
        <f>VLOOKUP(A1931,Table6[#All],2,FALSE)</f>
        <v>#N/A</v>
      </c>
      <c r="G1931" t="e">
        <f>VLOOKUP(A1931,Table7[#All],2,FALSE)</f>
        <v>#N/A</v>
      </c>
      <c r="H1931" t="e">
        <f>VLOOKUP(A1931,Table1[[#All],[Release Date]:[Actual]],3,FALSE)</f>
        <v>#N/A</v>
      </c>
      <c r="I1931" t="e">
        <f>VLOOKUP(A1931,Table9[[#All],[Release Date]:[Actual]],2,FALSE)</f>
        <v>#N/A</v>
      </c>
      <c r="J1931" t="e">
        <f>VLOOKUP(A1931,Table8[#All],2,FALSE)</f>
        <v>#N/A</v>
      </c>
      <c r="K1931" t="e">
        <f>VLOOKUP(A1931,'US Retail Data'!$E$2:$G$75,3,FALSE)</f>
        <v>#N/A</v>
      </c>
      <c r="L1931" t="e">
        <f>VLOOKUP(A1931,GDP!$E$2:$G$83,3,FALSE)</f>
        <v>#N/A</v>
      </c>
    </row>
    <row r="1932" spans="1:12">
      <c r="A1932" s="25">
        <v>45397</v>
      </c>
      <c r="B1932" s="19" t="e">
        <v>#N/A</v>
      </c>
      <c r="C1932" t="e">
        <f>VLOOKUP(A1932,Table2[],2,FALSE)</f>
        <v>#N/A</v>
      </c>
      <c r="D1932" t="e">
        <f>VLOOKUP(A1932,Table3[#All],2,FALSE)</f>
        <v>#N/A</v>
      </c>
      <c r="E1932" t="e">
        <f>VLOOKUP(A1932,Table5[#All],2,FALSE)</f>
        <v>#N/A</v>
      </c>
      <c r="F1932" t="e">
        <f>VLOOKUP(A1932,Table6[#All],2,FALSE)</f>
        <v>#N/A</v>
      </c>
      <c r="G1932" t="e">
        <f>VLOOKUP(A1932,Table7[#All],2,FALSE)</f>
        <v>#N/A</v>
      </c>
      <c r="H1932" t="e">
        <f>VLOOKUP(A1932,Table1[[#All],[Release Date]:[Actual]],3,FALSE)</f>
        <v>#N/A</v>
      </c>
      <c r="I1932" t="e">
        <f>VLOOKUP(A1932,Table9[[#All],[Release Date]:[Actual]],2,FALSE)</f>
        <v>#N/A</v>
      </c>
      <c r="J1932" t="e">
        <f>VLOOKUP(A1932,Table8[#All],2,FALSE)</f>
        <v>#N/A</v>
      </c>
      <c r="K1932">
        <f>VLOOKUP(A1932,'US Retail Data'!$E$2:$G$75,3,FALSE)</f>
        <v>7.0000000000000001E-3</v>
      </c>
      <c r="L1932" t="e">
        <f>VLOOKUP(A1932,GDP!$E$2:$G$83,3,FALSE)</f>
        <v>#N/A</v>
      </c>
    </row>
    <row r="1933" spans="1:12">
      <c r="A1933" s="25">
        <v>45398</v>
      </c>
      <c r="B1933" s="19">
        <v>16176</v>
      </c>
      <c r="C1933" t="e">
        <f>VLOOKUP(A1933,Table2[],2,FALSE)</f>
        <v>#N/A</v>
      </c>
      <c r="D1933" t="e">
        <f>VLOOKUP(A1933,Table3[#All],2,FALSE)</f>
        <v>#N/A</v>
      </c>
      <c r="E1933" t="e">
        <f>VLOOKUP(A1933,Table5[#All],2,FALSE)</f>
        <v>#N/A</v>
      </c>
      <c r="F1933" t="e">
        <f>VLOOKUP(A1933,Table6[#All],2,FALSE)</f>
        <v>#N/A</v>
      </c>
      <c r="G1933" t="e">
        <f>VLOOKUP(A1933,Table7[#All],2,FALSE)</f>
        <v>#N/A</v>
      </c>
      <c r="H1933" t="e">
        <f>VLOOKUP(A1933,Table1[[#All],[Release Date]:[Actual]],3,FALSE)</f>
        <v>#N/A</v>
      </c>
      <c r="I1933" t="e">
        <f>VLOOKUP(A1933,Table9[[#All],[Release Date]:[Actual]],2,FALSE)</f>
        <v>#N/A</v>
      </c>
      <c r="J1933" t="e">
        <f>VLOOKUP(A1933,Table8[#All],2,FALSE)</f>
        <v>#N/A</v>
      </c>
      <c r="K1933" t="e">
        <f>VLOOKUP(A1933,'US Retail Data'!$E$2:$G$75,3,FALSE)</f>
        <v>#N/A</v>
      </c>
      <c r="L1933" t="e">
        <f>VLOOKUP(A1933,GDP!$E$2:$G$83,3,FALSE)</f>
        <v>#N/A</v>
      </c>
    </row>
    <row r="1934" spans="1:12">
      <c r="A1934" s="25">
        <v>45399</v>
      </c>
      <c r="B1934" s="19">
        <v>16240</v>
      </c>
      <c r="C1934" t="e">
        <f>VLOOKUP(A1934,Table2[],2,FALSE)</f>
        <v>#N/A</v>
      </c>
      <c r="D1934" t="e">
        <f>VLOOKUP(A1934,Table3[#All],2,FALSE)</f>
        <v>#N/A</v>
      </c>
      <c r="E1934" t="e">
        <f>VLOOKUP(A1934,Table5[#All],2,FALSE)</f>
        <v>#N/A</v>
      </c>
      <c r="F1934" t="e">
        <f>VLOOKUP(A1934,Table6[#All],2,FALSE)</f>
        <v>#N/A</v>
      </c>
      <c r="G1934" t="e">
        <f>VLOOKUP(A1934,Table7[#All],2,FALSE)</f>
        <v>#N/A</v>
      </c>
      <c r="H1934" t="e">
        <f>VLOOKUP(A1934,Table1[[#All],[Release Date]:[Actual]],3,FALSE)</f>
        <v>#N/A</v>
      </c>
      <c r="I1934" t="e">
        <f>VLOOKUP(A1934,Table9[[#All],[Release Date]:[Actual]],2,FALSE)</f>
        <v>#N/A</v>
      </c>
      <c r="J1934" t="e">
        <f>VLOOKUP(A1934,Table8[#All],2,FALSE)</f>
        <v>#N/A</v>
      </c>
      <c r="K1934" t="e">
        <f>VLOOKUP(A1934,'US Retail Data'!$E$2:$G$75,3,FALSE)</f>
        <v>#N/A</v>
      </c>
      <c r="L1934" t="e">
        <f>VLOOKUP(A1934,GDP!$E$2:$G$83,3,FALSE)</f>
        <v>#N/A</v>
      </c>
    </row>
    <row r="1935" spans="1:12">
      <c r="A1935" s="25">
        <v>45400</v>
      </c>
      <c r="B1935" s="19">
        <v>16177</v>
      </c>
      <c r="C1935" t="e">
        <f>VLOOKUP(A1935,Table2[],2,FALSE)</f>
        <v>#N/A</v>
      </c>
      <c r="D1935" t="e">
        <f>VLOOKUP(A1935,Table3[#All],2,FALSE)</f>
        <v>#N/A</v>
      </c>
      <c r="E1935" t="e">
        <f>VLOOKUP(A1935,Table5[#All],2,FALSE)</f>
        <v>#N/A</v>
      </c>
      <c r="F1935" t="e">
        <f>VLOOKUP(A1935,Table6[#All],2,FALSE)</f>
        <v>#N/A</v>
      </c>
      <c r="G1935" t="e">
        <f>VLOOKUP(A1935,Table7[#All],2,FALSE)</f>
        <v>#N/A</v>
      </c>
      <c r="H1935">
        <f>VLOOKUP(A1935,Table1[[#All],[Release Date]:[Actual]],3,FALSE)</f>
        <v>212000</v>
      </c>
      <c r="I1935" t="e">
        <f>VLOOKUP(A1935,Table9[[#All],[Release Date]:[Actual]],2,FALSE)</f>
        <v>#N/A</v>
      </c>
      <c r="J1935" t="e">
        <f>VLOOKUP(A1935,Table8[#All],2,FALSE)</f>
        <v>#N/A</v>
      </c>
      <c r="K1935" t="e">
        <f>VLOOKUP(A1935,'US Retail Data'!$E$2:$G$75,3,FALSE)</f>
        <v>#N/A</v>
      </c>
      <c r="L1935" t="e">
        <f>VLOOKUP(A1935,GDP!$E$2:$G$83,3,FALSE)</f>
        <v>#N/A</v>
      </c>
    </row>
    <row r="1936" spans="1:12">
      <c r="A1936" s="25">
        <v>45401</v>
      </c>
      <c r="B1936" s="19">
        <v>16280</v>
      </c>
      <c r="C1936" t="e">
        <f>VLOOKUP(A1936,Table2[],2,FALSE)</f>
        <v>#N/A</v>
      </c>
      <c r="D1936" t="e">
        <f>VLOOKUP(A1936,Table3[#All],2,FALSE)</f>
        <v>#N/A</v>
      </c>
      <c r="E1936" t="e">
        <f>VLOOKUP(A1936,Table5[#All],2,FALSE)</f>
        <v>#N/A</v>
      </c>
      <c r="F1936" t="e">
        <f>VLOOKUP(A1936,Table6[#All],2,FALSE)</f>
        <v>#N/A</v>
      </c>
      <c r="G1936" t="e">
        <f>VLOOKUP(A1936,Table7[#All],2,FALSE)</f>
        <v>#N/A</v>
      </c>
      <c r="H1936" t="e">
        <f>VLOOKUP(A1936,Table1[[#All],[Release Date]:[Actual]],3,FALSE)</f>
        <v>#N/A</v>
      </c>
      <c r="I1936" t="e">
        <f>VLOOKUP(A1936,Table9[[#All],[Release Date]:[Actual]],2,FALSE)</f>
        <v>#N/A</v>
      </c>
      <c r="J1936" t="e">
        <f>VLOOKUP(A1936,Table8[#All],2,FALSE)</f>
        <v>#N/A</v>
      </c>
      <c r="K1936" t="e">
        <f>VLOOKUP(A1936,'US Retail Data'!$E$2:$G$75,3,FALSE)</f>
        <v>#N/A</v>
      </c>
      <c r="L1936" t="e">
        <f>VLOOKUP(A1936,GDP!$E$2:$G$83,3,FALSE)</f>
        <v>#N/A</v>
      </c>
    </row>
    <row r="1937" spans="1:12">
      <c r="A1937" s="25">
        <v>45402</v>
      </c>
      <c r="B1937" s="19" t="e">
        <v>#N/A</v>
      </c>
      <c r="C1937" t="e">
        <f>VLOOKUP(A1937,Table2[],2,FALSE)</f>
        <v>#N/A</v>
      </c>
      <c r="D1937" t="e">
        <f>VLOOKUP(A1937,Table3[#All],2,FALSE)</f>
        <v>#N/A</v>
      </c>
      <c r="E1937" t="e">
        <f>VLOOKUP(A1937,Table5[#All],2,FALSE)</f>
        <v>#N/A</v>
      </c>
      <c r="F1937" t="e">
        <f>VLOOKUP(A1937,Table6[#All],2,FALSE)</f>
        <v>#N/A</v>
      </c>
      <c r="G1937" t="e">
        <f>VLOOKUP(A1937,Table7[#All],2,FALSE)</f>
        <v>#N/A</v>
      </c>
      <c r="H1937" t="e">
        <f>VLOOKUP(A1937,Table1[[#All],[Release Date]:[Actual]],3,FALSE)</f>
        <v>#N/A</v>
      </c>
      <c r="I1937" t="e">
        <f>VLOOKUP(A1937,Table9[[#All],[Release Date]:[Actual]],2,FALSE)</f>
        <v>#N/A</v>
      </c>
      <c r="J1937" t="e">
        <f>VLOOKUP(A1937,Table8[#All],2,FALSE)</f>
        <v>#N/A</v>
      </c>
      <c r="K1937" t="e">
        <f>VLOOKUP(A1937,'US Retail Data'!$E$2:$G$75,3,FALSE)</f>
        <v>#N/A</v>
      </c>
      <c r="L1937" t="e">
        <f>VLOOKUP(A1937,GDP!$E$2:$G$83,3,FALSE)</f>
        <v>#N/A</v>
      </c>
    </row>
    <row r="1938" spans="1:12">
      <c r="A1938" s="25">
        <v>45403</v>
      </c>
      <c r="B1938" s="19" t="e">
        <v>#N/A</v>
      </c>
      <c r="C1938" t="e">
        <f>VLOOKUP(A1938,Table2[],2,FALSE)</f>
        <v>#N/A</v>
      </c>
      <c r="D1938" t="e">
        <f>VLOOKUP(A1938,Table3[#All],2,FALSE)</f>
        <v>#N/A</v>
      </c>
      <c r="E1938" t="e">
        <f>VLOOKUP(A1938,Table5[#All],2,FALSE)</f>
        <v>#N/A</v>
      </c>
      <c r="F1938" t="e">
        <f>VLOOKUP(A1938,Table6[#All],2,FALSE)</f>
        <v>#N/A</v>
      </c>
      <c r="G1938" t="e">
        <f>VLOOKUP(A1938,Table7[#All],2,FALSE)</f>
        <v>#N/A</v>
      </c>
      <c r="H1938" t="e">
        <f>VLOOKUP(A1938,Table1[[#All],[Release Date]:[Actual]],3,FALSE)</f>
        <v>#N/A</v>
      </c>
      <c r="I1938" t="e">
        <f>VLOOKUP(A1938,Table9[[#All],[Release Date]:[Actual]],2,FALSE)</f>
        <v>#N/A</v>
      </c>
      <c r="J1938" t="e">
        <f>VLOOKUP(A1938,Table8[#All],2,FALSE)</f>
        <v>#N/A</v>
      </c>
      <c r="K1938" t="e">
        <f>VLOOKUP(A1938,'US Retail Data'!$E$2:$G$75,3,FALSE)</f>
        <v>#N/A</v>
      </c>
      <c r="L1938" t="e">
        <f>VLOOKUP(A1938,GDP!$E$2:$G$83,3,FALSE)</f>
        <v>#N/A</v>
      </c>
    </row>
    <row r="1939" spans="1:12">
      <c r="A1939" s="25">
        <v>45404</v>
      </c>
      <c r="B1939" s="19">
        <v>16224</v>
      </c>
      <c r="C1939" t="e">
        <f>VLOOKUP(A1939,Table2[],2,FALSE)</f>
        <v>#N/A</v>
      </c>
      <c r="D1939" t="e">
        <f>VLOOKUP(A1939,Table3[#All],2,FALSE)</f>
        <v>#N/A</v>
      </c>
      <c r="E1939" t="e">
        <f>VLOOKUP(A1939,Table5[#All],2,FALSE)</f>
        <v>#N/A</v>
      </c>
      <c r="F1939" t="e">
        <f>VLOOKUP(A1939,Table6[#All],2,FALSE)</f>
        <v>#N/A</v>
      </c>
      <c r="G1939" t="e">
        <f>VLOOKUP(A1939,Table7[#All],2,FALSE)</f>
        <v>#N/A</v>
      </c>
      <c r="H1939" t="e">
        <f>VLOOKUP(A1939,Table1[[#All],[Release Date]:[Actual]],3,FALSE)</f>
        <v>#N/A</v>
      </c>
      <c r="I1939" t="e">
        <f>VLOOKUP(A1939,Table9[[#All],[Release Date]:[Actual]],2,FALSE)</f>
        <v>#N/A</v>
      </c>
      <c r="J1939" t="e">
        <f>VLOOKUP(A1939,Table8[#All],2,FALSE)</f>
        <v>#N/A</v>
      </c>
      <c r="K1939" t="e">
        <f>VLOOKUP(A1939,'US Retail Data'!$E$2:$G$75,3,FALSE)</f>
        <v>#N/A</v>
      </c>
      <c r="L1939" t="e">
        <f>VLOOKUP(A1939,GDP!$E$2:$G$83,3,FALSE)</f>
        <v>#N/A</v>
      </c>
    </row>
    <row r="1940" spans="1:12">
      <c r="A1940" s="25">
        <v>45405</v>
      </c>
      <c r="B1940" s="19">
        <v>16244</v>
      </c>
      <c r="C1940" t="e">
        <f>VLOOKUP(A1940,Table2[],2,FALSE)</f>
        <v>#N/A</v>
      </c>
      <c r="D1940" t="e">
        <f>VLOOKUP(A1940,Table3[#All],2,FALSE)</f>
        <v>#N/A</v>
      </c>
      <c r="E1940" t="e">
        <f>VLOOKUP(A1940,Table5[#All],2,FALSE)</f>
        <v>#N/A</v>
      </c>
      <c r="F1940" t="e">
        <f>VLOOKUP(A1940,Table6[#All],2,FALSE)</f>
        <v>#N/A</v>
      </c>
      <c r="G1940" t="e">
        <f>VLOOKUP(A1940,Table7[#All],2,FALSE)</f>
        <v>#N/A</v>
      </c>
      <c r="H1940" t="e">
        <f>VLOOKUP(A1940,Table1[[#All],[Release Date]:[Actual]],3,FALSE)</f>
        <v>#N/A</v>
      </c>
      <c r="I1940" t="e">
        <f>VLOOKUP(A1940,Table9[[#All],[Release Date]:[Actual]],2,FALSE)</f>
        <v>#N/A</v>
      </c>
      <c r="J1940" t="e">
        <f>VLOOKUP(A1940,Table8[#All],2,FALSE)</f>
        <v>#N/A</v>
      </c>
      <c r="K1940" t="e">
        <f>VLOOKUP(A1940,'US Retail Data'!$E$2:$G$75,3,FALSE)</f>
        <v>#N/A</v>
      </c>
      <c r="L1940" t="e">
        <f>VLOOKUP(A1940,GDP!$E$2:$G$83,3,FALSE)</f>
        <v>#N/A</v>
      </c>
    </row>
    <row r="1941" spans="1:12">
      <c r="A1941" s="25">
        <v>45406</v>
      </c>
      <c r="B1941" s="19">
        <v>16161</v>
      </c>
      <c r="C1941" t="e">
        <f>VLOOKUP(A1941,Table2[],2,FALSE)</f>
        <v>#N/A</v>
      </c>
      <c r="D1941" t="e">
        <f>VLOOKUP(A1941,Table3[#All],2,FALSE)</f>
        <v>#N/A</v>
      </c>
      <c r="E1941" t="e">
        <f>VLOOKUP(A1941,Table5[#All],2,FALSE)</f>
        <v>#N/A</v>
      </c>
      <c r="F1941" t="e">
        <f>VLOOKUP(A1941,Table6[#All],2,FALSE)</f>
        <v>#N/A</v>
      </c>
      <c r="G1941" t="e">
        <f>VLOOKUP(A1941,Table7[#All],2,FALSE)</f>
        <v>#N/A</v>
      </c>
      <c r="H1941" t="e">
        <f>VLOOKUP(A1941,Table1[[#All],[Release Date]:[Actual]],3,FALSE)</f>
        <v>#N/A</v>
      </c>
      <c r="I1941" t="e">
        <f>VLOOKUP(A1941,Table9[[#All],[Release Date]:[Actual]],2,FALSE)</f>
        <v>#N/A</v>
      </c>
      <c r="J1941" t="e">
        <f>VLOOKUP(A1941,Table8[#All],2,FALSE)</f>
        <v>#N/A</v>
      </c>
      <c r="K1941" t="e">
        <f>VLOOKUP(A1941,'US Retail Data'!$E$2:$G$75,3,FALSE)</f>
        <v>#N/A</v>
      </c>
      <c r="L1941" t="e">
        <f>VLOOKUP(A1941,GDP!$E$2:$G$83,3,FALSE)</f>
        <v>#N/A</v>
      </c>
    </row>
    <row r="1942" spans="1:12">
      <c r="A1942" s="25">
        <v>45407</v>
      </c>
      <c r="B1942" s="19">
        <v>16208</v>
      </c>
      <c r="C1942" t="e">
        <f>VLOOKUP(A1942,Table2[],2,FALSE)</f>
        <v>#N/A</v>
      </c>
      <c r="D1942" t="e">
        <f>VLOOKUP(A1942,Table3[#All],2,FALSE)</f>
        <v>#N/A</v>
      </c>
      <c r="E1942" t="e">
        <f>VLOOKUP(A1942,Table5[#All],2,FALSE)</f>
        <v>#N/A</v>
      </c>
      <c r="F1942" t="e">
        <f>VLOOKUP(A1942,Table6[#All],2,FALSE)</f>
        <v>#N/A</v>
      </c>
      <c r="G1942" t="e">
        <f>VLOOKUP(A1942,Table7[#All],2,FALSE)</f>
        <v>#N/A</v>
      </c>
      <c r="H1942">
        <f>VLOOKUP(A1942,Table1[[#All],[Release Date]:[Actual]],3,FALSE)</f>
        <v>207000</v>
      </c>
      <c r="I1942" t="e">
        <f>VLOOKUP(A1942,Table9[[#All],[Release Date]:[Actual]],2,FALSE)</f>
        <v>#N/A</v>
      </c>
      <c r="J1942" t="e">
        <f>VLOOKUP(A1942,Table8[#All],2,FALSE)</f>
        <v>#N/A</v>
      </c>
      <c r="K1942" t="e">
        <f>VLOOKUP(A1942,'US Retail Data'!$E$2:$G$75,3,FALSE)</f>
        <v>#N/A</v>
      </c>
      <c r="L1942">
        <f>VLOOKUP(A1942,GDP!$E$2:$G$83,3,FALSE)</f>
        <v>1.6E-2</v>
      </c>
    </row>
    <row r="1943" spans="1:12">
      <c r="A1943" s="25">
        <v>45408</v>
      </c>
      <c r="B1943" s="19">
        <v>16222</v>
      </c>
      <c r="C1943" t="e">
        <f>VLOOKUP(A1943,Table2[],2,FALSE)</f>
        <v>#N/A</v>
      </c>
      <c r="D1943">
        <f>VLOOKUP(A1943,Table3[#All],2,FALSE)</f>
        <v>2.7E-2</v>
      </c>
      <c r="E1943" t="e">
        <f>VLOOKUP(A1943,Table5[#All],2,FALSE)</f>
        <v>#N/A</v>
      </c>
      <c r="F1943" t="e">
        <f>VLOOKUP(A1943,Table6[#All],2,FALSE)</f>
        <v>#N/A</v>
      </c>
      <c r="G1943" t="e">
        <f>VLOOKUP(A1943,Table7[#All],2,FALSE)</f>
        <v>#N/A</v>
      </c>
      <c r="H1943" t="e">
        <f>VLOOKUP(A1943,Table1[[#All],[Release Date]:[Actual]],3,FALSE)</f>
        <v>#N/A</v>
      </c>
      <c r="I1943" t="e">
        <f>VLOOKUP(A1943,Table9[[#All],[Release Date]:[Actual]],2,FALSE)</f>
        <v>#N/A</v>
      </c>
      <c r="J1943" t="e">
        <f>VLOOKUP(A1943,Table8[#All],2,FALSE)</f>
        <v>#N/A</v>
      </c>
      <c r="K1943" t="e">
        <f>VLOOKUP(A1943,'US Retail Data'!$E$2:$G$75,3,FALSE)</f>
        <v>#N/A</v>
      </c>
      <c r="L1943" t="e">
        <f>VLOOKUP(A1943,GDP!$E$2:$G$83,3,FALSE)</f>
        <v>#N/A</v>
      </c>
    </row>
    <row r="1944" spans="1:12">
      <c r="A1944" s="25">
        <v>45409</v>
      </c>
      <c r="B1944" s="19" t="e">
        <v>#N/A</v>
      </c>
      <c r="C1944" t="e">
        <f>VLOOKUP(A1944,Table2[],2,FALSE)</f>
        <v>#N/A</v>
      </c>
      <c r="D1944" t="e">
        <f>VLOOKUP(A1944,Table3[#All],2,FALSE)</f>
        <v>#N/A</v>
      </c>
      <c r="E1944" t="e">
        <f>VLOOKUP(A1944,Table5[#All],2,FALSE)</f>
        <v>#N/A</v>
      </c>
      <c r="F1944" t="e">
        <f>VLOOKUP(A1944,Table6[#All],2,FALSE)</f>
        <v>#N/A</v>
      </c>
      <c r="G1944" t="e">
        <f>VLOOKUP(A1944,Table7[#All],2,FALSE)</f>
        <v>#N/A</v>
      </c>
      <c r="H1944" t="e">
        <f>VLOOKUP(A1944,Table1[[#All],[Release Date]:[Actual]],3,FALSE)</f>
        <v>#N/A</v>
      </c>
      <c r="I1944" t="e">
        <f>VLOOKUP(A1944,Table9[[#All],[Release Date]:[Actual]],2,FALSE)</f>
        <v>#N/A</v>
      </c>
      <c r="J1944" t="e">
        <f>VLOOKUP(A1944,Table8[#All],2,FALSE)</f>
        <v>#N/A</v>
      </c>
      <c r="K1944" t="e">
        <f>VLOOKUP(A1944,'US Retail Data'!$E$2:$G$75,3,FALSE)</f>
        <v>#N/A</v>
      </c>
      <c r="L1944" t="e">
        <f>VLOOKUP(A1944,GDP!$E$2:$G$83,3,FALSE)</f>
        <v>#N/A</v>
      </c>
    </row>
    <row r="1945" spans="1:12">
      <c r="A1945" s="25">
        <v>45410</v>
      </c>
      <c r="B1945" s="19" t="e">
        <v>#N/A</v>
      </c>
      <c r="C1945" t="e">
        <f>VLOOKUP(A1945,Table2[],2,FALSE)</f>
        <v>#N/A</v>
      </c>
      <c r="D1945" t="e">
        <f>VLOOKUP(A1945,Table3[#All],2,FALSE)</f>
        <v>#N/A</v>
      </c>
      <c r="E1945" t="e">
        <f>VLOOKUP(A1945,Table5[#All],2,FALSE)</f>
        <v>#N/A</v>
      </c>
      <c r="F1945" t="e">
        <f>VLOOKUP(A1945,Table6[#All],2,FALSE)</f>
        <v>#N/A</v>
      </c>
      <c r="G1945" t="e">
        <f>VLOOKUP(A1945,Table7[#All],2,FALSE)</f>
        <v>#N/A</v>
      </c>
      <c r="H1945" t="e">
        <f>VLOOKUP(A1945,Table1[[#All],[Release Date]:[Actual]],3,FALSE)</f>
        <v>#N/A</v>
      </c>
      <c r="I1945" t="e">
        <f>VLOOKUP(A1945,Table9[[#All],[Release Date]:[Actual]],2,FALSE)</f>
        <v>#N/A</v>
      </c>
      <c r="J1945" t="e">
        <f>VLOOKUP(A1945,Table8[#All],2,FALSE)</f>
        <v>#N/A</v>
      </c>
      <c r="K1945" t="e">
        <f>VLOOKUP(A1945,'US Retail Data'!$E$2:$G$75,3,FALSE)</f>
        <v>#N/A</v>
      </c>
      <c r="L1945" t="e">
        <f>VLOOKUP(A1945,GDP!$E$2:$G$83,3,FALSE)</f>
        <v>#N/A</v>
      </c>
    </row>
    <row r="1946" spans="1:12">
      <c r="A1946" s="25">
        <v>45411</v>
      </c>
      <c r="B1946" s="19">
        <v>16249</v>
      </c>
      <c r="C1946" t="e">
        <f>VLOOKUP(A1946,Table2[],2,FALSE)</f>
        <v>#N/A</v>
      </c>
      <c r="D1946" t="e">
        <f>VLOOKUP(A1946,Table3[#All],2,FALSE)</f>
        <v>#N/A</v>
      </c>
      <c r="E1946" t="e">
        <f>VLOOKUP(A1946,Table5[#All],2,FALSE)</f>
        <v>#N/A</v>
      </c>
      <c r="F1946" t="e">
        <f>VLOOKUP(A1946,Table6[#All],2,FALSE)</f>
        <v>#N/A</v>
      </c>
      <c r="G1946" t="e">
        <f>VLOOKUP(A1946,Table7[#All],2,FALSE)</f>
        <v>#N/A</v>
      </c>
      <c r="H1946" t="e">
        <f>VLOOKUP(A1946,Table1[[#All],[Release Date]:[Actual]],3,FALSE)</f>
        <v>#N/A</v>
      </c>
      <c r="I1946" t="e">
        <f>VLOOKUP(A1946,Table9[[#All],[Release Date]:[Actual]],2,FALSE)</f>
        <v>#N/A</v>
      </c>
      <c r="J1946" t="e">
        <f>VLOOKUP(A1946,Table8[#All],2,FALSE)</f>
        <v>#N/A</v>
      </c>
      <c r="K1946" t="e">
        <f>VLOOKUP(A1946,'US Retail Data'!$E$2:$G$75,3,FALSE)</f>
        <v>#N/A</v>
      </c>
      <c r="L1946" t="e">
        <f>VLOOKUP(A1946,GDP!$E$2:$G$83,3,FALSE)</f>
        <v>#N/A</v>
      </c>
    </row>
    <row r="1947" spans="1:12">
      <c r="A1947" s="25">
        <v>45412</v>
      </c>
      <c r="B1947" s="19">
        <v>16276</v>
      </c>
      <c r="C1947" t="e">
        <f>VLOOKUP(A1947,Table2[],2,FALSE)</f>
        <v>#N/A</v>
      </c>
      <c r="D1947" t="e">
        <f>VLOOKUP(A1947,Table3[#All],2,FALSE)</f>
        <v>#N/A</v>
      </c>
      <c r="E1947" t="e">
        <f>VLOOKUP(A1947,Table5[#All],2,FALSE)</f>
        <v>#N/A</v>
      </c>
      <c r="F1947" t="e">
        <f>VLOOKUP(A1947,Table6[#All],2,FALSE)</f>
        <v>#N/A</v>
      </c>
      <c r="G1947" t="e">
        <f>VLOOKUP(A1947,Table7[#All],2,FALSE)</f>
        <v>#N/A</v>
      </c>
      <c r="H1947" t="e">
        <f>VLOOKUP(A1947,Table1[[#All],[Release Date]:[Actual]],3,FALSE)</f>
        <v>#N/A</v>
      </c>
      <c r="I1947" t="e">
        <f>VLOOKUP(A1947,Table9[[#All],[Release Date]:[Actual]],2,FALSE)</f>
        <v>#N/A</v>
      </c>
      <c r="J1947" t="e">
        <f>VLOOKUP(A1947,Table8[#All],2,FALSE)</f>
        <v>#N/A</v>
      </c>
      <c r="K1947" t="e">
        <f>VLOOKUP(A1947,'US Retail Data'!$E$2:$G$75,3,FALSE)</f>
        <v>#N/A</v>
      </c>
      <c r="L1947" t="e">
        <f>VLOOKUP(A1947,GDP!$E$2:$G$83,3,FALSE)</f>
        <v>#N/A</v>
      </c>
    </row>
    <row r="1948" spans="1:12">
      <c r="A1948" s="25">
        <v>45413</v>
      </c>
      <c r="B1948" s="19" t="e">
        <v>#N/A</v>
      </c>
      <c r="C1948" t="e">
        <f>VLOOKUP(A1948,Table2[],2,FALSE)</f>
        <v>#N/A</v>
      </c>
      <c r="D1948" t="e">
        <f>VLOOKUP(A1948,Table3[#All],2,FALSE)</f>
        <v>#N/A</v>
      </c>
      <c r="E1948" t="e">
        <f>VLOOKUP(A1948,Table5[#All],2,FALSE)</f>
        <v>#N/A</v>
      </c>
      <c r="F1948" t="e">
        <f>VLOOKUP(A1948,Table6[#All],2,FALSE)</f>
        <v>#N/A</v>
      </c>
      <c r="G1948" t="e">
        <f>VLOOKUP(A1948,Table7[#All],2,FALSE)</f>
        <v>#N/A</v>
      </c>
      <c r="H1948" t="e">
        <f>VLOOKUP(A1948,Table1[[#All],[Release Date]:[Actual]],3,FALSE)</f>
        <v>#N/A</v>
      </c>
      <c r="I1948">
        <f>VLOOKUP(A1948,Table9[[#All],[Release Date]:[Actual]],2,FALSE)</f>
        <v>5.5E-2</v>
      </c>
      <c r="J1948" t="e">
        <f>VLOOKUP(A1948,Table8[#All],2,FALSE)</f>
        <v>#N/A</v>
      </c>
      <c r="K1948" t="e">
        <f>VLOOKUP(A1948,'US Retail Data'!$E$2:$G$75,3,FALSE)</f>
        <v>#N/A</v>
      </c>
      <c r="L1948" t="e">
        <f>VLOOKUP(A1948,GDP!$E$2:$G$83,3,FALSE)</f>
        <v>#N/A</v>
      </c>
    </row>
    <row r="1949" spans="1:12">
      <c r="A1949" s="25">
        <v>45414</v>
      </c>
      <c r="B1949" s="19">
        <v>16202</v>
      </c>
      <c r="C1949" t="e">
        <f>VLOOKUP(A1949,Table2[],2,FALSE)</f>
        <v>#N/A</v>
      </c>
      <c r="D1949" t="e">
        <f>VLOOKUP(A1949,Table3[#All],2,FALSE)</f>
        <v>#N/A</v>
      </c>
      <c r="E1949">
        <f>VLOOKUP(A1949,Table5[#All],2,FALSE)</f>
        <v>0.03</v>
      </c>
      <c r="F1949" t="e">
        <f>VLOOKUP(A1949,Table6[#All],2,FALSE)</f>
        <v>#N/A</v>
      </c>
      <c r="G1949" t="e">
        <f>VLOOKUP(A1949,Table7[#All],2,FALSE)</f>
        <v>#N/A</v>
      </c>
      <c r="H1949">
        <f>VLOOKUP(A1949,Table1[[#All],[Release Date]:[Actual]],3,FALSE)</f>
        <v>208000</v>
      </c>
      <c r="I1949" t="e">
        <f>VLOOKUP(A1949,Table9[[#All],[Release Date]:[Actual]],2,FALSE)</f>
        <v>#N/A</v>
      </c>
      <c r="J1949" t="e">
        <f>VLOOKUP(A1949,Table8[#All],2,FALSE)</f>
        <v>#N/A</v>
      </c>
      <c r="K1949" t="e">
        <f>VLOOKUP(A1949,'US Retail Data'!$E$2:$G$75,3,FALSE)</f>
        <v>#N/A</v>
      </c>
      <c r="L1949" t="e">
        <f>VLOOKUP(A1949,GDP!$E$2:$G$83,3,FALSE)</f>
        <v>#N/A</v>
      </c>
    </row>
    <row r="1950" spans="1:12">
      <c r="A1950" s="25">
        <v>45415</v>
      </c>
      <c r="B1950" s="19">
        <v>16094</v>
      </c>
      <c r="C1950" t="e">
        <f>VLOOKUP(A1950,Table2[],2,FALSE)</f>
        <v>#N/A</v>
      </c>
      <c r="D1950" t="e">
        <f>VLOOKUP(A1950,Table3[#All],2,FALSE)</f>
        <v>#N/A</v>
      </c>
      <c r="E1950" t="e">
        <f>VLOOKUP(A1950,Table5[#All],2,FALSE)</f>
        <v>#N/A</v>
      </c>
      <c r="F1950">
        <f>VLOOKUP(A1950,Table6[#All],2,FALSE)</f>
        <v>175</v>
      </c>
      <c r="G1950">
        <f>VLOOKUP(A1950,Table7[#All],2,FALSE)</f>
        <v>3.9E-2</v>
      </c>
      <c r="H1950" t="e">
        <f>VLOOKUP(A1950,Table1[[#All],[Release Date]:[Actual]],3,FALSE)</f>
        <v>#N/A</v>
      </c>
      <c r="I1950" t="e">
        <f>VLOOKUP(A1950,Table9[[#All],[Release Date]:[Actual]],2,FALSE)</f>
        <v>#N/A</v>
      </c>
      <c r="J1950" t="e">
        <f>VLOOKUP(A1950,Table8[#All],2,FALSE)</f>
        <v>#N/A</v>
      </c>
      <c r="K1950" t="e">
        <f>VLOOKUP(A1950,'US Retail Data'!$E$2:$G$75,3,FALSE)</f>
        <v>#N/A</v>
      </c>
      <c r="L1950" t="e">
        <f>VLOOKUP(A1950,GDP!$E$2:$G$83,3,FALSE)</f>
        <v>#N/A</v>
      </c>
    </row>
    <row r="1951" spans="1:12">
      <c r="A1951" s="25">
        <v>45416</v>
      </c>
      <c r="B1951" s="19" t="e">
        <v>#N/A</v>
      </c>
      <c r="C1951" t="e">
        <f>VLOOKUP(A1951,Table2[],2,FALSE)</f>
        <v>#N/A</v>
      </c>
      <c r="D1951" t="e">
        <f>VLOOKUP(A1951,Table3[#All],2,FALSE)</f>
        <v>#N/A</v>
      </c>
      <c r="E1951" t="e">
        <f>VLOOKUP(A1951,Table5[#All],2,FALSE)</f>
        <v>#N/A</v>
      </c>
      <c r="F1951" t="e">
        <f>VLOOKUP(A1951,Table6[#All],2,FALSE)</f>
        <v>#N/A</v>
      </c>
      <c r="G1951" t="e">
        <f>VLOOKUP(A1951,Table7[#All],2,FALSE)</f>
        <v>#N/A</v>
      </c>
      <c r="H1951" t="e">
        <f>VLOOKUP(A1951,Table1[[#All],[Release Date]:[Actual]],3,FALSE)</f>
        <v>#N/A</v>
      </c>
      <c r="I1951" t="e">
        <f>VLOOKUP(A1951,Table9[[#All],[Release Date]:[Actual]],2,FALSE)</f>
        <v>#N/A</v>
      </c>
      <c r="J1951" t="e">
        <f>VLOOKUP(A1951,Table8[#All],2,FALSE)</f>
        <v>#N/A</v>
      </c>
      <c r="K1951" t="e">
        <f>VLOOKUP(A1951,'US Retail Data'!$E$2:$G$75,3,FALSE)</f>
        <v>#N/A</v>
      </c>
      <c r="L1951" t="e">
        <f>VLOOKUP(A1951,GDP!$E$2:$G$83,3,FALSE)</f>
        <v>#N/A</v>
      </c>
    </row>
    <row r="1952" spans="1:12">
      <c r="A1952" s="25">
        <v>45417</v>
      </c>
      <c r="B1952" s="19" t="e">
        <v>#N/A</v>
      </c>
      <c r="C1952" t="e">
        <f>VLOOKUP(A1952,Table2[],2,FALSE)</f>
        <v>#N/A</v>
      </c>
      <c r="D1952" t="e">
        <f>VLOOKUP(A1952,Table3[#All],2,FALSE)</f>
        <v>#N/A</v>
      </c>
      <c r="E1952" t="e">
        <f>VLOOKUP(A1952,Table5[#All],2,FALSE)</f>
        <v>#N/A</v>
      </c>
      <c r="F1952" t="e">
        <f>VLOOKUP(A1952,Table6[#All],2,FALSE)</f>
        <v>#N/A</v>
      </c>
      <c r="G1952" t="e">
        <f>VLOOKUP(A1952,Table7[#All],2,FALSE)</f>
        <v>#N/A</v>
      </c>
      <c r="H1952" t="e">
        <f>VLOOKUP(A1952,Table1[[#All],[Release Date]:[Actual]],3,FALSE)</f>
        <v>#N/A</v>
      </c>
      <c r="I1952" t="e">
        <f>VLOOKUP(A1952,Table9[[#All],[Release Date]:[Actual]],2,FALSE)</f>
        <v>#N/A</v>
      </c>
      <c r="J1952" t="e">
        <f>VLOOKUP(A1952,Table8[#All],2,FALSE)</f>
        <v>#N/A</v>
      </c>
      <c r="K1952" t="e">
        <f>VLOOKUP(A1952,'US Retail Data'!$E$2:$G$75,3,FALSE)</f>
        <v>#N/A</v>
      </c>
      <c r="L1952" t="e">
        <f>VLOOKUP(A1952,GDP!$E$2:$G$83,3,FALSE)</f>
        <v>#N/A</v>
      </c>
    </row>
    <row r="1953" spans="1:12">
      <c r="A1953" s="25">
        <v>45418</v>
      </c>
      <c r="B1953" s="19">
        <v>16025</v>
      </c>
      <c r="C1953" t="e">
        <f>VLOOKUP(A1953,Table2[],2,FALSE)</f>
        <v>#N/A</v>
      </c>
      <c r="D1953" t="e">
        <f>VLOOKUP(A1953,Table3[#All],2,FALSE)</f>
        <v>#N/A</v>
      </c>
      <c r="E1953" t="e">
        <f>VLOOKUP(A1953,Table5[#All],2,FALSE)</f>
        <v>#N/A</v>
      </c>
      <c r="F1953" t="e">
        <f>VLOOKUP(A1953,Table6[#All],2,FALSE)</f>
        <v>#N/A</v>
      </c>
      <c r="G1953" t="e">
        <f>VLOOKUP(A1953,Table7[#All],2,FALSE)</f>
        <v>#N/A</v>
      </c>
      <c r="H1953" t="e">
        <f>VLOOKUP(A1953,Table1[[#All],[Release Date]:[Actual]],3,FALSE)</f>
        <v>#N/A</v>
      </c>
      <c r="I1953" t="e">
        <f>VLOOKUP(A1953,Table9[[#All],[Release Date]:[Actual]],2,FALSE)</f>
        <v>#N/A</v>
      </c>
      <c r="J1953" t="e">
        <f>VLOOKUP(A1953,Table8[#All],2,FALSE)</f>
        <v>#N/A</v>
      </c>
      <c r="K1953" t="e">
        <f>VLOOKUP(A1953,'US Retail Data'!$E$2:$G$75,3,FALSE)</f>
        <v>#N/A</v>
      </c>
      <c r="L1953" t="e">
        <f>VLOOKUP(A1953,GDP!$E$2:$G$83,3,FALSE)</f>
        <v>#N/A</v>
      </c>
    </row>
    <row r="1954" spans="1:12">
      <c r="A1954" s="25">
        <v>45419</v>
      </c>
      <c r="B1954" s="19">
        <v>16054</v>
      </c>
      <c r="C1954" t="e">
        <f>VLOOKUP(A1954,Table2[],2,FALSE)</f>
        <v>#N/A</v>
      </c>
      <c r="D1954" t="e">
        <f>VLOOKUP(A1954,Table3[#All],2,FALSE)</f>
        <v>#N/A</v>
      </c>
      <c r="E1954" t="e">
        <f>VLOOKUP(A1954,Table5[#All],2,FALSE)</f>
        <v>#N/A</v>
      </c>
      <c r="F1954" t="e">
        <f>VLOOKUP(A1954,Table6[#All],2,FALSE)</f>
        <v>#N/A</v>
      </c>
      <c r="G1954" t="e">
        <f>VLOOKUP(A1954,Table7[#All],2,FALSE)</f>
        <v>#N/A</v>
      </c>
      <c r="H1954" t="e">
        <f>VLOOKUP(A1954,Table1[[#All],[Release Date]:[Actual]],3,FALSE)</f>
        <v>#N/A</v>
      </c>
      <c r="I1954" t="e">
        <f>VLOOKUP(A1954,Table9[[#All],[Release Date]:[Actual]],2,FALSE)</f>
        <v>#N/A</v>
      </c>
      <c r="J1954" t="e">
        <f>VLOOKUP(A1954,Table8[#All],2,FALSE)</f>
        <v>#N/A</v>
      </c>
      <c r="K1954" t="e">
        <f>VLOOKUP(A1954,'US Retail Data'!$E$2:$G$75,3,FALSE)</f>
        <v>#N/A</v>
      </c>
      <c r="L1954" t="e">
        <f>VLOOKUP(A1954,GDP!$E$2:$G$83,3,FALSE)</f>
        <v>#N/A</v>
      </c>
    </row>
    <row r="1955" spans="1:12">
      <c r="A1955" s="25">
        <v>45420</v>
      </c>
      <c r="B1955" s="19">
        <v>16081</v>
      </c>
      <c r="C1955" t="e">
        <f>VLOOKUP(A1955,Table2[],2,FALSE)</f>
        <v>#N/A</v>
      </c>
      <c r="D1955" t="e">
        <f>VLOOKUP(A1955,Table3[#All],2,FALSE)</f>
        <v>#N/A</v>
      </c>
      <c r="E1955" t="e">
        <f>VLOOKUP(A1955,Table5[#All],2,FALSE)</f>
        <v>#N/A</v>
      </c>
      <c r="F1955" t="e">
        <f>VLOOKUP(A1955,Table6[#All],2,FALSE)</f>
        <v>#N/A</v>
      </c>
      <c r="G1955" t="e">
        <f>VLOOKUP(A1955,Table7[#All],2,FALSE)</f>
        <v>#N/A</v>
      </c>
      <c r="H1955" t="e">
        <f>VLOOKUP(A1955,Table1[[#All],[Release Date]:[Actual]],3,FALSE)</f>
        <v>#N/A</v>
      </c>
      <c r="I1955" t="e">
        <f>VLOOKUP(A1955,Table9[[#All],[Release Date]:[Actual]],2,FALSE)</f>
        <v>#N/A</v>
      </c>
      <c r="J1955" t="e">
        <f>VLOOKUP(A1955,Table8[#All],2,FALSE)</f>
        <v>#N/A</v>
      </c>
      <c r="K1955" t="e">
        <f>VLOOKUP(A1955,'US Retail Data'!$E$2:$G$75,3,FALSE)</f>
        <v>#N/A</v>
      </c>
      <c r="L1955" t="e">
        <f>VLOOKUP(A1955,GDP!$E$2:$G$83,3,FALSE)</f>
        <v>#N/A</v>
      </c>
    </row>
    <row r="1956" spans="1:12">
      <c r="A1956" s="25">
        <v>45421</v>
      </c>
      <c r="B1956" s="19" t="e">
        <v>#N/A</v>
      </c>
      <c r="C1956" t="e">
        <f>VLOOKUP(A1956,Table2[],2,FALSE)</f>
        <v>#N/A</v>
      </c>
      <c r="D1956" t="e">
        <f>VLOOKUP(A1956,Table3[#All],2,FALSE)</f>
        <v>#N/A</v>
      </c>
      <c r="E1956" t="e">
        <f>VLOOKUP(A1956,Table5[#All],2,FALSE)</f>
        <v>#N/A</v>
      </c>
      <c r="F1956" t="e">
        <f>VLOOKUP(A1956,Table6[#All],2,FALSE)</f>
        <v>#N/A</v>
      </c>
      <c r="G1956" t="e">
        <f>VLOOKUP(A1956,Table7[#All],2,FALSE)</f>
        <v>#N/A</v>
      </c>
      <c r="H1956">
        <f>VLOOKUP(A1956,Table1[[#All],[Release Date]:[Actual]],3,FALSE)</f>
        <v>231000</v>
      </c>
      <c r="I1956" t="e">
        <f>VLOOKUP(A1956,Table9[[#All],[Release Date]:[Actual]],2,FALSE)</f>
        <v>#N/A</v>
      </c>
      <c r="J1956" t="e">
        <f>VLOOKUP(A1956,Table8[#All],2,FALSE)</f>
        <v>#N/A</v>
      </c>
      <c r="K1956" t="e">
        <f>VLOOKUP(A1956,'US Retail Data'!$E$2:$G$75,3,FALSE)</f>
        <v>#N/A</v>
      </c>
      <c r="L1956" t="e">
        <f>VLOOKUP(A1956,GDP!$E$2:$G$83,3,FALSE)</f>
        <v>#N/A</v>
      </c>
    </row>
    <row r="1957" spans="1:12">
      <c r="A1957" s="25">
        <v>45422</v>
      </c>
      <c r="B1957" s="19" t="e">
        <v>#N/A</v>
      </c>
      <c r="C1957" t="e">
        <f>VLOOKUP(A1957,Table2[],2,FALSE)</f>
        <v>#N/A</v>
      </c>
      <c r="D1957" t="e">
        <f>VLOOKUP(A1957,Table3[#All],2,FALSE)</f>
        <v>#N/A</v>
      </c>
      <c r="E1957" t="e">
        <f>VLOOKUP(A1957,Table5[#All],2,FALSE)</f>
        <v>#N/A</v>
      </c>
      <c r="F1957" t="e">
        <f>VLOOKUP(A1957,Table6[#All],2,FALSE)</f>
        <v>#N/A</v>
      </c>
      <c r="G1957" t="e">
        <f>VLOOKUP(A1957,Table7[#All],2,FALSE)</f>
        <v>#N/A</v>
      </c>
      <c r="H1957" t="e">
        <f>VLOOKUP(A1957,Table1[[#All],[Release Date]:[Actual]],3,FALSE)</f>
        <v>#N/A</v>
      </c>
      <c r="I1957" t="e">
        <f>VLOOKUP(A1957,Table9[[#All],[Release Date]:[Actual]],2,FALSE)</f>
        <v>#N/A</v>
      </c>
      <c r="J1957">
        <f>VLOOKUP(A1957,Table8[#All],2,FALSE)</f>
        <v>3.0000000000000001E-3</v>
      </c>
      <c r="K1957" t="e">
        <f>VLOOKUP(A1957,'US Retail Data'!$E$2:$G$75,3,FALSE)</f>
        <v>#N/A</v>
      </c>
      <c r="L1957" t="e">
        <f>VLOOKUP(A1957,GDP!$E$2:$G$83,3,FALSE)</f>
        <v>#N/A</v>
      </c>
    </row>
    <row r="1958" spans="1:12">
      <c r="A1958" s="25">
        <v>45423</v>
      </c>
      <c r="B1958" s="19" t="e">
        <v>#N/A</v>
      </c>
      <c r="C1958" t="e">
        <f>VLOOKUP(A1958,Table2[],2,FALSE)</f>
        <v>#N/A</v>
      </c>
      <c r="D1958" t="e">
        <f>VLOOKUP(A1958,Table3[#All],2,FALSE)</f>
        <v>#N/A</v>
      </c>
      <c r="E1958" t="e">
        <f>VLOOKUP(A1958,Table5[#All],2,FALSE)</f>
        <v>#N/A</v>
      </c>
      <c r="F1958" t="e">
        <f>VLOOKUP(A1958,Table6[#All],2,FALSE)</f>
        <v>#N/A</v>
      </c>
      <c r="G1958" t="e">
        <f>VLOOKUP(A1958,Table7[#All],2,FALSE)</f>
        <v>#N/A</v>
      </c>
      <c r="H1958" t="e">
        <f>VLOOKUP(A1958,Table1[[#All],[Release Date]:[Actual]],3,FALSE)</f>
        <v>#N/A</v>
      </c>
      <c r="I1958" t="e">
        <f>VLOOKUP(A1958,Table9[[#All],[Release Date]:[Actual]],2,FALSE)</f>
        <v>#N/A</v>
      </c>
      <c r="J1958" t="e">
        <f>VLOOKUP(A1958,Table8[#All],2,FALSE)</f>
        <v>#N/A</v>
      </c>
      <c r="K1958" t="e">
        <f>VLOOKUP(A1958,'US Retail Data'!$E$2:$G$75,3,FALSE)</f>
        <v>#N/A</v>
      </c>
      <c r="L1958" t="e">
        <f>VLOOKUP(A1958,GDP!$E$2:$G$83,3,FALSE)</f>
        <v>#N/A</v>
      </c>
    </row>
    <row r="1959" spans="1:12">
      <c r="A1959" s="25">
        <v>45424</v>
      </c>
      <c r="B1959" s="19" t="e">
        <v>#N/A</v>
      </c>
      <c r="C1959" t="e">
        <f>VLOOKUP(A1959,Table2[],2,FALSE)</f>
        <v>#N/A</v>
      </c>
      <c r="D1959" t="e">
        <f>VLOOKUP(A1959,Table3[#All],2,FALSE)</f>
        <v>#N/A</v>
      </c>
      <c r="E1959" t="e">
        <f>VLOOKUP(A1959,Table5[#All],2,FALSE)</f>
        <v>#N/A</v>
      </c>
      <c r="F1959" t="e">
        <f>VLOOKUP(A1959,Table6[#All],2,FALSE)</f>
        <v>#N/A</v>
      </c>
      <c r="G1959" t="e">
        <f>VLOOKUP(A1959,Table7[#All],2,FALSE)</f>
        <v>#N/A</v>
      </c>
      <c r="H1959" t="e">
        <f>VLOOKUP(A1959,Table1[[#All],[Release Date]:[Actual]],3,FALSE)</f>
        <v>#N/A</v>
      </c>
      <c r="I1959" t="e">
        <f>VLOOKUP(A1959,Table9[[#All],[Release Date]:[Actual]],2,FALSE)</f>
        <v>#N/A</v>
      </c>
      <c r="J1959" t="e">
        <f>VLOOKUP(A1959,Table8[#All],2,FALSE)</f>
        <v>#N/A</v>
      </c>
      <c r="K1959" t="e">
        <f>VLOOKUP(A1959,'US Retail Data'!$E$2:$G$75,3,FALSE)</f>
        <v>#N/A</v>
      </c>
      <c r="L1959" t="e">
        <f>VLOOKUP(A1959,GDP!$E$2:$G$83,3,FALSE)</f>
        <v>#N/A</v>
      </c>
    </row>
    <row r="1960" spans="1:12">
      <c r="A1960" s="25">
        <v>45425</v>
      </c>
      <c r="B1960" s="19">
        <v>16085</v>
      </c>
      <c r="C1960" t="e">
        <f>VLOOKUP(A1960,Table2[],2,FALSE)</f>
        <v>#N/A</v>
      </c>
      <c r="D1960" t="e">
        <f>VLOOKUP(A1960,Table3[#All],2,FALSE)</f>
        <v>#N/A</v>
      </c>
      <c r="E1960" t="e">
        <f>VLOOKUP(A1960,Table5[#All],2,FALSE)</f>
        <v>#N/A</v>
      </c>
      <c r="F1960" t="e">
        <f>VLOOKUP(A1960,Table6[#All],2,FALSE)</f>
        <v>#N/A</v>
      </c>
      <c r="G1960" t="e">
        <f>VLOOKUP(A1960,Table7[#All],2,FALSE)</f>
        <v>#N/A</v>
      </c>
      <c r="H1960" t="e">
        <f>VLOOKUP(A1960,Table1[[#All],[Release Date]:[Actual]],3,FALSE)</f>
        <v>#N/A</v>
      </c>
      <c r="I1960" t="e">
        <f>VLOOKUP(A1960,Table9[[#All],[Release Date]:[Actual]],2,FALSE)</f>
        <v>#N/A</v>
      </c>
      <c r="J1960" t="e">
        <f>VLOOKUP(A1960,Table8[#All],2,FALSE)</f>
        <v>#N/A</v>
      </c>
      <c r="K1960" t="e">
        <f>VLOOKUP(A1960,'US Retail Data'!$E$2:$G$75,3,FALSE)</f>
        <v>#N/A</v>
      </c>
      <c r="L1960" t="e">
        <f>VLOOKUP(A1960,GDP!$E$2:$G$83,3,FALSE)</f>
        <v>#N/A</v>
      </c>
    </row>
    <row r="1961" spans="1:12">
      <c r="A1961" s="25">
        <v>45426</v>
      </c>
      <c r="B1961" s="19">
        <v>16131</v>
      </c>
      <c r="C1961" t="e">
        <f>VLOOKUP(A1961,Table2[],2,FALSE)</f>
        <v>#N/A</v>
      </c>
      <c r="D1961" t="e">
        <f>VLOOKUP(A1961,Table3[#All],2,FALSE)</f>
        <v>#N/A</v>
      </c>
      <c r="E1961" t="e">
        <f>VLOOKUP(A1961,Table5[#All],2,FALSE)</f>
        <v>#N/A</v>
      </c>
      <c r="F1961" t="e">
        <f>VLOOKUP(A1961,Table6[#All],2,FALSE)</f>
        <v>#N/A</v>
      </c>
      <c r="G1961" t="e">
        <f>VLOOKUP(A1961,Table7[#All],2,FALSE)</f>
        <v>#N/A</v>
      </c>
      <c r="H1961" t="e">
        <f>VLOOKUP(A1961,Table1[[#All],[Release Date]:[Actual]],3,FALSE)</f>
        <v>#N/A</v>
      </c>
      <c r="I1961" t="e">
        <f>VLOOKUP(A1961,Table9[[#All],[Release Date]:[Actual]],2,FALSE)</f>
        <v>#N/A</v>
      </c>
      <c r="J1961" t="e">
        <f>VLOOKUP(A1961,Table8[#All],2,FALSE)</f>
        <v>#N/A</v>
      </c>
      <c r="K1961" t="e">
        <f>VLOOKUP(A1961,'US Retail Data'!$E$2:$G$75,3,FALSE)</f>
        <v>#N/A</v>
      </c>
      <c r="L1961" t="e">
        <f>VLOOKUP(A1961,GDP!$E$2:$G$83,3,FALSE)</f>
        <v>#N/A</v>
      </c>
    </row>
    <row r="1962" spans="1:12">
      <c r="A1962" s="25">
        <v>45427</v>
      </c>
      <c r="B1962" s="19">
        <v>16070</v>
      </c>
      <c r="C1962">
        <f>VLOOKUP(A1962,Table2[],2,FALSE)</f>
        <v>3.4000000000000002E-2</v>
      </c>
      <c r="D1962" t="e">
        <f>VLOOKUP(A1962,Table3[#All],2,FALSE)</f>
        <v>#N/A</v>
      </c>
      <c r="E1962" t="e">
        <f>VLOOKUP(A1962,Table5[#All],2,FALSE)</f>
        <v>#N/A</v>
      </c>
      <c r="F1962" t="e">
        <f>VLOOKUP(A1962,Table6[#All],2,FALSE)</f>
        <v>#N/A</v>
      </c>
      <c r="G1962" t="e">
        <f>VLOOKUP(A1962,Table7[#All],2,FALSE)</f>
        <v>#N/A</v>
      </c>
      <c r="H1962" t="e">
        <f>VLOOKUP(A1962,Table1[[#All],[Release Date]:[Actual]],3,FALSE)</f>
        <v>#N/A</v>
      </c>
      <c r="I1962" t="e">
        <f>VLOOKUP(A1962,Table9[[#All],[Release Date]:[Actual]],2,FALSE)</f>
        <v>#N/A</v>
      </c>
      <c r="J1962" t="e">
        <f>VLOOKUP(A1962,Table8[#All],2,FALSE)</f>
        <v>#N/A</v>
      </c>
      <c r="K1962">
        <f>VLOOKUP(A1962,'US Retail Data'!$E$2:$G$75,3,FALSE)</f>
        <v>0</v>
      </c>
      <c r="L1962" t="e">
        <f>VLOOKUP(A1962,GDP!$E$2:$G$83,3,FALSE)</f>
        <v>#N/A</v>
      </c>
    </row>
    <row r="1963" spans="1:12">
      <c r="A1963" s="25">
        <v>45428</v>
      </c>
      <c r="B1963" s="19">
        <v>15944</v>
      </c>
      <c r="C1963" t="e">
        <f>VLOOKUP(A1963,Table2[],2,FALSE)</f>
        <v>#N/A</v>
      </c>
      <c r="D1963" t="e">
        <f>VLOOKUP(A1963,Table3[#All],2,FALSE)</f>
        <v>#N/A</v>
      </c>
      <c r="E1963" t="e">
        <f>VLOOKUP(A1963,Table5[#All],2,FALSE)</f>
        <v>#N/A</v>
      </c>
      <c r="F1963" t="e">
        <f>VLOOKUP(A1963,Table6[#All],2,FALSE)</f>
        <v>#N/A</v>
      </c>
      <c r="G1963" t="e">
        <f>VLOOKUP(A1963,Table7[#All],2,FALSE)</f>
        <v>#N/A</v>
      </c>
      <c r="H1963">
        <f>VLOOKUP(A1963,Table1[[#All],[Release Date]:[Actual]],3,FALSE)</f>
        <v>222000</v>
      </c>
      <c r="I1963" t="e">
        <f>VLOOKUP(A1963,Table9[[#All],[Release Date]:[Actual]],2,FALSE)</f>
        <v>#N/A</v>
      </c>
      <c r="J1963" t="e">
        <f>VLOOKUP(A1963,Table8[#All],2,FALSE)</f>
        <v>#N/A</v>
      </c>
      <c r="K1963" t="e">
        <f>VLOOKUP(A1963,'US Retail Data'!$E$2:$G$75,3,FALSE)</f>
        <v>#N/A</v>
      </c>
      <c r="L1963" t="e">
        <f>VLOOKUP(A1963,GDP!$E$2:$G$83,3,FALSE)</f>
        <v>#N/A</v>
      </c>
    </row>
    <row r="1964" spans="1:12">
      <c r="A1964" s="25">
        <v>45429</v>
      </c>
      <c r="B1964" s="19">
        <v>15978</v>
      </c>
      <c r="C1964" t="e">
        <f>VLOOKUP(A1964,Table2[],2,FALSE)</f>
        <v>#N/A</v>
      </c>
      <c r="D1964" t="e">
        <f>VLOOKUP(A1964,Table3[#All],2,FALSE)</f>
        <v>#N/A</v>
      </c>
      <c r="E1964" t="e">
        <f>VLOOKUP(A1964,Table5[#All],2,FALSE)</f>
        <v>#N/A</v>
      </c>
      <c r="F1964" t="e">
        <f>VLOOKUP(A1964,Table6[#All],2,FALSE)</f>
        <v>#N/A</v>
      </c>
      <c r="G1964" t="e">
        <f>VLOOKUP(A1964,Table7[#All],2,FALSE)</f>
        <v>#N/A</v>
      </c>
      <c r="H1964" t="e">
        <f>VLOOKUP(A1964,Table1[[#All],[Release Date]:[Actual]],3,FALSE)</f>
        <v>#N/A</v>
      </c>
      <c r="I1964" t="e">
        <f>VLOOKUP(A1964,Table9[[#All],[Release Date]:[Actual]],2,FALSE)</f>
        <v>#N/A</v>
      </c>
      <c r="J1964" t="e">
        <f>VLOOKUP(A1964,Table8[#All],2,FALSE)</f>
        <v>#N/A</v>
      </c>
      <c r="K1964" t="e">
        <f>VLOOKUP(A1964,'US Retail Data'!$E$2:$G$75,3,FALSE)</f>
        <v>#N/A</v>
      </c>
      <c r="L1964" t="e">
        <f>VLOOKUP(A1964,GDP!$E$2:$G$83,3,FALSE)</f>
        <v>#N/A</v>
      </c>
    </row>
    <row r="1965" spans="1:12">
      <c r="A1965" s="25">
        <v>45430</v>
      </c>
      <c r="B1965" s="19" t="e">
        <v>#N/A</v>
      </c>
      <c r="C1965" t="e">
        <f>VLOOKUP(A1965,Table2[],2,FALSE)</f>
        <v>#N/A</v>
      </c>
      <c r="D1965" t="e">
        <f>VLOOKUP(A1965,Table3[#All],2,FALSE)</f>
        <v>#N/A</v>
      </c>
      <c r="E1965" t="e">
        <f>VLOOKUP(A1965,Table5[#All],2,FALSE)</f>
        <v>#N/A</v>
      </c>
      <c r="F1965" t="e">
        <f>VLOOKUP(A1965,Table6[#All],2,FALSE)</f>
        <v>#N/A</v>
      </c>
      <c r="G1965" t="e">
        <f>VLOOKUP(A1965,Table7[#All],2,FALSE)</f>
        <v>#N/A</v>
      </c>
      <c r="H1965" t="e">
        <f>VLOOKUP(A1965,Table1[[#All],[Release Date]:[Actual]],3,FALSE)</f>
        <v>#N/A</v>
      </c>
      <c r="I1965" t="e">
        <f>VLOOKUP(A1965,Table9[[#All],[Release Date]:[Actual]],2,FALSE)</f>
        <v>#N/A</v>
      </c>
      <c r="J1965" t="e">
        <f>VLOOKUP(A1965,Table8[#All],2,FALSE)</f>
        <v>#N/A</v>
      </c>
      <c r="K1965" t="e">
        <f>VLOOKUP(A1965,'US Retail Data'!$E$2:$G$75,3,FALSE)</f>
        <v>#N/A</v>
      </c>
      <c r="L1965" t="e">
        <f>VLOOKUP(A1965,GDP!$E$2:$G$83,3,FALSE)</f>
        <v>#N/A</v>
      </c>
    </row>
    <row r="1966" spans="1:12">
      <c r="A1966" s="25">
        <v>45431</v>
      </c>
      <c r="B1966" s="19" t="e">
        <v>#N/A</v>
      </c>
      <c r="C1966" t="e">
        <f>VLOOKUP(A1966,Table2[],2,FALSE)</f>
        <v>#N/A</v>
      </c>
      <c r="D1966" t="e">
        <f>VLOOKUP(A1966,Table3[#All],2,FALSE)</f>
        <v>#N/A</v>
      </c>
      <c r="E1966" t="e">
        <f>VLOOKUP(A1966,Table5[#All],2,FALSE)</f>
        <v>#N/A</v>
      </c>
      <c r="F1966" t="e">
        <f>VLOOKUP(A1966,Table6[#All],2,FALSE)</f>
        <v>#N/A</v>
      </c>
      <c r="G1966" t="e">
        <f>VLOOKUP(A1966,Table7[#All],2,FALSE)</f>
        <v>#N/A</v>
      </c>
      <c r="H1966" t="e">
        <f>VLOOKUP(A1966,Table1[[#All],[Release Date]:[Actual]],3,FALSE)</f>
        <v>#N/A</v>
      </c>
      <c r="I1966" t="e">
        <f>VLOOKUP(A1966,Table9[[#All],[Release Date]:[Actual]],2,FALSE)</f>
        <v>#N/A</v>
      </c>
      <c r="J1966" t="e">
        <f>VLOOKUP(A1966,Table8[#All],2,FALSE)</f>
        <v>#N/A</v>
      </c>
      <c r="K1966" t="e">
        <f>VLOOKUP(A1966,'US Retail Data'!$E$2:$G$75,3,FALSE)</f>
        <v>#N/A</v>
      </c>
      <c r="L1966" t="e">
        <f>VLOOKUP(A1966,GDP!$E$2:$G$83,3,FALSE)</f>
        <v>#N/A</v>
      </c>
    </row>
    <row r="1967" spans="1:12">
      <c r="A1967" s="25">
        <v>45432</v>
      </c>
      <c r="B1967" s="19">
        <v>15980</v>
      </c>
      <c r="C1967" t="e">
        <f>VLOOKUP(A1967,Table2[],2,FALSE)</f>
        <v>#N/A</v>
      </c>
      <c r="D1967" t="e">
        <f>VLOOKUP(A1967,Table3[#All],2,FALSE)</f>
        <v>#N/A</v>
      </c>
      <c r="E1967" t="e">
        <f>VLOOKUP(A1967,Table5[#All],2,FALSE)</f>
        <v>#N/A</v>
      </c>
      <c r="F1967" t="e">
        <f>VLOOKUP(A1967,Table6[#All],2,FALSE)</f>
        <v>#N/A</v>
      </c>
      <c r="G1967" t="e">
        <f>VLOOKUP(A1967,Table7[#All],2,FALSE)</f>
        <v>#N/A</v>
      </c>
      <c r="H1967" t="e">
        <f>VLOOKUP(A1967,Table1[[#All],[Release Date]:[Actual]],3,FALSE)</f>
        <v>#N/A</v>
      </c>
      <c r="I1967" t="e">
        <f>VLOOKUP(A1967,Table9[[#All],[Release Date]:[Actual]],2,FALSE)</f>
        <v>#N/A</v>
      </c>
      <c r="J1967" t="e">
        <f>VLOOKUP(A1967,Table8[#All],2,FALSE)</f>
        <v>#N/A</v>
      </c>
      <c r="K1967" t="e">
        <f>VLOOKUP(A1967,'US Retail Data'!$E$2:$G$75,3,FALSE)</f>
        <v>#N/A</v>
      </c>
      <c r="L1967" t="e">
        <f>VLOOKUP(A1967,GDP!$E$2:$G$83,3,FALSE)</f>
        <v>#N/A</v>
      </c>
    </row>
    <row r="1968" spans="1:12">
      <c r="A1968" s="25">
        <v>45433</v>
      </c>
      <c r="B1968" s="19">
        <v>16024</v>
      </c>
      <c r="C1968" t="e">
        <f>VLOOKUP(A1968,Table2[],2,FALSE)</f>
        <v>#N/A</v>
      </c>
      <c r="D1968" t="e">
        <f>VLOOKUP(A1968,Table3[#All],2,FALSE)</f>
        <v>#N/A</v>
      </c>
      <c r="E1968" t="e">
        <f>VLOOKUP(A1968,Table5[#All],2,FALSE)</f>
        <v>#N/A</v>
      </c>
      <c r="F1968" t="e">
        <f>VLOOKUP(A1968,Table6[#All],2,FALSE)</f>
        <v>#N/A</v>
      </c>
      <c r="G1968" t="e">
        <f>VLOOKUP(A1968,Table7[#All],2,FALSE)</f>
        <v>#N/A</v>
      </c>
      <c r="H1968" t="e">
        <f>VLOOKUP(A1968,Table1[[#All],[Release Date]:[Actual]],3,FALSE)</f>
        <v>#N/A</v>
      </c>
      <c r="I1968" t="e">
        <f>VLOOKUP(A1968,Table9[[#All],[Release Date]:[Actual]],2,FALSE)</f>
        <v>#N/A</v>
      </c>
      <c r="J1968" t="e">
        <f>VLOOKUP(A1968,Table8[#All],2,FALSE)</f>
        <v>#N/A</v>
      </c>
      <c r="K1968" t="e">
        <f>VLOOKUP(A1968,'US Retail Data'!$E$2:$G$75,3,FALSE)</f>
        <v>#N/A</v>
      </c>
      <c r="L1968" t="e">
        <f>VLOOKUP(A1968,GDP!$E$2:$G$83,3,FALSE)</f>
        <v>#N/A</v>
      </c>
    </row>
    <row r="1969" spans="1:12">
      <c r="A1969" s="25">
        <v>45434</v>
      </c>
      <c r="B1969" s="19">
        <v>15995</v>
      </c>
      <c r="C1969" t="e">
        <f>VLOOKUP(A1969,Table2[],2,FALSE)</f>
        <v>#N/A</v>
      </c>
      <c r="D1969" t="e">
        <f>VLOOKUP(A1969,Table3[#All],2,FALSE)</f>
        <v>#N/A</v>
      </c>
      <c r="E1969" t="e">
        <f>VLOOKUP(A1969,Table5[#All],2,FALSE)</f>
        <v>#N/A</v>
      </c>
      <c r="F1969" t="e">
        <f>VLOOKUP(A1969,Table6[#All],2,FALSE)</f>
        <v>#N/A</v>
      </c>
      <c r="G1969" t="e">
        <f>VLOOKUP(A1969,Table7[#All],2,FALSE)</f>
        <v>#N/A</v>
      </c>
      <c r="H1969" t="e">
        <f>VLOOKUP(A1969,Table1[[#All],[Release Date]:[Actual]],3,FALSE)</f>
        <v>#N/A</v>
      </c>
      <c r="I1969" t="e">
        <f>VLOOKUP(A1969,Table9[[#All],[Release Date]:[Actual]],2,FALSE)</f>
        <v>#N/A</v>
      </c>
      <c r="J1969" t="e">
        <f>VLOOKUP(A1969,Table8[#All],2,FALSE)</f>
        <v>#N/A</v>
      </c>
      <c r="K1969" t="e">
        <f>VLOOKUP(A1969,'US Retail Data'!$E$2:$G$75,3,FALSE)</f>
        <v>#N/A</v>
      </c>
      <c r="L1969" t="e">
        <f>VLOOKUP(A1969,GDP!$E$2:$G$83,3,FALSE)</f>
        <v>#N/A</v>
      </c>
    </row>
    <row r="1970" spans="1:12">
      <c r="A1970" s="25">
        <v>45435</v>
      </c>
      <c r="B1970" s="19" t="e">
        <v>#N/A</v>
      </c>
      <c r="C1970" t="e">
        <f>VLOOKUP(A1970,Table2[],2,FALSE)</f>
        <v>#N/A</v>
      </c>
      <c r="D1970" t="e">
        <f>VLOOKUP(A1970,Table3[#All],2,FALSE)</f>
        <v>#N/A</v>
      </c>
      <c r="E1970" t="e">
        <f>VLOOKUP(A1970,Table5[#All],2,FALSE)</f>
        <v>#N/A</v>
      </c>
      <c r="F1970" t="e">
        <f>VLOOKUP(A1970,Table6[#All],2,FALSE)</f>
        <v>#N/A</v>
      </c>
      <c r="G1970" t="e">
        <f>VLOOKUP(A1970,Table7[#All],2,FALSE)</f>
        <v>#N/A</v>
      </c>
      <c r="H1970">
        <f>VLOOKUP(A1970,Table1[[#All],[Release Date]:[Actual]],3,FALSE)</f>
        <v>215000</v>
      </c>
      <c r="I1970" t="e">
        <f>VLOOKUP(A1970,Table9[[#All],[Release Date]:[Actual]],2,FALSE)</f>
        <v>#N/A</v>
      </c>
      <c r="J1970" t="e">
        <f>VLOOKUP(A1970,Table8[#All],2,FALSE)</f>
        <v>#N/A</v>
      </c>
      <c r="K1970" t="e">
        <f>VLOOKUP(A1970,'US Retail Data'!$E$2:$G$75,3,FALSE)</f>
        <v>#N/A</v>
      </c>
      <c r="L1970" t="e">
        <f>VLOOKUP(A1970,GDP!$E$2:$G$83,3,FALSE)</f>
        <v>#N/A</v>
      </c>
    </row>
    <row r="1971" spans="1:12">
      <c r="A1971" s="25">
        <v>45436</v>
      </c>
      <c r="B1971" s="19" t="e">
        <v>#N/A</v>
      </c>
      <c r="C1971" t="e">
        <f>VLOOKUP(A1971,Table2[],2,FALSE)</f>
        <v>#N/A</v>
      </c>
      <c r="D1971" t="e">
        <f>VLOOKUP(A1971,Table3[#All],2,FALSE)</f>
        <v>#N/A</v>
      </c>
      <c r="E1971" t="e">
        <f>VLOOKUP(A1971,Table5[#All],2,FALSE)</f>
        <v>#N/A</v>
      </c>
      <c r="F1971" t="e">
        <f>VLOOKUP(A1971,Table6[#All],2,FALSE)</f>
        <v>#N/A</v>
      </c>
      <c r="G1971" t="e">
        <f>VLOOKUP(A1971,Table7[#All],2,FALSE)</f>
        <v>#N/A</v>
      </c>
      <c r="H1971" t="e">
        <f>VLOOKUP(A1971,Table1[[#All],[Release Date]:[Actual]],3,FALSE)</f>
        <v>#N/A</v>
      </c>
      <c r="I1971" t="e">
        <f>VLOOKUP(A1971,Table9[[#All],[Release Date]:[Actual]],2,FALSE)</f>
        <v>#N/A</v>
      </c>
      <c r="J1971" t="e">
        <f>VLOOKUP(A1971,Table8[#All],2,FALSE)</f>
        <v>#N/A</v>
      </c>
      <c r="K1971" t="e">
        <f>VLOOKUP(A1971,'US Retail Data'!$E$2:$G$75,3,FALSE)</f>
        <v>#N/A</v>
      </c>
      <c r="L1971" t="e">
        <f>VLOOKUP(A1971,GDP!$E$2:$G$83,3,FALSE)</f>
        <v>#N/A</v>
      </c>
    </row>
    <row r="1972" spans="1:12">
      <c r="A1972" s="25">
        <v>45437</v>
      </c>
      <c r="B1972" s="19" t="e">
        <v>#N/A</v>
      </c>
      <c r="C1972" t="e">
        <f>VLOOKUP(A1972,Table2[],2,FALSE)</f>
        <v>#N/A</v>
      </c>
      <c r="D1972" t="e">
        <f>VLOOKUP(A1972,Table3[#All],2,FALSE)</f>
        <v>#N/A</v>
      </c>
      <c r="E1972" t="e">
        <f>VLOOKUP(A1972,Table5[#All],2,FALSE)</f>
        <v>#N/A</v>
      </c>
      <c r="F1972" t="e">
        <f>VLOOKUP(A1972,Table6[#All],2,FALSE)</f>
        <v>#N/A</v>
      </c>
      <c r="G1972" t="e">
        <f>VLOOKUP(A1972,Table7[#All],2,FALSE)</f>
        <v>#N/A</v>
      </c>
      <c r="H1972" t="e">
        <f>VLOOKUP(A1972,Table1[[#All],[Release Date]:[Actual]],3,FALSE)</f>
        <v>#N/A</v>
      </c>
      <c r="I1972" t="e">
        <f>VLOOKUP(A1972,Table9[[#All],[Release Date]:[Actual]],2,FALSE)</f>
        <v>#N/A</v>
      </c>
      <c r="J1972" t="e">
        <f>VLOOKUP(A1972,Table8[#All],2,FALSE)</f>
        <v>#N/A</v>
      </c>
      <c r="K1972" t="e">
        <f>VLOOKUP(A1972,'US Retail Data'!$E$2:$G$75,3,FALSE)</f>
        <v>#N/A</v>
      </c>
      <c r="L1972" t="e">
        <f>VLOOKUP(A1972,GDP!$E$2:$G$83,3,FALSE)</f>
        <v>#N/A</v>
      </c>
    </row>
    <row r="1973" spans="1:12">
      <c r="A1973" s="25">
        <v>45438</v>
      </c>
      <c r="B1973" s="19" t="e">
        <v>#N/A</v>
      </c>
      <c r="C1973" t="e">
        <f>VLOOKUP(A1973,Table2[],2,FALSE)</f>
        <v>#N/A</v>
      </c>
      <c r="D1973" t="e">
        <f>VLOOKUP(A1973,Table3[#All],2,FALSE)</f>
        <v>#N/A</v>
      </c>
      <c r="E1973" t="e">
        <f>VLOOKUP(A1973,Table5[#All],2,FALSE)</f>
        <v>#N/A</v>
      </c>
      <c r="F1973" t="e">
        <f>VLOOKUP(A1973,Table6[#All],2,FALSE)</f>
        <v>#N/A</v>
      </c>
      <c r="G1973" t="e">
        <f>VLOOKUP(A1973,Table7[#All],2,FALSE)</f>
        <v>#N/A</v>
      </c>
      <c r="H1973" t="e">
        <f>VLOOKUP(A1973,Table1[[#All],[Release Date]:[Actual]],3,FALSE)</f>
        <v>#N/A</v>
      </c>
      <c r="I1973" t="e">
        <f>VLOOKUP(A1973,Table9[[#All],[Release Date]:[Actual]],2,FALSE)</f>
        <v>#N/A</v>
      </c>
      <c r="J1973" t="e">
        <f>VLOOKUP(A1973,Table8[#All],2,FALSE)</f>
        <v>#N/A</v>
      </c>
      <c r="K1973" t="e">
        <f>VLOOKUP(A1973,'US Retail Data'!$E$2:$G$75,3,FALSE)</f>
        <v>#N/A</v>
      </c>
      <c r="L1973" t="e">
        <f>VLOOKUP(A1973,GDP!$E$2:$G$83,3,FALSE)</f>
        <v>#N/A</v>
      </c>
    </row>
    <row r="1974" spans="1:12">
      <c r="A1974" s="25">
        <v>45439</v>
      </c>
      <c r="B1974" s="19">
        <v>16064</v>
      </c>
      <c r="C1974" t="e">
        <f>VLOOKUP(A1974,Table2[],2,FALSE)</f>
        <v>#N/A</v>
      </c>
      <c r="D1974" t="e">
        <f>VLOOKUP(A1974,Table3[#All],2,FALSE)</f>
        <v>#N/A</v>
      </c>
      <c r="E1974" t="e">
        <f>VLOOKUP(A1974,Table5[#All],2,FALSE)</f>
        <v>#N/A</v>
      </c>
      <c r="F1974" t="e">
        <f>VLOOKUP(A1974,Table6[#All],2,FALSE)</f>
        <v>#N/A</v>
      </c>
      <c r="G1974" t="e">
        <f>VLOOKUP(A1974,Table7[#All],2,FALSE)</f>
        <v>#N/A</v>
      </c>
      <c r="H1974" t="e">
        <f>VLOOKUP(A1974,Table1[[#All],[Release Date]:[Actual]],3,FALSE)</f>
        <v>#N/A</v>
      </c>
      <c r="I1974" t="e">
        <f>VLOOKUP(A1974,Table9[[#All],[Release Date]:[Actual]],2,FALSE)</f>
        <v>#N/A</v>
      </c>
      <c r="J1974" t="e">
        <f>VLOOKUP(A1974,Table8[#All],2,FALSE)</f>
        <v>#N/A</v>
      </c>
      <c r="K1974" t="e">
        <f>VLOOKUP(A1974,'US Retail Data'!$E$2:$G$75,3,FALSE)</f>
        <v>#N/A</v>
      </c>
      <c r="L1974" t="e">
        <f>VLOOKUP(A1974,GDP!$E$2:$G$83,3,FALSE)</f>
        <v>#N/A</v>
      </c>
    </row>
    <row r="1975" spans="1:12">
      <c r="A1975" s="25">
        <v>45440</v>
      </c>
      <c r="B1975" s="19">
        <v>16095</v>
      </c>
      <c r="C1975" t="e">
        <f>VLOOKUP(A1975,Table2[],2,FALSE)</f>
        <v>#N/A</v>
      </c>
      <c r="D1975" t="e">
        <f>VLOOKUP(A1975,Table3[#All],2,FALSE)</f>
        <v>#N/A</v>
      </c>
      <c r="E1975" t="e">
        <f>VLOOKUP(A1975,Table5[#All],2,FALSE)</f>
        <v>#N/A</v>
      </c>
      <c r="F1975" t="e">
        <f>VLOOKUP(A1975,Table6[#All],2,FALSE)</f>
        <v>#N/A</v>
      </c>
      <c r="G1975" t="e">
        <f>VLOOKUP(A1975,Table7[#All],2,FALSE)</f>
        <v>#N/A</v>
      </c>
      <c r="H1975" t="e">
        <f>VLOOKUP(A1975,Table1[[#All],[Release Date]:[Actual]],3,FALSE)</f>
        <v>#N/A</v>
      </c>
      <c r="I1975" t="e">
        <f>VLOOKUP(A1975,Table9[[#All],[Release Date]:[Actual]],2,FALSE)</f>
        <v>#N/A</v>
      </c>
      <c r="J1975" t="e">
        <f>VLOOKUP(A1975,Table8[#All],2,FALSE)</f>
        <v>#N/A</v>
      </c>
      <c r="K1975" t="e">
        <f>VLOOKUP(A1975,'US Retail Data'!$E$2:$G$75,3,FALSE)</f>
        <v>#N/A</v>
      </c>
      <c r="L1975" t="e">
        <f>VLOOKUP(A1975,GDP!$E$2:$G$83,3,FALSE)</f>
        <v>#N/A</v>
      </c>
    </row>
    <row r="1976" spans="1:12">
      <c r="A1976" s="25">
        <v>45441</v>
      </c>
      <c r="B1976" s="19">
        <v>16160</v>
      </c>
      <c r="C1976" t="e">
        <f>VLOOKUP(A1976,Table2[],2,FALSE)</f>
        <v>#N/A</v>
      </c>
      <c r="D1976" t="e">
        <f>VLOOKUP(A1976,Table3[#All],2,FALSE)</f>
        <v>#N/A</v>
      </c>
      <c r="E1976" t="e">
        <f>VLOOKUP(A1976,Table5[#All],2,FALSE)</f>
        <v>#N/A</v>
      </c>
      <c r="F1976" t="e">
        <f>VLOOKUP(A1976,Table6[#All],2,FALSE)</f>
        <v>#N/A</v>
      </c>
      <c r="G1976" t="e">
        <f>VLOOKUP(A1976,Table7[#All],2,FALSE)</f>
        <v>#N/A</v>
      </c>
      <c r="H1976" t="e">
        <f>VLOOKUP(A1976,Table1[[#All],[Release Date]:[Actual]],3,FALSE)</f>
        <v>#N/A</v>
      </c>
      <c r="I1976" t="e">
        <f>VLOOKUP(A1976,Table9[[#All],[Release Date]:[Actual]],2,FALSE)</f>
        <v>#N/A</v>
      </c>
      <c r="J1976" t="e">
        <f>VLOOKUP(A1976,Table8[#All],2,FALSE)</f>
        <v>#N/A</v>
      </c>
      <c r="K1976" t="e">
        <f>VLOOKUP(A1976,'US Retail Data'!$E$2:$G$75,3,FALSE)</f>
        <v>#N/A</v>
      </c>
      <c r="L1976" t="e">
        <f>VLOOKUP(A1976,GDP!$E$2:$G$83,3,FALSE)</f>
        <v>#N/A</v>
      </c>
    </row>
    <row r="1977" spans="1:12">
      <c r="A1977" s="25">
        <v>45442</v>
      </c>
      <c r="B1977" s="19">
        <v>16253</v>
      </c>
      <c r="C1977" t="e">
        <f>VLOOKUP(A1977,Table2[],2,FALSE)</f>
        <v>#N/A</v>
      </c>
      <c r="D1977" t="e">
        <f>VLOOKUP(A1977,Table3[#All],2,FALSE)</f>
        <v>#N/A</v>
      </c>
      <c r="E1977" t="e">
        <f>VLOOKUP(A1977,Table5[#All],2,FALSE)</f>
        <v>#N/A</v>
      </c>
      <c r="F1977" t="e">
        <f>VLOOKUP(A1977,Table6[#All],2,FALSE)</f>
        <v>#N/A</v>
      </c>
      <c r="G1977" t="e">
        <f>VLOOKUP(A1977,Table7[#All],2,FALSE)</f>
        <v>#N/A</v>
      </c>
      <c r="H1977">
        <f>VLOOKUP(A1977,Table1[[#All],[Release Date]:[Actual]],3,FALSE)</f>
        <v>219000</v>
      </c>
      <c r="I1977" t="e">
        <f>VLOOKUP(A1977,Table9[[#All],[Release Date]:[Actual]],2,FALSE)</f>
        <v>#N/A</v>
      </c>
      <c r="J1977" t="e">
        <f>VLOOKUP(A1977,Table8[#All],2,FALSE)</f>
        <v>#N/A</v>
      </c>
      <c r="K1977" t="e">
        <f>VLOOKUP(A1977,'US Retail Data'!$E$2:$G$75,3,FALSE)</f>
        <v>#N/A</v>
      </c>
      <c r="L1977">
        <f>VLOOKUP(A1977,GDP!$E$2:$G$83,3,FALSE)</f>
        <v>1.2999999999999999E-2</v>
      </c>
    </row>
    <row r="1978" spans="1:12">
      <c r="A1978" s="25">
        <v>45443</v>
      </c>
      <c r="B1978" s="19">
        <v>16251</v>
      </c>
      <c r="C1978" t="e">
        <f>VLOOKUP(A1978,Table2[],2,FALSE)</f>
        <v>#N/A</v>
      </c>
      <c r="D1978">
        <f>VLOOKUP(A1978,Table3[#All],2,FALSE)</f>
        <v>2.7E-2</v>
      </c>
      <c r="E1978" t="e">
        <f>VLOOKUP(A1978,Table5[#All],2,FALSE)</f>
        <v>#N/A</v>
      </c>
      <c r="F1978" t="e">
        <f>VLOOKUP(A1978,Table6[#All],2,FALSE)</f>
        <v>#N/A</v>
      </c>
      <c r="G1978" t="e">
        <f>VLOOKUP(A1978,Table7[#All],2,FALSE)</f>
        <v>#N/A</v>
      </c>
      <c r="H1978" t="e">
        <f>VLOOKUP(A1978,Table1[[#All],[Release Date]:[Actual]],3,FALSE)</f>
        <v>#N/A</v>
      </c>
      <c r="I1978" t="e">
        <f>VLOOKUP(A1978,Table9[[#All],[Release Date]:[Actual]],2,FALSE)</f>
        <v>#N/A</v>
      </c>
      <c r="J1978" t="e">
        <f>VLOOKUP(A1978,Table8[#All],2,FALSE)</f>
        <v>#N/A</v>
      </c>
      <c r="K1978" t="e">
        <f>VLOOKUP(A1978,'US Retail Data'!$E$2:$G$75,3,FALSE)</f>
        <v>#N/A</v>
      </c>
      <c r="L1978" t="e">
        <f>VLOOKUP(A1978,GDP!$E$2:$G$83,3,FALSE)</f>
        <v>#N/A</v>
      </c>
    </row>
    <row r="1979" spans="1:12">
      <c r="A1979" s="25">
        <v>45444</v>
      </c>
      <c r="B1979" s="19" t="e">
        <v>#N/A</v>
      </c>
      <c r="C1979" t="e">
        <f>VLOOKUP(A1979,Table2[],2,FALSE)</f>
        <v>#N/A</v>
      </c>
      <c r="D1979" t="e">
        <f>VLOOKUP(A1979,Table3[#All],2,FALSE)</f>
        <v>#N/A</v>
      </c>
      <c r="E1979" t="e">
        <f>VLOOKUP(A1979,Table5[#All],2,FALSE)</f>
        <v>#N/A</v>
      </c>
      <c r="F1979" t="e">
        <f>VLOOKUP(A1979,Table6[#All],2,FALSE)</f>
        <v>#N/A</v>
      </c>
      <c r="G1979" t="e">
        <f>VLOOKUP(A1979,Table7[#All],2,FALSE)</f>
        <v>#N/A</v>
      </c>
      <c r="H1979" t="e">
        <f>VLOOKUP(A1979,Table1[[#All],[Release Date]:[Actual]],3,FALSE)</f>
        <v>#N/A</v>
      </c>
      <c r="I1979" t="e">
        <f>VLOOKUP(A1979,Table9[[#All],[Release Date]:[Actual]],2,FALSE)</f>
        <v>#N/A</v>
      </c>
      <c r="J1979" t="e">
        <f>VLOOKUP(A1979,Table8[#All],2,FALSE)</f>
        <v>#N/A</v>
      </c>
      <c r="K1979" t="e">
        <f>VLOOKUP(A1979,'US Retail Data'!$E$2:$G$75,3,FALSE)</f>
        <v>#N/A</v>
      </c>
      <c r="L1979" t="e">
        <f>VLOOKUP(A1979,GDP!$E$2:$G$83,3,FALSE)</f>
        <v>#N/A</v>
      </c>
    </row>
    <row r="1980" spans="1:12">
      <c r="A1980" s="25">
        <v>45445</v>
      </c>
      <c r="B1980" s="19" t="e">
        <v>#N/A</v>
      </c>
      <c r="C1980" t="e">
        <f>VLOOKUP(A1980,Table2[],2,FALSE)</f>
        <v>#N/A</v>
      </c>
      <c r="D1980" t="e">
        <f>VLOOKUP(A1980,Table3[#All],2,FALSE)</f>
        <v>#N/A</v>
      </c>
      <c r="E1980" t="e">
        <f>VLOOKUP(A1980,Table5[#All],2,FALSE)</f>
        <v>#N/A</v>
      </c>
      <c r="F1980" t="e">
        <f>VLOOKUP(A1980,Table6[#All],2,FALSE)</f>
        <v>#N/A</v>
      </c>
      <c r="G1980" t="e">
        <f>VLOOKUP(A1980,Table7[#All],2,FALSE)</f>
        <v>#N/A</v>
      </c>
      <c r="H1980" t="e">
        <f>VLOOKUP(A1980,Table1[[#All],[Release Date]:[Actual]],3,FALSE)</f>
        <v>#N/A</v>
      </c>
      <c r="I1980" t="e">
        <f>VLOOKUP(A1980,Table9[[#All],[Release Date]:[Actual]],2,FALSE)</f>
        <v>#N/A</v>
      </c>
      <c r="J1980" t="e">
        <f>VLOOKUP(A1980,Table8[#All],2,FALSE)</f>
        <v>#N/A</v>
      </c>
      <c r="K1980" t="e">
        <f>VLOOKUP(A1980,'US Retail Data'!$E$2:$G$75,3,FALSE)</f>
        <v>#N/A</v>
      </c>
      <c r="L1980" t="e">
        <f>VLOOKUP(A1980,GDP!$E$2:$G$83,3,FALSE)</f>
        <v>#N/A</v>
      </c>
    </row>
    <row r="1981" spans="1:12">
      <c r="A1981" s="25">
        <v>45446</v>
      </c>
      <c r="B1981" s="19">
        <v>16225</v>
      </c>
      <c r="C1981" t="e">
        <f>VLOOKUP(A1981,Table2[],2,FALSE)</f>
        <v>#N/A</v>
      </c>
      <c r="D1981" t="e">
        <f>VLOOKUP(A1981,Table3[#All],2,FALSE)</f>
        <v>#N/A</v>
      </c>
      <c r="E1981">
        <f>VLOOKUP(A1981,Table5[#All],2,FALSE)</f>
        <v>2.8400000000000002E-2</v>
      </c>
      <c r="F1981" t="e">
        <f>VLOOKUP(A1981,Table6[#All],2,FALSE)</f>
        <v>#N/A</v>
      </c>
      <c r="G1981" t="e">
        <f>VLOOKUP(A1981,Table7[#All],2,FALSE)</f>
        <v>#N/A</v>
      </c>
      <c r="H1981" t="e">
        <f>VLOOKUP(A1981,Table1[[#All],[Release Date]:[Actual]],3,FALSE)</f>
        <v>#N/A</v>
      </c>
      <c r="I1981" t="e">
        <f>VLOOKUP(A1981,Table9[[#All],[Release Date]:[Actual]],2,FALSE)</f>
        <v>#N/A</v>
      </c>
      <c r="J1981" t="e">
        <f>VLOOKUP(A1981,Table8[#All],2,FALSE)</f>
        <v>#N/A</v>
      </c>
      <c r="K1981" t="e">
        <f>VLOOKUP(A1981,'US Retail Data'!$E$2:$G$75,3,FALSE)</f>
        <v>#N/A</v>
      </c>
      <c r="L1981" t="e">
        <f>VLOOKUP(A1981,GDP!$E$2:$G$83,3,FALSE)</f>
        <v>#N/A</v>
      </c>
    </row>
    <row r="1982" spans="1:12">
      <c r="A1982" s="25">
        <v>45447</v>
      </c>
      <c r="B1982" s="19">
        <v>16220</v>
      </c>
      <c r="C1982" t="e">
        <f>VLOOKUP(A1982,Table2[],2,FALSE)</f>
        <v>#N/A</v>
      </c>
      <c r="D1982" t="e">
        <f>VLOOKUP(A1982,Table3[#All],2,FALSE)</f>
        <v>#N/A</v>
      </c>
      <c r="E1982" t="e">
        <f>VLOOKUP(A1982,Table5[#All],2,FALSE)</f>
        <v>#N/A</v>
      </c>
      <c r="F1982" t="e">
        <f>VLOOKUP(A1982,Table6[#All],2,FALSE)</f>
        <v>#N/A</v>
      </c>
      <c r="G1982" t="e">
        <f>VLOOKUP(A1982,Table7[#All],2,FALSE)</f>
        <v>#N/A</v>
      </c>
      <c r="H1982" t="e">
        <f>VLOOKUP(A1982,Table1[[#All],[Release Date]:[Actual]],3,FALSE)</f>
        <v>#N/A</v>
      </c>
      <c r="I1982" t="e">
        <f>VLOOKUP(A1982,Table9[[#All],[Release Date]:[Actual]],2,FALSE)</f>
        <v>#N/A</v>
      </c>
      <c r="J1982" t="e">
        <f>VLOOKUP(A1982,Table8[#All],2,FALSE)</f>
        <v>#N/A</v>
      </c>
      <c r="K1982" t="e">
        <f>VLOOKUP(A1982,'US Retail Data'!$E$2:$G$75,3,FALSE)</f>
        <v>#N/A</v>
      </c>
      <c r="L1982" t="e">
        <f>VLOOKUP(A1982,GDP!$E$2:$G$83,3,FALSE)</f>
        <v>#N/A</v>
      </c>
    </row>
    <row r="1983" spans="1:12">
      <c r="A1983" s="25">
        <v>45448</v>
      </c>
      <c r="B1983" s="19">
        <v>16282</v>
      </c>
      <c r="C1983" t="e">
        <f>VLOOKUP(A1983,Table2[],2,FALSE)</f>
        <v>#N/A</v>
      </c>
      <c r="D1983" t="e">
        <f>VLOOKUP(A1983,Table3[#All],2,FALSE)</f>
        <v>#N/A</v>
      </c>
      <c r="E1983" t="e">
        <f>VLOOKUP(A1983,Table5[#All],2,FALSE)</f>
        <v>#N/A</v>
      </c>
      <c r="F1983" t="e">
        <f>VLOOKUP(A1983,Table6[#All],2,FALSE)</f>
        <v>#N/A</v>
      </c>
      <c r="G1983" t="e">
        <f>VLOOKUP(A1983,Table7[#All],2,FALSE)</f>
        <v>#N/A</v>
      </c>
      <c r="H1983" t="e">
        <f>VLOOKUP(A1983,Table1[[#All],[Release Date]:[Actual]],3,FALSE)</f>
        <v>#N/A</v>
      </c>
      <c r="I1983" t="e">
        <f>VLOOKUP(A1983,Table9[[#All],[Release Date]:[Actual]],2,FALSE)</f>
        <v>#N/A</v>
      </c>
      <c r="J1983" t="e">
        <f>VLOOKUP(A1983,Table8[#All],2,FALSE)</f>
        <v>#N/A</v>
      </c>
      <c r="K1983" t="e">
        <f>VLOOKUP(A1983,'US Retail Data'!$E$2:$G$75,3,FALSE)</f>
        <v>#N/A</v>
      </c>
      <c r="L1983" t="e">
        <f>VLOOKUP(A1983,GDP!$E$2:$G$83,3,FALSE)</f>
        <v>#N/A</v>
      </c>
    </row>
    <row r="1984" spans="1:12">
      <c r="A1984" s="25">
        <v>45449</v>
      </c>
      <c r="B1984" s="19">
        <v>16279</v>
      </c>
      <c r="C1984" t="e">
        <f>VLOOKUP(A1984,Table2[],2,FALSE)</f>
        <v>#N/A</v>
      </c>
      <c r="D1984" t="e">
        <f>VLOOKUP(A1984,Table3[#All],2,FALSE)</f>
        <v>#N/A</v>
      </c>
      <c r="E1984" t="e">
        <f>VLOOKUP(A1984,Table5[#All],2,FALSE)</f>
        <v>#N/A</v>
      </c>
      <c r="F1984" t="e">
        <f>VLOOKUP(A1984,Table6[#All],2,FALSE)</f>
        <v>#N/A</v>
      </c>
      <c r="G1984" t="e">
        <f>VLOOKUP(A1984,Table7[#All],2,FALSE)</f>
        <v>#N/A</v>
      </c>
      <c r="H1984">
        <f>VLOOKUP(A1984,Table1[[#All],[Release Date]:[Actual]],3,FALSE)</f>
        <v>229000</v>
      </c>
      <c r="I1984" t="e">
        <f>VLOOKUP(A1984,Table9[[#All],[Release Date]:[Actual]],2,FALSE)</f>
        <v>#N/A</v>
      </c>
      <c r="J1984" t="e">
        <f>VLOOKUP(A1984,Table8[#All],2,FALSE)</f>
        <v>#N/A</v>
      </c>
      <c r="K1984" t="e">
        <f>VLOOKUP(A1984,'US Retail Data'!$E$2:$G$75,3,FALSE)</f>
        <v>#N/A</v>
      </c>
      <c r="L1984" t="e">
        <f>VLOOKUP(A1984,GDP!$E$2:$G$83,3,FALSE)</f>
        <v>#N/A</v>
      </c>
    </row>
    <row r="1985" spans="1:12">
      <c r="A1985" s="25">
        <v>45450</v>
      </c>
      <c r="B1985" s="19">
        <v>16218</v>
      </c>
      <c r="C1985" t="e">
        <f>VLOOKUP(A1985,Table2[],2,FALSE)</f>
        <v>#N/A</v>
      </c>
      <c r="D1985" t="e">
        <f>VLOOKUP(A1985,Table3[#All],2,FALSE)</f>
        <v>#N/A</v>
      </c>
      <c r="E1985" t="e">
        <f>VLOOKUP(A1985,Table5[#All],2,FALSE)</f>
        <v>#N/A</v>
      </c>
      <c r="F1985">
        <f>VLOOKUP(A1985,Table6[#All],2,FALSE)</f>
        <v>272</v>
      </c>
      <c r="G1985">
        <f>VLOOKUP(A1985,Table7[#All],2,FALSE)</f>
        <v>0.04</v>
      </c>
      <c r="H1985" t="e">
        <f>VLOOKUP(A1985,Table1[[#All],[Release Date]:[Actual]],3,FALSE)</f>
        <v>#N/A</v>
      </c>
      <c r="I1985" t="e">
        <f>VLOOKUP(A1985,Table9[[#All],[Release Date]:[Actual]],2,FALSE)</f>
        <v>#N/A</v>
      </c>
      <c r="J1985" t="e">
        <f>VLOOKUP(A1985,Table8[#All],2,FALSE)</f>
        <v>#N/A</v>
      </c>
      <c r="K1985" t="e">
        <f>VLOOKUP(A1985,'US Retail Data'!$E$2:$G$75,3,FALSE)</f>
        <v>#N/A</v>
      </c>
      <c r="L1985" t="e">
        <f>VLOOKUP(A1985,GDP!$E$2:$G$83,3,FALSE)</f>
        <v>#N/A</v>
      </c>
    </row>
    <row r="1986" spans="1:12">
      <c r="A1986" s="25">
        <v>45451</v>
      </c>
      <c r="B1986" s="19" t="e">
        <v>#N/A</v>
      </c>
      <c r="C1986" t="e">
        <f>VLOOKUP(A1986,Table2[],2,FALSE)</f>
        <v>#N/A</v>
      </c>
      <c r="D1986" t="e">
        <f>VLOOKUP(A1986,Table3[#All],2,FALSE)</f>
        <v>#N/A</v>
      </c>
      <c r="E1986" t="e">
        <f>VLOOKUP(A1986,Table5[#All],2,FALSE)</f>
        <v>#N/A</v>
      </c>
      <c r="F1986" t="e">
        <f>VLOOKUP(A1986,Table6[#All],2,FALSE)</f>
        <v>#N/A</v>
      </c>
      <c r="G1986" t="e">
        <f>VLOOKUP(A1986,Table7[#All],2,FALSE)</f>
        <v>#N/A</v>
      </c>
      <c r="H1986" t="e">
        <f>VLOOKUP(A1986,Table1[[#All],[Release Date]:[Actual]],3,FALSE)</f>
        <v>#N/A</v>
      </c>
      <c r="I1986" t="e">
        <f>VLOOKUP(A1986,Table9[[#All],[Release Date]:[Actual]],2,FALSE)</f>
        <v>#N/A</v>
      </c>
      <c r="J1986" t="e">
        <f>VLOOKUP(A1986,Table8[#All],2,FALSE)</f>
        <v>#N/A</v>
      </c>
      <c r="K1986" t="e">
        <f>VLOOKUP(A1986,'US Retail Data'!$E$2:$G$75,3,FALSE)</f>
        <v>#N/A</v>
      </c>
      <c r="L1986" t="e">
        <f>VLOOKUP(A1986,GDP!$E$2:$G$83,3,FALSE)</f>
        <v>#N/A</v>
      </c>
    </row>
    <row r="1987" spans="1:12">
      <c r="A1987" s="25">
        <v>45452</v>
      </c>
      <c r="B1987" s="19" t="e">
        <v>#N/A</v>
      </c>
      <c r="C1987" t="e">
        <f>VLOOKUP(A1987,Table2[],2,FALSE)</f>
        <v>#N/A</v>
      </c>
      <c r="D1987" t="e">
        <f>VLOOKUP(A1987,Table3[#All],2,FALSE)</f>
        <v>#N/A</v>
      </c>
      <c r="E1987" t="e">
        <f>VLOOKUP(A1987,Table5[#All],2,FALSE)</f>
        <v>#N/A</v>
      </c>
      <c r="F1987" t="e">
        <f>VLOOKUP(A1987,Table6[#All],2,FALSE)</f>
        <v>#N/A</v>
      </c>
      <c r="G1987" t="e">
        <f>VLOOKUP(A1987,Table7[#All],2,FALSE)</f>
        <v>#N/A</v>
      </c>
      <c r="H1987" t="e">
        <f>VLOOKUP(A1987,Table1[[#All],[Release Date]:[Actual]],3,FALSE)</f>
        <v>#N/A</v>
      </c>
      <c r="I1987" t="e">
        <f>VLOOKUP(A1987,Table9[[#All],[Release Date]:[Actual]],2,FALSE)</f>
        <v>#N/A</v>
      </c>
      <c r="J1987" t="e">
        <f>VLOOKUP(A1987,Table8[#All],2,FALSE)</f>
        <v>#N/A</v>
      </c>
      <c r="K1987" t="e">
        <f>VLOOKUP(A1987,'US Retail Data'!$E$2:$G$75,3,FALSE)</f>
        <v>#N/A</v>
      </c>
      <c r="L1987" t="e">
        <f>VLOOKUP(A1987,GDP!$E$2:$G$83,3,FALSE)</f>
        <v>#N/A</v>
      </c>
    </row>
    <row r="1988" spans="1:12">
      <c r="A1988" s="25">
        <v>45453</v>
      </c>
      <c r="B1988" s="19">
        <v>16290</v>
      </c>
      <c r="C1988" t="e">
        <f>VLOOKUP(A1988,Table2[],2,FALSE)</f>
        <v>#N/A</v>
      </c>
      <c r="D1988" t="e">
        <f>VLOOKUP(A1988,Table3[#All],2,FALSE)</f>
        <v>#N/A</v>
      </c>
      <c r="E1988" t="e">
        <f>VLOOKUP(A1988,Table5[#All],2,FALSE)</f>
        <v>#N/A</v>
      </c>
      <c r="F1988" t="e">
        <f>VLOOKUP(A1988,Table6[#All],2,FALSE)</f>
        <v>#N/A</v>
      </c>
      <c r="G1988" t="e">
        <f>VLOOKUP(A1988,Table7[#All],2,FALSE)</f>
        <v>#N/A</v>
      </c>
      <c r="H1988" t="e">
        <f>VLOOKUP(A1988,Table1[[#All],[Release Date]:[Actual]],3,FALSE)</f>
        <v>#N/A</v>
      </c>
      <c r="I1988" t="e">
        <f>VLOOKUP(A1988,Table9[[#All],[Release Date]:[Actual]],2,FALSE)</f>
        <v>#N/A</v>
      </c>
      <c r="J1988" t="e">
        <f>VLOOKUP(A1988,Table8[#All],2,FALSE)</f>
        <v>#N/A</v>
      </c>
      <c r="K1988" t="e">
        <f>VLOOKUP(A1988,'US Retail Data'!$E$2:$G$75,3,FALSE)</f>
        <v>#N/A</v>
      </c>
      <c r="L1988" t="e">
        <f>VLOOKUP(A1988,GDP!$E$2:$G$83,3,FALSE)</f>
        <v>#N/A</v>
      </c>
    </row>
    <row r="1989" spans="1:12">
      <c r="A1989" s="25">
        <v>45454</v>
      </c>
      <c r="B1989" s="19">
        <v>16295</v>
      </c>
      <c r="C1989" t="e">
        <f>VLOOKUP(A1989,Table2[],2,FALSE)</f>
        <v>#N/A</v>
      </c>
      <c r="D1989" t="e">
        <f>VLOOKUP(A1989,Table3[#All],2,FALSE)</f>
        <v>#N/A</v>
      </c>
      <c r="E1989" t="e">
        <f>VLOOKUP(A1989,Table5[#All],2,FALSE)</f>
        <v>#N/A</v>
      </c>
      <c r="F1989" t="e">
        <f>VLOOKUP(A1989,Table6[#All],2,FALSE)</f>
        <v>#N/A</v>
      </c>
      <c r="G1989" t="e">
        <f>VLOOKUP(A1989,Table7[#All],2,FALSE)</f>
        <v>#N/A</v>
      </c>
      <c r="H1989" t="e">
        <f>VLOOKUP(A1989,Table1[[#All],[Release Date]:[Actual]],3,FALSE)</f>
        <v>#N/A</v>
      </c>
      <c r="I1989" t="e">
        <f>VLOOKUP(A1989,Table9[[#All],[Release Date]:[Actual]],2,FALSE)</f>
        <v>#N/A</v>
      </c>
      <c r="J1989">
        <f>VLOOKUP(A1989,Table8[#All],2,FALSE)</f>
        <v>3.0000000000000001E-3</v>
      </c>
      <c r="K1989" t="e">
        <f>VLOOKUP(A1989,'US Retail Data'!$E$2:$G$75,3,FALSE)</f>
        <v>#N/A</v>
      </c>
      <c r="L1989" t="e">
        <f>VLOOKUP(A1989,GDP!$E$2:$G$83,3,FALSE)</f>
        <v>#N/A</v>
      </c>
    </row>
    <row r="1990" spans="1:12">
      <c r="A1990" s="25">
        <v>45455</v>
      </c>
      <c r="B1990" s="19">
        <v>16297</v>
      </c>
      <c r="C1990">
        <f>VLOOKUP(A1990,Table2[],2,FALSE)</f>
        <v>3.3000000000000002E-2</v>
      </c>
      <c r="D1990" t="e">
        <f>VLOOKUP(A1990,Table3[#All],2,FALSE)</f>
        <v>#N/A</v>
      </c>
      <c r="E1990" t="e">
        <f>VLOOKUP(A1990,Table5[#All],2,FALSE)</f>
        <v>#N/A</v>
      </c>
      <c r="F1990" t="e">
        <f>VLOOKUP(A1990,Table6[#All],2,FALSE)</f>
        <v>#N/A</v>
      </c>
      <c r="G1990" t="e">
        <f>VLOOKUP(A1990,Table7[#All],2,FALSE)</f>
        <v>#N/A</v>
      </c>
      <c r="H1990" t="e">
        <f>VLOOKUP(A1990,Table1[[#All],[Release Date]:[Actual]],3,FALSE)</f>
        <v>#N/A</v>
      </c>
      <c r="I1990">
        <f>VLOOKUP(A1990,Table9[[#All],[Release Date]:[Actual]],2,FALSE)</f>
        <v>5.5E-2</v>
      </c>
      <c r="J1990" t="e">
        <f>VLOOKUP(A1990,Table8[#All],2,FALSE)</f>
        <v>#N/A</v>
      </c>
      <c r="K1990" t="e">
        <f>VLOOKUP(A1990,'US Retail Data'!$E$2:$G$75,3,FALSE)</f>
        <v>#N/A</v>
      </c>
      <c r="L1990" t="e">
        <f>VLOOKUP(A1990,GDP!$E$2:$G$83,3,FALSE)</f>
        <v>#N/A</v>
      </c>
    </row>
    <row r="1991" spans="1:12">
      <c r="A1991" s="25">
        <v>45456</v>
      </c>
      <c r="B1991" s="19">
        <v>16286</v>
      </c>
      <c r="C1991" t="e">
        <f>VLOOKUP(A1991,Table2[],2,FALSE)</f>
        <v>#N/A</v>
      </c>
      <c r="D1991" t="e">
        <f>VLOOKUP(A1991,Table3[#All],2,FALSE)</f>
        <v>#N/A</v>
      </c>
      <c r="E1991" t="e">
        <f>VLOOKUP(A1991,Table5[#All],2,FALSE)</f>
        <v>#N/A</v>
      </c>
      <c r="F1991" t="e">
        <f>VLOOKUP(A1991,Table6[#All],2,FALSE)</f>
        <v>#N/A</v>
      </c>
      <c r="G1991" t="e">
        <f>VLOOKUP(A1991,Table7[#All],2,FALSE)</f>
        <v>#N/A</v>
      </c>
      <c r="H1991">
        <f>VLOOKUP(A1991,Table1[[#All],[Release Date]:[Actual]],3,FALSE)</f>
        <v>242000</v>
      </c>
      <c r="I1991" t="e">
        <f>VLOOKUP(A1991,Table9[[#All],[Release Date]:[Actual]],2,FALSE)</f>
        <v>#N/A</v>
      </c>
      <c r="J1991" t="e">
        <f>VLOOKUP(A1991,Table8[#All],2,FALSE)</f>
        <v>#N/A</v>
      </c>
      <c r="K1991" t="e">
        <f>VLOOKUP(A1991,'US Retail Data'!$E$2:$G$75,3,FALSE)</f>
        <v>#N/A</v>
      </c>
      <c r="L1991" t="e">
        <f>VLOOKUP(A1991,GDP!$E$2:$G$83,3,FALSE)</f>
        <v>#N/A</v>
      </c>
    </row>
    <row r="1992" spans="1:12">
      <c r="A1992" s="25">
        <v>45457</v>
      </c>
      <c r="B1992" s="19">
        <v>16374</v>
      </c>
      <c r="C1992" t="e">
        <f>VLOOKUP(A1992,Table2[],2,FALSE)</f>
        <v>#N/A</v>
      </c>
      <c r="D1992" t="e">
        <f>VLOOKUP(A1992,Table3[#All],2,FALSE)</f>
        <v>#N/A</v>
      </c>
      <c r="E1992" t="e">
        <f>VLOOKUP(A1992,Table5[#All],2,FALSE)</f>
        <v>#N/A</v>
      </c>
      <c r="F1992" t="e">
        <f>VLOOKUP(A1992,Table6[#All],2,FALSE)</f>
        <v>#N/A</v>
      </c>
      <c r="G1992" t="e">
        <f>VLOOKUP(A1992,Table7[#All],2,FALSE)</f>
        <v>#N/A</v>
      </c>
      <c r="H1992" t="e">
        <f>VLOOKUP(A1992,Table1[[#All],[Release Date]:[Actual]],3,FALSE)</f>
        <v>#N/A</v>
      </c>
      <c r="I1992" t="e">
        <f>VLOOKUP(A1992,Table9[[#All],[Release Date]:[Actual]],2,FALSE)</f>
        <v>#N/A</v>
      </c>
      <c r="J1992" t="e">
        <f>VLOOKUP(A1992,Table8[#All],2,FALSE)</f>
        <v>#N/A</v>
      </c>
      <c r="K1992" t="e">
        <f>VLOOKUP(A1992,'US Retail Data'!$E$2:$G$75,3,FALSE)</f>
        <v>#N/A</v>
      </c>
      <c r="L1992" t="e">
        <f>VLOOKUP(A1992,GDP!$E$2:$G$83,3,FALSE)</f>
        <v>#N/A</v>
      </c>
    </row>
    <row r="1993" spans="1:12">
      <c r="A1993" s="25">
        <v>45458</v>
      </c>
      <c r="B1993" s="19" t="e">
        <v>#N/A</v>
      </c>
      <c r="C1993" t="e">
        <f>VLOOKUP(A1993,Table2[],2,FALSE)</f>
        <v>#N/A</v>
      </c>
      <c r="D1993" t="e">
        <f>VLOOKUP(A1993,Table3[#All],2,FALSE)</f>
        <v>#N/A</v>
      </c>
      <c r="E1993" t="e">
        <f>VLOOKUP(A1993,Table5[#All],2,FALSE)</f>
        <v>#N/A</v>
      </c>
      <c r="F1993" t="e">
        <f>VLOOKUP(A1993,Table6[#All],2,FALSE)</f>
        <v>#N/A</v>
      </c>
      <c r="G1993" t="e">
        <f>VLOOKUP(A1993,Table7[#All],2,FALSE)</f>
        <v>#N/A</v>
      </c>
      <c r="H1993" t="e">
        <f>VLOOKUP(A1993,Table1[[#All],[Release Date]:[Actual]],3,FALSE)</f>
        <v>#N/A</v>
      </c>
      <c r="I1993" t="e">
        <f>VLOOKUP(A1993,Table9[[#All],[Release Date]:[Actual]],2,FALSE)</f>
        <v>#N/A</v>
      </c>
      <c r="J1993" t="e">
        <f>VLOOKUP(A1993,Table8[#All],2,FALSE)</f>
        <v>#N/A</v>
      </c>
      <c r="K1993" t="e">
        <f>VLOOKUP(A1993,'US Retail Data'!$E$2:$G$75,3,FALSE)</f>
        <v>#N/A</v>
      </c>
      <c r="L1993" t="e">
        <f>VLOOKUP(A1993,GDP!$E$2:$G$83,3,FALSE)</f>
        <v>#N/A</v>
      </c>
    </row>
    <row r="1994" spans="1:12">
      <c r="A1994" s="25">
        <v>45459</v>
      </c>
      <c r="B1994" s="19" t="e">
        <v>#N/A</v>
      </c>
      <c r="C1994" t="e">
        <f>VLOOKUP(A1994,Table2[],2,FALSE)</f>
        <v>#N/A</v>
      </c>
      <c r="D1994" t="e">
        <f>VLOOKUP(A1994,Table3[#All],2,FALSE)</f>
        <v>#N/A</v>
      </c>
      <c r="E1994" t="e">
        <f>VLOOKUP(A1994,Table5[#All],2,FALSE)</f>
        <v>#N/A</v>
      </c>
      <c r="F1994" t="e">
        <f>VLOOKUP(A1994,Table6[#All],2,FALSE)</f>
        <v>#N/A</v>
      </c>
      <c r="G1994" t="e">
        <f>VLOOKUP(A1994,Table7[#All],2,FALSE)</f>
        <v>#N/A</v>
      </c>
      <c r="H1994" t="e">
        <f>VLOOKUP(A1994,Table1[[#All],[Release Date]:[Actual]],3,FALSE)</f>
        <v>#N/A</v>
      </c>
      <c r="I1994" t="e">
        <f>VLOOKUP(A1994,Table9[[#All],[Release Date]:[Actual]],2,FALSE)</f>
        <v>#N/A</v>
      </c>
      <c r="J1994" t="e">
        <f>VLOOKUP(A1994,Table8[#All],2,FALSE)</f>
        <v>#N/A</v>
      </c>
      <c r="K1994" t="e">
        <f>VLOOKUP(A1994,'US Retail Data'!$E$2:$G$75,3,FALSE)</f>
        <v>#N/A</v>
      </c>
      <c r="L1994" t="e">
        <f>VLOOKUP(A1994,GDP!$E$2:$G$83,3,FALSE)</f>
        <v>#N/A</v>
      </c>
    </row>
    <row r="1995" spans="1:12">
      <c r="A1995" s="25">
        <v>45460</v>
      </c>
      <c r="B1995" s="19" t="e">
        <v>#N/A</v>
      </c>
      <c r="C1995" t="e">
        <f>VLOOKUP(A1995,Table2[],2,FALSE)</f>
        <v>#N/A</v>
      </c>
      <c r="D1995" t="e">
        <f>VLOOKUP(A1995,Table3[#All],2,FALSE)</f>
        <v>#N/A</v>
      </c>
      <c r="E1995" t="e">
        <f>VLOOKUP(A1995,Table5[#All],2,FALSE)</f>
        <v>#N/A</v>
      </c>
      <c r="F1995" t="e">
        <f>VLOOKUP(A1995,Table6[#All],2,FALSE)</f>
        <v>#N/A</v>
      </c>
      <c r="G1995" t="e">
        <f>VLOOKUP(A1995,Table7[#All],2,FALSE)</f>
        <v>#N/A</v>
      </c>
      <c r="H1995" t="e">
        <f>VLOOKUP(A1995,Table1[[#All],[Release Date]:[Actual]],3,FALSE)</f>
        <v>#N/A</v>
      </c>
      <c r="I1995" t="e">
        <f>VLOOKUP(A1995,Table9[[#All],[Release Date]:[Actual]],2,FALSE)</f>
        <v>#N/A</v>
      </c>
      <c r="J1995" t="e">
        <f>VLOOKUP(A1995,Table8[#All],2,FALSE)</f>
        <v>#N/A</v>
      </c>
      <c r="K1995" t="e">
        <f>VLOOKUP(A1995,'US Retail Data'!$E$2:$G$75,3,FALSE)</f>
        <v>#N/A</v>
      </c>
      <c r="L1995" t="e">
        <f>VLOOKUP(A1995,GDP!$E$2:$G$83,3,FALSE)</f>
        <v>#N/A</v>
      </c>
    </row>
    <row r="1996" spans="1:12">
      <c r="A1996" s="25">
        <v>45461</v>
      </c>
      <c r="B1996" s="19" t="e">
        <v>#N/A</v>
      </c>
      <c r="C1996" t="e">
        <f>VLOOKUP(A1996,Table2[],2,FALSE)</f>
        <v>#N/A</v>
      </c>
      <c r="D1996" t="e">
        <f>VLOOKUP(A1996,Table3[#All],2,FALSE)</f>
        <v>#N/A</v>
      </c>
      <c r="E1996" t="e">
        <f>VLOOKUP(A1996,Table5[#All],2,FALSE)</f>
        <v>#N/A</v>
      </c>
      <c r="F1996" t="e">
        <f>VLOOKUP(A1996,Table6[#All],2,FALSE)</f>
        <v>#N/A</v>
      </c>
      <c r="G1996" t="e">
        <f>VLOOKUP(A1996,Table7[#All],2,FALSE)</f>
        <v>#N/A</v>
      </c>
      <c r="H1996" t="e">
        <f>VLOOKUP(A1996,Table1[[#All],[Release Date]:[Actual]],3,FALSE)</f>
        <v>#N/A</v>
      </c>
      <c r="I1996" t="e">
        <f>VLOOKUP(A1996,Table9[[#All],[Release Date]:[Actual]],2,FALSE)</f>
        <v>#N/A</v>
      </c>
      <c r="J1996" t="e">
        <f>VLOOKUP(A1996,Table8[#All],2,FALSE)</f>
        <v>#N/A</v>
      </c>
      <c r="K1996">
        <f>VLOOKUP(A1996,'US Retail Data'!$E$2:$G$75,3,FALSE)</f>
        <v>1E-3</v>
      </c>
      <c r="L1996" t="e">
        <f>VLOOKUP(A1996,GDP!$E$2:$G$83,3,FALSE)</f>
        <v>#N/A</v>
      </c>
    </row>
    <row r="1997" spans="1:12">
      <c r="A1997" s="25">
        <v>45462</v>
      </c>
      <c r="B1997" s="19">
        <v>16368</v>
      </c>
      <c r="C1997" t="e">
        <f>VLOOKUP(A1997,Table2[],2,FALSE)</f>
        <v>#N/A</v>
      </c>
      <c r="D1997" t="e">
        <f>VLOOKUP(A1997,Table3[#All],2,FALSE)</f>
        <v>#N/A</v>
      </c>
      <c r="E1997" t="e">
        <f>VLOOKUP(A1997,Table5[#All],2,FALSE)</f>
        <v>#N/A</v>
      </c>
      <c r="F1997" t="e">
        <f>VLOOKUP(A1997,Table6[#All],2,FALSE)</f>
        <v>#N/A</v>
      </c>
      <c r="G1997" t="e">
        <f>VLOOKUP(A1997,Table7[#All],2,FALSE)</f>
        <v>#N/A</v>
      </c>
      <c r="H1997" t="e">
        <f>VLOOKUP(A1997,Table1[[#All],[Release Date]:[Actual]],3,FALSE)</f>
        <v>#N/A</v>
      </c>
      <c r="I1997" t="e">
        <f>VLOOKUP(A1997,Table9[[#All],[Release Date]:[Actual]],2,FALSE)</f>
        <v>#N/A</v>
      </c>
      <c r="J1997" t="e">
        <f>VLOOKUP(A1997,Table8[#All],2,FALSE)</f>
        <v>#N/A</v>
      </c>
      <c r="K1997" t="e">
        <f>VLOOKUP(A1997,'US Retail Data'!$E$2:$G$75,3,FALSE)</f>
        <v>#N/A</v>
      </c>
      <c r="L1997" t="e">
        <f>VLOOKUP(A1997,GDP!$E$2:$G$83,3,FALSE)</f>
        <v>#N/A</v>
      </c>
    </row>
    <row r="1998" spans="1:12">
      <c r="A1998" s="25">
        <v>45463</v>
      </c>
      <c r="B1998" s="19">
        <v>16420</v>
      </c>
      <c r="C1998" t="e">
        <f>VLOOKUP(A1998,Table2[],2,FALSE)</f>
        <v>#N/A</v>
      </c>
      <c r="D1998" t="e">
        <f>VLOOKUP(A1998,Table3[#All],2,FALSE)</f>
        <v>#N/A</v>
      </c>
      <c r="E1998" t="e">
        <f>VLOOKUP(A1998,Table5[#All],2,FALSE)</f>
        <v>#N/A</v>
      </c>
      <c r="F1998" t="e">
        <f>VLOOKUP(A1998,Table6[#All],2,FALSE)</f>
        <v>#N/A</v>
      </c>
      <c r="G1998" t="e">
        <f>VLOOKUP(A1998,Table7[#All],2,FALSE)</f>
        <v>#N/A</v>
      </c>
      <c r="H1998">
        <f>VLOOKUP(A1998,Table1[[#All],[Release Date]:[Actual]],3,FALSE)</f>
        <v>238000</v>
      </c>
      <c r="I1998" t="e">
        <f>VLOOKUP(A1998,Table9[[#All],[Release Date]:[Actual]],2,FALSE)</f>
        <v>#N/A</v>
      </c>
      <c r="J1998" t="e">
        <f>VLOOKUP(A1998,Table8[#All],2,FALSE)</f>
        <v>#N/A</v>
      </c>
      <c r="K1998" t="e">
        <f>VLOOKUP(A1998,'US Retail Data'!$E$2:$G$75,3,FALSE)</f>
        <v>#N/A</v>
      </c>
      <c r="L1998" t="e">
        <f>VLOOKUP(A1998,GDP!$E$2:$G$83,3,FALSE)</f>
        <v>#N/A</v>
      </c>
    </row>
    <row r="1999" spans="1:12">
      <c r="A1999" s="25">
        <v>45464</v>
      </c>
      <c r="B1999" s="19">
        <v>16458</v>
      </c>
      <c r="C1999" t="e">
        <f>VLOOKUP(A1999,Table2[],2,FALSE)</f>
        <v>#N/A</v>
      </c>
      <c r="D1999" t="e">
        <f>VLOOKUP(A1999,Table3[#All],2,FALSE)</f>
        <v>#N/A</v>
      </c>
      <c r="E1999" t="e">
        <f>VLOOKUP(A1999,Table5[#All],2,FALSE)</f>
        <v>#N/A</v>
      </c>
      <c r="F1999" t="e">
        <f>VLOOKUP(A1999,Table6[#All],2,FALSE)</f>
        <v>#N/A</v>
      </c>
      <c r="G1999" t="e">
        <f>VLOOKUP(A1999,Table7[#All],2,FALSE)</f>
        <v>#N/A</v>
      </c>
      <c r="H1999" t="e">
        <f>VLOOKUP(A1999,Table1[[#All],[Release Date]:[Actual]],3,FALSE)</f>
        <v>#N/A</v>
      </c>
      <c r="I1999" t="e">
        <f>VLOOKUP(A1999,Table9[[#All],[Release Date]:[Actual]],2,FALSE)</f>
        <v>#N/A</v>
      </c>
      <c r="J1999" t="e">
        <f>VLOOKUP(A1999,Table8[#All],2,FALSE)</f>
        <v>#N/A</v>
      </c>
      <c r="K1999" t="e">
        <f>VLOOKUP(A1999,'US Retail Data'!$E$2:$G$75,3,FALSE)</f>
        <v>#N/A</v>
      </c>
      <c r="L1999" t="e">
        <f>VLOOKUP(A1999,GDP!$E$2:$G$83,3,FALSE)</f>
        <v>#N/A</v>
      </c>
    </row>
    <row r="2000" spans="1:12">
      <c r="A2000" s="25">
        <v>45465</v>
      </c>
      <c r="B2000" s="19" t="e">
        <v>#N/A</v>
      </c>
      <c r="C2000" t="e">
        <f>VLOOKUP(A2000,Table2[],2,FALSE)</f>
        <v>#N/A</v>
      </c>
      <c r="D2000" t="e">
        <f>VLOOKUP(A2000,Table3[#All],2,FALSE)</f>
        <v>#N/A</v>
      </c>
      <c r="E2000" t="e">
        <f>VLOOKUP(A2000,Table5[#All],2,FALSE)</f>
        <v>#N/A</v>
      </c>
      <c r="F2000" t="e">
        <f>VLOOKUP(A2000,Table6[#All],2,FALSE)</f>
        <v>#N/A</v>
      </c>
      <c r="G2000" t="e">
        <f>VLOOKUP(A2000,Table7[#All],2,FALSE)</f>
        <v>#N/A</v>
      </c>
      <c r="H2000" t="e">
        <f>VLOOKUP(A2000,Table1[[#All],[Release Date]:[Actual]],3,FALSE)</f>
        <v>#N/A</v>
      </c>
      <c r="I2000" t="e">
        <f>VLOOKUP(A2000,Table9[[#All],[Release Date]:[Actual]],2,FALSE)</f>
        <v>#N/A</v>
      </c>
      <c r="J2000" t="e">
        <f>VLOOKUP(A2000,Table8[#All],2,FALSE)</f>
        <v>#N/A</v>
      </c>
      <c r="K2000" t="e">
        <f>VLOOKUP(A2000,'US Retail Data'!$E$2:$G$75,3,FALSE)</f>
        <v>#N/A</v>
      </c>
      <c r="L2000" t="e">
        <f>VLOOKUP(A2000,GDP!$E$2:$G$83,3,FALSE)</f>
        <v>#N/A</v>
      </c>
    </row>
    <row r="2001" spans="1:12">
      <c r="A2001" s="25">
        <v>45466</v>
      </c>
      <c r="B2001" s="19" t="e">
        <v>#N/A</v>
      </c>
      <c r="C2001" t="e">
        <f>VLOOKUP(A2001,Table2[],2,FALSE)</f>
        <v>#N/A</v>
      </c>
      <c r="D2001" t="e">
        <f>VLOOKUP(A2001,Table3[#All],2,FALSE)</f>
        <v>#N/A</v>
      </c>
      <c r="E2001" t="e">
        <f>VLOOKUP(A2001,Table5[#All],2,FALSE)</f>
        <v>#N/A</v>
      </c>
      <c r="F2001" t="e">
        <f>VLOOKUP(A2001,Table6[#All],2,FALSE)</f>
        <v>#N/A</v>
      </c>
      <c r="G2001" t="e">
        <f>VLOOKUP(A2001,Table7[#All],2,FALSE)</f>
        <v>#N/A</v>
      </c>
      <c r="H2001" t="e">
        <f>VLOOKUP(A2001,Table1[[#All],[Release Date]:[Actual]],3,FALSE)</f>
        <v>#N/A</v>
      </c>
      <c r="I2001" t="e">
        <f>VLOOKUP(A2001,Table9[[#All],[Release Date]:[Actual]],2,FALSE)</f>
        <v>#N/A</v>
      </c>
      <c r="J2001" t="e">
        <f>VLOOKUP(A2001,Table8[#All],2,FALSE)</f>
        <v>#N/A</v>
      </c>
      <c r="K2001" t="e">
        <f>VLOOKUP(A2001,'US Retail Data'!$E$2:$G$75,3,FALSE)</f>
        <v>#N/A</v>
      </c>
      <c r="L2001" t="e">
        <f>VLOOKUP(A2001,GDP!$E$2:$G$83,3,FALSE)</f>
        <v>#N/A</v>
      </c>
    </row>
    <row r="2002" spans="1:12">
      <c r="A2002" s="25">
        <v>45467</v>
      </c>
      <c r="B2002" s="19">
        <v>16431</v>
      </c>
      <c r="C2002" t="e">
        <f>VLOOKUP(A2002,Table2[],2,FALSE)</f>
        <v>#N/A</v>
      </c>
      <c r="D2002" t="e">
        <f>VLOOKUP(A2002,Table3[#All],2,FALSE)</f>
        <v>#N/A</v>
      </c>
      <c r="E2002" t="e">
        <f>VLOOKUP(A2002,Table5[#All],2,FALSE)</f>
        <v>#N/A</v>
      </c>
      <c r="F2002" t="e">
        <f>VLOOKUP(A2002,Table6[#All],2,FALSE)</f>
        <v>#N/A</v>
      </c>
      <c r="G2002" t="e">
        <f>VLOOKUP(A2002,Table7[#All],2,FALSE)</f>
        <v>#N/A</v>
      </c>
      <c r="H2002" t="e">
        <f>VLOOKUP(A2002,Table1[[#All],[Release Date]:[Actual]],3,FALSE)</f>
        <v>#N/A</v>
      </c>
      <c r="I2002" t="e">
        <f>VLOOKUP(A2002,Table9[[#All],[Release Date]:[Actual]],2,FALSE)</f>
        <v>#N/A</v>
      </c>
      <c r="J2002" t="e">
        <f>VLOOKUP(A2002,Table8[#All],2,FALSE)</f>
        <v>#N/A</v>
      </c>
      <c r="K2002" t="e">
        <f>VLOOKUP(A2002,'US Retail Data'!$E$2:$G$75,3,FALSE)</f>
        <v>#N/A</v>
      </c>
      <c r="L2002" t="e">
        <f>VLOOKUP(A2002,GDP!$E$2:$G$83,3,FALSE)</f>
        <v>#N/A</v>
      </c>
    </row>
    <row r="2003" spans="1:12">
      <c r="A2003" s="25">
        <v>45468</v>
      </c>
      <c r="B2003" s="19">
        <v>16379</v>
      </c>
      <c r="C2003" t="e">
        <f>VLOOKUP(A2003,Table2[],2,FALSE)</f>
        <v>#N/A</v>
      </c>
      <c r="D2003" t="e">
        <f>VLOOKUP(A2003,Table3[#All],2,FALSE)</f>
        <v>#N/A</v>
      </c>
      <c r="E2003" t="e">
        <f>VLOOKUP(A2003,Table5[#All],2,FALSE)</f>
        <v>#N/A</v>
      </c>
      <c r="F2003" t="e">
        <f>VLOOKUP(A2003,Table6[#All],2,FALSE)</f>
        <v>#N/A</v>
      </c>
      <c r="G2003" t="e">
        <f>VLOOKUP(A2003,Table7[#All],2,FALSE)</f>
        <v>#N/A</v>
      </c>
      <c r="H2003" t="e">
        <f>VLOOKUP(A2003,Table1[[#All],[Release Date]:[Actual]],3,FALSE)</f>
        <v>#N/A</v>
      </c>
      <c r="I2003" t="e">
        <f>VLOOKUP(A2003,Table9[[#All],[Release Date]:[Actual]],2,FALSE)</f>
        <v>#N/A</v>
      </c>
      <c r="J2003" t="e">
        <f>VLOOKUP(A2003,Table8[#All],2,FALSE)</f>
        <v>#N/A</v>
      </c>
      <c r="K2003" t="e">
        <f>VLOOKUP(A2003,'US Retail Data'!$E$2:$G$75,3,FALSE)</f>
        <v>#N/A</v>
      </c>
      <c r="L2003" t="e">
        <f>VLOOKUP(A2003,GDP!$E$2:$G$83,3,FALSE)</f>
        <v>#N/A</v>
      </c>
    </row>
    <row r="2004" spans="1:12">
      <c r="A2004" s="25">
        <v>45469</v>
      </c>
      <c r="B2004" s="19">
        <v>16435</v>
      </c>
      <c r="C2004" t="e">
        <f>VLOOKUP(A2004,Table2[],2,FALSE)</f>
        <v>#N/A</v>
      </c>
      <c r="D2004" t="e">
        <f>VLOOKUP(A2004,Table3[#All],2,FALSE)</f>
        <v>#N/A</v>
      </c>
      <c r="E2004" t="e">
        <f>VLOOKUP(A2004,Table5[#All],2,FALSE)</f>
        <v>#N/A</v>
      </c>
      <c r="F2004" t="e">
        <f>VLOOKUP(A2004,Table6[#All],2,FALSE)</f>
        <v>#N/A</v>
      </c>
      <c r="G2004" t="e">
        <f>VLOOKUP(A2004,Table7[#All],2,FALSE)</f>
        <v>#N/A</v>
      </c>
      <c r="H2004" t="e">
        <f>VLOOKUP(A2004,Table1[[#All],[Release Date]:[Actual]],3,FALSE)</f>
        <v>#N/A</v>
      </c>
      <c r="I2004" t="e">
        <f>VLOOKUP(A2004,Table9[[#All],[Release Date]:[Actual]],2,FALSE)</f>
        <v>#N/A</v>
      </c>
      <c r="J2004" t="e">
        <f>VLOOKUP(A2004,Table8[#All],2,FALSE)</f>
        <v>#N/A</v>
      </c>
      <c r="K2004" t="e">
        <f>VLOOKUP(A2004,'US Retail Data'!$E$2:$G$75,3,FALSE)</f>
        <v>#N/A</v>
      </c>
      <c r="L2004" t="e">
        <f>VLOOKUP(A2004,GDP!$E$2:$G$83,3,FALSE)</f>
        <v>#N/A</v>
      </c>
    </row>
    <row r="2005" spans="1:12">
      <c r="A2005" s="25">
        <v>45470</v>
      </c>
      <c r="B2005" s="19">
        <v>16421</v>
      </c>
      <c r="C2005" t="e">
        <f>VLOOKUP(A2005,Table2[],2,FALSE)</f>
        <v>#N/A</v>
      </c>
      <c r="D2005" t="e">
        <f>VLOOKUP(A2005,Table3[#All],2,FALSE)</f>
        <v>#N/A</v>
      </c>
      <c r="E2005" t="e">
        <f>VLOOKUP(A2005,Table5[#All],2,FALSE)</f>
        <v>#N/A</v>
      </c>
      <c r="F2005" t="e">
        <f>VLOOKUP(A2005,Table6[#All],2,FALSE)</f>
        <v>#N/A</v>
      </c>
      <c r="G2005" t="e">
        <f>VLOOKUP(A2005,Table7[#All],2,FALSE)</f>
        <v>#N/A</v>
      </c>
      <c r="H2005">
        <f>VLOOKUP(A2005,Table1[[#All],[Release Date]:[Actual]],3,FALSE)</f>
        <v>233000</v>
      </c>
      <c r="I2005" t="e">
        <f>VLOOKUP(A2005,Table9[[#All],[Release Date]:[Actual]],2,FALSE)</f>
        <v>#N/A</v>
      </c>
      <c r="J2005" t="e">
        <f>VLOOKUP(A2005,Table8[#All],2,FALSE)</f>
        <v>#N/A</v>
      </c>
      <c r="K2005" t="e">
        <f>VLOOKUP(A2005,'US Retail Data'!$E$2:$G$75,3,FALSE)</f>
        <v>#N/A</v>
      </c>
      <c r="L2005">
        <f>VLOOKUP(A2005,GDP!$E$2:$G$83,3,FALSE)</f>
        <v>1.4E-2</v>
      </c>
    </row>
    <row r="2006" spans="1:12">
      <c r="A2006" s="25">
        <v>45471</v>
      </c>
      <c r="B2006" s="19">
        <v>16394</v>
      </c>
      <c r="C2006" t="e">
        <f>VLOOKUP(A2006,Table2[],2,FALSE)</f>
        <v>#N/A</v>
      </c>
      <c r="D2006">
        <f>VLOOKUP(A2006,Table3[#All],2,FALSE)</f>
        <v>2.5999999999999999E-2</v>
      </c>
      <c r="E2006" t="e">
        <f>VLOOKUP(A2006,Table5[#All],2,FALSE)</f>
        <v>#N/A</v>
      </c>
      <c r="F2006" t="e">
        <f>VLOOKUP(A2006,Table6[#All],2,FALSE)</f>
        <v>#N/A</v>
      </c>
      <c r="G2006" t="e">
        <f>VLOOKUP(A2006,Table7[#All],2,FALSE)</f>
        <v>#N/A</v>
      </c>
      <c r="H2006" t="e">
        <f>VLOOKUP(A2006,Table1[[#All],[Release Date]:[Actual]],3,FALSE)</f>
        <v>#N/A</v>
      </c>
      <c r="I2006" t="e">
        <f>VLOOKUP(A2006,Table9[[#All],[Release Date]:[Actual]],2,FALSE)</f>
        <v>#N/A</v>
      </c>
      <c r="J2006" t="e">
        <f>VLOOKUP(A2006,Table8[#All],2,FALSE)</f>
        <v>#N/A</v>
      </c>
      <c r="K2006" t="e">
        <f>VLOOKUP(A2006,'US Retail Data'!$E$2:$G$75,3,FALSE)</f>
        <v>#N/A</v>
      </c>
      <c r="L2006" t="e">
        <f>VLOOKUP(A2006,GDP!$E$2:$G$83,3,FALSE)</f>
        <v>#N/A</v>
      </c>
    </row>
    <row r="2007" spans="1:12">
      <c r="A2007" s="25">
        <v>45472</v>
      </c>
      <c r="B2007" s="19" t="e">
        <v>#N/A</v>
      </c>
      <c r="C2007" t="e">
        <f>VLOOKUP(A2007,Table2[],2,FALSE)</f>
        <v>#N/A</v>
      </c>
      <c r="D2007" t="e">
        <f>VLOOKUP(A2007,Table3[#All],2,FALSE)</f>
        <v>#N/A</v>
      </c>
      <c r="E2007" t="e">
        <f>VLOOKUP(A2007,Table5[#All],2,FALSE)</f>
        <v>#N/A</v>
      </c>
      <c r="F2007" t="e">
        <f>VLOOKUP(A2007,Table6[#All],2,FALSE)</f>
        <v>#N/A</v>
      </c>
      <c r="G2007" t="e">
        <f>VLOOKUP(A2007,Table7[#All],2,FALSE)</f>
        <v>#N/A</v>
      </c>
      <c r="H2007" t="e">
        <f>VLOOKUP(A2007,Table1[[#All],[Release Date]:[Actual]],3,FALSE)</f>
        <v>#N/A</v>
      </c>
      <c r="I2007" t="e">
        <f>VLOOKUP(A2007,Table9[[#All],[Release Date]:[Actual]],2,FALSE)</f>
        <v>#N/A</v>
      </c>
      <c r="J2007" t="e">
        <f>VLOOKUP(A2007,Table8[#All],2,FALSE)</f>
        <v>#N/A</v>
      </c>
      <c r="K2007" t="e">
        <f>VLOOKUP(A2007,'US Retail Data'!$E$2:$G$75,3,FALSE)</f>
        <v>#N/A</v>
      </c>
      <c r="L2007" t="e">
        <f>VLOOKUP(A2007,GDP!$E$2:$G$83,3,FALSE)</f>
        <v>#N/A</v>
      </c>
    </row>
    <row r="2008" spans="1:12">
      <c r="A2008" s="25">
        <v>45473</v>
      </c>
      <c r="B2008" s="19" t="e">
        <v>#N/A</v>
      </c>
      <c r="C2008" t="e">
        <f>VLOOKUP(A2008,Table2[],2,FALSE)</f>
        <v>#N/A</v>
      </c>
      <c r="D2008" t="e">
        <f>VLOOKUP(A2008,Table3[#All],2,FALSE)</f>
        <v>#N/A</v>
      </c>
      <c r="E2008" t="e">
        <f>VLOOKUP(A2008,Table5[#All],2,FALSE)</f>
        <v>#N/A</v>
      </c>
      <c r="F2008" t="e">
        <f>VLOOKUP(A2008,Table6[#All],2,FALSE)</f>
        <v>#N/A</v>
      </c>
      <c r="G2008" t="e">
        <f>VLOOKUP(A2008,Table7[#All],2,FALSE)</f>
        <v>#N/A</v>
      </c>
      <c r="H2008" t="e">
        <f>VLOOKUP(A2008,Table1[[#All],[Release Date]:[Actual]],3,FALSE)</f>
        <v>#N/A</v>
      </c>
      <c r="I2008" t="e">
        <f>VLOOKUP(A2008,Table9[[#All],[Release Date]:[Actual]],2,FALSE)</f>
        <v>#N/A</v>
      </c>
      <c r="J2008" t="e">
        <f>VLOOKUP(A2008,Table8[#All],2,FALSE)</f>
        <v>#N/A</v>
      </c>
      <c r="K2008" t="e">
        <f>VLOOKUP(A2008,'US Retail Data'!$E$2:$G$75,3,FALSE)</f>
        <v>#N/A</v>
      </c>
      <c r="L2008" t="e">
        <f>VLOOKUP(A2008,GDP!$E$2:$G$83,3,FALSE)</f>
        <v>#N/A</v>
      </c>
    </row>
    <row r="2009" spans="1:12">
      <c r="A2009" s="25">
        <v>45474</v>
      </c>
      <c r="B2009" s="19">
        <v>16355</v>
      </c>
      <c r="C2009" t="e">
        <f>VLOOKUP(A2009,Table2[],2,FALSE)</f>
        <v>#N/A</v>
      </c>
      <c r="D2009" t="e">
        <f>VLOOKUP(A2009,Table3[#All],2,FALSE)</f>
        <v>#N/A</v>
      </c>
      <c r="E2009">
        <f>VLOOKUP(A2009,Table5[#All],2,FALSE)</f>
        <v>2.5100000000000001E-2</v>
      </c>
      <c r="F2009" t="e">
        <f>VLOOKUP(A2009,Table6[#All],2,FALSE)</f>
        <v>#N/A</v>
      </c>
      <c r="G2009" t="e">
        <f>VLOOKUP(A2009,Table7[#All],2,FALSE)</f>
        <v>#N/A</v>
      </c>
      <c r="H2009" t="e">
        <f>VLOOKUP(A2009,Table1[[#All],[Release Date]:[Actual]],3,FALSE)</f>
        <v>#N/A</v>
      </c>
      <c r="I2009" t="e">
        <f>VLOOKUP(A2009,Table9[[#All],[Release Date]:[Actual]],2,FALSE)</f>
        <v>#N/A</v>
      </c>
      <c r="J2009" t="e">
        <f>VLOOKUP(A2009,Table8[#All],2,FALSE)</f>
        <v>#N/A</v>
      </c>
      <c r="K2009" t="e">
        <f>VLOOKUP(A2009,'US Retail Data'!$E$2:$G$75,3,FALSE)</f>
        <v>#N/A</v>
      </c>
      <c r="L2009" t="e">
        <f>VLOOKUP(A2009,GDP!$E$2:$G$83,3,FALSE)</f>
        <v>#N/A</v>
      </c>
    </row>
    <row r="2010" spans="1:12">
      <c r="A2010" s="25">
        <v>45475</v>
      </c>
      <c r="B2010" s="19">
        <v>16384</v>
      </c>
      <c r="C2010" t="e">
        <f>VLOOKUP(A2010,Table2[],2,FALSE)</f>
        <v>#N/A</v>
      </c>
      <c r="D2010" t="e">
        <f>VLOOKUP(A2010,Table3[#All],2,FALSE)</f>
        <v>#N/A</v>
      </c>
      <c r="E2010" t="e">
        <f>VLOOKUP(A2010,Table5[#All],2,FALSE)</f>
        <v>#N/A</v>
      </c>
      <c r="F2010" t="e">
        <f>VLOOKUP(A2010,Table6[#All],2,FALSE)</f>
        <v>#N/A</v>
      </c>
      <c r="G2010" t="e">
        <f>VLOOKUP(A2010,Table7[#All],2,FALSE)</f>
        <v>#N/A</v>
      </c>
      <c r="H2010" t="e">
        <f>VLOOKUP(A2010,Table1[[#All],[Release Date]:[Actual]],3,FALSE)</f>
        <v>#N/A</v>
      </c>
      <c r="I2010" t="e">
        <f>VLOOKUP(A2010,Table9[[#All],[Release Date]:[Actual]],2,FALSE)</f>
        <v>#N/A</v>
      </c>
      <c r="J2010" t="e">
        <f>VLOOKUP(A2010,Table8[#All],2,FALSE)</f>
        <v>#N/A</v>
      </c>
      <c r="K2010" t="e">
        <f>VLOOKUP(A2010,'US Retail Data'!$E$2:$G$75,3,FALSE)</f>
        <v>#N/A</v>
      </c>
      <c r="L2010" t="e">
        <f>VLOOKUP(A2010,GDP!$E$2:$G$83,3,FALSE)</f>
        <v>#N/A</v>
      </c>
    </row>
    <row r="2011" spans="1:12">
      <c r="A2011" s="25">
        <v>45476</v>
      </c>
      <c r="B2011" s="19">
        <v>16387</v>
      </c>
      <c r="C2011" t="e">
        <f>VLOOKUP(A2011,Table2[],2,FALSE)</f>
        <v>#N/A</v>
      </c>
      <c r="D2011" t="e">
        <f>VLOOKUP(A2011,Table3[#All],2,FALSE)</f>
        <v>#N/A</v>
      </c>
      <c r="E2011" t="e">
        <f>VLOOKUP(A2011,Table5[#All],2,FALSE)</f>
        <v>#N/A</v>
      </c>
      <c r="F2011" t="e">
        <f>VLOOKUP(A2011,Table6[#All],2,FALSE)</f>
        <v>#N/A</v>
      </c>
      <c r="G2011" t="e">
        <f>VLOOKUP(A2011,Table7[#All],2,FALSE)</f>
        <v>#N/A</v>
      </c>
      <c r="H2011">
        <f>VLOOKUP(A2011,Table1[[#All],[Release Date]:[Actual]],3,FALSE)</f>
        <v>238000</v>
      </c>
      <c r="I2011" t="e">
        <f>VLOOKUP(A2011,Table9[[#All],[Release Date]:[Actual]],2,FALSE)</f>
        <v>#N/A</v>
      </c>
      <c r="J2011" t="e">
        <f>VLOOKUP(A2011,Table8[#All],2,FALSE)</f>
        <v>#N/A</v>
      </c>
      <c r="K2011" t="e">
        <f>VLOOKUP(A2011,'US Retail Data'!$E$2:$G$75,3,FALSE)</f>
        <v>#N/A</v>
      </c>
      <c r="L2011" t="e">
        <f>VLOOKUP(A2011,GDP!$E$2:$G$83,3,FALSE)</f>
        <v>#N/A</v>
      </c>
    </row>
    <row r="2012" spans="1:12">
      <c r="A2012" s="25">
        <v>45477</v>
      </c>
      <c r="B2012" s="19">
        <v>16341</v>
      </c>
      <c r="C2012" t="e">
        <f>VLOOKUP(A2012,Table2[],2,FALSE)</f>
        <v>#N/A</v>
      </c>
      <c r="D2012" t="e">
        <f>VLOOKUP(A2012,Table3[#All],2,FALSE)</f>
        <v>#N/A</v>
      </c>
      <c r="E2012" t="e">
        <f>VLOOKUP(A2012,Table5[#All],2,FALSE)</f>
        <v>#N/A</v>
      </c>
      <c r="F2012" t="e">
        <f>VLOOKUP(A2012,Table6[#All],2,FALSE)</f>
        <v>#N/A</v>
      </c>
      <c r="G2012" t="e">
        <f>VLOOKUP(A2012,Table7[#All],2,FALSE)</f>
        <v>#N/A</v>
      </c>
      <c r="H2012" t="e">
        <f>VLOOKUP(A2012,Table1[[#All],[Release Date]:[Actual]],3,FALSE)</f>
        <v>#N/A</v>
      </c>
      <c r="I2012" t="e">
        <f>VLOOKUP(A2012,Table9[[#All],[Release Date]:[Actual]],2,FALSE)</f>
        <v>#N/A</v>
      </c>
      <c r="J2012" t="e">
        <f>VLOOKUP(A2012,Table8[#All],2,FALSE)</f>
        <v>#N/A</v>
      </c>
      <c r="K2012" t="e">
        <f>VLOOKUP(A2012,'US Retail Data'!$E$2:$G$75,3,FALSE)</f>
        <v>#N/A</v>
      </c>
      <c r="L2012" t="e">
        <f>VLOOKUP(A2012,GDP!$E$2:$G$83,3,FALSE)</f>
        <v>#N/A</v>
      </c>
    </row>
    <row r="2013" spans="1:12">
      <c r="A2013" s="25">
        <v>45478</v>
      </c>
      <c r="B2013" s="19">
        <v>16312</v>
      </c>
      <c r="C2013" t="e">
        <f>VLOOKUP(A2013,Table2[],2,FALSE)</f>
        <v>#N/A</v>
      </c>
      <c r="D2013" t="e">
        <f>VLOOKUP(A2013,Table3[#All],2,FALSE)</f>
        <v>#N/A</v>
      </c>
      <c r="E2013" t="e">
        <f>VLOOKUP(A2013,Table5[#All],2,FALSE)</f>
        <v>#N/A</v>
      </c>
      <c r="F2013">
        <f>VLOOKUP(A2013,Table6[#All],2,FALSE)</f>
        <v>206</v>
      </c>
      <c r="G2013">
        <f>VLOOKUP(A2013,Table7[#All],2,FALSE)</f>
        <v>4.1000000000000002E-2</v>
      </c>
      <c r="H2013" t="e">
        <f>VLOOKUP(A2013,Table1[[#All],[Release Date]:[Actual]],3,FALSE)</f>
        <v>#N/A</v>
      </c>
      <c r="I2013" t="e">
        <f>VLOOKUP(A2013,Table9[[#All],[Release Date]:[Actual]],2,FALSE)</f>
        <v>#N/A</v>
      </c>
      <c r="J2013" t="e">
        <f>VLOOKUP(A2013,Table8[#All],2,FALSE)</f>
        <v>#N/A</v>
      </c>
      <c r="K2013" t="e">
        <f>VLOOKUP(A2013,'US Retail Data'!$E$2:$G$75,3,FALSE)</f>
        <v>#N/A</v>
      </c>
      <c r="L2013" t="e">
        <f>VLOOKUP(A2013,GDP!$E$2:$G$83,3,FALSE)</f>
        <v>#N/A</v>
      </c>
    </row>
    <row r="2014" spans="1:12">
      <c r="A2014" s="25">
        <v>45479</v>
      </c>
      <c r="B2014" s="19" t="e">
        <v>#N/A</v>
      </c>
      <c r="C2014" t="e">
        <f>VLOOKUP(A2014,Table2[],2,FALSE)</f>
        <v>#N/A</v>
      </c>
      <c r="D2014" t="e">
        <f>VLOOKUP(A2014,Table3[#All],2,FALSE)</f>
        <v>#N/A</v>
      </c>
      <c r="E2014" t="e">
        <f>VLOOKUP(A2014,Table5[#All],2,FALSE)</f>
        <v>#N/A</v>
      </c>
      <c r="F2014" t="e">
        <f>VLOOKUP(A2014,Table6[#All],2,FALSE)</f>
        <v>#N/A</v>
      </c>
      <c r="G2014" t="e">
        <f>VLOOKUP(A2014,Table7[#All],2,FALSE)</f>
        <v>#N/A</v>
      </c>
      <c r="H2014" t="e">
        <f>VLOOKUP(A2014,Table1[[#All],[Release Date]:[Actual]],3,FALSE)</f>
        <v>#N/A</v>
      </c>
      <c r="I2014" t="e">
        <f>VLOOKUP(A2014,Table9[[#All],[Release Date]:[Actual]],2,FALSE)</f>
        <v>#N/A</v>
      </c>
      <c r="J2014" t="e">
        <f>VLOOKUP(A2014,Table8[#All],2,FALSE)</f>
        <v>#N/A</v>
      </c>
      <c r="K2014" t="e">
        <f>VLOOKUP(A2014,'US Retail Data'!$E$2:$G$75,3,FALSE)</f>
        <v>#N/A</v>
      </c>
      <c r="L2014" t="e">
        <f>VLOOKUP(A2014,GDP!$E$2:$G$83,3,FALSE)</f>
        <v>#N/A</v>
      </c>
    </row>
    <row r="2015" spans="1:12">
      <c r="A2015" s="25">
        <v>45480</v>
      </c>
      <c r="B2015" s="19" t="e">
        <v>#N/A</v>
      </c>
      <c r="C2015" t="e">
        <f>VLOOKUP(A2015,Table2[],2,FALSE)</f>
        <v>#N/A</v>
      </c>
      <c r="D2015" t="e">
        <f>VLOOKUP(A2015,Table3[#All],2,FALSE)</f>
        <v>#N/A</v>
      </c>
      <c r="E2015" t="e">
        <f>VLOOKUP(A2015,Table5[#All],2,FALSE)</f>
        <v>#N/A</v>
      </c>
      <c r="F2015" t="e">
        <f>VLOOKUP(A2015,Table6[#All],2,FALSE)</f>
        <v>#N/A</v>
      </c>
      <c r="G2015" t="e">
        <f>VLOOKUP(A2015,Table7[#All],2,FALSE)</f>
        <v>#N/A</v>
      </c>
      <c r="H2015" t="e">
        <f>VLOOKUP(A2015,Table1[[#All],[Release Date]:[Actual]],3,FALSE)</f>
        <v>#N/A</v>
      </c>
      <c r="I2015" t="e">
        <f>VLOOKUP(A2015,Table9[[#All],[Release Date]:[Actual]],2,FALSE)</f>
        <v>#N/A</v>
      </c>
      <c r="J2015" t="e">
        <f>VLOOKUP(A2015,Table8[#All],2,FALSE)</f>
        <v>#N/A</v>
      </c>
      <c r="K2015" t="e">
        <f>VLOOKUP(A2015,'US Retail Data'!$E$2:$G$75,3,FALSE)</f>
        <v>#N/A</v>
      </c>
      <c r="L2015" t="e">
        <f>VLOOKUP(A2015,GDP!$E$2:$G$83,3,FALSE)</f>
        <v>#N/A</v>
      </c>
    </row>
    <row r="2016" spans="1:12">
      <c r="A2016" s="25">
        <v>45481</v>
      </c>
      <c r="B2016" s="19">
        <v>16265</v>
      </c>
      <c r="C2016" t="e">
        <f>VLOOKUP(A2016,Table2[],2,FALSE)</f>
        <v>#N/A</v>
      </c>
      <c r="D2016" t="e">
        <f>VLOOKUP(A2016,Table3[#All],2,FALSE)</f>
        <v>#N/A</v>
      </c>
      <c r="E2016" t="e">
        <f>VLOOKUP(A2016,Table5[#All],2,FALSE)</f>
        <v>#N/A</v>
      </c>
      <c r="F2016" t="e">
        <f>VLOOKUP(A2016,Table6[#All],2,FALSE)</f>
        <v>#N/A</v>
      </c>
      <c r="G2016" t="e">
        <f>VLOOKUP(A2016,Table7[#All],2,FALSE)</f>
        <v>#N/A</v>
      </c>
      <c r="H2016" t="e">
        <f>VLOOKUP(A2016,Table1[[#All],[Release Date]:[Actual]],3,FALSE)</f>
        <v>#N/A</v>
      </c>
      <c r="I2016" t="e">
        <f>VLOOKUP(A2016,Table9[[#All],[Release Date]:[Actual]],2,FALSE)</f>
        <v>#N/A</v>
      </c>
      <c r="J2016" t="e">
        <f>VLOOKUP(A2016,Table8[#All],2,FALSE)</f>
        <v>#N/A</v>
      </c>
      <c r="K2016" t="e">
        <f>VLOOKUP(A2016,'US Retail Data'!$E$2:$G$75,3,FALSE)</f>
        <v>#N/A</v>
      </c>
      <c r="L2016" t="e">
        <f>VLOOKUP(A2016,GDP!$E$2:$G$83,3,FALSE)</f>
        <v>#N/A</v>
      </c>
    </row>
    <row r="2017" spans="1:12">
      <c r="A2017" s="25">
        <v>45482</v>
      </c>
      <c r="B2017" s="19">
        <v>16281</v>
      </c>
      <c r="C2017" t="e">
        <f>VLOOKUP(A2017,Table2[],2,FALSE)</f>
        <v>#N/A</v>
      </c>
      <c r="D2017" t="e">
        <f>VLOOKUP(A2017,Table3[#All],2,FALSE)</f>
        <v>#N/A</v>
      </c>
      <c r="E2017" t="e">
        <f>VLOOKUP(A2017,Table5[#All],2,FALSE)</f>
        <v>#N/A</v>
      </c>
      <c r="F2017" t="e">
        <f>VLOOKUP(A2017,Table6[#All],2,FALSE)</f>
        <v>#N/A</v>
      </c>
      <c r="G2017" t="e">
        <f>VLOOKUP(A2017,Table7[#All],2,FALSE)</f>
        <v>#N/A</v>
      </c>
      <c r="H2017" t="e">
        <f>VLOOKUP(A2017,Table1[[#All],[Release Date]:[Actual]],3,FALSE)</f>
        <v>#N/A</v>
      </c>
      <c r="I2017" t="e">
        <f>VLOOKUP(A2017,Table9[[#All],[Release Date]:[Actual]],2,FALSE)</f>
        <v>#N/A</v>
      </c>
      <c r="J2017">
        <f>VLOOKUP(A2017,Table8[#All],2,FALSE)</f>
        <v>2E-3</v>
      </c>
      <c r="K2017" t="e">
        <f>VLOOKUP(A2017,'US Retail Data'!$E$2:$G$75,3,FALSE)</f>
        <v>#N/A</v>
      </c>
      <c r="L2017" t="e">
        <f>VLOOKUP(A2017,GDP!$E$2:$G$83,3,FALSE)</f>
        <v>#N/A</v>
      </c>
    </row>
    <row r="2018" spans="1:12">
      <c r="A2018" s="25">
        <v>45483</v>
      </c>
      <c r="B2018" s="19">
        <v>16256</v>
      </c>
      <c r="C2018" t="e">
        <f>VLOOKUP(A2018,Table2[],2,FALSE)</f>
        <v>#N/A</v>
      </c>
      <c r="D2018" t="e">
        <f>VLOOKUP(A2018,Table3[#All],2,FALSE)</f>
        <v>#N/A</v>
      </c>
      <c r="E2018" t="e">
        <f>VLOOKUP(A2018,Table5[#All],2,FALSE)</f>
        <v>#N/A</v>
      </c>
      <c r="F2018" t="e">
        <f>VLOOKUP(A2018,Table6[#All],2,FALSE)</f>
        <v>#N/A</v>
      </c>
      <c r="G2018" t="e">
        <f>VLOOKUP(A2018,Table7[#All],2,FALSE)</f>
        <v>#N/A</v>
      </c>
      <c r="H2018" t="e">
        <f>VLOOKUP(A2018,Table1[[#All],[Release Date]:[Actual]],3,FALSE)</f>
        <v>#N/A</v>
      </c>
      <c r="I2018" t="e">
        <f>VLOOKUP(A2018,Table9[[#All],[Release Date]:[Actual]],2,FALSE)</f>
        <v>#N/A</v>
      </c>
      <c r="J2018" t="e">
        <f>VLOOKUP(A2018,Table8[#All],2,FALSE)</f>
        <v>#N/A</v>
      </c>
      <c r="K2018" t="e">
        <f>VLOOKUP(A2018,'US Retail Data'!$E$2:$G$75,3,FALSE)</f>
        <v>#N/A</v>
      </c>
      <c r="L2018" t="e">
        <f>VLOOKUP(A2018,GDP!$E$2:$G$83,3,FALSE)</f>
        <v>#N/A</v>
      </c>
    </row>
    <row r="2019" spans="1:12">
      <c r="A2019" s="25">
        <v>45484</v>
      </c>
      <c r="B2019" s="19">
        <v>16200</v>
      </c>
      <c r="C2019">
        <f>VLOOKUP(A2019,Table2[],2,FALSE)</f>
        <v>0.03</v>
      </c>
      <c r="D2019" t="e">
        <f>VLOOKUP(A2019,Table3[#All],2,FALSE)</f>
        <v>#N/A</v>
      </c>
      <c r="E2019" t="e">
        <f>VLOOKUP(A2019,Table5[#All],2,FALSE)</f>
        <v>#N/A</v>
      </c>
      <c r="F2019" t="e">
        <f>VLOOKUP(A2019,Table6[#All],2,FALSE)</f>
        <v>#N/A</v>
      </c>
      <c r="G2019" t="e">
        <f>VLOOKUP(A2019,Table7[#All],2,FALSE)</f>
        <v>#N/A</v>
      </c>
      <c r="H2019">
        <f>VLOOKUP(A2019,Table1[[#All],[Release Date]:[Actual]],3,FALSE)</f>
        <v>222000</v>
      </c>
      <c r="I2019" t="e">
        <f>VLOOKUP(A2019,Table9[[#All],[Release Date]:[Actual]],2,FALSE)</f>
        <v>#N/A</v>
      </c>
      <c r="J2019" t="e">
        <f>VLOOKUP(A2019,Table8[#All],2,FALSE)</f>
        <v>#N/A</v>
      </c>
      <c r="K2019" t="e">
        <f>VLOOKUP(A2019,'US Retail Data'!$E$2:$G$75,3,FALSE)</f>
        <v>#N/A</v>
      </c>
      <c r="L2019" t="e">
        <f>VLOOKUP(A2019,GDP!$E$2:$G$83,3,FALSE)</f>
        <v>#N/A</v>
      </c>
    </row>
    <row r="2020" spans="1:12">
      <c r="A2020" s="25">
        <v>45485</v>
      </c>
      <c r="B2020" s="19">
        <v>16154</v>
      </c>
      <c r="C2020" t="e">
        <f>VLOOKUP(A2020,Table2[],2,FALSE)</f>
        <v>#N/A</v>
      </c>
      <c r="D2020" t="e">
        <f>VLOOKUP(A2020,Table3[#All],2,FALSE)</f>
        <v>#N/A</v>
      </c>
      <c r="E2020" t="e">
        <f>VLOOKUP(A2020,Table5[#All],2,FALSE)</f>
        <v>#N/A</v>
      </c>
      <c r="F2020" t="e">
        <f>VLOOKUP(A2020,Table6[#All],2,FALSE)</f>
        <v>#N/A</v>
      </c>
      <c r="G2020" t="e">
        <f>VLOOKUP(A2020,Table7[#All],2,FALSE)</f>
        <v>#N/A</v>
      </c>
      <c r="H2020" t="e">
        <f>VLOOKUP(A2020,Table1[[#All],[Release Date]:[Actual]],3,FALSE)</f>
        <v>#N/A</v>
      </c>
      <c r="I2020" t="e">
        <f>VLOOKUP(A2020,Table9[[#All],[Release Date]:[Actual]],2,FALSE)</f>
        <v>#N/A</v>
      </c>
      <c r="J2020" t="e">
        <f>VLOOKUP(A2020,Table8[#All],2,FALSE)</f>
        <v>#N/A</v>
      </c>
      <c r="K2020" t="e">
        <f>VLOOKUP(A2020,'US Retail Data'!$E$2:$G$75,3,FALSE)</f>
        <v>#N/A</v>
      </c>
      <c r="L2020" t="e">
        <f>VLOOKUP(A2020,GDP!$E$2:$G$83,3,FALSE)</f>
        <v>#N/A</v>
      </c>
    </row>
    <row r="2021" spans="1:12">
      <c r="A2021" s="25">
        <v>45486</v>
      </c>
      <c r="B2021" s="19" t="e">
        <v>#N/A</v>
      </c>
      <c r="C2021" t="e">
        <f>VLOOKUP(A2021,Table2[],2,FALSE)</f>
        <v>#N/A</v>
      </c>
      <c r="D2021" t="e">
        <f>VLOOKUP(A2021,Table3[#All],2,FALSE)</f>
        <v>#N/A</v>
      </c>
      <c r="E2021" t="e">
        <f>VLOOKUP(A2021,Table5[#All],2,FALSE)</f>
        <v>#N/A</v>
      </c>
      <c r="F2021" t="e">
        <f>VLOOKUP(A2021,Table6[#All],2,FALSE)</f>
        <v>#N/A</v>
      </c>
      <c r="G2021" t="e">
        <f>VLOOKUP(A2021,Table7[#All],2,FALSE)</f>
        <v>#N/A</v>
      </c>
      <c r="H2021" t="e">
        <f>VLOOKUP(A2021,Table1[[#All],[Release Date]:[Actual]],3,FALSE)</f>
        <v>#N/A</v>
      </c>
      <c r="I2021" t="e">
        <f>VLOOKUP(A2021,Table9[[#All],[Release Date]:[Actual]],2,FALSE)</f>
        <v>#N/A</v>
      </c>
      <c r="J2021" t="e">
        <f>VLOOKUP(A2021,Table8[#All],2,FALSE)</f>
        <v>#N/A</v>
      </c>
      <c r="K2021" t="e">
        <f>VLOOKUP(A2021,'US Retail Data'!$E$2:$G$75,3,FALSE)</f>
        <v>#N/A</v>
      </c>
      <c r="L2021" t="e">
        <f>VLOOKUP(A2021,GDP!$E$2:$G$83,3,FALSE)</f>
        <v>#N/A</v>
      </c>
    </row>
    <row r="2022" spans="1:12">
      <c r="A2022" s="25">
        <v>45487</v>
      </c>
      <c r="B2022" s="19" t="e">
        <v>#N/A</v>
      </c>
      <c r="C2022" t="e">
        <f>VLOOKUP(A2022,Table2[],2,FALSE)</f>
        <v>#N/A</v>
      </c>
      <c r="D2022" t="e">
        <f>VLOOKUP(A2022,Table3[#All],2,FALSE)</f>
        <v>#N/A</v>
      </c>
      <c r="E2022" t="e">
        <f>VLOOKUP(A2022,Table5[#All],2,FALSE)</f>
        <v>#N/A</v>
      </c>
      <c r="F2022" t="e">
        <f>VLOOKUP(A2022,Table6[#All],2,FALSE)</f>
        <v>#N/A</v>
      </c>
      <c r="G2022" t="e">
        <f>VLOOKUP(A2022,Table7[#All],2,FALSE)</f>
        <v>#N/A</v>
      </c>
      <c r="H2022" t="e">
        <f>VLOOKUP(A2022,Table1[[#All],[Release Date]:[Actual]],3,FALSE)</f>
        <v>#N/A</v>
      </c>
      <c r="I2022" t="e">
        <f>VLOOKUP(A2022,Table9[[#All],[Release Date]:[Actual]],2,FALSE)</f>
        <v>#N/A</v>
      </c>
      <c r="J2022" t="e">
        <f>VLOOKUP(A2022,Table8[#All],2,FALSE)</f>
        <v>#N/A</v>
      </c>
      <c r="K2022" t="e">
        <f>VLOOKUP(A2022,'US Retail Data'!$E$2:$G$75,3,FALSE)</f>
        <v>#N/A</v>
      </c>
      <c r="L2022" t="e">
        <f>VLOOKUP(A2022,GDP!$E$2:$G$83,3,FALSE)</f>
        <v>#N/A</v>
      </c>
    </row>
    <row r="2023" spans="1:12">
      <c r="A2023" s="25">
        <v>45488</v>
      </c>
      <c r="B2023" s="19">
        <v>16174</v>
      </c>
      <c r="C2023" t="e">
        <f>VLOOKUP(A2023,Table2[],2,FALSE)</f>
        <v>#N/A</v>
      </c>
      <c r="D2023" t="e">
        <f>VLOOKUP(A2023,Table3[#All],2,FALSE)</f>
        <v>#N/A</v>
      </c>
      <c r="E2023" t="e">
        <f>VLOOKUP(A2023,Table5[#All],2,FALSE)</f>
        <v>#N/A</v>
      </c>
      <c r="F2023" t="e">
        <f>VLOOKUP(A2023,Table6[#All],2,FALSE)</f>
        <v>#N/A</v>
      </c>
      <c r="G2023" t="e">
        <f>VLOOKUP(A2023,Table7[#All],2,FALSE)</f>
        <v>#N/A</v>
      </c>
      <c r="H2023" t="e">
        <f>VLOOKUP(A2023,Table1[[#All],[Release Date]:[Actual]],3,FALSE)</f>
        <v>#N/A</v>
      </c>
      <c r="I2023" t="e">
        <f>VLOOKUP(A2023,Table9[[#All],[Release Date]:[Actual]],2,FALSE)</f>
        <v>#N/A</v>
      </c>
      <c r="J2023" t="e">
        <f>VLOOKUP(A2023,Table8[#All],2,FALSE)</f>
        <v>#N/A</v>
      </c>
      <c r="K2023" t="e">
        <f>VLOOKUP(A2023,'US Retail Data'!$E$2:$G$75,3,FALSE)</f>
        <v>#N/A</v>
      </c>
      <c r="L2023" t="e">
        <f>VLOOKUP(A2023,GDP!$E$2:$G$83,3,FALSE)</f>
        <v>#N/A</v>
      </c>
    </row>
    <row r="2024" spans="1:12">
      <c r="A2024" s="25">
        <v>45489</v>
      </c>
      <c r="B2024" s="19">
        <v>16203</v>
      </c>
      <c r="C2024" t="e">
        <f>VLOOKUP(A2024,Table2[],2,FALSE)</f>
        <v>#N/A</v>
      </c>
      <c r="D2024" t="e">
        <f>VLOOKUP(A2024,Table3[#All],2,FALSE)</f>
        <v>#N/A</v>
      </c>
      <c r="E2024" t="e">
        <f>VLOOKUP(A2024,Table5[#All],2,FALSE)</f>
        <v>#N/A</v>
      </c>
      <c r="F2024" t="e">
        <f>VLOOKUP(A2024,Table6[#All],2,FALSE)</f>
        <v>#N/A</v>
      </c>
      <c r="G2024" t="e">
        <f>VLOOKUP(A2024,Table7[#All],2,FALSE)</f>
        <v>#N/A</v>
      </c>
      <c r="H2024" t="e">
        <f>VLOOKUP(A2024,Table1[[#All],[Release Date]:[Actual]],3,FALSE)</f>
        <v>#N/A</v>
      </c>
      <c r="I2024" t="e">
        <f>VLOOKUP(A2024,Table9[[#All],[Release Date]:[Actual]],2,FALSE)</f>
        <v>#N/A</v>
      </c>
      <c r="J2024" t="e">
        <f>VLOOKUP(A2024,Table8[#All],2,FALSE)</f>
        <v>#N/A</v>
      </c>
      <c r="K2024">
        <f>VLOOKUP(A2024,'US Retail Data'!$E$2:$G$75,3,FALSE)</f>
        <v>0</v>
      </c>
      <c r="L2024" t="e">
        <f>VLOOKUP(A2024,GDP!$E$2:$G$83,3,FALSE)</f>
        <v>#N/A</v>
      </c>
    </row>
    <row r="2025" spans="1:12">
      <c r="A2025" s="25">
        <v>45490</v>
      </c>
      <c r="B2025" s="19">
        <v>16129</v>
      </c>
      <c r="C2025" t="e">
        <f>VLOOKUP(A2025,Table2[],2,FALSE)</f>
        <v>#N/A</v>
      </c>
      <c r="D2025" t="e">
        <f>VLOOKUP(A2025,Table3[#All],2,FALSE)</f>
        <v>#N/A</v>
      </c>
      <c r="E2025" t="e">
        <f>VLOOKUP(A2025,Table5[#All],2,FALSE)</f>
        <v>#N/A</v>
      </c>
      <c r="F2025" t="e">
        <f>VLOOKUP(A2025,Table6[#All],2,FALSE)</f>
        <v>#N/A</v>
      </c>
      <c r="G2025" t="e">
        <f>VLOOKUP(A2025,Table7[#All],2,FALSE)</f>
        <v>#N/A</v>
      </c>
      <c r="H2025" t="e">
        <f>VLOOKUP(A2025,Table1[[#All],[Release Date]:[Actual]],3,FALSE)</f>
        <v>#N/A</v>
      </c>
      <c r="I2025" t="e">
        <f>VLOOKUP(A2025,Table9[[#All],[Release Date]:[Actual]],2,FALSE)</f>
        <v>#N/A</v>
      </c>
      <c r="J2025" t="e">
        <f>VLOOKUP(A2025,Table8[#All],2,FALSE)</f>
        <v>#N/A</v>
      </c>
      <c r="K2025" t="e">
        <f>VLOOKUP(A2025,'US Retail Data'!$E$2:$G$75,3,FALSE)</f>
        <v>#N/A</v>
      </c>
      <c r="L2025" t="e">
        <f>VLOOKUP(A2025,GDP!$E$2:$G$83,3,FALSE)</f>
        <v>#N/A</v>
      </c>
    </row>
    <row r="2026" spans="1:12">
      <c r="A2026" s="25">
        <v>45491</v>
      </c>
      <c r="B2026" s="19">
        <v>16160</v>
      </c>
      <c r="C2026" t="e">
        <f>VLOOKUP(A2026,Table2[],2,FALSE)</f>
        <v>#N/A</v>
      </c>
      <c r="D2026" t="e">
        <f>VLOOKUP(A2026,Table3[#All],2,FALSE)</f>
        <v>#N/A</v>
      </c>
      <c r="E2026" t="e">
        <f>VLOOKUP(A2026,Table5[#All],2,FALSE)</f>
        <v>#N/A</v>
      </c>
      <c r="F2026" t="e">
        <f>VLOOKUP(A2026,Table6[#All],2,FALSE)</f>
        <v>#N/A</v>
      </c>
      <c r="G2026" t="e">
        <f>VLOOKUP(A2026,Table7[#All],2,FALSE)</f>
        <v>#N/A</v>
      </c>
      <c r="H2026">
        <f>VLOOKUP(A2026,Table1[[#All],[Release Date]:[Actual]],3,FALSE)</f>
        <v>243000</v>
      </c>
      <c r="I2026" t="e">
        <f>VLOOKUP(A2026,Table9[[#All],[Release Date]:[Actual]],2,FALSE)</f>
        <v>#N/A</v>
      </c>
      <c r="J2026" t="e">
        <f>VLOOKUP(A2026,Table8[#All],2,FALSE)</f>
        <v>#N/A</v>
      </c>
      <c r="K2026" t="e">
        <f>VLOOKUP(A2026,'US Retail Data'!$E$2:$G$75,3,FALSE)</f>
        <v>#N/A</v>
      </c>
      <c r="L2026" t="e">
        <f>VLOOKUP(A2026,GDP!$E$2:$G$83,3,FALSE)</f>
        <v>#N/A</v>
      </c>
    </row>
    <row r="2027" spans="1:12">
      <c r="A2027" s="25">
        <v>45492</v>
      </c>
      <c r="B2027" s="19">
        <v>16199</v>
      </c>
      <c r="C2027" t="e">
        <f>VLOOKUP(A2027,Table2[],2,FALSE)</f>
        <v>#N/A</v>
      </c>
      <c r="D2027" t="e">
        <f>VLOOKUP(A2027,Table3[#All],2,FALSE)</f>
        <v>#N/A</v>
      </c>
      <c r="E2027" t="e">
        <f>VLOOKUP(A2027,Table5[#All],2,FALSE)</f>
        <v>#N/A</v>
      </c>
      <c r="F2027" t="e">
        <f>VLOOKUP(A2027,Table6[#All],2,FALSE)</f>
        <v>#N/A</v>
      </c>
      <c r="G2027" t="e">
        <f>VLOOKUP(A2027,Table7[#All],2,FALSE)</f>
        <v>#N/A</v>
      </c>
      <c r="H2027" t="e">
        <f>VLOOKUP(A2027,Table1[[#All],[Release Date]:[Actual]],3,FALSE)</f>
        <v>#N/A</v>
      </c>
      <c r="I2027" t="e">
        <f>VLOOKUP(A2027,Table9[[#All],[Release Date]:[Actual]],2,FALSE)</f>
        <v>#N/A</v>
      </c>
      <c r="J2027" t="e">
        <f>VLOOKUP(A2027,Table8[#All],2,FALSE)</f>
        <v>#N/A</v>
      </c>
      <c r="K2027" t="e">
        <f>VLOOKUP(A2027,'US Retail Data'!$E$2:$G$75,3,FALSE)</f>
        <v>#N/A</v>
      </c>
      <c r="L2027" t="e">
        <f>VLOOKUP(A2027,GDP!$E$2:$G$83,3,FALSE)</f>
        <v>#N/A</v>
      </c>
    </row>
    <row r="2028" spans="1:12">
      <c r="A2028" s="25">
        <v>45493</v>
      </c>
      <c r="B2028" s="19" t="e">
        <v>#N/A</v>
      </c>
      <c r="C2028" t="e">
        <f>VLOOKUP(A2028,Table2[],2,FALSE)</f>
        <v>#N/A</v>
      </c>
      <c r="D2028" t="e">
        <f>VLOOKUP(A2028,Table3[#All],2,FALSE)</f>
        <v>#N/A</v>
      </c>
      <c r="E2028" t="e">
        <f>VLOOKUP(A2028,Table5[#All],2,FALSE)</f>
        <v>#N/A</v>
      </c>
      <c r="F2028" t="e">
        <f>VLOOKUP(A2028,Table6[#All],2,FALSE)</f>
        <v>#N/A</v>
      </c>
      <c r="G2028" t="e">
        <f>VLOOKUP(A2028,Table7[#All],2,FALSE)</f>
        <v>#N/A</v>
      </c>
      <c r="H2028" t="e">
        <f>VLOOKUP(A2028,Table1[[#All],[Release Date]:[Actual]],3,FALSE)</f>
        <v>#N/A</v>
      </c>
      <c r="I2028" t="e">
        <f>VLOOKUP(A2028,Table9[[#All],[Release Date]:[Actual]],2,FALSE)</f>
        <v>#N/A</v>
      </c>
      <c r="J2028" t="e">
        <f>VLOOKUP(A2028,Table8[#All],2,FALSE)</f>
        <v>#N/A</v>
      </c>
      <c r="K2028" t="e">
        <f>VLOOKUP(A2028,'US Retail Data'!$E$2:$G$75,3,FALSE)</f>
        <v>#N/A</v>
      </c>
      <c r="L2028" t="e">
        <f>VLOOKUP(A2028,GDP!$E$2:$G$83,3,FALSE)</f>
        <v>#N/A</v>
      </c>
    </row>
    <row r="2029" spans="1:12">
      <c r="A2029" s="25">
        <v>45494</v>
      </c>
      <c r="B2029" s="19" t="e">
        <v>#N/A</v>
      </c>
      <c r="C2029" t="e">
        <f>VLOOKUP(A2029,Table2[],2,FALSE)</f>
        <v>#N/A</v>
      </c>
      <c r="D2029" t="e">
        <f>VLOOKUP(A2029,Table3[#All],2,FALSE)</f>
        <v>#N/A</v>
      </c>
      <c r="E2029" t="e">
        <f>VLOOKUP(A2029,Table5[#All],2,FALSE)</f>
        <v>#N/A</v>
      </c>
      <c r="F2029" t="e">
        <f>VLOOKUP(A2029,Table6[#All],2,FALSE)</f>
        <v>#N/A</v>
      </c>
      <c r="G2029" t="e">
        <f>VLOOKUP(A2029,Table7[#All],2,FALSE)</f>
        <v>#N/A</v>
      </c>
      <c r="H2029" t="e">
        <f>VLOOKUP(A2029,Table1[[#All],[Release Date]:[Actual]],3,FALSE)</f>
        <v>#N/A</v>
      </c>
      <c r="I2029" t="e">
        <f>VLOOKUP(A2029,Table9[[#All],[Release Date]:[Actual]],2,FALSE)</f>
        <v>#N/A</v>
      </c>
      <c r="J2029" t="e">
        <f>VLOOKUP(A2029,Table8[#All],2,FALSE)</f>
        <v>#N/A</v>
      </c>
      <c r="K2029" t="e">
        <f>VLOOKUP(A2029,'US Retail Data'!$E$2:$G$75,3,FALSE)</f>
        <v>#N/A</v>
      </c>
      <c r="L2029" t="e">
        <f>VLOOKUP(A2029,GDP!$E$2:$G$83,3,FALSE)</f>
        <v>#N/A</v>
      </c>
    </row>
    <row r="2030" spans="1:12">
      <c r="A2030" s="25">
        <v>45495</v>
      </c>
      <c r="B2030" s="19">
        <v>16228</v>
      </c>
      <c r="C2030" t="e">
        <f>VLOOKUP(A2030,Table2[],2,FALSE)</f>
        <v>#N/A</v>
      </c>
      <c r="D2030" t="e">
        <f>VLOOKUP(A2030,Table3[#All],2,FALSE)</f>
        <v>#N/A</v>
      </c>
      <c r="E2030" t="e">
        <f>VLOOKUP(A2030,Table5[#All],2,FALSE)</f>
        <v>#N/A</v>
      </c>
      <c r="F2030" t="e">
        <f>VLOOKUP(A2030,Table6[#All],2,FALSE)</f>
        <v>#N/A</v>
      </c>
      <c r="G2030" t="e">
        <f>VLOOKUP(A2030,Table7[#All],2,FALSE)</f>
        <v>#N/A</v>
      </c>
      <c r="H2030" t="e">
        <f>VLOOKUP(A2030,Table1[[#All],[Release Date]:[Actual]],3,FALSE)</f>
        <v>#N/A</v>
      </c>
      <c r="I2030" t="e">
        <f>VLOOKUP(A2030,Table9[[#All],[Release Date]:[Actual]],2,FALSE)</f>
        <v>#N/A</v>
      </c>
      <c r="J2030" t="e">
        <f>VLOOKUP(A2030,Table8[#All],2,FALSE)</f>
        <v>#N/A</v>
      </c>
      <c r="K2030" t="e">
        <f>VLOOKUP(A2030,'US Retail Data'!$E$2:$G$75,3,FALSE)</f>
        <v>#N/A</v>
      </c>
      <c r="L2030" t="e">
        <f>VLOOKUP(A2030,GDP!$E$2:$G$83,3,FALSE)</f>
        <v>#N/A</v>
      </c>
    </row>
    <row r="2031" spans="1:12">
      <c r="A2031" s="25">
        <v>45496</v>
      </c>
      <c r="B2031" s="19">
        <v>16204</v>
      </c>
      <c r="C2031" t="e">
        <f>VLOOKUP(A2031,Table2[],2,FALSE)</f>
        <v>#N/A</v>
      </c>
      <c r="D2031" t="e">
        <f>VLOOKUP(A2031,Table3[#All],2,FALSE)</f>
        <v>#N/A</v>
      </c>
      <c r="E2031" t="e">
        <f>VLOOKUP(A2031,Table5[#All],2,FALSE)</f>
        <v>#N/A</v>
      </c>
      <c r="F2031" t="e">
        <f>VLOOKUP(A2031,Table6[#All],2,FALSE)</f>
        <v>#N/A</v>
      </c>
      <c r="G2031" t="e">
        <f>VLOOKUP(A2031,Table7[#All],2,FALSE)</f>
        <v>#N/A</v>
      </c>
      <c r="H2031" t="e">
        <f>VLOOKUP(A2031,Table1[[#All],[Release Date]:[Actual]],3,FALSE)</f>
        <v>#N/A</v>
      </c>
      <c r="I2031" t="e">
        <f>VLOOKUP(A2031,Table9[[#All],[Release Date]:[Actual]],2,FALSE)</f>
        <v>#N/A</v>
      </c>
      <c r="J2031" t="e">
        <f>VLOOKUP(A2031,Table8[#All],2,FALSE)</f>
        <v>#N/A</v>
      </c>
      <c r="K2031" t="e">
        <f>VLOOKUP(A2031,'US Retail Data'!$E$2:$G$75,3,FALSE)</f>
        <v>#N/A</v>
      </c>
      <c r="L2031" t="e">
        <f>VLOOKUP(A2031,GDP!$E$2:$G$83,3,FALSE)</f>
        <v>#N/A</v>
      </c>
    </row>
    <row r="2032" spans="1:12">
      <c r="A2032" s="25">
        <v>45497</v>
      </c>
      <c r="B2032" s="19">
        <v>16224</v>
      </c>
      <c r="C2032" t="e">
        <f>VLOOKUP(A2032,Table2[],2,FALSE)</f>
        <v>#N/A</v>
      </c>
      <c r="D2032" t="e">
        <f>VLOOKUP(A2032,Table3[#All],2,FALSE)</f>
        <v>#N/A</v>
      </c>
      <c r="E2032" t="e">
        <f>VLOOKUP(A2032,Table5[#All],2,FALSE)</f>
        <v>#N/A</v>
      </c>
      <c r="F2032" t="e">
        <f>VLOOKUP(A2032,Table6[#All],2,FALSE)</f>
        <v>#N/A</v>
      </c>
      <c r="G2032" t="e">
        <f>VLOOKUP(A2032,Table7[#All],2,FALSE)</f>
        <v>#N/A</v>
      </c>
      <c r="H2032" t="e">
        <f>VLOOKUP(A2032,Table1[[#All],[Release Date]:[Actual]],3,FALSE)</f>
        <v>#N/A</v>
      </c>
      <c r="I2032" t="e">
        <f>VLOOKUP(A2032,Table9[[#All],[Release Date]:[Actual]],2,FALSE)</f>
        <v>#N/A</v>
      </c>
      <c r="J2032" t="e">
        <f>VLOOKUP(A2032,Table8[#All],2,FALSE)</f>
        <v>#N/A</v>
      </c>
      <c r="K2032" t="e">
        <f>VLOOKUP(A2032,'US Retail Data'!$E$2:$G$75,3,FALSE)</f>
        <v>#N/A</v>
      </c>
      <c r="L2032" t="e">
        <f>VLOOKUP(A2032,GDP!$E$2:$G$83,3,FALSE)</f>
        <v>#N/A</v>
      </c>
    </row>
    <row r="2033" spans="1:12">
      <c r="A2033" s="25">
        <v>45498</v>
      </c>
      <c r="B2033" s="19">
        <v>16268</v>
      </c>
      <c r="C2033" t="e">
        <f>VLOOKUP(A2033,Table2[],2,FALSE)</f>
        <v>#N/A</v>
      </c>
      <c r="D2033" t="e">
        <f>VLOOKUP(A2033,Table3[#All],2,FALSE)</f>
        <v>#N/A</v>
      </c>
      <c r="E2033" t="e">
        <f>VLOOKUP(A2033,Table5[#All],2,FALSE)</f>
        <v>#N/A</v>
      </c>
      <c r="F2033" t="e">
        <f>VLOOKUP(A2033,Table6[#All],2,FALSE)</f>
        <v>#N/A</v>
      </c>
      <c r="G2033" t="e">
        <f>VLOOKUP(A2033,Table7[#All],2,FALSE)</f>
        <v>#N/A</v>
      </c>
      <c r="H2033">
        <f>VLOOKUP(A2033,Table1[[#All],[Release Date]:[Actual]],3,FALSE)</f>
        <v>235000</v>
      </c>
      <c r="I2033" t="e">
        <f>VLOOKUP(A2033,Table9[[#All],[Release Date]:[Actual]],2,FALSE)</f>
        <v>#N/A</v>
      </c>
      <c r="J2033" t="e">
        <f>VLOOKUP(A2033,Table8[#All],2,FALSE)</f>
        <v>#N/A</v>
      </c>
      <c r="K2033" t="e">
        <f>VLOOKUP(A2033,'US Retail Data'!$E$2:$G$75,3,FALSE)</f>
        <v>#N/A</v>
      </c>
      <c r="L2033">
        <f>VLOOKUP(A2033,GDP!$E$2:$G$83,3,FALSE)</f>
        <v>2.8000000000000001E-2</v>
      </c>
    </row>
    <row r="2034" spans="1:12">
      <c r="A2034" s="25">
        <v>45499</v>
      </c>
      <c r="B2034" s="19">
        <v>16294</v>
      </c>
      <c r="C2034" t="e">
        <f>VLOOKUP(A2034,Table2[],2,FALSE)</f>
        <v>#N/A</v>
      </c>
      <c r="D2034">
        <f>VLOOKUP(A2034,Table3[#All],2,FALSE)</f>
        <v>2.5000000000000001E-2</v>
      </c>
      <c r="E2034" t="e">
        <f>VLOOKUP(A2034,Table5[#All],2,FALSE)</f>
        <v>#N/A</v>
      </c>
      <c r="F2034" t="e">
        <f>VLOOKUP(A2034,Table6[#All],2,FALSE)</f>
        <v>#N/A</v>
      </c>
      <c r="G2034" t="e">
        <f>VLOOKUP(A2034,Table7[#All],2,FALSE)</f>
        <v>#N/A</v>
      </c>
      <c r="H2034" t="e">
        <f>VLOOKUP(A2034,Table1[[#All],[Release Date]:[Actual]],3,FALSE)</f>
        <v>#N/A</v>
      </c>
      <c r="I2034" t="e">
        <f>VLOOKUP(A2034,Table9[[#All],[Release Date]:[Actual]],2,FALSE)</f>
        <v>#N/A</v>
      </c>
      <c r="J2034" t="e">
        <f>VLOOKUP(A2034,Table8[#All],2,FALSE)</f>
        <v>#N/A</v>
      </c>
      <c r="K2034" t="e">
        <f>VLOOKUP(A2034,'US Retail Data'!$E$2:$G$75,3,FALSE)</f>
        <v>#N/A</v>
      </c>
      <c r="L2034" t="e">
        <f>VLOOKUP(A2034,GDP!$E$2:$G$83,3,FALSE)</f>
        <v>#N/A</v>
      </c>
    </row>
    <row r="2035" spans="1:12">
      <c r="A2035" s="25">
        <v>45500</v>
      </c>
      <c r="B2035" s="19" t="e">
        <v>#N/A</v>
      </c>
      <c r="C2035" t="e">
        <f>VLOOKUP(A2035,Table2[],2,FALSE)</f>
        <v>#N/A</v>
      </c>
      <c r="D2035" t="e">
        <f>VLOOKUP(A2035,Table3[#All],2,FALSE)</f>
        <v>#N/A</v>
      </c>
      <c r="E2035" t="e">
        <f>VLOOKUP(A2035,Table5[#All],2,FALSE)</f>
        <v>#N/A</v>
      </c>
      <c r="F2035" t="e">
        <f>VLOOKUP(A2035,Table6[#All],2,FALSE)</f>
        <v>#N/A</v>
      </c>
      <c r="G2035" t="e">
        <f>VLOOKUP(A2035,Table7[#All],2,FALSE)</f>
        <v>#N/A</v>
      </c>
      <c r="H2035" t="e">
        <f>VLOOKUP(A2035,Table1[[#All],[Release Date]:[Actual]],3,FALSE)</f>
        <v>#N/A</v>
      </c>
      <c r="I2035" t="e">
        <f>VLOOKUP(A2035,Table9[[#All],[Release Date]:[Actual]],2,FALSE)</f>
        <v>#N/A</v>
      </c>
      <c r="J2035" t="e">
        <f>VLOOKUP(A2035,Table8[#All],2,FALSE)</f>
        <v>#N/A</v>
      </c>
      <c r="K2035" t="e">
        <f>VLOOKUP(A2035,'US Retail Data'!$E$2:$G$75,3,FALSE)</f>
        <v>#N/A</v>
      </c>
      <c r="L2035" t="e">
        <f>VLOOKUP(A2035,GDP!$E$2:$G$83,3,FALSE)</f>
        <v>#N/A</v>
      </c>
    </row>
    <row r="2036" spans="1:12">
      <c r="A2036" s="25">
        <v>45501</v>
      </c>
      <c r="B2036" s="19" t="e">
        <v>#N/A</v>
      </c>
      <c r="C2036" t="e">
        <f>VLOOKUP(A2036,Table2[],2,FALSE)</f>
        <v>#N/A</v>
      </c>
      <c r="D2036" t="e">
        <f>VLOOKUP(A2036,Table3[#All],2,FALSE)</f>
        <v>#N/A</v>
      </c>
      <c r="E2036" t="e">
        <f>VLOOKUP(A2036,Table5[#All],2,FALSE)</f>
        <v>#N/A</v>
      </c>
      <c r="F2036" t="e">
        <f>VLOOKUP(A2036,Table6[#All],2,FALSE)</f>
        <v>#N/A</v>
      </c>
      <c r="G2036" t="e">
        <f>VLOOKUP(A2036,Table7[#All],2,FALSE)</f>
        <v>#N/A</v>
      </c>
      <c r="H2036" t="e">
        <f>VLOOKUP(A2036,Table1[[#All],[Release Date]:[Actual]],3,FALSE)</f>
        <v>#N/A</v>
      </c>
      <c r="I2036" t="e">
        <f>VLOOKUP(A2036,Table9[[#All],[Release Date]:[Actual]],2,FALSE)</f>
        <v>#N/A</v>
      </c>
      <c r="J2036" t="e">
        <f>VLOOKUP(A2036,Table8[#All],2,FALSE)</f>
        <v>#N/A</v>
      </c>
      <c r="K2036" t="e">
        <f>VLOOKUP(A2036,'US Retail Data'!$E$2:$G$75,3,FALSE)</f>
        <v>#N/A</v>
      </c>
      <c r="L2036" t="e">
        <f>VLOOKUP(A2036,GDP!$E$2:$G$83,3,FALSE)</f>
        <v>#N/A</v>
      </c>
    </row>
    <row r="2037" spans="1:12">
      <c r="A2037" s="25">
        <v>45502</v>
      </c>
      <c r="B2037" s="19">
        <v>16286</v>
      </c>
      <c r="C2037" t="e">
        <f>VLOOKUP(A2037,Table2[],2,FALSE)</f>
        <v>#N/A</v>
      </c>
      <c r="D2037" t="e">
        <f>VLOOKUP(A2037,Table3[#All],2,FALSE)</f>
        <v>#N/A</v>
      </c>
      <c r="E2037" t="e">
        <f>VLOOKUP(A2037,Table5[#All],2,FALSE)</f>
        <v>#N/A</v>
      </c>
      <c r="F2037" t="e">
        <f>VLOOKUP(A2037,Table6[#All],2,FALSE)</f>
        <v>#N/A</v>
      </c>
      <c r="G2037" t="e">
        <f>VLOOKUP(A2037,Table7[#All],2,FALSE)</f>
        <v>#N/A</v>
      </c>
      <c r="H2037" t="e">
        <f>VLOOKUP(A2037,Table1[[#All],[Release Date]:[Actual]],3,FALSE)</f>
        <v>#N/A</v>
      </c>
      <c r="I2037" t="e">
        <f>VLOOKUP(A2037,Table9[[#All],[Release Date]:[Actual]],2,FALSE)</f>
        <v>#N/A</v>
      </c>
      <c r="J2037" t="e">
        <f>VLOOKUP(A2037,Table8[#All],2,FALSE)</f>
        <v>#N/A</v>
      </c>
      <c r="K2037" t="e">
        <f>VLOOKUP(A2037,'US Retail Data'!$E$2:$G$75,3,FALSE)</f>
        <v>#N/A</v>
      </c>
      <c r="L2037" t="e">
        <f>VLOOKUP(A2037,GDP!$E$2:$G$83,3,FALSE)</f>
        <v>#N/A</v>
      </c>
    </row>
    <row r="2038" spans="1:12">
      <c r="A2038" s="25">
        <v>45503</v>
      </c>
      <c r="B2038" s="19">
        <v>16320</v>
      </c>
      <c r="C2038" t="e">
        <f>VLOOKUP(A2038,Table2[],2,FALSE)</f>
        <v>#N/A</v>
      </c>
      <c r="D2038" t="e">
        <f>VLOOKUP(A2038,Table3[#All],2,FALSE)</f>
        <v>#N/A</v>
      </c>
      <c r="E2038" t="e">
        <f>VLOOKUP(A2038,Table5[#All],2,FALSE)</f>
        <v>#N/A</v>
      </c>
      <c r="F2038" t="e">
        <f>VLOOKUP(A2038,Table6[#All],2,FALSE)</f>
        <v>#N/A</v>
      </c>
      <c r="G2038" t="e">
        <f>VLOOKUP(A2038,Table7[#All],2,FALSE)</f>
        <v>#N/A</v>
      </c>
      <c r="H2038" t="e">
        <f>VLOOKUP(A2038,Table1[[#All],[Release Date]:[Actual]],3,FALSE)</f>
        <v>#N/A</v>
      </c>
      <c r="I2038" t="e">
        <f>VLOOKUP(A2038,Table9[[#All],[Release Date]:[Actual]],2,FALSE)</f>
        <v>#N/A</v>
      </c>
      <c r="J2038" t="e">
        <f>VLOOKUP(A2038,Table8[#All],2,FALSE)</f>
        <v>#N/A</v>
      </c>
      <c r="K2038" t="e">
        <f>VLOOKUP(A2038,'US Retail Data'!$E$2:$G$75,3,FALSE)</f>
        <v>#N/A</v>
      </c>
      <c r="L2038" t="e">
        <f>VLOOKUP(A2038,GDP!$E$2:$G$83,3,FALSE)</f>
        <v>#N/A</v>
      </c>
    </row>
    <row r="2039" spans="1:12">
      <c r="A2039" s="25">
        <v>45504</v>
      </c>
      <c r="B2039" s="19">
        <v>16294</v>
      </c>
      <c r="C2039" t="e">
        <f>VLOOKUP(A2039,Table2[],2,FALSE)</f>
        <v>#N/A</v>
      </c>
      <c r="D2039" t="e">
        <f>VLOOKUP(A2039,Table3[#All],2,FALSE)</f>
        <v>#N/A</v>
      </c>
      <c r="E2039" t="e">
        <f>VLOOKUP(A2039,Table5[#All],2,FALSE)</f>
        <v>#N/A</v>
      </c>
      <c r="F2039" t="e">
        <f>VLOOKUP(A2039,Table6[#All],2,FALSE)</f>
        <v>#N/A</v>
      </c>
      <c r="G2039" t="e">
        <f>VLOOKUP(A2039,Table7[#All],2,FALSE)</f>
        <v>#N/A</v>
      </c>
      <c r="H2039" t="e">
        <f>VLOOKUP(A2039,Table1[[#All],[Release Date]:[Actual]],3,FALSE)</f>
        <v>#N/A</v>
      </c>
      <c r="I2039">
        <f>VLOOKUP(A2039,Table9[[#All],[Release Date]:[Actual]],2,FALSE)</f>
        <v>5.5E-2</v>
      </c>
      <c r="J2039" t="e">
        <f>VLOOKUP(A2039,Table8[#All],2,FALSE)</f>
        <v>#N/A</v>
      </c>
      <c r="K2039" t="e">
        <f>VLOOKUP(A2039,'US Retail Data'!$E$2:$G$75,3,FALSE)</f>
        <v>#N/A</v>
      </c>
      <c r="L2039" t="e">
        <f>VLOOKUP(A2039,GDP!$E$2:$G$83,3,FALSE)</f>
        <v>#N/A</v>
      </c>
    </row>
    <row r="2040" spans="1:12">
      <c r="A2040" s="25">
        <v>45505</v>
      </c>
      <c r="B2040" s="19">
        <v>16243</v>
      </c>
      <c r="C2040" t="e">
        <f>VLOOKUP(A2040,Table2[],2,FALSE)</f>
        <v>#N/A</v>
      </c>
      <c r="D2040" t="e">
        <f>VLOOKUP(A2040,Table3[#All],2,FALSE)</f>
        <v>#N/A</v>
      </c>
      <c r="E2040">
        <f>VLOOKUP(A2040,Table5[#All],2,FALSE)</f>
        <v>2.1299999999999999E-2</v>
      </c>
      <c r="F2040" t="e">
        <f>VLOOKUP(A2040,Table6[#All],2,FALSE)</f>
        <v>#N/A</v>
      </c>
      <c r="G2040" t="e">
        <f>VLOOKUP(A2040,Table7[#All],2,FALSE)</f>
        <v>#N/A</v>
      </c>
      <c r="H2040">
        <f>VLOOKUP(A2040,Table1[[#All],[Release Date]:[Actual]],3,FALSE)</f>
        <v>249000</v>
      </c>
      <c r="I2040" t="e">
        <f>VLOOKUP(A2040,Table9[[#All],[Release Date]:[Actual]],2,FALSE)</f>
        <v>#N/A</v>
      </c>
      <c r="J2040" t="e">
        <f>VLOOKUP(A2040,Table8[#All],2,FALSE)</f>
        <v>#N/A</v>
      </c>
      <c r="K2040" t="e">
        <f>VLOOKUP(A2040,'US Retail Data'!$E$2:$G$75,3,FALSE)</f>
        <v>#N/A</v>
      </c>
      <c r="L2040" t="e">
        <f>VLOOKUP(A2040,GDP!$E$2:$G$83,3,FALSE)</f>
        <v>#N/A</v>
      </c>
    </row>
    <row r="2041" spans="1:12">
      <c r="A2041" s="25">
        <v>45506</v>
      </c>
      <c r="B2041" s="19">
        <v>16234</v>
      </c>
      <c r="C2041" t="e">
        <f>VLOOKUP(A2041,Table2[],2,FALSE)</f>
        <v>#N/A</v>
      </c>
      <c r="D2041" t="e">
        <f>VLOOKUP(A2041,Table3[#All],2,FALSE)</f>
        <v>#N/A</v>
      </c>
      <c r="E2041" t="e">
        <f>VLOOKUP(A2041,Table5[#All],2,FALSE)</f>
        <v>#N/A</v>
      </c>
      <c r="F2041">
        <f>VLOOKUP(A2041,Table6[#All],2,FALSE)</f>
        <v>114</v>
      </c>
      <c r="G2041">
        <f>VLOOKUP(A2041,Table7[#All],2,FALSE)</f>
        <v>4.2999999999999997E-2</v>
      </c>
      <c r="H2041" t="e">
        <f>VLOOKUP(A2041,Table1[[#All],[Release Date]:[Actual]],3,FALSE)</f>
        <v>#N/A</v>
      </c>
      <c r="I2041" t="e">
        <f>VLOOKUP(A2041,Table9[[#All],[Release Date]:[Actual]],2,FALSE)</f>
        <v>#N/A</v>
      </c>
      <c r="J2041" t="e">
        <f>VLOOKUP(A2041,Table8[#All],2,FALSE)</f>
        <v>#N/A</v>
      </c>
      <c r="K2041" t="e">
        <f>VLOOKUP(A2041,'US Retail Data'!$E$2:$G$75,3,FALSE)</f>
        <v>#N/A</v>
      </c>
      <c r="L2041" t="e">
        <f>VLOOKUP(A2041,GDP!$E$2:$G$83,3,FALSE)</f>
        <v>#N/A</v>
      </c>
    </row>
    <row r="2042" spans="1:12">
      <c r="A2042" s="25">
        <v>45507</v>
      </c>
      <c r="B2042" s="19" t="e">
        <v>#N/A</v>
      </c>
      <c r="C2042" t="e">
        <f>VLOOKUP(A2042,Table2[],2,FALSE)</f>
        <v>#N/A</v>
      </c>
      <c r="D2042" t="e">
        <f>VLOOKUP(A2042,Table3[#All],2,FALSE)</f>
        <v>#N/A</v>
      </c>
      <c r="E2042" t="e">
        <f>VLOOKUP(A2042,Table5[#All],2,FALSE)</f>
        <v>#N/A</v>
      </c>
      <c r="F2042" t="e">
        <f>VLOOKUP(A2042,Table6[#All],2,FALSE)</f>
        <v>#N/A</v>
      </c>
      <c r="G2042" t="e">
        <f>VLOOKUP(A2042,Table7[#All],2,FALSE)</f>
        <v>#N/A</v>
      </c>
      <c r="H2042" t="e">
        <f>VLOOKUP(A2042,Table1[[#All],[Release Date]:[Actual]],3,FALSE)</f>
        <v>#N/A</v>
      </c>
      <c r="I2042" t="e">
        <f>VLOOKUP(A2042,Table9[[#All],[Release Date]:[Actual]],2,FALSE)</f>
        <v>#N/A</v>
      </c>
      <c r="J2042" t="e">
        <f>VLOOKUP(A2042,Table8[#All],2,FALSE)</f>
        <v>#N/A</v>
      </c>
      <c r="K2042" t="e">
        <f>VLOOKUP(A2042,'US Retail Data'!$E$2:$G$75,3,FALSE)</f>
        <v>#N/A</v>
      </c>
      <c r="L2042" t="e">
        <f>VLOOKUP(A2042,GDP!$E$2:$G$83,3,FALSE)</f>
        <v>#N/A</v>
      </c>
    </row>
    <row r="2043" spans="1:12">
      <c r="A2043" s="25">
        <v>45508</v>
      </c>
      <c r="B2043" s="19" t="e">
        <v>#N/A</v>
      </c>
      <c r="C2043" t="e">
        <f>VLOOKUP(A2043,Table2[],2,FALSE)</f>
        <v>#N/A</v>
      </c>
      <c r="D2043" t="e">
        <f>VLOOKUP(A2043,Table3[#All],2,FALSE)</f>
        <v>#N/A</v>
      </c>
      <c r="E2043" t="e">
        <f>VLOOKUP(A2043,Table5[#All],2,FALSE)</f>
        <v>#N/A</v>
      </c>
      <c r="F2043" t="e">
        <f>VLOOKUP(A2043,Table6[#All],2,FALSE)</f>
        <v>#N/A</v>
      </c>
      <c r="G2043" t="e">
        <f>VLOOKUP(A2043,Table7[#All],2,FALSE)</f>
        <v>#N/A</v>
      </c>
      <c r="H2043" t="e">
        <f>VLOOKUP(A2043,Table1[[#All],[Release Date]:[Actual]],3,FALSE)</f>
        <v>#N/A</v>
      </c>
      <c r="I2043" t="e">
        <f>VLOOKUP(A2043,Table9[[#All],[Release Date]:[Actual]],2,FALSE)</f>
        <v>#N/A</v>
      </c>
      <c r="J2043" t="e">
        <f>VLOOKUP(A2043,Table8[#All],2,FALSE)</f>
        <v>#N/A</v>
      </c>
      <c r="K2043" t="e">
        <f>VLOOKUP(A2043,'US Retail Data'!$E$2:$G$75,3,FALSE)</f>
        <v>#N/A</v>
      </c>
      <c r="L2043" t="e">
        <f>VLOOKUP(A2043,GDP!$E$2:$G$83,3,FALSE)</f>
        <v>#N/A</v>
      </c>
    </row>
    <row r="2044" spans="1:12">
      <c r="A2044" s="25">
        <v>45509</v>
      </c>
      <c r="B2044" s="19">
        <v>16154</v>
      </c>
      <c r="C2044" t="e">
        <f>VLOOKUP(A2044,Table2[],2,FALSE)</f>
        <v>#N/A</v>
      </c>
      <c r="D2044" t="e">
        <f>VLOOKUP(A2044,Table3[#All],2,FALSE)</f>
        <v>#N/A</v>
      </c>
      <c r="E2044" t="e">
        <f>VLOOKUP(A2044,Table5[#All],2,FALSE)</f>
        <v>#N/A</v>
      </c>
      <c r="F2044" t="e">
        <f>VLOOKUP(A2044,Table6[#All],2,FALSE)</f>
        <v>#N/A</v>
      </c>
      <c r="G2044" t="e">
        <f>VLOOKUP(A2044,Table7[#All],2,FALSE)</f>
        <v>#N/A</v>
      </c>
      <c r="H2044" t="e">
        <f>VLOOKUP(A2044,Table1[[#All],[Release Date]:[Actual]],3,FALSE)</f>
        <v>#N/A</v>
      </c>
      <c r="I2044" t="e">
        <f>VLOOKUP(A2044,Table9[[#All],[Release Date]:[Actual]],2,FALSE)</f>
        <v>#N/A</v>
      </c>
      <c r="J2044" t="e">
        <f>VLOOKUP(A2044,Table8[#All],2,FALSE)</f>
        <v>#N/A</v>
      </c>
      <c r="K2044" t="e">
        <f>VLOOKUP(A2044,'US Retail Data'!$E$2:$G$75,3,FALSE)</f>
        <v>#N/A</v>
      </c>
      <c r="L2044" t="e">
        <f>VLOOKUP(A2044,GDP!$E$2:$G$83,3,FALSE)</f>
        <v>#N/A</v>
      </c>
    </row>
    <row r="2045" spans="1:12">
      <c r="A2045" s="25">
        <v>45510</v>
      </c>
      <c r="B2045" s="19">
        <v>16183</v>
      </c>
      <c r="C2045" t="e">
        <f>VLOOKUP(A2045,Table2[],2,FALSE)</f>
        <v>#N/A</v>
      </c>
      <c r="D2045" t="e">
        <f>VLOOKUP(A2045,Table3[#All],2,FALSE)</f>
        <v>#N/A</v>
      </c>
      <c r="E2045" t="e">
        <f>VLOOKUP(A2045,Table5[#All],2,FALSE)</f>
        <v>#N/A</v>
      </c>
      <c r="F2045" t="e">
        <f>VLOOKUP(A2045,Table6[#All],2,FALSE)</f>
        <v>#N/A</v>
      </c>
      <c r="G2045" t="e">
        <f>VLOOKUP(A2045,Table7[#All],2,FALSE)</f>
        <v>#N/A</v>
      </c>
      <c r="H2045" t="e">
        <f>VLOOKUP(A2045,Table1[[#All],[Release Date]:[Actual]],3,FALSE)</f>
        <v>#N/A</v>
      </c>
      <c r="I2045" t="e">
        <f>VLOOKUP(A2045,Table9[[#All],[Release Date]:[Actual]],2,FALSE)</f>
        <v>#N/A</v>
      </c>
      <c r="J2045" t="e">
        <f>VLOOKUP(A2045,Table8[#All],2,FALSE)</f>
        <v>#N/A</v>
      </c>
      <c r="K2045" t="e">
        <f>VLOOKUP(A2045,'US Retail Data'!$E$2:$G$75,3,FALSE)</f>
        <v>#N/A</v>
      </c>
      <c r="L2045" t="e">
        <f>VLOOKUP(A2045,GDP!$E$2:$G$83,3,FALSE)</f>
        <v>#N/A</v>
      </c>
    </row>
    <row r="2046" spans="1:12">
      <c r="A2046" s="25">
        <v>45511</v>
      </c>
      <c r="B2046" s="19">
        <v>16100</v>
      </c>
      <c r="C2046" t="e">
        <f>VLOOKUP(A2046,Table2[],2,FALSE)</f>
        <v>#N/A</v>
      </c>
      <c r="D2046" t="e">
        <f>VLOOKUP(A2046,Table3[#All],2,FALSE)</f>
        <v>#N/A</v>
      </c>
      <c r="E2046" t="e">
        <f>VLOOKUP(A2046,Table5[#All],2,FALSE)</f>
        <v>#N/A</v>
      </c>
      <c r="F2046" t="e">
        <f>VLOOKUP(A2046,Table6[#All],2,FALSE)</f>
        <v>#N/A</v>
      </c>
      <c r="G2046" t="e">
        <f>VLOOKUP(A2046,Table7[#All],2,FALSE)</f>
        <v>#N/A</v>
      </c>
      <c r="H2046" t="e">
        <f>VLOOKUP(A2046,Table1[[#All],[Release Date]:[Actual]],3,FALSE)</f>
        <v>#N/A</v>
      </c>
      <c r="I2046" t="e">
        <f>VLOOKUP(A2046,Table9[[#All],[Release Date]:[Actual]],2,FALSE)</f>
        <v>#N/A</v>
      </c>
      <c r="J2046" t="e">
        <f>VLOOKUP(A2046,Table8[#All],2,FALSE)</f>
        <v>#N/A</v>
      </c>
      <c r="K2046" t="e">
        <f>VLOOKUP(A2046,'US Retail Data'!$E$2:$G$75,3,FALSE)</f>
        <v>#N/A</v>
      </c>
      <c r="L2046" t="e">
        <f>VLOOKUP(A2046,GDP!$E$2:$G$83,3,FALSE)</f>
        <v>#N/A</v>
      </c>
    </row>
    <row r="2047" spans="1:12">
      <c r="A2047" s="25">
        <v>45512</v>
      </c>
      <c r="B2047" s="19">
        <v>15952</v>
      </c>
      <c r="C2047" t="e">
        <f>VLOOKUP(A2047,Table2[],2,FALSE)</f>
        <v>#N/A</v>
      </c>
      <c r="D2047" t="e">
        <f>VLOOKUP(A2047,Table3[#All],2,FALSE)</f>
        <v>#N/A</v>
      </c>
      <c r="E2047" t="e">
        <f>VLOOKUP(A2047,Table5[#All],2,FALSE)</f>
        <v>#N/A</v>
      </c>
      <c r="F2047" t="e">
        <f>VLOOKUP(A2047,Table6[#All],2,FALSE)</f>
        <v>#N/A</v>
      </c>
      <c r="G2047" t="e">
        <f>VLOOKUP(A2047,Table7[#All],2,FALSE)</f>
        <v>#N/A</v>
      </c>
      <c r="H2047">
        <f>VLOOKUP(A2047,Table1[[#All],[Release Date]:[Actual]],3,FALSE)</f>
        <v>233000</v>
      </c>
      <c r="I2047" t="e">
        <f>VLOOKUP(A2047,Table9[[#All],[Release Date]:[Actual]],2,FALSE)</f>
        <v>#N/A</v>
      </c>
      <c r="J2047">
        <f>VLOOKUP(A2047,Table8[#All],2,FALSE)</f>
        <v>5.0000000000000001E-3</v>
      </c>
      <c r="K2047" t="e">
        <f>VLOOKUP(A2047,'US Retail Data'!$E$2:$G$75,3,FALSE)</f>
        <v>#N/A</v>
      </c>
      <c r="L2047" t="e">
        <f>VLOOKUP(A2047,GDP!$E$2:$G$83,3,FALSE)</f>
        <v>#N/A</v>
      </c>
    </row>
    <row r="2048" spans="1:12">
      <c r="A2048" s="25">
        <v>45513</v>
      </c>
      <c r="B2048" s="19">
        <v>15910</v>
      </c>
      <c r="C2048" t="e">
        <f>VLOOKUP(A2048,Table2[],2,FALSE)</f>
        <v>#N/A</v>
      </c>
      <c r="D2048" t="e">
        <f>VLOOKUP(A2048,Table3[#All],2,FALSE)</f>
        <v>#N/A</v>
      </c>
      <c r="E2048" t="e">
        <f>VLOOKUP(A2048,Table5[#All],2,FALSE)</f>
        <v>#N/A</v>
      </c>
      <c r="F2048" t="e">
        <f>VLOOKUP(A2048,Table6[#All],2,FALSE)</f>
        <v>#N/A</v>
      </c>
      <c r="G2048" t="e">
        <f>VLOOKUP(A2048,Table7[#All],2,FALSE)</f>
        <v>#N/A</v>
      </c>
      <c r="H2048" t="e">
        <f>VLOOKUP(A2048,Table1[[#All],[Release Date]:[Actual]],3,FALSE)</f>
        <v>#N/A</v>
      </c>
      <c r="I2048" t="e">
        <f>VLOOKUP(A2048,Table9[[#All],[Release Date]:[Actual]],2,FALSE)</f>
        <v>#N/A</v>
      </c>
      <c r="J2048" t="e">
        <f>VLOOKUP(A2048,Table8[#All],2,FALSE)</f>
        <v>#N/A</v>
      </c>
      <c r="K2048" t="e">
        <f>VLOOKUP(A2048,'US Retail Data'!$E$2:$G$75,3,FALSE)</f>
        <v>#N/A</v>
      </c>
      <c r="L2048" t="e">
        <f>VLOOKUP(A2048,GDP!$E$2:$G$83,3,FALSE)</f>
        <v>#N/A</v>
      </c>
    </row>
    <row r="2049" spans="1:12">
      <c r="A2049" s="25">
        <v>45514</v>
      </c>
      <c r="B2049" s="19" t="e">
        <v>#N/A</v>
      </c>
      <c r="C2049" t="e">
        <f>VLOOKUP(A2049,Table2[],2,FALSE)</f>
        <v>#N/A</v>
      </c>
      <c r="D2049" t="e">
        <f>VLOOKUP(A2049,Table3[#All],2,FALSE)</f>
        <v>#N/A</v>
      </c>
      <c r="E2049" t="e">
        <f>VLOOKUP(A2049,Table5[#All],2,FALSE)</f>
        <v>#N/A</v>
      </c>
      <c r="F2049" t="e">
        <f>VLOOKUP(A2049,Table6[#All],2,FALSE)</f>
        <v>#N/A</v>
      </c>
      <c r="G2049" t="e">
        <f>VLOOKUP(A2049,Table7[#All],2,FALSE)</f>
        <v>#N/A</v>
      </c>
      <c r="H2049" t="e">
        <f>VLOOKUP(A2049,Table1[[#All],[Release Date]:[Actual]],3,FALSE)</f>
        <v>#N/A</v>
      </c>
      <c r="I2049" t="e">
        <f>VLOOKUP(A2049,Table9[[#All],[Release Date]:[Actual]],2,FALSE)</f>
        <v>#N/A</v>
      </c>
      <c r="J2049" t="e">
        <f>VLOOKUP(A2049,Table8[#All],2,FALSE)</f>
        <v>#N/A</v>
      </c>
      <c r="K2049" t="e">
        <f>VLOOKUP(A2049,'US Retail Data'!$E$2:$G$75,3,FALSE)</f>
        <v>#N/A</v>
      </c>
      <c r="L2049" t="e">
        <f>VLOOKUP(A2049,GDP!$E$2:$G$83,3,FALSE)</f>
        <v>#N/A</v>
      </c>
    </row>
    <row r="2050" spans="1:12">
      <c r="A2050" s="25">
        <v>45515</v>
      </c>
      <c r="B2050" s="19" t="e">
        <v>#N/A</v>
      </c>
      <c r="C2050" t="e">
        <f>VLOOKUP(A2050,Table2[],2,FALSE)</f>
        <v>#N/A</v>
      </c>
      <c r="D2050" t="e">
        <f>VLOOKUP(A2050,Table3[#All],2,FALSE)</f>
        <v>#N/A</v>
      </c>
      <c r="E2050" t="e">
        <f>VLOOKUP(A2050,Table5[#All],2,FALSE)</f>
        <v>#N/A</v>
      </c>
      <c r="F2050" t="e">
        <f>VLOOKUP(A2050,Table6[#All],2,FALSE)</f>
        <v>#N/A</v>
      </c>
      <c r="G2050" t="e">
        <f>VLOOKUP(A2050,Table7[#All],2,FALSE)</f>
        <v>#N/A</v>
      </c>
      <c r="H2050" t="e">
        <f>VLOOKUP(A2050,Table1[[#All],[Release Date]:[Actual]],3,FALSE)</f>
        <v>#N/A</v>
      </c>
      <c r="I2050" t="e">
        <f>VLOOKUP(A2050,Table9[[#All],[Release Date]:[Actual]],2,FALSE)</f>
        <v>#N/A</v>
      </c>
      <c r="J2050" t="e">
        <f>VLOOKUP(A2050,Table8[#All],2,FALSE)</f>
        <v>#N/A</v>
      </c>
      <c r="K2050" t="e">
        <f>VLOOKUP(A2050,'US Retail Data'!$E$2:$G$75,3,FALSE)</f>
        <v>#N/A</v>
      </c>
      <c r="L2050" t="e">
        <f>VLOOKUP(A2050,GDP!$E$2:$G$83,3,FALSE)</f>
        <v>#N/A</v>
      </c>
    </row>
    <row r="2051" spans="1:12">
      <c r="A2051" s="25">
        <v>45516</v>
      </c>
      <c r="B2051" s="19">
        <v>15963</v>
      </c>
      <c r="C2051" t="e">
        <f>VLOOKUP(A2051,Table2[],2,FALSE)</f>
        <v>#N/A</v>
      </c>
      <c r="D2051" t="e">
        <f>VLOOKUP(A2051,Table3[#All],2,FALSE)</f>
        <v>#N/A</v>
      </c>
      <c r="E2051" t="e">
        <f>VLOOKUP(A2051,Table5[#All],2,FALSE)</f>
        <v>#N/A</v>
      </c>
      <c r="F2051" t="e">
        <f>VLOOKUP(A2051,Table6[#All],2,FALSE)</f>
        <v>#N/A</v>
      </c>
      <c r="G2051" t="e">
        <f>VLOOKUP(A2051,Table7[#All],2,FALSE)</f>
        <v>#N/A</v>
      </c>
      <c r="H2051" t="e">
        <f>VLOOKUP(A2051,Table1[[#All],[Release Date]:[Actual]],3,FALSE)</f>
        <v>#N/A</v>
      </c>
      <c r="I2051" t="e">
        <f>VLOOKUP(A2051,Table9[[#All],[Release Date]:[Actual]],2,FALSE)</f>
        <v>#N/A</v>
      </c>
      <c r="J2051" t="e">
        <f>VLOOKUP(A2051,Table8[#All],2,FALSE)</f>
        <v>#N/A</v>
      </c>
      <c r="K2051" t="e">
        <f>VLOOKUP(A2051,'US Retail Data'!$E$2:$G$75,3,FALSE)</f>
        <v>#N/A</v>
      </c>
      <c r="L2051" t="e">
        <f>VLOOKUP(A2051,GDP!$E$2:$G$83,3,FALSE)</f>
        <v>#N/A</v>
      </c>
    </row>
    <row r="2052" spans="1:12">
      <c r="A2052" s="25">
        <v>45517</v>
      </c>
      <c r="B2052" s="19">
        <v>15885</v>
      </c>
      <c r="C2052" t="e">
        <f>VLOOKUP(A2052,Table2[],2,FALSE)</f>
        <v>#N/A</v>
      </c>
      <c r="D2052" t="e">
        <f>VLOOKUP(A2052,Table3[#All],2,FALSE)</f>
        <v>#N/A</v>
      </c>
      <c r="E2052" t="e">
        <f>VLOOKUP(A2052,Table5[#All],2,FALSE)</f>
        <v>#N/A</v>
      </c>
      <c r="F2052" t="e">
        <f>VLOOKUP(A2052,Table6[#All],2,FALSE)</f>
        <v>#N/A</v>
      </c>
      <c r="G2052" t="e">
        <f>VLOOKUP(A2052,Table7[#All],2,FALSE)</f>
        <v>#N/A</v>
      </c>
      <c r="H2052" t="e">
        <f>VLOOKUP(A2052,Table1[[#All],[Release Date]:[Actual]],3,FALSE)</f>
        <v>#N/A</v>
      </c>
      <c r="I2052" t="e">
        <f>VLOOKUP(A2052,Table9[[#All],[Release Date]:[Actual]],2,FALSE)</f>
        <v>#N/A</v>
      </c>
      <c r="J2052" t="e">
        <f>VLOOKUP(A2052,Table8[#All],2,FALSE)</f>
        <v>#N/A</v>
      </c>
      <c r="K2052" t="e">
        <f>VLOOKUP(A2052,'US Retail Data'!$E$2:$G$75,3,FALSE)</f>
        <v>#N/A</v>
      </c>
      <c r="L2052" t="e">
        <f>VLOOKUP(A2052,GDP!$E$2:$G$83,3,FALSE)</f>
        <v>#N/A</v>
      </c>
    </row>
    <row r="2053" spans="1:12">
      <c r="A2053" s="25">
        <v>45518</v>
      </c>
      <c r="B2053" s="19">
        <v>15691</v>
      </c>
      <c r="C2053">
        <f>VLOOKUP(A2053,Table2[],2,FALSE)</f>
        <v>2.9000000000000001E-2</v>
      </c>
      <c r="D2053" t="e">
        <f>VLOOKUP(A2053,Table3[#All],2,FALSE)</f>
        <v>#N/A</v>
      </c>
      <c r="E2053" t="e">
        <f>VLOOKUP(A2053,Table5[#All],2,FALSE)</f>
        <v>#N/A</v>
      </c>
      <c r="F2053" t="e">
        <f>VLOOKUP(A2053,Table6[#All],2,FALSE)</f>
        <v>#N/A</v>
      </c>
      <c r="G2053" t="e">
        <f>VLOOKUP(A2053,Table7[#All],2,FALSE)</f>
        <v>#N/A</v>
      </c>
      <c r="H2053" t="e">
        <f>VLOOKUP(A2053,Table1[[#All],[Release Date]:[Actual]],3,FALSE)</f>
        <v>#N/A</v>
      </c>
      <c r="I2053" t="e">
        <f>VLOOKUP(A2053,Table9[[#All],[Release Date]:[Actual]],2,FALSE)</f>
        <v>#N/A</v>
      </c>
      <c r="J2053" t="e">
        <f>VLOOKUP(A2053,Table8[#All],2,FALSE)</f>
        <v>#N/A</v>
      </c>
      <c r="K2053" t="e">
        <f>VLOOKUP(A2053,'US Retail Data'!$E$2:$G$75,3,FALSE)</f>
        <v>#N/A</v>
      </c>
      <c r="L2053" t="e">
        <f>VLOOKUP(A2053,GDP!$E$2:$G$83,3,FALSE)</f>
        <v>#N/A</v>
      </c>
    </row>
    <row r="2054" spans="1:12">
      <c r="A2054" s="25">
        <v>45519</v>
      </c>
      <c r="B2054" s="19">
        <v>15687</v>
      </c>
      <c r="C2054" t="e">
        <f>VLOOKUP(A2054,Table2[],2,FALSE)</f>
        <v>#N/A</v>
      </c>
      <c r="D2054" t="e">
        <f>VLOOKUP(A2054,Table3[#All],2,FALSE)</f>
        <v>#N/A</v>
      </c>
      <c r="E2054" t="e">
        <f>VLOOKUP(A2054,Table5[#All],2,FALSE)</f>
        <v>#N/A</v>
      </c>
      <c r="F2054" t="e">
        <f>VLOOKUP(A2054,Table6[#All],2,FALSE)</f>
        <v>#N/A</v>
      </c>
      <c r="G2054" t="e">
        <f>VLOOKUP(A2054,Table7[#All],2,FALSE)</f>
        <v>#N/A</v>
      </c>
      <c r="H2054">
        <f>VLOOKUP(A2054,Table1[[#All],[Release Date]:[Actual]],3,FALSE)</f>
        <v>227000</v>
      </c>
      <c r="I2054" t="e">
        <f>VLOOKUP(A2054,Table9[[#All],[Release Date]:[Actual]],2,FALSE)</f>
        <v>#N/A</v>
      </c>
      <c r="J2054" t="e">
        <f>VLOOKUP(A2054,Table8[#All],2,FALSE)</f>
        <v>#N/A</v>
      </c>
      <c r="K2054">
        <f>VLOOKUP(A2054,'US Retail Data'!$E$2:$G$75,3,FALSE)</f>
        <v>0.01</v>
      </c>
      <c r="L2054" t="e">
        <f>VLOOKUP(A2054,GDP!$E$2:$G$83,3,FALSE)</f>
        <v>#N/A</v>
      </c>
    </row>
    <row r="2055" spans="1:12">
      <c r="A2055" s="25">
        <v>45520</v>
      </c>
      <c r="B2055" s="19">
        <v>15716</v>
      </c>
      <c r="C2055" t="e">
        <f>VLOOKUP(A2055,Table2[],2,FALSE)</f>
        <v>#N/A</v>
      </c>
      <c r="D2055" t="e">
        <f>VLOOKUP(A2055,Table3[#All],2,FALSE)</f>
        <v>#N/A</v>
      </c>
      <c r="E2055" t="e">
        <f>VLOOKUP(A2055,Table5[#All],2,FALSE)</f>
        <v>#N/A</v>
      </c>
      <c r="F2055" t="e">
        <f>VLOOKUP(A2055,Table6[#All],2,FALSE)</f>
        <v>#N/A</v>
      </c>
      <c r="G2055" t="e">
        <f>VLOOKUP(A2055,Table7[#All],2,FALSE)</f>
        <v>#N/A</v>
      </c>
      <c r="H2055" t="e">
        <f>VLOOKUP(A2055,Table1[[#All],[Release Date]:[Actual]],3,FALSE)</f>
        <v>#N/A</v>
      </c>
      <c r="I2055" t="e">
        <f>VLOOKUP(A2055,Table9[[#All],[Release Date]:[Actual]],2,FALSE)</f>
        <v>#N/A</v>
      </c>
      <c r="J2055" t="e">
        <f>VLOOKUP(A2055,Table8[#All],2,FALSE)</f>
        <v>#N/A</v>
      </c>
      <c r="K2055" t="e">
        <f>VLOOKUP(A2055,'US Retail Data'!$E$2:$G$75,3,FALSE)</f>
        <v>#N/A</v>
      </c>
      <c r="L2055" t="e">
        <f>VLOOKUP(A2055,GDP!$E$2:$G$83,3,FALSE)</f>
        <v>#N/A</v>
      </c>
    </row>
    <row r="2056" spans="1:12">
      <c r="A2056" s="25">
        <v>45521</v>
      </c>
      <c r="B2056" s="19" t="e">
        <v>#N/A</v>
      </c>
      <c r="C2056" t="e">
        <f>VLOOKUP(A2056,Table2[],2,FALSE)</f>
        <v>#N/A</v>
      </c>
      <c r="D2056" t="e">
        <f>VLOOKUP(A2056,Table3[#All],2,FALSE)</f>
        <v>#N/A</v>
      </c>
      <c r="E2056" t="e">
        <f>VLOOKUP(A2056,Table5[#All],2,FALSE)</f>
        <v>#N/A</v>
      </c>
      <c r="F2056" t="e">
        <f>VLOOKUP(A2056,Table6[#All],2,FALSE)</f>
        <v>#N/A</v>
      </c>
      <c r="G2056" t="e">
        <f>VLOOKUP(A2056,Table7[#All],2,FALSE)</f>
        <v>#N/A</v>
      </c>
      <c r="H2056" t="e">
        <f>VLOOKUP(A2056,Table1[[#All],[Release Date]:[Actual]],3,FALSE)</f>
        <v>#N/A</v>
      </c>
      <c r="I2056" t="e">
        <f>VLOOKUP(A2056,Table9[[#All],[Release Date]:[Actual]],2,FALSE)</f>
        <v>#N/A</v>
      </c>
      <c r="J2056" t="e">
        <f>VLOOKUP(A2056,Table8[#All],2,FALSE)</f>
        <v>#N/A</v>
      </c>
      <c r="K2056" t="e">
        <f>VLOOKUP(A2056,'US Retail Data'!$E$2:$G$75,3,FALSE)</f>
        <v>#N/A</v>
      </c>
      <c r="L2056" t="e">
        <f>VLOOKUP(A2056,GDP!$E$2:$G$83,3,FALSE)</f>
        <v>#N/A</v>
      </c>
    </row>
    <row r="2057" spans="1:12">
      <c r="A2057" s="25">
        <v>45522</v>
      </c>
      <c r="B2057" s="19" t="e">
        <v>#N/A</v>
      </c>
      <c r="C2057" t="e">
        <f>VLOOKUP(A2057,Table2[],2,FALSE)</f>
        <v>#N/A</v>
      </c>
      <c r="D2057" t="e">
        <f>VLOOKUP(A2057,Table3[#All],2,FALSE)</f>
        <v>#N/A</v>
      </c>
      <c r="E2057" t="e">
        <f>VLOOKUP(A2057,Table5[#All],2,FALSE)</f>
        <v>#N/A</v>
      </c>
      <c r="F2057" t="e">
        <f>VLOOKUP(A2057,Table6[#All],2,FALSE)</f>
        <v>#N/A</v>
      </c>
      <c r="G2057" t="e">
        <f>VLOOKUP(A2057,Table7[#All],2,FALSE)</f>
        <v>#N/A</v>
      </c>
      <c r="H2057" t="e">
        <f>VLOOKUP(A2057,Table1[[#All],[Release Date]:[Actual]],3,FALSE)</f>
        <v>#N/A</v>
      </c>
      <c r="I2057" t="e">
        <f>VLOOKUP(A2057,Table9[[#All],[Release Date]:[Actual]],2,FALSE)</f>
        <v>#N/A</v>
      </c>
      <c r="J2057" t="e">
        <f>VLOOKUP(A2057,Table8[#All],2,FALSE)</f>
        <v>#N/A</v>
      </c>
      <c r="K2057" t="e">
        <f>VLOOKUP(A2057,'US Retail Data'!$E$2:$G$75,3,FALSE)</f>
        <v>#N/A</v>
      </c>
      <c r="L2057" t="e">
        <f>VLOOKUP(A2057,GDP!$E$2:$G$83,3,FALSE)</f>
        <v>#N/A</v>
      </c>
    </row>
    <row r="2058" spans="1:12">
      <c r="A2058" s="25">
        <v>45523</v>
      </c>
      <c r="B2058" s="19">
        <v>15591</v>
      </c>
      <c r="C2058" t="e">
        <f>VLOOKUP(A2058,Table2[],2,FALSE)</f>
        <v>#N/A</v>
      </c>
      <c r="D2058" t="e">
        <f>VLOOKUP(A2058,Table3[#All],2,FALSE)</f>
        <v>#N/A</v>
      </c>
      <c r="E2058" t="e">
        <f>VLOOKUP(A2058,Table5[#All],2,FALSE)</f>
        <v>#N/A</v>
      </c>
      <c r="F2058" t="e">
        <f>VLOOKUP(A2058,Table6[#All],2,FALSE)</f>
        <v>#N/A</v>
      </c>
      <c r="G2058" t="e">
        <f>VLOOKUP(A2058,Table7[#All],2,FALSE)</f>
        <v>#N/A</v>
      </c>
      <c r="H2058" t="e">
        <f>VLOOKUP(A2058,Table1[[#All],[Release Date]:[Actual]],3,FALSE)</f>
        <v>#N/A</v>
      </c>
      <c r="I2058" t="e">
        <f>VLOOKUP(A2058,Table9[[#All],[Release Date]:[Actual]],2,FALSE)</f>
        <v>#N/A</v>
      </c>
      <c r="J2058" t="e">
        <f>VLOOKUP(A2058,Table8[#All],2,FALSE)</f>
        <v>#N/A</v>
      </c>
      <c r="K2058" t="e">
        <f>VLOOKUP(A2058,'US Retail Data'!$E$2:$G$75,3,FALSE)</f>
        <v>#N/A</v>
      </c>
      <c r="L2058" t="e">
        <f>VLOOKUP(A2058,GDP!$E$2:$G$83,3,FALSE)</f>
        <v>#N/A</v>
      </c>
    </row>
    <row r="2059" spans="1:12">
      <c r="A2059" s="25">
        <v>45524</v>
      </c>
      <c r="B2059" s="19">
        <v>15480</v>
      </c>
      <c r="C2059" t="e">
        <f>VLOOKUP(A2059,Table2[],2,FALSE)</f>
        <v>#N/A</v>
      </c>
      <c r="D2059" t="e">
        <f>VLOOKUP(A2059,Table3[#All],2,FALSE)</f>
        <v>#N/A</v>
      </c>
      <c r="E2059" t="e">
        <f>VLOOKUP(A2059,Table5[#All],2,FALSE)</f>
        <v>#N/A</v>
      </c>
      <c r="F2059" t="e">
        <f>VLOOKUP(A2059,Table6[#All],2,FALSE)</f>
        <v>#N/A</v>
      </c>
      <c r="G2059" t="e">
        <f>VLOOKUP(A2059,Table7[#All],2,FALSE)</f>
        <v>#N/A</v>
      </c>
      <c r="H2059" t="e">
        <f>VLOOKUP(A2059,Table1[[#All],[Release Date]:[Actual]],3,FALSE)</f>
        <v>#N/A</v>
      </c>
      <c r="I2059" t="e">
        <f>VLOOKUP(A2059,Table9[[#All],[Release Date]:[Actual]],2,FALSE)</f>
        <v>#N/A</v>
      </c>
      <c r="J2059" t="e">
        <f>VLOOKUP(A2059,Table8[#All],2,FALSE)</f>
        <v>#N/A</v>
      </c>
      <c r="K2059" t="e">
        <f>VLOOKUP(A2059,'US Retail Data'!$E$2:$G$75,3,FALSE)</f>
        <v>#N/A</v>
      </c>
      <c r="L2059" t="e">
        <f>VLOOKUP(A2059,GDP!$E$2:$G$83,3,FALSE)</f>
        <v>#N/A</v>
      </c>
    </row>
    <row r="2060" spans="1:12">
      <c r="A2060" s="25">
        <v>45525</v>
      </c>
      <c r="B2060" s="19">
        <v>15456</v>
      </c>
      <c r="C2060" t="e">
        <f>VLOOKUP(A2060,Table2[],2,FALSE)</f>
        <v>#N/A</v>
      </c>
      <c r="D2060" t="e">
        <f>VLOOKUP(A2060,Table3[#All],2,FALSE)</f>
        <v>#N/A</v>
      </c>
      <c r="E2060" t="e">
        <f>VLOOKUP(A2060,Table5[#All],2,FALSE)</f>
        <v>#N/A</v>
      </c>
      <c r="F2060" t="e">
        <f>VLOOKUP(A2060,Table6[#All],2,FALSE)</f>
        <v>#N/A</v>
      </c>
      <c r="G2060" t="e">
        <f>VLOOKUP(A2060,Table7[#All],2,FALSE)</f>
        <v>#N/A</v>
      </c>
      <c r="H2060" t="e">
        <f>VLOOKUP(A2060,Table1[[#All],[Release Date]:[Actual]],3,FALSE)</f>
        <v>#N/A</v>
      </c>
      <c r="I2060" t="e">
        <f>VLOOKUP(A2060,Table9[[#All],[Release Date]:[Actual]],2,FALSE)</f>
        <v>#N/A</v>
      </c>
      <c r="J2060" t="e">
        <f>VLOOKUP(A2060,Table8[#All],2,FALSE)</f>
        <v>#N/A</v>
      </c>
      <c r="K2060" t="e">
        <f>VLOOKUP(A2060,'US Retail Data'!$E$2:$G$75,3,FALSE)</f>
        <v>#N/A</v>
      </c>
      <c r="L2060" t="e">
        <f>VLOOKUP(A2060,GDP!$E$2:$G$83,3,FALSE)</f>
        <v>#N/A</v>
      </c>
    </row>
    <row r="2061" spans="1:12">
      <c r="A2061" s="25">
        <v>45526</v>
      </c>
      <c r="B2061" s="19">
        <v>15579</v>
      </c>
      <c r="C2061" t="e">
        <f>VLOOKUP(A2061,Table2[],2,FALSE)</f>
        <v>#N/A</v>
      </c>
      <c r="D2061" t="e">
        <f>VLOOKUP(A2061,Table3[#All],2,FALSE)</f>
        <v>#N/A</v>
      </c>
      <c r="E2061" t="e">
        <f>VLOOKUP(A2061,Table5[#All],2,FALSE)</f>
        <v>#N/A</v>
      </c>
      <c r="F2061" t="e">
        <f>VLOOKUP(A2061,Table6[#All],2,FALSE)</f>
        <v>#N/A</v>
      </c>
      <c r="G2061" t="e">
        <f>VLOOKUP(A2061,Table7[#All],2,FALSE)</f>
        <v>#N/A</v>
      </c>
      <c r="H2061">
        <f>VLOOKUP(A2061,Table1[[#All],[Release Date]:[Actual]],3,FALSE)</f>
        <v>232000</v>
      </c>
      <c r="I2061" t="e">
        <f>VLOOKUP(A2061,Table9[[#All],[Release Date]:[Actual]],2,FALSE)</f>
        <v>#N/A</v>
      </c>
      <c r="J2061" t="e">
        <f>VLOOKUP(A2061,Table8[#All],2,FALSE)</f>
        <v>#N/A</v>
      </c>
      <c r="K2061" t="e">
        <f>VLOOKUP(A2061,'US Retail Data'!$E$2:$G$75,3,FALSE)</f>
        <v>#N/A</v>
      </c>
      <c r="L2061" t="e">
        <f>VLOOKUP(A2061,GDP!$E$2:$G$83,3,FALSE)</f>
        <v>#N/A</v>
      </c>
    </row>
    <row r="2062" spans="1:12">
      <c r="A2062" s="25">
        <v>45527</v>
      </c>
      <c r="B2062" s="19">
        <v>15554</v>
      </c>
      <c r="C2062" t="e">
        <f>VLOOKUP(A2062,Table2[],2,FALSE)</f>
        <v>#N/A</v>
      </c>
      <c r="D2062" t="e">
        <f>VLOOKUP(A2062,Table3[#All],2,FALSE)</f>
        <v>#N/A</v>
      </c>
      <c r="E2062" t="e">
        <f>VLOOKUP(A2062,Table5[#All],2,FALSE)</f>
        <v>#N/A</v>
      </c>
      <c r="F2062" t="e">
        <f>VLOOKUP(A2062,Table6[#All],2,FALSE)</f>
        <v>#N/A</v>
      </c>
      <c r="G2062" t="e">
        <f>VLOOKUP(A2062,Table7[#All],2,FALSE)</f>
        <v>#N/A</v>
      </c>
      <c r="H2062" t="e">
        <f>VLOOKUP(A2062,Table1[[#All],[Release Date]:[Actual]],3,FALSE)</f>
        <v>#N/A</v>
      </c>
      <c r="I2062" t="e">
        <f>VLOOKUP(A2062,Table9[[#All],[Release Date]:[Actual]],2,FALSE)</f>
        <v>#N/A</v>
      </c>
      <c r="J2062" t="e">
        <f>VLOOKUP(A2062,Table8[#All],2,FALSE)</f>
        <v>#N/A</v>
      </c>
      <c r="K2062" t="e">
        <f>VLOOKUP(A2062,'US Retail Data'!$E$2:$G$75,3,FALSE)</f>
        <v>#N/A</v>
      </c>
      <c r="L2062" t="e">
        <f>VLOOKUP(A2062,GDP!$E$2:$G$83,3,FALSE)</f>
        <v>#N/A</v>
      </c>
    </row>
    <row r="2063" spans="1:12">
      <c r="A2063" s="25">
        <v>45528</v>
      </c>
      <c r="B2063" s="19" t="e">
        <v>#N/A</v>
      </c>
      <c r="C2063" t="e">
        <f>VLOOKUP(A2063,Table2[],2,FALSE)</f>
        <v>#N/A</v>
      </c>
      <c r="D2063" t="e">
        <f>VLOOKUP(A2063,Table3[#All],2,FALSE)</f>
        <v>#N/A</v>
      </c>
      <c r="E2063" t="e">
        <f>VLOOKUP(A2063,Table5[#All],2,FALSE)</f>
        <v>#N/A</v>
      </c>
      <c r="F2063" t="e">
        <f>VLOOKUP(A2063,Table6[#All],2,FALSE)</f>
        <v>#N/A</v>
      </c>
      <c r="G2063" t="e">
        <f>VLOOKUP(A2063,Table7[#All],2,FALSE)</f>
        <v>#N/A</v>
      </c>
      <c r="H2063" t="e">
        <f>VLOOKUP(A2063,Table1[[#All],[Release Date]:[Actual]],3,FALSE)</f>
        <v>#N/A</v>
      </c>
      <c r="I2063" t="e">
        <f>VLOOKUP(A2063,Table9[[#All],[Release Date]:[Actual]],2,FALSE)</f>
        <v>#N/A</v>
      </c>
      <c r="J2063" t="e">
        <f>VLOOKUP(A2063,Table8[#All],2,FALSE)</f>
        <v>#N/A</v>
      </c>
      <c r="K2063" t="e">
        <f>VLOOKUP(A2063,'US Retail Data'!$E$2:$G$75,3,FALSE)</f>
        <v>#N/A</v>
      </c>
      <c r="L2063" t="e">
        <f>VLOOKUP(A2063,GDP!$E$2:$G$83,3,FALSE)</f>
        <v>#N/A</v>
      </c>
    </row>
    <row r="2064" spans="1:12">
      <c r="A2064" s="25">
        <v>45529</v>
      </c>
      <c r="B2064" s="19" t="e">
        <v>#N/A</v>
      </c>
      <c r="C2064" t="e">
        <f>VLOOKUP(A2064,Table2[],2,FALSE)</f>
        <v>#N/A</v>
      </c>
      <c r="D2064" t="e">
        <f>VLOOKUP(A2064,Table3[#All],2,FALSE)</f>
        <v>#N/A</v>
      </c>
      <c r="E2064" t="e">
        <f>VLOOKUP(A2064,Table5[#All],2,FALSE)</f>
        <v>#N/A</v>
      </c>
      <c r="F2064" t="e">
        <f>VLOOKUP(A2064,Table6[#All],2,FALSE)</f>
        <v>#N/A</v>
      </c>
      <c r="G2064" t="e">
        <f>VLOOKUP(A2064,Table7[#All],2,FALSE)</f>
        <v>#N/A</v>
      </c>
      <c r="H2064" t="e">
        <f>VLOOKUP(A2064,Table1[[#All],[Release Date]:[Actual]],3,FALSE)</f>
        <v>#N/A</v>
      </c>
      <c r="I2064" t="e">
        <f>VLOOKUP(A2064,Table9[[#All],[Release Date]:[Actual]],2,FALSE)</f>
        <v>#N/A</v>
      </c>
      <c r="J2064" t="e">
        <f>VLOOKUP(A2064,Table8[#All],2,FALSE)</f>
        <v>#N/A</v>
      </c>
      <c r="K2064" t="e">
        <f>VLOOKUP(A2064,'US Retail Data'!$E$2:$G$75,3,FALSE)</f>
        <v>#N/A</v>
      </c>
      <c r="L2064" t="e">
        <f>VLOOKUP(A2064,GDP!$E$2:$G$83,3,FALSE)</f>
        <v>#N/A</v>
      </c>
    </row>
    <row r="2065" spans="1:12">
      <c r="A2065" s="25">
        <v>45530</v>
      </c>
      <c r="B2065" s="19">
        <v>15380</v>
      </c>
      <c r="C2065" t="e">
        <f>VLOOKUP(A2065,Table2[],2,FALSE)</f>
        <v>#N/A</v>
      </c>
      <c r="D2065" t="e">
        <f>VLOOKUP(A2065,Table3[#All],2,FALSE)</f>
        <v>#N/A</v>
      </c>
      <c r="E2065" t="e">
        <f>VLOOKUP(A2065,Table5[#All],2,FALSE)</f>
        <v>#N/A</v>
      </c>
      <c r="F2065" t="e">
        <f>VLOOKUP(A2065,Table6[#All],2,FALSE)</f>
        <v>#N/A</v>
      </c>
      <c r="G2065" t="e">
        <f>VLOOKUP(A2065,Table7[#All],2,FALSE)</f>
        <v>#N/A</v>
      </c>
      <c r="H2065" t="e">
        <f>VLOOKUP(A2065,Table1[[#All],[Release Date]:[Actual]],3,FALSE)</f>
        <v>#N/A</v>
      </c>
      <c r="I2065" t="e">
        <f>VLOOKUP(A2065,Table9[[#All],[Release Date]:[Actual]],2,FALSE)</f>
        <v>#N/A</v>
      </c>
      <c r="J2065" t="e">
        <f>VLOOKUP(A2065,Table8[#All],2,FALSE)</f>
        <v>#N/A</v>
      </c>
      <c r="K2065" t="e">
        <f>VLOOKUP(A2065,'US Retail Data'!$E$2:$G$75,3,FALSE)</f>
        <v>#N/A</v>
      </c>
      <c r="L2065" t="e">
        <f>VLOOKUP(A2065,GDP!$E$2:$G$83,3,FALSE)</f>
        <v>#N/A</v>
      </c>
    </row>
    <row r="2066" spans="1:12">
      <c r="A2066" s="25">
        <v>45531</v>
      </c>
      <c r="B2066" s="19">
        <v>15504</v>
      </c>
      <c r="C2066" t="e">
        <f>VLOOKUP(A2066,Table2[],2,FALSE)</f>
        <v>#N/A</v>
      </c>
      <c r="D2066" t="e">
        <f>VLOOKUP(A2066,Table3[#All],2,FALSE)</f>
        <v>#N/A</v>
      </c>
      <c r="E2066" t="e">
        <f>VLOOKUP(A2066,Table5[#All],2,FALSE)</f>
        <v>#N/A</v>
      </c>
      <c r="F2066" t="e">
        <f>VLOOKUP(A2066,Table6[#All],2,FALSE)</f>
        <v>#N/A</v>
      </c>
      <c r="G2066" t="e">
        <f>VLOOKUP(A2066,Table7[#All],2,FALSE)</f>
        <v>#N/A</v>
      </c>
      <c r="H2066" t="e">
        <f>VLOOKUP(A2066,Table1[[#All],[Release Date]:[Actual]],3,FALSE)</f>
        <v>#N/A</v>
      </c>
      <c r="I2066" t="e">
        <f>VLOOKUP(A2066,Table9[[#All],[Release Date]:[Actual]],2,FALSE)</f>
        <v>#N/A</v>
      </c>
      <c r="J2066" t="e">
        <f>VLOOKUP(A2066,Table8[#All],2,FALSE)</f>
        <v>#N/A</v>
      </c>
      <c r="K2066" t="e">
        <f>VLOOKUP(A2066,'US Retail Data'!$E$2:$G$75,3,FALSE)</f>
        <v>#N/A</v>
      </c>
      <c r="L2066" t="e">
        <f>VLOOKUP(A2066,GDP!$E$2:$G$83,3,FALSE)</f>
        <v>#N/A</v>
      </c>
    </row>
    <row r="2067" spans="1:12">
      <c r="A2067" s="25">
        <v>45532</v>
      </c>
      <c r="B2067" s="19">
        <v>15533</v>
      </c>
      <c r="C2067" t="e">
        <f>VLOOKUP(A2067,Table2[],2,FALSE)</f>
        <v>#N/A</v>
      </c>
      <c r="D2067" t="e">
        <f>VLOOKUP(A2067,Table3[#All],2,FALSE)</f>
        <v>#N/A</v>
      </c>
      <c r="E2067" t="e">
        <f>VLOOKUP(A2067,Table5[#All],2,FALSE)</f>
        <v>#N/A</v>
      </c>
      <c r="F2067" t="e">
        <f>VLOOKUP(A2067,Table6[#All],2,FALSE)</f>
        <v>#N/A</v>
      </c>
      <c r="G2067" t="e">
        <f>VLOOKUP(A2067,Table7[#All],2,FALSE)</f>
        <v>#N/A</v>
      </c>
      <c r="H2067" t="e">
        <f>VLOOKUP(A2067,Table1[[#All],[Release Date]:[Actual]],3,FALSE)</f>
        <v>#N/A</v>
      </c>
      <c r="I2067" t="e">
        <f>VLOOKUP(A2067,Table9[[#All],[Release Date]:[Actual]],2,FALSE)</f>
        <v>#N/A</v>
      </c>
      <c r="J2067" t="e">
        <f>VLOOKUP(A2067,Table8[#All],2,FALSE)</f>
        <v>#N/A</v>
      </c>
      <c r="K2067" t="e">
        <f>VLOOKUP(A2067,'US Retail Data'!$E$2:$G$75,3,FALSE)</f>
        <v>#N/A</v>
      </c>
      <c r="L2067" t="e">
        <f>VLOOKUP(A2067,GDP!$E$2:$G$83,3,FALSE)</f>
        <v>#N/A</v>
      </c>
    </row>
    <row r="2068" spans="1:12">
      <c r="A2068" s="25">
        <v>45533</v>
      </c>
      <c r="B2068" s="19">
        <v>15409</v>
      </c>
      <c r="C2068" t="e">
        <f>VLOOKUP(A2068,Table2[],2,FALSE)</f>
        <v>#N/A</v>
      </c>
      <c r="D2068" t="e">
        <f>VLOOKUP(A2068,Table3[#All],2,FALSE)</f>
        <v>#N/A</v>
      </c>
      <c r="E2068" t="e">
        <f>VLOOKUP(A2068,Table5[#All],2,FALSE)</f>
        <v>#N/A</v>
      </c>
      <c r="F2068" t="e">
        <f>VLOOKUP(A2068,Table6[#All],2,FALSE)</f>
        <v>#N/A</v>
      </c>
      <c r="G2068" t="e">
        <f>VLOOKUP(A2068,Table7[#All],2,FALSE)</f>
        <v>#N/A</v>
      </c>
      <c r="H2068">
        <f>VLOOKUP(A2068,Table1[[#All],[Release Date]:[Actual]],3,FALSE)</f>
        <v>231000</v>
      </c>
      <c r="I2068" t="e">
        <f>VLOOKUP(A2068,Table9[[#All],[Release Date]:[Actual]],2,FALSE)</f>
        <v>#N/A</v>
      </c>
      <c r="J2068" t="e">
        <f>VLOOKUP(A2068,Table8[#All],2,FALSE)</f>
        <v>#N/A</v>
      </c>
      <c r="K2068" t="e">
        <f>VLOOKUP(A2068,'US Retail Data'!$E$2:$G$75,3,FALSE)</f>
        <v>#N/A</v>
      </c>
      <c r="L2068">
        <f>VLOOKUP(A2068,GDP!$E$2:$G$83,3,FALSE)</f>
        <v>0.03</v>
      </c>
    </row>
    <row r="2069" spans="1:12">
      <c r="A2069" s="25">
        <v>45534</v>
      </c>
      <c r="B2069" s="19">
        <v>15473</v>
      </c>
      <c r="C2069" t="e">
        <f>VLOOKUP(A2069,Table2[],2,FALSE)</f>
        <v>#N/A</v>
      </c>
      <c r="D2069">
        <f>VLOOKUP(A2069,Table3[#All],2,FALSE)</f>
        <v>2.5000000000000001E-2</v>
      </c>
      <c r="E2069" t="e">
        <f>VLOOKUP(A2069,Table5[#All],2,FALSE)</f>
        <v>#N/A</v>
      </c>
      <c r="F2069" t="e">
        <f>VLOOKUP(A2069,Table6[#All],2,FALSE)</f>
        <v>#N/A</v>
      </c>
      <c r="G2069" t="e">
        <f>VLOOKUP(A2069,Table7[#All],2,FALSE)</f>
        <v>#N/A</v>
      </c>
      <c r="H2069" t="e">
        <f>VLOOKUP(A2069,Table1[[#All],[Release Date]:[Actual]],3,FALSE)</f>
        <v>#N/A</v>
      </c>
      <c r="I2069" t="e">
        <f>VLOOKUP(A2069,Table9[[#All],[Release Date]:[Actual]],2,FALSE)</f>
        <v>#N/A</v>
      </c>
      <c r="J2069" t="e">
        <f>VLOOKUP(A2069,Table8[#All],2,FALSE)</f>
        <v>#N/A</v>
      </c>
      <c r="K2069" t="e">
        <f>VLOOKUP(A2069,'US Retail Data'!$E$2:$G$75,3,FALSE)</f>
        <v>#N/A</v>
      </c>
      <c r="L2069" t="e">
        <f>VLOOKUP(A2069,GDP!$E$2:$G$83,3,FALSE)</f>
        <v>#N/A</v>
      </c>
    </row>
    <row r="2070" spans="1:12">
      <c r="A2070" s="25">
        <v>45535</v>
      </c>
      <c r="B2070" s="19" t="e">
        <v>#N/A</v>
      </c>
      <c r="C2070" t="e">
        <f>VLOOKUP(A2070,Table2[],2,FALSE)</f>
        <v>#N/A</v>
      </c>
      <c r="D2070" t="e">
        <f>VLOOKUP(A2070,Table3[#All],2,FALSE)</f>
        <v>#N/A</v>
      </c>
      <c r="E2070" t="e">
        <f>VLOOKUP(A2070,Table5[#All],2,FALSE)</f>
        <v>#N/A</v>
      </c>
      <c r="F2070" t="e">
        <f>VLOOKUP(A2070,Table6[#All],2,FALSE)</f>
        <v>#N/A</v>
      </c>
      <c r="G2070" t="e">
        <f>VLOOKUP(A2070,Table7[#All],2,FALSE)</f>
        <v>#N/A</v>
      </c>
      <c r="H2070" t="e">
        <f>VLOOKUP(A2070,Table1[[#All],[Release Date]:[Actual]],3,FALSE)</f>
        <v>#N/A</v>
      </c>
      <c r="I2070" t="e">
        <f>VLOOKUP(A2070,Table9[[#All],[Release Date]:[Actual]],2,FALSE)</f>
        <v>#N/A</v>
      </c>
      <c r="J2070" t="e">
        <f>VLOOKUP(A2070,Table8[#All],2,FALSE)</f>
        <v>#N/A</v>
      </c>
      <c r="K2070" t="e">
        <f>VLOOKUP(A2070,'US Retail Data'!$E$2:$G$75,3,FALSE)</f>
        <v>#N/A</v>
      </c>
      <c r="L2070" t="e">
        <f>VLOOKUP(A2070,GDP!$E$2:$G$83,3,FALSE)</f>
        <v>#N/A</v>
      </c>
    </row>
    <row r="2071" spans="1:12">
      <c r="A2071" s="25">
        <v>45536</v>
      </c>
      <c r="B2071" s="19" t="e">
        <v>#N/A</v>
      </c>
      <c r="C2071" t="e">
        <f>VLOOKUP(A2071,Table2[],2,FALSE)</f>
        <v>#N/A</v>
      </c>
      <c r="D2071" t="e">
        <f>VLOOKUP(A2071,Table3[#All],2,FALSE)</f>
        <v>#N/A</v>
      </c>
      <c r="E2071" t="e">
        <f>VLOOKUP(A2071,Table5[#All],2,FALSE)</f>
        <v>#N/A</v>
      </c>
      <c r="F2071" t="e">
        <f>VLOOKUP(A2071,Table6[#All],2,FALSE)</f>
        <v>#N/A</v>
      </c>
      <c r="G2071" t="e">
        <f>VLOOKUP(A2071,Table7[#All],2,FALSE)</f>
        <v>#N/A</v>
      </c>
      <c r="H2071" t="e">
        <f>VLOOKUP(A2071,Table1[[#All],[Release Date]:[Actual]],3,FALSE)</f>
        <v>#N/A</v>
      </c>
      <c r="I2071" t="e">
        <f>VLOOKUP(A2071,Table9[[#All],[Release Date]:[Actual]],2,FALSE)</f>
        <v>#N/A</v>
      </c>
      <c r="J2071" t="e">
        <f>VLOOKUP(A2071,Table8[#All],2,FALSE)</f>
        <v>#N/A</v>
      </c>
      <c r="K2071" t="e">
        <f>VLOOKUP(A2071,'US Retail Data'!$E$2:$G$75,3,FALSE)</f>
        <v>#N/A</v>
      </c>
      <c r="L2071" t="e">
        <f>VLOOKUP(A2071,GDP!$E$2:$G$83,3,FALSE)</f>
        <v>#N/A</v>
      </c>
    </row>
    <row r="2072" spans="1:12">
      <c r="A2072" s="25">
        <v>45537</v>
      </c>
      <c r="B2072" s="19">
        <v>15536</v>
      </c>
      <c r="C2072" t="e">
        <f>VLOOKUP(A2072,Table2[],2,FALSE)</f>
        <v>#N/A</v>
      </c>
      <c r="D2072" t="e">
        <f>VLOOKUP(A2072,Table3[#All],2,FALSE)</f>
        <v>#N/A</v>
      </c>
      <c r="E2072">
        <f>VLOOKUP(A2072,Table5[#All],2,FALSE)</f>
        <v>2.12E-2</v>
      </c>
      <c r="F2072" t="e">
        <f>VLOOKUP(A2072,Table6[#All],2,FALSE)</f>
        <v>#N/A</v>
      </c>
      <c r="G2072" t="e">
        <f>VLOOKUP(A2072,Table7[#All],2,FALSE)</f>
        <v>#N/A</v>
      </c>
      <c r="H2072" t="e">
        <f>VLOOKUP(A2072,Table1[[#All],[Release Date]:[Actual]],3,FALSE)</f>
        <v>#N/A</v>
      </c>
      <c r="I2072" t="e">
        <f>VLOOKUP(A2072,Table9[[#All],[Release Date]:[Actual]],2,FALSE)</f>
        <v>#N/A</v>
      </c>
      <c r="J2072" t="e">
        <f>VLOOKUP(A2072,Table8[#All],2,FALSE)</f>
        <v>#N/A</v>
      </c>
      <c r="K2072" t="e">
        <f>VLOOKUP(A2072,'US Retail Data'!$E$2:$G$75,3,FALSE)</f>
        <v>#N/A</v>
      </c>
      <c r="L2072" t="e">
        <f>VLOOKUP(A2072,GDP!$E$2:$G$83,3,FALSE)</f>
        <v>#N/A</v>
      </c>
    </row>
    <row r="2073" spans="1:12">
      <c r="A2073" s="25">
        <v>45538</v>
      </c>
      <c r="B2073" s="19">
        <v>15557</v>
      </c>
      <c r="C2073" t="e">
        <f>VLOOKUP(A2073,Table2[],2,FALSE)</f>
        <v>#N/A</v>
      </c>
      <c r="D2073" t="e">
        <f>VLOOKUP(A2073,Table3[#All],2,FALSE)</f>
        <v>#N/A</v>
      </c>
      <c r="E2073" t="e">
        <f>VLOOKUP(A2073,Table5[#All],2,FALSE)</f>
        <v>#N/A</v>
      </c>
      <c r="F2073" t="e">
        <f>VLOOKUP(A2073,Table6[#All],2,FALSE)</f>
        <v>#N/A</v>
      </c>
      <c r="G2073" t="e">
        <f>VLOOKUP(A2073,Table7[#All],2,FALSE)</f>
        <v>#N/A</v>
      </c>
      <c r="H2073" t="e">
        <f>VLOOKUP(A2073,Table1[[#All],[Release Date]:[Actual]],3,FALSE)</f>
        <v>#N/A</v>
      </c>
      <c r="I2073" t="e">
        <f>VLOOKUP(A2073,Table9[[#All],[Release Date]:[Actual]],2,FALSE)</f>
        <v>#N/A</v>
      </c>
      <c r="J2073" t="e">
        <f>VLOOKUP(A2073,Table8[#All],2,FALSE)</f>
        <v>#N/A</v>
      </c>
      <c r="K2073" t="e">
        <f>VLOOKUP(A2073,'US Retail Data'!$E$2:$G$75,3,FALSE)</f>
        <v>#N/A</v>
      </c>
      <c r="L2073" t="e">
        <f>VLOOKUP(A2073,GDP!$E$2:$G$83,3,FALSE)</f>
        <v>#N/A</v>
      </c>
    </row>
    <row r="2074" spans="1:12">
      <c r="A2074" s="25">
        <v>45539</v>
      </c>
      <c r="B2074" s="19">
        <v>15490</v>
      </c>
      <c r="C2074" t="e">
        <f>VLOOKUP(A2074,Table2[],2,FALSE)</f>
        <v>#N/A</v>
      </c>
      <c r="D2074" t="e">
        <f>VLOOKUP(A2074,Table3[#All],2,FALSE)</f>
        <v>#N/A</v>
      </c>
      <c r="E2074" t="e">
        <f>VLOOKUP(A2074,Table5[#All],2,FALSE)</f>
        <v>#N/A</v>
      </c>
      <c r="F2074" t="e">
        <f>VLOOKUP(A2074,Table6[#All],2,FALSE)</f>
        <v>#N/A</v>
      </c>
      <c r="G2074" t="e">
        <f>VLOOKUP(A2074,Table7[#All],2,FALSE)</f>
        <v>#N/A</v>
      </c>
      <c r="H2074" t="e">
        <f>VLOOKUP(A2074,Table1[[#All],[Release Date]:[Actual]],3,FALSE)</f>
        <v>#N/A</v>
      </c>
      <c r="I2074" t="e">
        <f>VLOOKUP(A2074,Table9[[#All],[Release Date]:[Actual]],2,FALSE)</f>
        <v>#N/A</v>
      </c>
      <c r="J2074" t="e">
        <f>VLOOKUP(A2074,Table8[#All],2,FALSE)</f>
        <v>#N/A</v>
      </c>
      <c r="K2074" t="e">
        <f>VLOOKUP(A2074,'US Retail Data'!$E$2:$G$75,3,FALSE)</f>
        <v>#N/A</v>
      </c>
      <c r="L2074" t="e">
        <f>VLOOKUP(A2074,GDP!$E$2:$G$83,3,FALSE)</f>
        <v>#N/A</v>
      </c>
    </row>
    <row r="2075" spans="1:12">
      <c r="A2075" s="25">
        <v>45540</v>
      </c>
      <c r="B2075" s="19">
        <v>15410</v>
      </c>
      <c r="C2075" t="e">
        <f>VLOOKUP(A2075,Table2[],2,FALSE)</f>
        <v>#N/A</v>
      </c>
      <c r="D2075" t="e">
        <f>VLOOKUP(A2075,Table3[#All],2,FALSE)</f>
        <v>#N/A</v>
      </c>
      <c r="E2075" t="e">
        <f>VLOOKUP(A2075,Table5[#All],2,FALSE)</f>
        <v>#N/A</v>
      </c>
      <c r="F2075" t="e">
        <f>VLOOKUP(A2075,Table6[#All],2,FALSE)</f>
        <v>#N/A</v>
      </c>
      <c r="G2075" t="e">
        <f>VLOOKUP(A2075,Table7[#All],2,FALSE)</f>
        <v>#N/A</v>
      </c>
      <c r="H2075">
        <f>VLOOKUP(A2075,Table1[[#All],[Release Date]:[Actual]],3,FALSE)</f>
        <v>227000</v>
      </c>
      <c r="I2075" t="e">
        <f>VLOOKUP(A2075,Table9[[#All],[Release Date]:[Actual]],2,FALSE)</f>
        <v>#N/A</v>
      </c>
      <c r="J2075" t="e">
        <f>VLOOKUP(A2075,Table8[#All],2,FALSE)</f>
        <v>#N/A</v>
      </c>
      <c r="K2075" t="e">
        <f>VLOOKUP(A2075,'US Retail Data'!$E$2:$G$75,3,FALSE)</f>
        <v>#N/A</v>
      </c>
      <c r="L2075" t="e">
        <f>VLOOKUP(A2075,GDP!$E$2:$G$83,3,FALSE)</f>
        <v>#N/A</v>
      </c>
    </row>
    <row r="2076" spans="1:12">
      <c r="A2076" s="25">
        <v>45541</v>
      </c>
      <c r="B2076" s="19">
        <v>15372</v>
      </c>
      <c r="C2076" t="e">
        <f>VLOOKUP(A2076,Table2[],2,FALSE)</f>
        <v>#N/A</v>
      </c>
      <c r="D2076" t="e">
        <f>VLOOKUP(A2076,Table3[#All],2,FALSE)</f>
        <v>#N/A</v>
      </c>
      <c r="E2076" t="e">
        <f>VLOOKUP(A2076,Table5[#All],2,FALSE)</f>
        <v>#N/A</v>
      </c>
      <c r="F2076">
        <f>VLOOKUP(A2076,Table6[#All],2,FALSE)</f>
        <v>142</v>
      </c>
      <c r="G2076">
        <f>VLOOKUP(A2076,Table7[#All],2,FALSE)</f>
        <v>4.2000000000000003E-2</v>
      </c>
      <c r="H2076" t="e">
        <f>VLOOKUP(A2076,Table1[[#All],[Release Date]:[Actual]],3,FALSE)</f>
        <v>#N/A</v>
      </c>
      <c r="I2076" t="e">
        <f>VLOOKUP(A2076,Table9[[#All],[Release Date]:[Actual]],2,FALSE)</f>
        <v>#N/A</v>
      </c>
      <c r="J2076" t="e">
        <f>VLOOKUP(A2076,Table8[#All],2,FALSE)</f>
        <v>#N/A</v>
      </c>
      <c r="K2076" t="e">
        <f>VLOOKUP(A2076,'US Retail Data'!$E$2:$G$75,3,FALSE)</f>
        <v>#N/A</v>
      </c>
      <c r="L2076" t="e">
        <f>VLOOKUP(A2076,GDP!$E$2:$G$83,3,FALSE)</f>
        <v>#N/A</v>
      </c>
    </row>
    <row r="2077" spans="1:12">
      <c r="A2077" s="25">
        <v>45542</v>
      </c>
      <c r="B2077" s="19" t="e">
        <v>#N/A</v>
      </c>
      <c r="C2077" t="e">
        <f>VLOOKUP(A2077,Table2[],2,FALSE)</f>
        <v>#N/A</v>
      </c>
      <c r="D2077" t="e">
        <f>VLOOKUP(A2077,Table3[#All],2,FALSE)</f>
        <v>#N/A</v>
      </c>
      <c r="E2077" t="e">
        <f>VLOOKUP(A2077,Table5[#All],2,FALSE)</f>
        <v>#N/A</v>
      </c>
      <c r="F2077" t="e">
        <f>VLOOKUP(A2077,Table6[#All],2,FALSE)</f>
        <v>#N/A</v>
      </c>
      <c r="G2077" t="e">
        <f>VLOOKUP(A2077,Table7[#All],2,FALSE)</f>
        <v>#N/A</v>
      </c>
      <c r="H2077" t="e">
        <f>VLOOKUP(A2077,Table1[[#All],[Release Date]:[Actual]],3,FALSE)</f>
        <v>#N/A</v>
      </c>
      <c r="I2077" t="e">
        <f>VLOOKUP(A2077,Table9[[#All],[Release Date]:[Actual]],2,FALSE)</f>
        <v>#N/A</v>
      </c>
      <c r="J2077" t="e">
        <f>VLOOKUP(A2077,Table8[#All],2,FALSE)</f>
        <v>#N/A</v>
      </c>
      <c r="K2077" t="e">
        <f>VLOOKUP(A2077,'US Retail Data'!$E$2:$G$75,3,FALSE)</f>
        <v>#N/A</v>
      </c>
      <c r="L2077" t="e">
        <f>VLOOKUP(A2077,GDP!$E$2:$G$83,3,FALSE)</f>
        <v>#N/A</v>
      </c>
    </row>
    <row r="2078" spans="1:12">
      <c r="A2078" s="25">
        <v>45543</v>
      </c>
      <c r="B2078" s="19" t="e">
        <v>#N/A</v>
      </c>
      <c r="C2078" t="e">
        <f>VLOOKUP(A2078,Table2[],2,FALSE)</f>
        <v>#N/A</v>
      </c>
      <c r="D2078" t="e">
        <f>VLOOKUP(A2078,Table3[#All],2,FALSE)</f>
        <v>#N/A</v>
      </c>
      <c r="E2078" t="e">
        <f>VLOOKUP(A2078,Table5[#All],2,FALSE)</f>
        <v>#N/A</v>
      </c>
      <c r="F2078" t="e">
        <f>VLOOKUP(A2078,Table6[#All],2,FALSE)</f>
        <v>#N/A</v>
      </c>
      <c r="G2078" t="e">
        <f>VLOOKUP(A2078,Table7[#All],2,FALSE)</f>
        <v>#N/A</v>
      </c>
      <c r="H2078" t="e">
        <f>VLOOKUP(A2078,Table1[[#All],[Release Date]:[Actual]],3,FALSE)</f>
        <v>#N/A</v>
      </c>
      <c r="I2078" t="e">
        <f>VLOOKUP(A2078,Table9[[#All],[Release Date]:[Actual]],2,FALSE)</f>
        <v>#N/A</v>
      </c>
      <c r="J2078">
        <f>VLOOKUP(A2078,Table8[#All],2,FALSE)</f>
        <v>6.0000000000000001E-3</v>
      </c>
      <c r="K2078" t="e">
        <f>VLOOKUP(A2078,'US Retail Data'!$E$2:$G$75,3,FALSE)</f>
        <v>#N/A</v>
      </c>
      <c r="L2078" t="e">
        <f>VLOOKUP(A2078,GDP!$E$2:$G$83,3,FALSE)</f>
        <v>#N/A</v>
      </c>
    </row>
    <row r="2079" spans="1:12">
      <c r="A2079" s="25">
        <v>45544</v>
      </c>
      <c r="B2079" s="19">
        <v>15446</v>
      </c>
      <c r="C2079" t="e">
        <f>VLOOKUP(A2079,Table2[],2,FALSE)</f>
        <v>#N/A</v>
      </c>
      <c r="D2079" t="e">
        <f>VLOOKUP(A2079,Table3[#All],2,FALSE)</f>
        <v>#N/A</v>
      </c>
      <c r="E2079" t="e">
        <f>VLOOKUP(A2079,Table5[#All],2,FALSE)</f>
        <v>#N/A</v>
      </c>
      <c r="F2079" t="e">
        <f>VLOOKUP(A2079,Table6[#All],2,FALSE)</f>
        <v>#N/A</v>
      </c>
      <c r="G2079" t="e">
        <f>VLOOKUP(A2079,Table7[#All],2,FALSE)</f>
        <v>#N/A</v>
      </c>
      <c r="H2079" t="e">
        <f>VLOOKUP(A2079,Table1[[#All],[Release Date]:[Actual]],3,FALSE)</f>
        <v>#N/A</v>
      </c>
      <c r="I2079" t="e">
        <f>VLOOKUP(A2079,Table9[[#All],[Release Date]:[Actual]],2,FALSE)</f>
        <v>#N/A</v>
      </c>
      <c r="J2079" t="e">
        <f>VLOOKUP(A2079,Table8[#All],2,FALSE)</f>
        <v>#N/A</v>
      </c>
      <c r="K2079" t="e">
        <f>VLOOKUP(A2079,'US Retail Data'!$E$2:$G$75,3,FALSE)</f>
        <v>#N/A</v>
      </c>
      <c r="L2079" t="e">
        <f>VLOOKUP(A2079,GDP!$E$2:$G$83,3,FALSE)</f>
        <v>#N/A</v>
      </c>
    </row>
    <row r="2080" spans="1:12">
      <c r="A2080" s="25">
        <v>45545</v>
      </c>
      <c r="B2080" s="19">
        <v>15447</v>
      </c>
      <c r="C2080" t="e">
        <f>VLOOKUP(A2080,Table2[],2,FALSE)</f>
        <v>#N/A</v>
      </c>
      <c r="D2080" t="e">
        <f>VLOOKUP(A2080,Table3[#All],2,FALSE)</f>
        <v>#N/A</v>
      </c>
      <c r="E2080" t="e">
        <f>VLOOKUP(A2080,Table5[#All],2,FALSE)</f>
        <v>#N/A</v>
      </c>
      <c r="F2080" t="e">
        <f>VLOOKUP(A2080,Table6[#All],2,FALSE)</f>
        <v>#N/A</v>
      </c>
      <c r="G2080" t="e">
        <f>VLOOKUP(A2080,Table7[#All],2,FALSE)</f>
        <v>#N/A</v>
      </c>
      <c r="H2080" t="e">
        <f>VLOOKUP(A2080,Table1[[#All],[Release Date]:[Actual]],3,FALSE)</f>
        <v>#N/A</v>
      </c>
      <c r="I2080" t="e">
        <f>VLOOKUP(A2080,Table9[[#All],[Release Date]:[Actual]],2,FALSE)</f>
        <v>#N/A</v>
      </c>
      <c r="J2080" t="e">
        <f>VLOOKUP(A2080,Table8[#All],2,FALSE)</f>
        <v>#N/A</v>
      </c>
      <c r="K2080" t="e">
        <f>VLOOKUP(A2080,'US Retail Data'!$E$2:$G$75,3,FALSE)</f>
        <v>#N/A</v>
      </c>
      <c r="L2080" t="e">
        <f>VLOOKUP(A2080,GDP!$E$2:$G$83,3,FALSE)</f>
        <v>#N/A</v>
      </c>
    </row>
    <row r="2081" spans="1:12">
      <c r="A2081" s="25">
        <v>45546</v>
      </c>
      <c r="B2081" s="19">
        <v>15415</v>
      </c>
      <c r="C2081">
        <f>VLOOKUP(A2081,Table2[],2,FALSE)</f>
        <v>2.5000000000000001E-2</v>
      </c>
      <c r="D2081" t="e">
        <f>VLOOKUP(A2081,Table3[#All],2,FALSE)</f>
        <v>#N/A</v>
      </c>
      <c r="E2081" t="e">
        <f>VLOOKUP(A2081,Table5[#All],2,FALSE)</f>
        <v>#N/A</v>
      </c>
      <c r="F2081" t="e">
        <f>VLOOKUP(A2081,Table6[#All],2,FALSE)</f>
        <v>#N/A</v>
      </c>
      <c r="G2081" t="e">
        <f>VLOOKUP(A2081,Table7[#All],2,FALSE)</f>
        <v>#N/A</v>
      </c>
      <c r="H2081" t="e">
        <f>VLOOKUP(A2081,Table1[[#All],[Release Date]:[Actual]],3,FALSE)</f>
        <v>#N/A</v>
      </c>
      <c r="I2081" t="e">
        <f>VLOOKUP(A2081,Table9[[#All],[Release Date]:[Actual]],2,FALSE)</f>
        <v>#N/A</v>
      </c>
      <c r="J2081" t="e">
        <f>VLOOKUP(A2081,Table8[#All],2,FALSE)</f>
        <v>#N/A</v>
      </c>
      <c r="K2081" t="e">
        <f>VLOOKUP(A2081,'US Retail Data'!$E$2:$G$75,3,FALSE)</f>
        <v>#N/A</v>
      </c>
      <c r="L2081" t="e">
        <f>VLOOKUP(A2081,GDP!$E$2:$G$83,3,FALSE)</f>
        <v>#N/A</v>
      </c>
    </row>
    <row r="2082" spans="1:12">
      <c r="A2082" s="25">
        <v>45547</v>
      </c>
      <c r="B2082" s="19">
        <v>15421</v>
      </c>
      <c r="C2082" t="e">
        <f>VLOOKUP(A2082,Table2[],2,FALSE)</f>
        <v>#N/A</v>
      </c>
      <c r="D2082" t="e">
        <f>VLOOKUP(A2082,Table3[#All],2,FALSE)</f>
        <v>#N/A</v>
      </c>
      <c r="E2082" t="e">
        <f>VLOOKUP(A2082,Table5[#All],2,FALSE)</f>
        <v>#N/A</v>
      </c>
      <c r="F2082" t="e">
        <f>VLOOKUP(A2082,Table6[#All],2,FALSE)</f>
        <v>#N/A</v>
      </c>
      <c r="G2082" t="e">
        <f>VLOOKUP(A2082,Table7[#All],2,FALSE)</f>
        <v>#N/A</v>
      </c>
      <c r="H2082">
        <f>VLOOKUP(A2082,Table1[[#All],[Release Date]:[Actual]],3,FALSE)</f>
        <v>230000</v>
      </c>
      <c r="I2082" t="e">
        <f>VLOOKUP(A2082,Table9[[#All],[Release Date]:[Actual]],2,FALSE)</f>
        <v>#N/A</v>
      </c>
      <c r="J2082" t="e">
        <f>VLOOKUP(A2082,Table8[#All],2,FALSE)</f>
        <v>#N/A</v>
      </c>
      <c r="K2082" t="e">
        <f>VLOOKUP(A2082,'US Retail Data'!$E$2:$G$75,3,FALSE)</f>
        <v>#N/A</v>
      </c>
      <c r="L2082" t="e">
        <f>VLOOKUP(A2082,GDP!$E$2:$G$83,3,FALSE)</f>
        <v>#N/A</v>
      </c>
    </row>
    <row r="2083" spans="1:12">
      <c r="A2083" s="25">
        <v>45548</v>
      </c>
      <c r="B2083" s="19">
        <v>15405</v>
      </c>
      <c r="C2083" t="e">
        <f>VLOOKUP(A2083,Table2[],2,FALSE)</f>
        <v>#N/A</v>
      </c>
      <c r="D2083" t="e">
        <f>VLOOKUP(A2083,Table3[#All],2,FALSE)</f>
        <v>#N/A</v>
      </c>
      <c r="E2083" t="e">
        <f>VLOOKUP(A2083,Table5[#All],2,FALSE)</f>
        <v>#N/A</v>
      </c>
      <c r="F2083" t="e">
        <f>VLOOKUP(A2083,Table6[#All],2,FALSE)</f>
        <v>#N/A</v>
      </c>
      <c r="G2083" t="e">
        <f>VLOOKUP(A2083,Table7[#All],2,FALSE)</f>
        <v>#N/A</v>
      </c>
      <c r="H2083" t="e">
        <f>VLOOKUP(A2083,Table1[[#All],[Release Date]:[Actual]],3,FALSE)</f>
        <v>#N/A</v>
      </c>
      <c r="I2083" t="e">
        <f>VLOOKUP(A2083,Table9[[#All],[Release Date]:[Actual]],2,FALSE)</f>
        <v>#N/A</v>
      </c>
      <c r="J2083" t="e">
        <f>VLOOKUP(A2083,Table8[#All],2,FALSE)</f>
        <v>#N/A</v>
      </c>
      <c r="K2083" t="e">
        <f>VLOOKUP(A2083,'US Retail Data'!$E$2:$G$75,3,FALSE)</f>
        <v>#N/A</v>
      </c>
      <c r="L2083" t="e">
        <f>VLOOKUP(A2083,GDP!$E$2:$G$83,3,FALSE)</f>
        <v>#N/A</v>
      </c>
    </row>
    <row r="2084" spans="1:12">
      <c r="A2084" s="25">
        <v>45549</v>
      </c>
      <c r="B2084" s="19" t="e">
        <v>#N/A</v>
      </c>
      <c r="C2084" t="e">
        <f>VLOOKUP(A2084,Table2[],2,FALSE)</f>
        <v>#N/A</v>
      </c>
      <c r="D2084" t="e">
        <f>VLOOKUP(A2084,Table3[#All],2,FALSE)</f>
        <v>#N/A</v>
      </c>
      <c r="E2084" t="e">
        <f>VLOOKUP(A2084,Table5[#All],2,FALSE)</f>
        <v>#N/A</v>
      </c>
      <c r="F2084" t="e">
        <f>VLOOKUP(A2084,Table6[#All],2,FALSE)</f>
        <v>#N/A</v>
      </c>
      <c r="G2084" t="e">
        <f>VLOOKUP(A2084,Table7[#All],2,FALSE)</f>
        <v>#N/A</v>
      </c>
      <c r="H2084" t="e">
        <f>VLOOKUP(A2084,Table1[[#All],[Release Date]:[Actual]],3,FALSE)</f>
        <v>#N/A</v>
      </c>
      <c r="I2084" t="e">
        <f>VLOOKUP(A2084,Table9[[#All],[Release Date]:[Actual]],2,FALSE)</f>
        <v>#N/A</v>
      </c>
      <c r="J2084" t="e">
        <f>VLOOKUP(A2084,Table8[#All],2,FALSE)</f>
        <v>#N/A</v>
      </c>
      <c r="K2084" t="e">
        <f>VLOOKUP(A2084,'US Retail Data'!$E$2:$G$75,3,FALSE)</f>
        <v>#N/A</v>
      </c>
      <c r="L2084" t="e">
        <f>VLOOKUP(A2084,GDP!$E$2:$G$83,3,FALSE)</f>
        <v>#N/A</v>
      </c>
    </row>
    <row r="2085" spans="1:12">
      <c r="A2085" s="25">
        <v>45550</v>
      </c>
      <c r="B2085" s="19" t="e">
        <v>#N/A</v>
      </c>
      <c r="C2085" t="e">
        <f>VLOOKUP(A2085,Table2[],2,FALSE)</f>
        <v>#N/A</v>
      </c>
      <c r="D2085" t="e">
        <f>VLOOKUP(A2085,Table3[#All],2,FALSE)</f>
        <v>#N/A</v>
      </c>
      <c r="E2085" t="e">
        <f>VLOOKUP(A2085,Table5[#All],2,FALSE)</f>
        <v>#N/A</v>
      </c>
      <c r="F2085" t="e">
        <f>VLOOKUP(A2085,Table6[#All],2,FALSE)</f>
        <v>#N/A</v>
      </c>
      <c r="G2085" t="e">
        <f>VLOOKUP(A2085,Table7[#All],2,FALSE)</f>
        <v>#N/A</v>
      </c>
      <c r="H2085" t="e">
        <f>VLOOKUP(A2085,Table1[[#All],[Release Date]:[Actual]],3,FALSE)</f>
        <v>#N/A</v>
      </c>
      <c r="I2085" t="e">
        <f>VLOOKUP(A2085,Table9[[#All],[Release Date]:[Actual]],2,FALSE)</f>
        <v>#N/A</v>
      </c>
      <c r="J2085" t="e">
        <f>VLOOKUP(A2085,Table8[#All],2,FALSE)</f>
        <v>#N/A</v>
      </c>
      <c r="K2085" t="e">
        <f>VLOOKUP(A2085,'US Retail Data'!$E$2:$G$75,3,FALSE)</f>
        <v>#N/A</v>
      </c>
      <c r="L2085" t="e">
        <f>VLOOKUP(A2085,GDP!$E$2:$G$83,3,FALSE)</f>
        <v>#N/A</v>
      </c>
    </row>
    <row r="2086" spans="1:12">
      <c r="A2086" s="25">
        <v>45551</v>
      </c>
      <c r="B2086" s="19" t="e">
        <v>#N/A</v>
      </c>
      <c r="C2086" t="e">
        <f>VLOOKUP(A2086,Table2[],2,FALSE)</f>
        <v>#N/A</v>
      </c>
      <c r="D2086" t="e">
        <f>VLOOKUP(A2086,Table3[#All],2,FALSE)</f>
        <v>#N/A</v>
      </c>
      <c r="E2086" t="e">
        <f>VLOOKUP(A2086,Table5[#All],2,FALSE)</f>
        <v>#N/A</v>
      </c>
      <c r="F2086" t="e">
        <f>VLOOKUP(A2086,Table6[#All],2,FALSE)</f>
        <v>#N/A</v>
      </c>
      <c r="G2086" t="e">
        <f>VLOOKUP(A2086,Table7[#All],2,FALSE)</f>
        <v>#N/A</v>
      </c>
      <c r="H2086" t="e">
        <f>VLOOKUP(A2086,Table1[[#All],[Release Date]:[Actual]],3,FALSE)</f>
        <v>#N/A</v>
      </c>
      <c r="I2086" t="e">
        <f>VLOOKUP(A2086,Table9[[#All],[Release Date]:[Actual]],2,FALSE)</f>
        <v>#N/A</v>
      </c>
      <c r="J2086" t="e">
        <f>VLOOKUP(A2086,Table8[#All],2,FALSE)</f>
        <v>#N/A</v>
      </c>
      <c r="K2086" t="e">
        <f>VLOOKUP(A2086,'US Retail Data'!$E$2:$G$75,3,FALSE)</f>
        <v>#N/A</v>
      </c>
      <c r="L2086" t="e">
        <f>VLOOKUP(A2086,GDP!$E$2:$G$83,3,FALSE)</f>
        <v>#N/A</v>
      </c>
    </row>
    <row r="2087" spans="1:12">
      <c r="A2087" s="25">
        <v>45552</v>
      </c>
      <c r="B2087" s="19">
        <v>15338</v>
      </c>
      <c r="C2087" t="e">
        <f>VLOOKUP(A2087,Table2[],2,FALSE)</f>
        <v>#N/A</v>
      </c>
      <c r="D2087" t="e">
        <f>VLOOKUP(A2087,Table3[#All],2,FALSE)</f>
        <v>#N/A</v>
      </c>
      <c r="E2087" t="e">
        <f>VLOOKUP(A2087,Table5[#All],2,FALSE)</f>
        <v>#N/A</v>
      </c>
      <c r="F2087" t="e">
        <f>VLOOKUP(A2087,Table6[#All],2,FALSE)</f>
        <v>#N/A</v>
      </c>
      <c r="G2087" t="e">
        <f>VLOOKUP(A2087,Table7[#All],2,FALSE)</f>
        <v>#N/A</v>
      </c>
      <c r="H2087" t="e">
        <f>VLOOKUP(A2087,Table1[[#All],[Release Date]:[Actual]],3,FALSE)</f>
        <v>#N/A</v>
      </c>
      <c r="I2087" t="e">
        <f>VLOOKUP(A2087,Table9[[#All],[Release Date]:[Actual]],2,FALSE)</f>
        <v>#N/A</v>
      </c>
      <c r="J2087" t="e">
        <f>VLOOKUP(A2087,Table8[#All],2,FALSE)</f>
        <v>#N/A</v>
      </c>
      <c r="K2087">
        <f>VLOOKUP(A2087,'US Retail Data'!$E$2:$G$75,3,FALSE)</f>
        <v>1E-3</v>
      </c>
      <c r="L2087" t="e">
        <f>VLOOKUP(A2087,GDP!$E$2:$G$83,3,FALSE)</f>
        <v>#N/A</v>
      </c>
    </row>
    <row r="2088" spans="1:12">
      <c r="A2088" s="25">
        <v>45553</v>
      </c>
      <c r="B2088" s="19">
        <v>15350</v>
      </c>
      <c r="C2088" t="e">
        <f>VLOOKUP(A2088,Table2[],2,FALSE)</f>
        <v>#N/A</v>
      </c>
      <c r="D2088" t="e">
        <f>VLOOKUP(A2088,Table3[#All],2,FALSE)</f>
        <v>#N/A</v>
      </c>
      <c r="E2088" t="e">
        <f>VLOOKUP(A2088,Table5[#All],2,FALSE)</f>
        <v>#N/A</v>
      </c>
      <c r="F2088" t="e">
        <f>VLOOKUP(A2088,Table6[#All],2,FALSE)</f>
        <v>#N/A</v>
      </c>
      <c r="G2088" t="e">
        <f>VLOOKUP(A2088,Table7[#All],2,FALSE)</f>
        <v>#N/A</v>
      </c>
      <c r="H2088" t="e">
        <f>VLOOKUP(A2088,Table1[[#All],[Release Date]:[Actual]],3,FALSE)</f>
        <v>#N/A</v>
      </c>
      <c r="I2088">
        <f>VLOOKUP(A2088,Table9[[#All],[Release Date]:[Actual]],2,FALSE)</f>
        <v>0.05</v>
      </c>
      <c r="J2088" t="e">
        <f>VLOOKUP(A2088,Table8[#All],2,FALSE)</f>
        <v>#N/A</v>
      </c>
      <c r="K2088" t="e">
        <f>VLOOKUP(A2088,'US Retail Data'!$E$2:$G$75,3,FALSE)</f>
        <v>#N/A</v>
      </c>
      <c r="L2088" t="e">
        <f>VLOOKUP(A2088,GDP!$E$2:$G$83,3,FALSE)</f>
        <v>#N/A</v>
      </c>
    </row>
    <row r="2089" spans="1:12">
      <c r="A2089" s="25">
        <v>45554</v>
      </c>
      <c r="B2089" s="19">
        <v>15287</v>
      </c>
      <c r="C2089" t="e">
        <f>VLOOKUP(A2089,Table2[],2,FALSE)</f>
        <v>#N/A</v>
      </c>
      <c r="D2089" t="e">
        <f>VLOOKUP(A2089,Table3[#All],2,FALSE)</f>
        <v>#N/A</v>
      </c>
      <c r="E2089" t="e">
        <f>VLOOKUP(A2089,Table5[#All],2,FALSE)</f>
        <v>#N/A</v>
      </c>
      <c r="F2089" t="e">
        <f>VLOOKUP(A2089,Table6[#All],2,FALSE)</f>
        <v>#N/A</v>
      </c>
      <c r="G2089" t="e">
        <f>VLOOKUP(A2089,Table7[#All],2,FALSE)</f>
        <v>#N/A</v>
      </c>
      <c r="H2089">
        <f>VLOOKUP(A2089,Table1[[#All],[Release Date]:[Actual]],3,FALSE)</f>
        <v>219000</v>
      </c>
      <c r="I2089" t="e">
        <f>VLOOKUP(A2089,Table9[[#All],[Release Date]:[Actual]],2,FALSE)</f>
        <v>#N/A</v>
      </c>
      <c r="J2089" t="e">
        <f>VLOOKUP(A2089,Table8[#All],2,FALSE)</f>
        <v>#N/A</v>
      </c>
      <c r="K2089" t="e">
        <f>VLOOKUP(A2089,'US Retail Data'!$E$2:$G$75,3,FALSE)</f>
        <v>#N/A</v>
      </c>
      <c r="L2089" t="e">
        <f>VLOOKUP(A2089,GDP!$E$2:$G$83,3,FALSE)</f>
        <v>#N/A</v>
      </c>
    </row>
    <row r="2090" spans="1:12">
      <c r="A2090" s="25">
        <v>45555</v>
      </c>
      <c r="B2090" s="19">
        <v>15100</v>
      </c>
      <c r="C2090" t="e">
        <f>VLOOKUP(A2090,Table2[],2,FALSE)</f>
        <v>#N/A</v>
      </c>
      <c r="D2090" t="e">
        <f>VLOOKUP(A2090,Table3[#All],2,FALSE)</f>
        <v>#N/A</v>
      </c>
      <c r="E2090" t="e">
        <f>VLOOKUP(A2090,Table5[#All],2,FALSE)</f>
        <v>#N/A</v>
      </c>
      <c r="F2090" t="e">
        <f>VLOOKUP(A2090,Table6[#All],2,FALSE)</f>
        <v>#N/A</v>
      </c>
      <c r="G2090" t="e">
        <f>VLOOKUP(A2090,Table7[#All],2,FALSE)</f>
        <v>#N/A</v>
      </c>
      <c r="H2090" t="e">
        <f>VLOOKUP(A2090,Table1[[#All],[Release Date]:[Actual]],3,FALSE)</f>
        <v>#N/A</v>
      </c>
      <c r="I2090" t="e">
        <f>VLOOKUP(A2090,Table9[[#All],[Release Date]:[Actual]],2,FALSE)</f>
        <v>#N/A</v>
      </c>
      <c r="J2090" t="e">
        <f>VLOOKUP(A2090,Table8[#All],2,FALSE)</f>
        <v>#N/A</v>
      </c>
      <c r="K2090" t="e">
        <f>VLOOKUP(A2090,'US Retail Data'!$E$2:$G$75,3,FALSE)</f>
        <v>#N/A</v>
      </c>
      <c r="L2090" t="e">
        <f>VLOOKUP(A2090,GDP!$E$2:$G$83,3,FALSE)</f>
        <v>#N/A</v>
      </c>
    </row>
    <row r="2091" spans="1:12">
      <c r="A2091" s="25">
        <v>45556</v>
      </c>
      <c r="B2091" s="19" t="e">
        <v>#N/A</v>
      </c>
      <c r="C2091" t="e">
        <f>VLOOKUP(A2091,Table2[],2,FALSE)</f>
        <v>#N/A</v>
      </c>
      <c r="D2091" t="e">
        <f>VLOOKUP(A2091,Table3[#All],2,FALSE)</f>
        <v>#N/A</v>
      </c>
      <c r="E2091" t="e">
        <f>VLOOKUP(A2091,Table5[#All],2,FALSE)</f>
        <v>#N/A</v>
      </c>
      <c r="F2091" t="e">
        <f>VLOOKUP(A2091,Table6[#All],2,FALSE)</f>
        <v>#N/A</v>
      </c>
      <c r="G2091" t="e">
        <f>VLOOKUP(A2091,Table7[#All],2,FALSE)</f>
        <v>#N/A</v>
      </c>
      <c r="H2091" t="e">
        <f>VLOOKUP(A2091,Table1[[#All],[Release Date]:[Actual]],3,FALSE)</f>
        <v>#N/A</v>
      </c>
      <c r="I2091" t="e">
        <f>VLOOKUP(A2091,Table9[[#All],[Release Date]:[Actual]],2,FALSE)</f>
        <v>#N/A</v>
      </c>
      <c r="J2091" t="e">
        <f>VLOOKUP(A2091,Table8[#All],2,FALSE)</f>
        <v>#N/A</v>
      </c>
      <c r="K2091" t="e">
        <f>VLOOKUP(A2091,'US Retail Data'!$E$2:$G$75,3,FALSE)</f>
        <v>#N/A</v>
      </c>
      <c r="L2091" t="e">
        <f>VLOOKUP(A2091,GDP!$E$2:$G$83,3,FALSE)</f>
        <v>#N/A</v>
      </c>
    </row>
    <row r="2092" spans="1:12">
      <c r="A2092" s="25">
        <v>45557</v>
      </c>
      <c r="B2092" s="19" t="e">
        <v>#N/A</v>
      </c>
      <c r="C2092" t="e">
        <f>VLOOKUP(A2092,Table2[],2,FALSE)</f>
        <v>#N/A</v>
      </c>
      <c r="D2092" t="e">
        <f>VLOOKUP(A2092,Table3[#All],2,FALSE)</f>
        <v>#N/A</v>
      </c>
      <c r="E2092" t="e">
        <f>VLOOKUP(A2092,Table5[#All],2,FALSE)</f>
        <v>#N/A</v>
      </c>
      <c r="F2092" t="e">
        <f>VLOOKUP(A2092,Table6[#All],2,FALSE)</f>
        <v>#N/A</v>
      </c>
      <c r="G2092" t="e">
        <f>VLOOKUP(A2092,Table7[#All],2,FALSE)</f>
        <v>#N/A</v>
      </c>
      <c r="H2092" t="e">
        <f>VLOOKUP(A2092,Table1[[#All],[Release Date]:[Actual]],3,FALSE)</f>
        <v>#N/A</v>
      </c>
      <c r="I2092" t="e">
        <f>VLOOKUP(A2092,Table9[[#All],[Release Date]:[Actual]],2,FALSE)</f>
        <v>#N/A</v>
      </c>
      <c r="J2092" t="e">
        <f>VLOOKUP(A2092,Table8[#All],2,FALSE)</f>
        <v>#N/A</v>
      </c>
      <c r="K2092" t="e">
        <f>VLOOKUP(A2092,'US Retail Data'!$E$2:$G$75,3,FALSE)</f>
        <v>#N/A</v>
      </c>
      <c r="L2092" t="e">
        <f>VLOOKUP(A2092,GDP!$E$2:$G$83,3,FALSE)</f>
        <v>#N/A</v>
      </c>
    </row>
    <row r="2093" spans="1:12">
      <c r="A2093" s="25">
        <v>45558</v>
      </c>
      <c r="B2093" s="19">
        <v>15191</v>
      </c>
      <c r="C2093" t="e">
        <f>VLOOKUP(A2093,Table2[],2,FALSE)</f>
        <v>#N/A</v>
      </c>
      <c r="D2093" t="e">
        <f>VLOOKUP(A2093,Table3[#All],2,FALSE)</f>
        <v>#N/A</v>
      </c>
      <c r="E2093" t="e">
        <f>VLOOKUP(A2093,Table5[#All],2,FALSE)</f>
        <v>#N/A</v>
      </c>
      <c r="F2093" t="e">
        <f>VLOOKUP(A2093,Table6[#All],2,FALSE)</f>
        <v>#N/A</v>
      </c>
      <c r="G2093" t="e">
        <f>VLOOKUP(A2093,Table7[#All],2,FALSE)</f>
        <v>#N/A</v>
      </c>
      <c r="H2093" t="e">
        <f>VLOOKUP(A2093,Table1[[#All],[Release Date]:[Actual]],3,FALSE)</f>
        <v>#N/A</v>
      </c>
      <c r="I2093" t="e">
        <f>VLOOKUP(A2093,Table9[[#All],[Release Date]:[Actual]],2,FALSE)</f>
        <v>#N/A</v>
      </c>
      <c r="J2093" t="e">
        <f>VLOOKUP(A2093,Table8[#All],2,FALSE)</f>
        <v>#N/A</v>
      </c>
      <c r="K2093" t="e">
        <f>VLOOKUP(A2093,'US Retail Data'!$E$2:$G$75,3,FALSE)</f>
        <v>#N/A</v>
      </c>
      <c r="L2093" t="e">
        <f>VLOOKUP(A2093,GDP!$E$2:$G$83,3,FALSE)</f>
        <v>#N/A</v>
      </c>
    </row>
    <row r="2094" spans="1:12">
      <c r="A2094" s="25">
        <v>45559</v>
      </c>
      <c r="B2094" s="19">
        <v>15186</v>
      </c>
      <c r="C2094" t="e">
        <f>VLOOKUP(A2094,Table2[],2,FALSE)</f>
        <v>#N/A</v>
      </c>
      <c r="D2094" t="e">
        <f>VLOOKUP(A2094,Table3[#All],2,FALSE)</f>
        <v>#N/A</v>
      </c>
      <c r="E2094" t="e">
        <f>VLOOKUP(A2094,Table5[#All],2,FALSE)</f>
        <v>#N/A</v>
      </c>
      <c r="F2094" t="e">
        <f>VLOOKUP(A2094,Table6[#All],2,FALSE)</f>
        <v>#N/A</v>
      </c>
      <c r="G2094" t="e">
        <f>VLOOKUP(A2094,Table7[#All],2,FALSE)</f>
        <v>#N/A</v>
      </c>
      <c r="H2094" t="e">
        <f>VLOOKUP(A2094,Table1[[#All],[Release Date]:[Actual]],3,FALSE)</f>
        <v>#N/A</v>
      </c>
      <c r="I2094" t="e">
        <f>VLOOKUP(A2094,Table9[[#All],[Release Date]:[Actual]],2,FALSE)</f>
        <v>#N/A</v>
      </c>
      <c r="J2094" t="e">
        <f>VLOOKUP(A2094,Table8[#All],2,FALSE)</f>
        <v>#N/A</v>
      </c>
      <c r="K2094" t="e">
        <f>VLOOKUP(A2094,'US Retail Data'!$E$2:$G$75,3,FALSE)</f>
        <v>#N/A</v>
      </c>
      <c r="L2094" t="e">
        <f>VLOOKUP(A2094,GDP!$E$2:$G$83,3,FALSE)</f>
        <v>#N/A</v>
      </c>
    </row>
    <row r="2095" spans="1:12">
      <c r="A2095" s="25">
        <v>45560</v>
      </c>
      <c r="B2095" s="19">
        <v>15094</v>
      </c>
      <c r="C2095" t="e">
        <f>VLOOKUP(A2095,Table2[],2,FALSE)</f>
        <v>#N/A</v>
      </c>
      <c r="D2095" t="e">
        <f>VLOOKUP(A2095,Table3[#All],2,FALSE)</f>
        <v>#N/A</v>
      </c>
      <c r="E2095" t="e">
        <f>VLOOKUP(A2095,Table5[#All],2,FALSE)</f>
        <v>#N/A</v>
      </c>
      <c r="F2095" t="e">
        <f>VLOOKUP(A2095,Table6[#All],2,FALSE)</f>
        <v>#N/A</v>
      </c>
      <c r="G2095" t="e">
        <f>VLOOKUP(A2095,Table7[#All],2,FALSE)</f>
        <v>#N/A</v>
      </c>
      <c r="H2095" t="e">
        <f>VLOOKUP(A2095,Table1[[#All],[Release Date]:[Actual]],3,FALSE)</f>
        <v>#N/A</v>
      </c>
      <c r="I2095" t="e">
        <f>VLOOKUP(A2095,Table9[[#All],[Release Date]:[Actual]],2,FALSE)</f>
        <v>#N/A</v>
      </c>
      <c r="J2095" t="e">
        <f>VLOOKUP(A2095,Table8[#All],2,FALSE)</f>
        <v>#N/A</v>
      </c>
      <c r="K2095" t="e">
        <f>VLOOKUP(A2095,'US Retail Data'!$E$2:$G$75,3,FALSE)</f>
        <v>#N/A</v>
      </c>
      <c r="L2095" t="e">
        <f>VLOOKUP(A2095,GDP!$E$2:$G$83,3,FALSE)</f>
        <v>#N/A</v>
      </c>
    </row>
    <row r="2096" spans="1:12">
      <c r="A2096" s="25">
        <v>45561</v>
      </c>
      <c r="B2096" s="19">
        <v>15171</v>
      </c>
      <c r="C2096" t="e">
        <f>VLOOKUP(A2096,Table2[],2,FALSE)</f>
        <v>#N/A</v>
      </c>
      <c r="D2096" t="e">
        <f>VLOOKUP(A2096,Table3[#All],2,FALSE)</f>
        <v>#N/A</v>
      </c>
      <c r="E2096" t="e">
        <f>VLOOKUP(A2096,Table5[#All],2,FALSE)</f>
        <v>#N/A</v>
      </c>
      <c r="F2096" t="e">
        <f>VLOOKUP(A2096,Table6[#All],2,FALSE)</f>
        <v>#N/A</v>
      </c>
      <c r="G2096" t="e">
        <f>VLOOKUP(A2096,Table7[#All],2,FALSE)</f>
        <v>#N/A</v>
      </c>
      <c r="H2096">
        <f>VLOOKUP(A2096,Table1[[#All],[Release Date]:[Actual]],3,FALSE)</f>
        <v>218000</v>
      </c>
      <c r="I2096" t="e">
        <f>VLOOKUP(A2096,Table9[[#All],[Release Date]:[Actual]],2,FALSE)</f>
        <v>#N/A</v>
      </c>
      <c r="J2096" t="e">
        <f>VLOOKUP(A2096,Table8[#All],2,FALSE)</f>
        <v>#N/A</v>
      </c>
      <c r="K2096" t="e">
        <f>VLOOKUP(A2096,'US Retail Data'!$E$2:$G$75,3,FALSE)</f>
        <v>#N/A</v>
      </c>
      <c r="L2096">
        <f>VLOOKUP(A2096,GDP!$E$2:$G$83,3,FALSE)</f>
        <v>0.03</v>
      </c>
    </row>
    <row r="2097" spans="1:12">
      <c r="A2097" s="25">
        <v>45562</v>
      </c>
      <c r="B2097" s="19">
        <v>15138</v>
      </c>
      <c r="C2097" t="e">
        <f>VLOOKUP(A2097,Table2[],2,FALSE)</f>
        <v>#N/A</v>
      </c>
      <c r="D2097">
        <f>VLOOKUP(A2097,Table3[#All],2,FALSE)</f>
        <v>2.1999999999999999E-2</v>
      </c>
      <c r="E2097" t="e">
        <f>VLOOKUP(A2097,Table5[#All],2,FALSE)</f>
        <v>#N/A</v>
      </c>
      <c r="F2097" t="e">
        <f>VLOOKUP(A2097,Table6[#All],2,FALSE)</f>
        <v>#N/A</v>
      </c>
      <c r="G2097" t="e">
        <f>VLOOKUP(A2097,Table7[#All],2,FALSE)</f>
        <v>#N/A</v>
      </c>
      <c r="H2097" t="e">
        <f>VLOOKUP(A2097,Table1[[#All],[Release Date]:[Actual]],3,FALSE)</f>
        <v>#N/A</v>
      </c>
      <c r="I2097" t="e">
        <f>VLOOKUP(A2097,Table9[[#All],[Release Date]:[Actual]],2,FALSE)</f>
        <v>#N/A</v>
      </c>
      <c r="J2097" t="e">
        <f>VLOOKUP(A2097,Table8[#All],2,FALSE)</f>
        <v>#N/A</v>
      </c>
      <c r="K2097" t="e">
        <f>VLOOKUP(A2097,'US Retail Data'!$E$2:$G$75,3,FALSE)</f>
        <v>#N/A</v>
      </c>
      <c r="L2097" t="e">
        <f>VLOOKUP(A2097,GDP!$E$2:$G$83,3,FALSE)</f>
        <v>#N/A</v>
      </c>
    </row>
    <row r="2098" spans="1:12">
      <c r="A2098" s="25">
        <v>45563</v>
      </c>
      <c r="B2098" s="19" t="e">
        <v>#N/A</v>
      </c>
      <c r="C2098" t="e">
        <f>VLOOKUP(A2098,Table2[],2,FALSE)</f>
        <v>#N/A</v>
      </c>
      <c r="D2098" t="e">
        <f>VLOOKUP(A2098,Table3[#All],2,FALSE)</f>
        <v>#N/A</v>
      </c>
      <c r="E2098" t="e">
        <f>VLOOKUP(A2098,Table5[#All],2,FALSE)</f>
        <v>#N/A</v>
      </c>
      <c r="F2098" t="e">
        <f>VLOOKUP(A2098,Table6[#All],2,FALSE)</f>
        <v>#N/A</v>
      </c>
      <c r="G2098" t="e">
        <f>VLOOKUP(A2098,Table7[#All],2,FALSE)</f>
        <v>#N/A</v>
      </c>
      <c r="H2098" t="e">
        <f>VLOOKUP(A2098,Table1[[#All],[Release Date]:[Actual]],3,FALSE)</f>
        <v>#N/A</v>
      </c>
      <c r="I2098" t="e">
        <f>VLOOKUP(A2098,Table9[[#All],[Release Date]:[Actual]],2,FALSE)</f>
        <v>#N/A</v>
      </c>
      <c r="J2098" t="e">
        <f>VLOOKUP(A2098,Table8[#All],2,FALSE)</f>
        <v>#N/A</v>
      </c>
      <c r="K2098" t="e">
        <f>VLOOKUP(A2098,'US Retail Data'!$E$2:$G$75,3,FALSE)</f>
        <v>#N/A</v>
      </c>
      <c r="L2098" t="e">
        <f>VLOOKUP(A2098,GDP!$E$2:$G$83,3,FALSE)</f>
        <v>#N/A</v>
      </c>
    </row>
    <row r="2099" spans="1:12">
      <c r="A2099" s="25">
        <v>45564</v>
      </c>
      <c r="B2099" s="19" t="e">
        <v>#N/A</v>
      </c>
      <c r="C2099" t="e">
        <f>VLOOKUP(A2099,Table2[],2,FALSE)</f>
        <v>#N/A</v>
      </c>
      <c r="D2099" t="e">
        <f>VLOOKUP(A2099,Table3[#All],2,FALSE)</f>
        <v>#N/A</v>
      </c>
      <c r="E2099" t="e">
        <f>VLOOKUP(A2099,Table5[#All],2,FALSE)</f>
        <v>#N/A</v>
      </c>
      <c r="F2099" t="e">
        <f>VLOOKUP(A2099,Table6[#All],2,FALSE)</f>
        <v>#N/A</v>
      </c>
      <c r="G2099" t="e">
        <f>VLOOKUP(A2099,Table7[#All],2,FALSE)</f>
        <v>#N/A</v>
      </c>
      <c r="H2099" t="e">
        <f>VLOOKUP(A2099,Table1[[#All],[Release Date]:[Actual]],3,FALSE)</f>
        <v>#N/A</v>
      </c>
      <c r="I2099" t="e">
        <f>VLOOKUP(A2099,Table9[[#All],[Release Date]:[Actual]],2,FALSE)</f>
        <v>#N/A</v>
      </c>
      <c r="J2099" t="e">
        <f>VLOOKUP(A2099,Table8[#All],2,FALSE)</f>
        <v>#N/A</v>
      </c>
      <c r="K2099" t="e">
        <f>VLOOKUP(A2099,'US Retail Data'!$E$2:$G$75,3,FALSE)</f>
        <v>#N/A</v>
      </c>
      <c r="L2099" t="e">
        <f>VLOOKUP(A2099,GDP!$E$2:$G$83,3,FALSE)</f>
        <v>#N/A</v>
      </c>
    </row>
    <row r="2100" spans="1:12">
      <c r="A2100" s="25">
        <v>45565</v>
      </c>
      <c r="B2100" s="19">
        <v>15144</v>
      </c>
      <c r="C2100" t="e">
        <f>VLOOKUP(A2100,Table2[],2,FALSE)</f>
        <v>#N/A</v>
      </c>
      <c r="D2100" t="e">
        <f>VLOOKUP(A2100,Table3[#All],2,FALSE)</f>
        <v>#N/A</v>
      </c>
      <c r="E2100" t="e">
        <f>VLOOKUP(A2100,Table5[#All],2,FALSE)</f>
        <v>#N/A</v>
      </c>
      <c r="F2100" t="e">
        <f>VLOOKUP(A2100,Table6[#All],2,FALSE)</f>
        <v>#N/A</v>
      </c>
      <c r="G2100" t="e">
        <f>VLOOKUP(A2100,Table7[#All],2,FALSE)</f>
        <v>#N/A</v>
      </c>
      <c r="H2100" t="e">
        <f>VLOOKUP(A2100,Table1[[#All],[Release Date]:[Actual]],3,FALSE)</f>
        <v>#N/A</v>
      </c>
      <c r="I2100" t="e">
        <f>VLOOKUP(A2100,Table9[[#All],[Release Date]:[Actual]],2,FALSE)</f>
        <v>#N/A</v>
      </c>
      <c r="J2100" t="e">
        <f>VLOOKUP(A2100,Table8[#All],2,FALSE)</f>
        <v>#N/A</v>
      </c>
      <c r="K2100" t="e">
        <f>VLOOKUP(A2100,'US Retail Data'!$E$2:$G$75,3,FALSE)</f>
        <v>#N/A</v>
      </c>
      <c r="L2100" t="e">
        <f>VLOOKUP(A2100,GDP!$E$2:$G$83,3,FALSE)</f>
        <v>#N/A</v>
      </c>
    </row>
    <row r="2101" spans="1:12">
      <c r="A2101" s="25">
        <v>45566</v>
      </c>
      <c r="B2101" s="19">
        <v>15204</v>
      </c>
      <c r="C2101" t="e">
        <f>VLOOKUP(A2101,Table2[],2,FALSE)</f>
        <v>#N/A</v>
      </c>
      <c r="D2101" t="e">
        <f>VLOOKUP(A2101,Table3[#All],2,FALSE)</f>
        <v>#N/A</v>
      </c>
      <c r="E2101">
        <f>VLOOKUP(A2101,Table5[#All],2,FALSE)</f>
        <v>1.84E-2</v>
      </c>
      <c r="F2101" t="e">
        <f>VLOOKUP(A2101,Table6[#All],2,FALSE)</f>
        <v>#N/A</v>
      </c>
      <c r="G2101" t="e">
        <f>VLOOKUP(A2101,Table7[#All],2,FALSE)</f>
        <v>#N/A</v>
      </c>
      <c r="H2101" t="e">
        <f>VLOOKUP(A2101,Table1[[#All],[Release Date]:[Actual]],3,FALSE)</f>
        <v>#N/A</v>
      </c>
      <c r="I2101" t="e">
        <f>VLOOKUP(A2101,Table9[[#All],[Release Date]:[Actual]],2,FALSE)</f>
        <v>#N/A</v>
      </c>
      <c r="J2101" t="e">
        <f>VLOOKUP(A2101,Table8[#All],2,FALSE)</f>
        <v>#N/A</v>
      </c>
      <c r="K2101" t="e">
        <f>VLOOKUP(A2101,'US Retail Data'!$E$2:$G$75,3,FALSE)</f>
        <v>#N/A</v>
      </c>
      <c r="L2101" t="e">
        <f>VLOOKUP(A2101,GDP!$E$2:$G$83,3,FALSE)</f>
        <v>#N/A</v>
      </c>
    </row>
    <row r="2102" spans="1:12">
      <c r="A2102" s="25">
        <v>45567</v>
      </c>
      <c r="B2102" s="19">
        <v>15247</v>
      </c>
      <c r="C2102" t="e">
        <f>VLOOKUP(A2102,Table2[],2,FALSE)</f>
        <v>#N/A</v>
      </c>
      <c r="D2102" t="e">
        <f>VLOOKUP(A2102,Table3[#All],2,FALSE)</f>
        <v>#N/A</v>
      </c>
      <c r="E2102" t="e">
        <f>VLOOKUP(A2102,Table5[#All],2,FALSE)</f>
        <v>#N/A</v>
      </c>
      <c r="F2102" t="e">
        <f>VLOOKUP(A2102,Table6[#All],2,FALSE)</f>
        <v>#N/A</v>
      </c>
      <c r="G2102" t="e">
        <f>VLOOKUP(A2102,Table7[#All],2,FALSE)</f>
        <v>#N/A</v>
      </c>
      <c r="H2102" t="e">
        <f>VLOOKUP(A2102,Table1[[#All],[Release Date]:[Actual]],3,FALSE)</f>
        <v>#N/A</v>
      </c>
      <c r="I2102" t="e">
        <f>VLOOKUP(A2102,Table9[[#All],[Release Date]:[Actual]],2,FALSE)</f>
        <v>#N/A</v>
      </c>
      <c r="J2102" t="e">
        <f>VLOOKUP(A2102,Table8[#All],2,FALSE)</f>
        <v>#N/A</v>
      </c>
      <c r="K2102" t="e">
        <f>VLOOKUP(A2102,'US Retail Data'!$E$2:$G$75,3,FALSE)</f>
        <v>#N/A</v>
      </c>
      <c r="L2102" t="e">
        <f>VLOOKUP(A2102,GDP!$E$2:$G$83,3,FALSE)</f>
        <v>#N/A</v>
      </c>
    </row>
    <row r="2103" spans="1:12">
      <c r="A2103" s="25">
        <v>45568</v>
      </c>
      <c r="B2103" s="19">
        <v>15394</v>
      </c>
      <c r="C2103" t="e">
        <f>VLOOKUP(A2103,Table2[],2,FALSE)</f>
        <v>#N/A</v>
      </c>
      <c r="D2103" t="e">
        <f>VLOOKUP(A2103,Table3[#All],2,FALSE)</f>
        <v>#N/A</v>
      </c>
      <c r="E2103" t="e">
        <f>VLOOKUP(A2103,Table5[#All],2,FALSE)</f>
        <v>#N/A</v>
      </c>
      <c r="F2103" t="e">
        <f>VLOOKUP(A2103,Table6[#All],2,FALSE)</f>
        <v>#N/A</v>
      </c>
      <c r="G2103" t="e">
        <f>VLOOKUP(A2103,Table7[#All],2,FALSE)</f>
        <v>#N/A</v>
      </c>
      <c r="H2103">
        <f>VLOOKUP(A2103,Table1[[#All],[Release Date]:[Actual]],3,FALSE)</f>
        <v>225000</v>
      </c>
      <c r="I2103" t="e">
        <f>VLOOKUP(A2103,Table9[[#All],[Release Date]:[Actual]],2,FALSE)</f>
        <v>#N/A</v>
      </c>
      <c r="J2103" t="e">
        <f>VLOOKUP(A2103,Table8[#All],2,FALSE)</f>
        <v>#N/A</v>
      </c>
      <c r="K2103" t="e">
        <f>VLOOKUP(A2103,'US Retail Data'!$E$2:$G$75,3,FALSE)</f>
        <v>#N/A</v>
      </c>
      <c r="L2103" t="e">
        <f>VLOOKUP(A2103,GDP!$E$2:$G$83,3,FALSE)</f>
        <v>#N/A</v>
      </c>
    </row>
    <row r="2104" spans="1:12">
      <c r="A2104" s="25">
        <v>45569</v>
      </c>
      <c r="B2104" s="19">
        <v>15495</v>
      </c>
      <c r="C2104" t="e">
        <f>VLOOKUP(A2104,Table2[],2,FALSE)</f>
        <v>#N/A</v>
      </c>
      <c r="D2104" t="e">
        <f>VLOOKUP(A2104,Table3[#All],2,FALSE)</f>
        <v>#N/A</v>
      </c>
      <c r="E2104" t="e">
        <f>VLOOKUP(A2104,Table5[#All],2,FALSE)</f>
        <v>#N/A</v>
      </c>
      <c r="F2104">
        <f>VLOOKUP(A2104,Table6[#All],2,FALSE)</f>
        <v>254</v>
      </c>
      <c r="G2104">
        <f>VLOOKUP(A2104,Table7[#All],2,FALSE)</f>
        <v>4.1000000000000002E-2</v>
      </c>
      <c r="H2104" t="e">
        <f>VLOOKUP(A2104,Table1[[#All],[Release Date]:[Actual]],3,FALSE)</f>
        <v>#N/A</v>
      </c>
      <c r="I2104" t="e">
        <f>VLOOKUP(A2104,Table9[[#All],[Release Date]:[Actual]],2,FALSE)</f>
        <v>#N/A</v>
      </c>
      <c r="J2104" t="e">
        <f>VLOOKUP(A2104,Table8[#All],2,FALSE)</f>
        <v>#N/A</v>
      </c>
      <c r="K2104" t="e">
        <f>VLOOKUP(A2104,'US Retail Data'!$E$2:$G$75,3,FALSE)</f>
        <v>#N/A</v>
      </c>
      <c r="L2104" t="e">
        <f>VLOOKUP(A2104,GDP!$E$2:$G$83,3,FALSE)</f>
        <v>#N/A</v>
      </c>
    </row>
    <row r="2105" spans="1:12">
      <c r="A2105" s="25">
        <v>45570</v>
      </c>
      <c r="B2105" s="19" t="e">
        <v>#N/A</v>
      </c>
      <c r="C2105" t="e">
        <f>VLOOKUP(A2105,Table2[],2,FALSE)</f>
        <v>#N/A</v>
      </c>
      <c r="D2105" t="e">
        <f>VLOOKUP(A2105,Table3[#All],2,FALSE)</f>
        <v>#N/A</v>
      </c>
      <c r="E2105" t="e">
        <f>VLOOKUP(A2105,Table5[#All],2,FALSE)</f>
        <v>#N/A</v>
      </c>
      <c r="F2105" t="e">
        <f>VLOOKUP(A2105,Table6[#All],2,FALSE)</f>
        <v>#N/A</v>
      </c>
      <c r="G2105" t="e">
        <f>VLOOKUP(A2105,Table7[#All],2,FALSE)</f>
        <v>#N/A</v>
      </c>
      <c r="H2105" t="e">
        <f>VLOOKUP(A2105,Table1[[#All],[Release Date]:[Actual]],3,FALSE)</f>
        <v>#N/A</v>
      </c>
      <c r="I2105" t="e">
        <f>VLOOKUP(A2105,Table9[[#All],[Release Date]:[Actual]],2,FALSE)</f>
        <v>#N/A</v>
      </c>
      <c r="J2105" t="e">
        <f>VLOOKUP(A2105,Table8[#All],2,FALSE)</f>
        <v>#N/A</v>
      </c>
      <c r="K2105" t="e">
        <f>VLOOKUP(A2105,'US Retail Data'!$E$2:$G$75,3,FALSE)</f>
        <v>#N/A</v>
      </c>
      <c r="L2105" t="e">
        <f>VLOOKUP(A2105,GDP!$E$2:$G$83,3,FALSE)</f>
        <v>#N/A</v>
      </c>
    </row>
    <row r="2106" spans="1:12">
      <c r="A2106" s="25">
        <v>45571</v>
      </c>
      <c r="B2106" s="19" t="e">
        <v>#N/A</v>
      </c>
      <c r="C2106" t="e">
        <f>VLOOKUP(A2106,Table2[],2,FALSE)</f>
        <v>#N/A</v>
      </c>
      <c r="D2106" t="e">
        <f>VLOOKUP(A2106,Table3[#All],2,FALSE)</f>
        <v>#N/A</v>
      </c>
      <c r="E2106" t="e">
        <f>VLOOKUP(A2106,Table5[#All],2,FALSE)</f>
        <v>#N/A</v>
      </c>
      <c r="F2106" t="e">
        <f>VLOOKUP(A2106,Table6[#All],2,FALSE)</f>
        <v>#N/A</v>
      </c>
      <c r="G2106" t="e">
        <f>VLOOKUP(A2106,Table7[#All],2,FALSE)</f>
        <v>#N/A</v>
      </c>
      <c r="H2106" t="e">
        <f>VLOOKUP(A2106,Table1[[#All],[Release Date]:[Actual]],3,FALSE)</f>
        <v>#N/A</v>
      </c>
      <c r="I2106" t="e">
        <f>VLOOKUP(A2106,Table9[[#All],[Release Date]:[Actual]],2,FALSE)</f>
        <v>#N/A</v>
      </c>
      <c r="J2106" t="e">
        <f>VLOOKUP(A2106,Table8[#All],2,FALSE)</f>
        <v>#N/A</v>
      </c>
      <c r="K2106" t="e">
        <f>VLOOKUP(A2106,'US Retail Data'!$E$2:$G$75,3,FALSE)</f>
        <v>#N/A</v>
      </c>
      <c r="L2106" t="e">
        <f>VLOOKUP(A2106,GDP!$E$2:$G$83,3,FALSE)</f>
        <v>#N/A</v>
      </c>
    </row>
    <row r="2107" spans="1:12">
      <c r="A2107" s="25">
        <v>45572</v>
      </c>
      <c r="B2107" s="19">
        <v>15680</v>
      </c>
      <c r="C2107" t="e">
        <f>VLOOKUP(A2107,Table2[],2,FALSE)</f>
        <v>#N/A</v>
      </c>
      <c r="D2107" t="e">
        <f>VLOOKUP(A2107,Table3[#All],2,FALSE)</f>
        <v>#N/A</v>
      </c>
      <c r="E2107" t="e">
        <f>VLOOKUP(A2107,Table5[#All],2,FALSE)</f>
        <v>#N/A</v>
      </c>
      <c r="F2107" t="e">
        <f>VLOOKUP(A2107,Table6[#All],2,FALSE)</f>
        <v>#N/A</v>
      </c>
      <c r="G2107" t="e">
        <f>VLOOKUP(A2107,Table7[#All],2,FALSE)</f>
        <v>#N/A</v>
      </c>
      <c r="H2107" t="e">
        <f>VLOOKUP(A2107,Table1[[#All],[Release Date]:[Actual]],3,FALSE)</f>
        <v>#N/A</v>
      </c>
      <c r="I2107" t="e">
        <f>VLOOKUP(A2107,Table9[[#All],[Release Date]:[Actual]],2,FALSE)</f>
        <v>#N/A</v>
      </c>
      <c r="J2107" t="e">
        <f>VLOOKUP(A2107,Table8[#All],2,FALSE)</f>
        <v>#N/A</v>
      </c>
      <c r="K2107" t="e">
        <f>VLOOKUP(A2107,'US Retail Data'!$E$2:$G$75,3,FALSE)</f>
        <v>#N/A</v>
      </c>
      <c r="L2107" t="e">
        <f>VLOOKUP(A2107,GDP!$E$2:$G$83,3,FALSE)</f>
        <v>#N/A</v>
      </c>
    </row>
    <row r="2108" spans="1:12">
      <c r="A2108" s="25">
        <v>45573</v>
      </c>
      <c r="B2108" s="19">
        <v>15671</v>
      </c>
      <c r="C2108" t="e">
        <f>VLOOKUP(A2108,Table2[],2,FALSE)</f>
        <v>#N/A</v>
      </c>
      <c r="D2108" t="e">
        <f>VLOOKUP(A2108,Table3[#All],2,FALSE)</f>
        <v>#N/A</v>
      </c>
      <c r="E2108" t="e">
        <f>VLOOKUP(A2108,Table5[#All],2,FALSE)</f>
        <v>#N/A</v>
      </c>
      <c r="F2108" t="e">
        <f>VLOOKUP(A2108,Table6[#All],2,FALSE)</f>
        <v>#N/A</v>
      </c>
      <c r="G2108" t="e">
        <f>VLOOKUP(A2108,Table7[#All],2,FALSE)</f>
        <v>#N/A</v>
      </c>
      <c r="H2108" t="e">
        <f>VLOOKUP(A2108,Table1[[#All],[Release Date]:[Actual]],3,FALSE)</f>
        <v>#N/A</v>
      </c>
      <c r="I2108" t="e">
        <f>VLOOKUP(A2108,Table9[[#All],[Release Date]:[Actual]],2,FALSE)</f>
        <v>#N/A</v>
      </c>
      <c r="J2108" t="e">
        <f>VLOOKUP(A2108,Table8[#All],2,FALSE)</f>
        <v>#N/A</v>
      </c>
      <c r="K2108" t="e">
        <f>VLOOKUP(A2108,'US Retail Data'!$E$2:$G$75,3,FALSE)</f>
        <v>#N/A</v>
      </c>
      <c r="L2108" t="e">
        <f>VLOOKUP(A2108,GDP!$E$2:$G$83,3,FALSE)</f>
        <v>#N/A</v>
      </c>
    </row>
    <row r="2109" spans="1:12">
      <c r="A2109" s="25">
        <v>45574</v>
      </c>
      <c r="B2109" s="19">
        <v>15607</v>
      </c>
      <c r="C2109" t="e">
        <f>VLOOKUP(A2109,Table2[],2,FALSE)</f>
        <v>#N/A</v>
      </c>
      <c r="D2109" t="e">
        <f>VLOOKUP(A2109,Table3[#All],2,FALSE)</f>
        <v>#N/A</v>
      </c>
      <c r="E2109" t="e">
        <f>VLOOKUP(A2109,Table5[#All],2,FALSE)</f>
        <v>#N/A</v>
      </c>
      <c r="F2109" t="e">
        <f>VLOOKUP(A2109,Table6[#All],2,FALSE)</f>
        <v>#N/A</v>
      </c>
      <c r="G2109" t="e">
        <f>VLOOKUP(A2109,Table7[#All],2,FALSE)</f>
        <v>#N/A</v>
      </c>
      <c r="H2109" t="e">
        <f>VLOOKUP(A2109,Table1[[#All],[Release Date]:[Actual]],3,FALSE)</f>
        <v>#N/A</v>
      </c>
      <c r="I2109" t="e">
        <f>VLOOKUP(A2109,Table9[[#All],[Release Date]:[Actual]],2,FALSE)</f>
        <v>#N/A</v>
      </c>
      <c r="J2109" t="e">
        <f>VLOOKUP(A2109,Table8[#All],2,FALSE)</f>
        <v>#N/A</v>
      </c>
      <c r="K2109" t="e">
        <f>VLOOKUP(A2109,'US Retail Data'!$E$2:$G$75,3,FALSE)</f>
        <v>#N/A</v>
      </c>
      <c r="L2109" t="e">
        <f>VLOOKUP(A2109,GDP!$E$2:$G$83,3,FALSE)</f>
        <v>#N/A</v>
      </c>
    </row>
    <row r="2110" spans="1:12">
      <c r="A2110" s="25">
        <v>45575</v>
      </c>
      <c r="B2110" s="19">
        <v>15658</v>
      </c>
      <c r="C2110">
        <f>VLOOKUP(A2110,Table2[],2,FALSE)</f>
        <v>2.4E-2</v>
      </c>
      <c r="D2110" t="e">
        <f>VLOOKUP(A2110,Table3[#All],2,FALSE)</f>
        <v>#N/A</v>
      </c>
      <c r="E2110" t="e">
        <f>VLOOKUP(A2110,Table5[#All],2,FALSE)</f>
        <v>#N/A</v>
      </c>
      <c r="F2110" t="e">
        <f>VLOOKUP(A2110,Table6[#All],2,FALSE)</f>
        <v>#N/A</v>
      </c>
      <c r="G2110" t="e">
        <f>VLOOKUP(A2110,Table7[#All],2,FALSE)</f>
        <v>#N/A</v>
      </c>
      <c r="H2110">
        <f>VLOOKUP(A2110,Table1[[#All],[Release Date]:[Actual]],3,FALSE)</f>
        <v>258000</v>
      </c>
      <c r="I2110" t="e">
        <f>VLOOKUP(A2110,Table9[[#All],[Release Date]:[Actual]],2,FALSE)</f>
        <v>#N/A</v>
      </c>
      <c r="J2110" t="e">
        <f>VLOOKUP(A2110,Table8[#All],2,FALSE)</f>
        <v>#N/A</v>
      </c>
      <c r="K2110" t="e">
        <f>VLOOKUP(A2110,'US Retail Data'!$E$2:$G$75,3,FALSE)</f>
        <v>#N/A</v>
      </c>
      <c r="L2110" t="e">
        <f>VLOOKUP(A2110,GDP!$E$2:$G$83,3,FALSE)</f>
        <v>#N/A</v>
      </c>
    </row>
    <row r="2111" spans="1:12">
      <c r="A2111" s="25">
        <v>45576</v>
      </c>
      <c r="B2111" s="19">
        <v>15609</v>
      </c>
      <c r="C2111" t="e">
        <f>VLOOKUP(A2111,Table2[],2,FALSE)</f>
        <v>#N/A</v>
      </c>
      <c r="D2111" t="e">
        <f>VLOOKUP(A2111,Table3[#All],2,FALSE)</f>
        <v>#N/A</v>
      </c>
      <c r="E2111" t="e">
        <f>VLOOKUP(A2111,Table5[#All],2,FALSE)</f>
        <v>#N/A</v>
      </c>
      <c r="F2111" t="e">
        <f>VLOOKUP(A2111,Table6[#All],2,FALSE)</f>
        <v>#N/A</v>
      </c>
      <c r="G2111" t="e">
        <f>VLOOKUP(A2111,Table7[#All],2,FALSE)</f>
        <v>#N/A</v>
      </c>
      <c r="H2111" t="e">
        <f>VLOOKUP(A2111,Table1[[#All],[Release Date]:[Actual]],3,FALSE)</f>
        <v>#N/A</v>
      </c>
      <c r="I2111" t="e">
        <f>VLOOKUP(A2111,Table9[[#All],[Release Date]:[Actual]],2,FALSE)</f>
        <v>#N/A</v>
      </c>
      <c r="J2111" t="e">
        <f>VLOOKUP(A2111,Table8[#All],2,FALSE)</f>
        <v>#N/A</v>
      </c>
      <c r="K2111" t="e">
        <f>VLOOKUP(A2111,'US Retail Data'!$E$2:$G$75,3,FALSE)</f>
        <v>#N/A</v>
      </c>
      <c r="L2111" t="e">
        <f>VLOOKUP(A2111,GDP!$E$2:$G$83,3,FALSE)</f>
        <v>#N/A</v>
      </c>
    </row>
    <row r="2112" spans="1:12">
      <c r="A2112" s="25">
        <v>45577</v>
      </c>
      <c r="B2112" s="19" t="e">
        <v>#N/A</v>
      </c>
      <c r="C2112" t="e">
        <f>VLOOKUP(A2112,Table2[],2,FALSE)</f>
        <v>#N/A</v>
      </c>
      <c r="D2112" t="e">
        <f>VLOOKUP(A2112,Table3[#All],2,FALSE)</f>
        <v>#N/A</v>
      </c>
      <c r="E2112" t="e">
        <f>VLOOKUP(A2112,Table5[#All],2,FALSE)</f>
        <v>#N/A</v>
      </c>
      <c r="F2112" t="e">
        <f>VLOOKUP(A2112,Table6[#All],2,FALSE)</f>
        <v>#N/A</v>
      </c>
      <c r="G2112" t="e">
        <f>VLOOKUP(A2112,Table7[#All],2,FALSE)</f>
        <v>#N/A</v>
      </c>
      <c r="H2112" t="e">
        <f>VLOOKUP(A2112,Table1[[#All],[Release Date]:[Actual]],3,FALSE)</f>
        <v>#N/A</v>
      </c>
      <c r="I2112" t="e">
        <f>VLOOKUP(A2112,Table9[[#All],[Release Date]:[Actual]],2,FALSE)</f>
        <v>#N/A</v>
      </c>
      <c r="J2112">
        <f>VLOOKUP(A2112,Table8[#All],2,FALSE)</f>
        <v>4.0000000000000001E-3</v>
      </c>
      <c r="K2112" t="e">
        <f>VLOOKUP(A2112,'US Retail Data'!$E$2:$G$75,3,FALSE)</f>
        <v>#N/A</v>
      </c>
      <c r="L2112" t="e">
        <f>VLOOKUP(A2112,GDP!$E$2:$G$83,3,FALSE)</f>
        <v>#N/A</v>
      </c>
    </row>
    <row r="2113" spans="1:12">
      <c r="A2113" s="25">
        <v>45578</v>
      </c>
      <c r="B2113" s="19" t="e">
        <v>#N/A</v>
      </c>
      <c r="C2113" t="e">
        <f>VLOOKUP(A2113,Table2[],2,FALSE)</f>
        <v>#N/A</v>
      </c>
      <c r="D2113" t="e">
        <f>VLOOKUP(A2113,Table3[#All],2,FALSE)</f>
        <v>#N/A</v>
      </c>
      <c r="E2113" t="e">
        <f>VLOOKUP(A2113,Table5[#All],2,FALSE)</f>
        <v>#N/A</v>
      </c>
      <c r="F2113" t="e">
        <f>VLOOKUP(A2113,Table6[#All],2,FALSE)</f>
        <v>#N/A</v>
      </c>
      <c r="G2113" t="e">
        <f>VLOOKUP(A2113,Table7[#All],2,FALSE)</f>
        <v>#N/A</v>
      </c>
      <c r="H2113" t="e">
        <f>VLOOKUP(A2113,Table1[[#All],[Release Date]:[Actual]],3,FALSE)</f>
        <v>#N/A</v>
      </c>
      <c r="I2113" t="e">
        <f>VLOOKUP(A2113,Table9[[#All],[Release Date]:[Actual]],2,FALSE)</f>
        <v>#N/A</v>
      </c>
      <c r="J2113" t="e">
        <f>VLOOKUP(A2113,Table8[#All],2,FALSE)</f>
        <v>#N/A</v>
      </c>
      <c r="K2113" t="e">
        <f>VLOOKUP(A2113,'US Retail Data'!$E$2:$G$75,3,FALSE)</f>
        <v>#N/A</v>
      </c>
      <c r="L2113" t="e">
        <f>VLOOKUP(A2113,GDP!$E$2:$G$83,3,FALSE)</f>
        <v>#N/A</v>
      </c>
    </row>
    <row r="2114" spans="1:12">
      <c r="A2114" s="25">
        <v>45579</v>
      </c>
      <c r="B2114" s="19">
        <v>15581</v>
      </c>
      <c r="C2114" t="e">
        <f>VLOOKUP(A2114,Table2[],2,FALSE)</f>
        <v>#N/A</v>
      </c>
      <c r="D2114" t="e">
        <f>VLOOKUP(A2114,Table3[#All],2,FALSE)</f>
        <v>#N/A</v>
      </c>
      <c r="E2114" t="e">
        <f>VLOOKUP(A2114,Table5[#All],2,FALSE)</f>
        <v>#N/A</v>
      </c>
      <c r="F2114" t="e">
        <f>VLOOKUP(A2114,Table6[#All],2,FALSE)</f>
        <v>#N/A</v>
      </c>
      <c r="G2114" t="e">
        <f>VLOOKUP(A2114,Table7[#All],2,FALSE)</f>
        <v>#N/A</v>
      </c>
      <c r="H2114" t="e">
        <f>VLOOKUP(A2114,Table1[[#All],[Release Date]:[Actual]],3,FALSE)</f>
        <v>#N/A</v>
      </c>
      <c r="I2114" t="e">
        <f>VLOOKUP(A2114,Table9[[#All],[Release Date]:[Actual]],2,FALSE)</f>
        <v>#N/A</v>
      </c>
      <c r="J2114" t="e">
        <f>VLOOKUP(A2114,Table8[#All],2,FALSE)</f>
        <v>#N/A</v>
      </c>
      <c r="K2114" t="e">
        <f>VLOOKUP(A2114,'US Retail Data'!$E$2:$G$75,3,FALSE)</f>
        <v>#N/A</v>
      </c>
      <c r="L2114" t="e">
        <f>VLOOKUP(A2114,GDP!$E$2:$G$83,3,FALSE)</f>
        <v>#N/A</v>
      </c>
    </row>
    <row r="2115" spans="1:12">
      <c r="A2115" s="25">
        <v>45580</v>
      </c>
      <c r="B2115" s="19">
        <v>15555</v>
      </c>
      <c r="C2115" t="e">
        <f>VLOOKUP(A2115,Table2[],2,FALSE)</f>
        <v>#N/A</v>
      </c>
      <c r="D2115" t="e">
        <f>VLOOKUP(A2115,Table3[#All],2,FALSE)</f>
        <v>#N/A</v>
      </c>
      <c r="E2115" t="e">
        <f>VLOOKUP(A2115,Table5[#All],2,FALSE)</f>
        <v>#N/A</v>
      </c>
      <c r="F2115" t="e">
        <f>VLOOKUP(A2115,Table6[#All],2,FALSE)</f>
        <v>#N/A</v>
      </c>
      <c r="G2115" t="e">
        <f>VLOOKUP(A2115,Table7[#All],2,FALSE)</f>
        <v>#N/A</v>
      </c>
      <c r="H2115" t="e">
        <f>VLOOKUP(A2115,Table1[[#All],[Release Date]:[Actual]],3,FALSE)</f>
        <v>#N/A</v>
      </c>
      <c r="I2115" t="e">
        <f>VLOOKUP(A2115,Table9[[#All],[Release Date]:[Actual]],2,FALSE)</f>
        <v>#N/A</v>
      </c>
      <c r="J2115" t="e">
        <f>VLOOKUP(A2115,Table8[#All],2,FALSE)</f>
        <v>#N/A</v>
      </c>
      <c r="K2115" t="e">
        <f>VLOOKUP(A2115,'US Retail Data'!$E$2:$G$75,3,FALSE)</f>
        <v>#N/A</v>
      </c>
      <c r="L2115" t="e">
        <f>VLOOKUP(A2115,GDP!$E$2:$G$83,3,FALSE)</f>
        <v>#N/A</v>
      </c>
    </row>
    <row r="2116" spans="1:12">
      <c r="A2116" s="25">
        <v>45581</v>
      </c>
      <c r="B2116" s="19">
        <v>15536</v>
      </c>
      <c r="C2116" t="e">
        <f>VLOOKUP(A2116,Table2[],2,FALSE)</f>
        <v>#N/A</v>
      </c>
      <c r="D2116" t="e">
        <f>VLOOKUP(A2116,Table3[#All],2,FALSE)</f>
        <v>#N/A</v>
      </c>
      <c r="E2116" t="e">
        <f>VLOOKUP(A2116,Table5[#All],2,FALSE)</f>
        <v>#N/A</v>
      </c>
      <c r="F2116" t="e">
        <f>VLOOKUP(A2116,Table6[#All],2,FALSE)</f>
        <v>#N/A</v>
      </c>
      <c r="G2116" t="e">
        <f>VLOOKUP(A2116,Table7[#All],2,FALSE)</f>
        <v>#N/A</v>
      </c>
      <c r="H2116" t="e">
        <f>VLOOKUP(A2116,Table1[[#All],[Release Date]:[Actual]],3,FALSE)</f>
        <v>#N/A</v>
      </c>
      <c r="I2116" t="e">
        <f>VLOOKUP(A2116,Table9[[#All],[Release Date]:[Actual]],2,FALSE)</f>
        <v>#N/A</v>
      </c>
      <c r="J2116" t="e">
        <f>VLOOKUP(A2116,Table8[#All],2,FALSE)</f>
        <v>#N/A</v>
      </c>
      <c r="K2116" t="e">
        <f>VLOOKUP(A2116,'US Retail Data'!$E$2:$G$75,3,FALSE)</f>
        <v>#N/A</v>
      </c>
      <c r="L2116" t="e">
        <f>VLOOKUP(A2116,GDP!$E$2:$G$83,3,FALSE)</f>
        <v>#N/A</v>
      </c>
    </row>
    <row r="2117" spans="1:12">
      <c r="A2117" s="25">
        <v>45582</v>
      </c>
      <c r="B2117" s="19">
        <v>15516</v>
      </c>
      <c r="C2117" t="e">
        <f>VLOOKUP(A2117,Table2[],2,FALSE)</f>
        <v>#N/A</v>
      </c>
      <c r="D2117" t="e">
        <f>VLOOKUP(A2117,Table3[#All],2,FALSE)</f>
        <v>#N/A</v>
      </c>
      <c r="E2117" t="e">
        <f>VLOOKUP(A2117,Table5[#All],2,FALSE)</f>
        <v>#N/A</v>
      </c>
      <c r="F2117" t="e">
        <f>VLOOKUP(A2117,Table6[#All],2,FALSE)</f>
        <v>#N/A</v>
      </c>
      <c r="G2117" t="e">
        <f>VLOOKUP(A2117,Table7[#All],2,FALSE)</f>
        <v>#N/A</v>
      </c>
      <c r="H2117">
        <f>VLOOKUP(A2117,Table1[[#All],[Release Date]:[Actual]],3,FALSE)</f>
        <v>241000</v>
      </c>
      <c r="I2117" t="e">
        <f>VLOOKUP(A2117,Table9[[#All],[Release Date]:[Actual]],2,FALSE)</f>
        <v>#N/A</v>
      </c>
      <c r="J2117" t="e">
        <f>VLOOKUP(A2117,Table8[#All],2,FALSE)</f>
        <v>#N/A</v>
      </c>
      <c r="K2117">
        <f>VLOOKUP(A2117,'US Retail Data'!$E$2:$G$75,3,FALSE)</f>
        <v>4.0000000000000001E-3</v>
      </c>
      <c r="L2117" t="e">
        <f>VLOOKUP(A2117,GDP!$E$2:$G$83,3,FALSE)</f>
        <v>#N/A</v>
      </c>
    </row>
    <row r="2118" spans="1:12">
      <c r="A2118" s="25">
        <v>45583</v>
      </c>
      <c r="B2118" s="19">
        <v>15466</v>
      </c>
      <c r="C2118" t="e">
        <f>VLOOKUP(A2118,Table2[],2,FALSE)</f>
        <v>#N/A</v>
      </c>
      <c r="D2118" t="e">
        <f>VLOOKUP(A2118,Table3[#All],2,FALSE)</f>
        <v>#N/A</v>
      </c>
      <c r="E2118" t="e">
        <f>VLOOKUP(A2118,Table5[#All],2,FALSE)</f>
        <v>#N/A</v>
      </c>
      <c r="F2118" t="e">
        <f>VLOOKUP(A2118,Table6[#All],2,FALSE)</f>
        <v>#N/A</v>
      </c>
      <c r="G2118" t="e">
        <f>VLOOKUP(A2118,Table7[#All],2,FALSE)</f>
        <v>#N/A</v>
      </c>
      <c r="H2118" t="e">
        <f>VLOOKUP(A2118,Table1[[#All],[Release Date]:[Actual]],3,FALSE)</f>
        <v>#N/A</v>
      </c>
      <c r="I2118" t="e">
        <f>VLOOKUP(A2118,Table9[[#All],[Release Date]:[Actual]],2,FALSE)</f>
        <v>#N/A</v>
      </c>
      <c r="J2118" t="e">
        <f>VLOOKUP(A2118,Table8[#All],2,FALSE)</f>
        <v>#N/A</v>
      </c>
      <c r="K2118" t="e">
        <f>VLOOKUP(A2118,'US Retail Data'!$E$2:$G$75,3,FALSE)</f>
        <v>#N/A</v>
      </c>
      <c r="L2118" t="e">
        <f>VLOOKUP(A2118,GDP!$E$2:$G$83,3,FALSE)</f>
        <v>#N/A</v>
      </c>
    </row>
    <row r="2119" spans="1:12">
      <c r="A2119" s="25">
        <v>45584</v>
      </c>
      <c r="B2119" s="19" t="e">
        <v>#N/A</v>
      </c>
      <c r="C2119" t="e">
        <f>VLOOKUP(A2119,Table2[],2,FALSE)</f>
        <v>#N/A</v>
      </c>
      <c r="D2119" t="e">
        <f>VLOOKUP(A2119,Table3[#All],2,FALSE)</f>
        <v>#N/A</v>
      </c>
      <c r="E2119" t="e">
        <f>VLOOKUP(A2119,Table5[#All],2,FALSE)</f>
        <v>#N/A</v>
      </c>
      <c r="F2119" t="e">
        <f>VLOOKUP(A2119,Table6[#All],2,FALSE)</f>
        <v>#N/A</v>
      </c>
      <c r="G2119" t="e">
        <f>VLOOKUP(A2119,Table7[#All],2,FALSE)</f>
        <v>#N/A</v>
      </c>
      <c r="H2119" t="e">
        <f>VLOOKUP(A2119,Table1[[#All],[Release Date]:[Actual]],3,FALSE)</f>
        <v>#N/A</v>
      </c>
      <c r="I2119" t="e">
        <f>VLOOKUP(A2119,Table9[[#All],[Release Date]:[Actual]],2,FALSE)</f>
        <v>#N/A</v>
      </c>
      <c r="J2119" t="e">
        <f>VLOOKUP(A2119,Table8[#All],2,FALSE)</f>
        <v>#N/A</v>
      </c>
      <c r="K2119" t="e">
        <f>VLOOKUP(A2119,'US Retail Data'!$E$2:$G$75,3,FALSE)</f>
        <v>#N/A</v>
      </c>
      <c r="L2119" t="e">
        <f>VLOOKUP(A2119,GDP!$E$2:$G$83,3,FALSE)</f>
        <v>#N/A</v>
      </c>
    </row>
    <row r="2120" spans="1:12">
      <c r="A2120" s="25">
        <v>45585</v>
      </c>
      <c r="B2120" s="19" t="e">
        <v>#N/A</v>
      </c>
      <c r="C2120" t="e">
        <f>VLOOKUP(A2120,Table2[],2,FALSE)</f>
        <v>#N/A</v>
      </c>
      <c r="D2120" t="e">
        <f>VLOOKUP(A2120,Table3[#All],2,FALSE)</f>
        <v>#N/A</v>
      </c>
      <c r="E2120" t="e">
        <f>VLOOKUP(A2120,Table5[#All],2,FALSE)</f>
        <v>#N/A</v>
      </c>
      <c r="F2120" t="e">
        <f>VLOOKUP(A2120,Table6[#All],2,FALSE)</f>
        <v>#N/A</v>
      </c>
      <c r="G2120" t="e">
        <f>VLOOKUP(A2120,Table7[#All],2,FALSE)</f>
        <v>#N/A</v>
      </c>
      <c r="H2120" t="e">
        <f>VLOOKUP(A2120,Table1[[#All],[Release Date]:[Actual]],3,FALSE)</f>
        <v>#N/A</v>
      </c>
      <c r="I2120" t="e">
        <f>VLOOKUP(A2120,Table9[[#All],[Release Date]:[Actual]],2,FALSE)</f>
        <v>#N/A</v>
      </c>
      <c r="J2120" t="e">
        <f>VLOOKUP(A2120,Table8[#All],2,FALSE)</f>
        <v>#N/A</v>
      </c>
      <c r="K2120" t="e">
        <f>VLOOKUP(A2120,'US Retail Data'!$E$2:$G$75,3,FALSE)</f>
        <v>#N/A</v>
      </c>
      <c r="L2120" t="e">
        <f>VLOOKUP(A2120,GDP!$E$2:$G$83,3,FALSE)</f>
        <v>#N/A</v>
      </c>
    </row>
    <row r="2121" spans="1:12">
      <c r="A2121" s="25">
        <v>45586</v>
      </c>
      <c r="B2121" s="19">
        <v>15465</v>
      </c>
      <c r="C2121" t="e">
        <f>VLOOKUP(A2121,Table2[],2,FALSE)</f>
        <v>#N/A</v>
      </c>
      <c r="D2121" t="e">
        <f>VLOOKUP(A2121,Table3[#All],2,FALSE)</f>
        <v>#N/A</v>
      </c>
      <c r="E2121" t="e">
        <f>VLOOKUP(A2121,Table5[#All],2,FALSE)</f>
        <v>#N/A</v>
      </c>
      <c r="F2121" t="e">
        <f>VLOOKUP(A2121,Table6[#All],2,FALSE)</f>
        <v>#N/A</v>
      </c>
      <c r="G2121" t="e">
        <f>VLOOKUP(A2121,Table7[#All],2,FALSE)</f>
        <v>#N/A</v>
      </c>
      <c r="H2121" t="e">
        <f>VLOOKUP(A2121,Table1[[#All],[Release Date]:[Actual]],3,FALSE)</f>
        <v>#N/A</v>
      </c>
      <c r="I2121" t="e">
        <f>VLOOKUP(A2121,Table9[[#All],[Release Date]:[Actual]],2,FALSE)</f>
        <v>#N/A</v>
      </c>
      <c r="J2121" t="e">
        <f>VLOOKUP(A2121,Table8[#All],2,FALSE)</f>
        <v>#N/A</v>
      </c>
      <c r="K2121" t="e">
        <f>VLOOKUP(A2121,'US Retail Data'!$E$2:$G$75,3,FALSE)</f>
        <v>#N/A</v>
      </c>
      <c r="L2121" t="e">
        <f>VLOOKUP(A2121,GDP!$E$2:$G$83,3,FALSE)</f>
        <v>#N/A</v>
      </c>
    </row>
    <row r="2122" spans="1:12">
      <c r="A2122" s="25">
        <v>45587</v>
      </c>
      <c r="B2122" s="19">
        <v>15560</v>
      </c>
      <c r="C2122" t="e">
        <f>VLOOKUP(A2122,Table2[],2,FALSE)</f>
        <v>#N/A</v>
      </c>
      <c r="D2122" t="e">
        <f>VLOOKUP(A2122,Table3[#All],2,FALSE)</f>
        <v>#N/A</v>
      </c>
      <c r="E2122" t="e">
        <f>VLOOKUP(A2122,Table5[#All],2,FALSE)</f>
        <v>#N/A</v>
      </c>
      <c r="F2122" t="e">
        <f>VLOOKUP(A2122,Table6[#All],2,FALSE)</f>
        <v>#N/A</v>
      </c>
      <c r="G2122" t="e">
        <f>VLOOKUP(A2122,Table7[#All],2,FALSE)</f>
        <v>#N/A</v>
      </c>
      <c r="H2122" t="e">
        <f>VLOOKUP(A2122,Table1[[#All],[Release Date]:[Actual]],3,FALSE)</f>
        <v>#N/A</v>
      </c>
      <c r="I2122" t="e">
        <f>VLOOKUP(A2122,Table9[[#All],[Release Date]:[Actual]],2,FALSE)</f>
        <v>#N/A</v>
      </c>
      <c r="J2122" t="e">
        <f>VLOOKUP(A2122,Table8[#All],2,FALSE)</f>
        <v>#N/A</v>
      </c>
      <c r="K2122" t="e">
        <f>VLOOKUP(A2122,'US Retail Data'!$E$2:$G$75,3,FALSE)</f>
        <v>#N/A</v>
      </c>
      <c r="L2122" t="e">
        <f>VLOOKUP(A2122,GDP!$E$2:$G$83,3,FALSE)</f>
        <v>#N/A</v>
      </c>
    </row>
    <row r="2123" spans="1:12">
      <c r="A2123" s="25">
        <v>45588</v>
      </c>
      <c r="B2123" s="19">
        <v>15620</v>
      </c>
      <c r="C2123" t="e">
        <f>VLOOKUP(A2123,Table2[],2,FALSE)</f>
        <v>#N/A</v>
      </c>
      <c r="D2123" t="e">
        <f>VLOOKUP(A2123,Table3[#All],2,FALSE)</f>
        <v>#N/A</v>
      </c>
      <c r="E2123" t="e">
        <f>VLOOKUP(A2123,Table5[#All],2,FALSE)</f>
        <v>#N/A</v>
      </c>
      <c r="F2123" t="e">
        <f>VLOOKUP(A2123,Table6[#All],2,FALSE)</f>
        <v>#N/A</v>
      </c>
      <c r="G2123" t="e">
        <f>VLOOKUP(A2123,Table7[#All],2,FALSE)</f>
        <v>#N/A</v>
      </c>
      <c r="H2123" t="e">
        <f>VLOOKUP(A2123,Table1[[#All],[Release Date]:[Actual]],3,FALSE)</f>
        <v>#N/A</v>
      </c>
      <c r="I2123" t="e">
        <f>VLOOKUP(A2123,Table9[[#All],[Release Date]:[Actual]],2,FALSE)</f>
        <v>#N/A</v>
      </c>
      <c r="J2123" t="e">
        <f>VLOOKUP(A2123,Table8[#All],2,FALSE)</f>
        <v>#N/A</v>
      </c>
      <c r="K2123" t="e">
        <f>VLOOKUP(A2123,'US Retail Data'!$E$2:$G$75,3,FALSE)</f>
        <v>#N/A</v>
      </c>
      <c r="L2123" t="e">
        <f>VLOOKUP(A2123,GDP!$E$2:$G$83,3,FALSE)</f>
        <v>#N/A</v>
      </c>
    </row>
    <row r="2124" spans="1:12">
      <c r="A2124" s="25">
        <v>45589</v>
      </c>
      <c r="B2124" s="19">
        <v>15593</v>
      </c>
      <c r="C2124" t="e">
        <f>VLOOKUP(A2124,Table2[],2,FALSE)</f>
        <v>#N/A</v>
      </c>
      <c r="D2124" t="e">
        <f>VLOOKUP(A2124,Table3[#All],2,FALSE)</f>
        <v>#N/A</v>
      </c>
      <c r="E2124" t="e">
        <f>VLOOKUP(A2124,Table5[#All],2,FALSE)</f>
        <v>#N/A</v>
      </c>
      <c r="F2124" t="e">
        <f>VLOOKUP(A2124,Table6[#All],2,FALSE)</f>
        <v>#N/A</v>
      </c>
      <c r="G2124" t="e">
        <f>VLOOKUP(A2124,Table7[#All],2,FALSE)</f>
        <v>#N/A</v>
      </c>
      <c r="H2124">
        <f>VLOOKUP(A2124,Table1[[#All],[Release Date]:[Actual]],3,FALSE)</f>
        <v>227000</v>
      </c>
      <c r="I2124" t="e">
        <f>VLOOKUP(A2124,Table9[[#All],[Release Date]:[Actual]],2,FALSE)</f>
        <v>#N/A</v>
      </c>
      <c r="J2124" t="e">
        <f>VLOOKUP(A2124,Table8[#All],2,FALSE)</f>
        <v>#N/A</v>
      </c>
      <c r="K2124" t="e">
        <f>VLOOKUP(A2124,'US Retail Data'!$E$2:$G$75,3,FALSE)</f>
        <v>#N/A</v>
      </c>
      <c r="L2124" t="e">
        <f>VLOOKUP(A2124,GDP!$E$2:$G$83,3,FALSE)</f>
        <v>#N/A</v>
      </c>
    </row>
    <row r="2125" spans="1:12">
      <c r="A2125" s="25">
        <v>45590</v>
      </c>
      <c r="B2125" s="19">
        <v>15629</v>
      </c>
      <c r="C2125" t="e">
        <f>VLOOKUP(A2125,Table2[],2,FALSE)</f>
        <v>#N/A</v>
      </c>
      <c r="D2125" t="e">
        <f>VLOOKUP(A2125,Table3[#All],2,FALSE)</f>
        <v>#N/A</v>
      </c>
      <c r="E2125" t="e">
        <f>VLOOKUP(A2125,Table5[#All],2,FALSE)</f>
        <v>#N/A</v>
      </c>
      <c r="F2125" t="e">
        <f>VLOOKUP(A2125,Table6[#All],2,FALSE)</f>
        <v>#N/A</v>
      </c>
      <c r="G2125" t="e">
        <f>VLOOKUP(A2125,Table7[#All],2,FALSE)</f>
        <v>#N/A</v>
      </c>
      <c r="H2125" t="e">
        <f>VLOOKUP(A2125,Table1[[#All],[Release Date]:[Actual]],3,FALSE)</f>
        <v>#N/A</v>
      </c>
      <c r="I2125" t="e">
        <f>VLOOKUP(A2125,Table9[[#All],[Release Date]:[Actual]],2,FALSE)</f>
        <v>#N/A</v>
      </c>
      <c r="J2125" t="e">
        <f>VLOOKUP(A2125,Table8[#All],2,FALSE)</f>
        <v>#N/A</v>
      </c>
      <c r="K2125" t="e">
        <f>VLOOKUP(A2125,'US Retail Data'!$E$2:$G$75,3,FALSE)</f>
        <v>#N/A</v>
      </c>
      <c r="L2125" t="e">
        <f>VLOOKUP(A2125,GDP!$E$2:$G$83,3,FALSE)</f>
        <v>#N/A</v>
      </c>
    </row>
    <row r="2126" spans="1:12">
      <c r="A2126" s="25">
        <v>45591</v>
      </c>
      <c r="B2126" s="19" t="e">
        <v>#N/A</v>
      </c>
      <c r="C2126" t="e">
        <f>VLOOKUP(A2126,Table2[],2,FALSE)</f>
        <v>#N/A</v>
      </c>
      <c r="D2126" t="e">
        <f>VLOOKUP(A2126,Table3[#All],2,FALSE)</f>
        <v>#N/A</v>
      </c>
      <c r="E2126" t="e">
        <f>VLOOKUP(A2126,Table5[#All],2,FALSE)</f>
        <v>#N/A</v>
      </c>
      <c r="F2126" t="e">
        <f>VLOOKUP(A2126,Table6[#All],2,FALSE)</f>
        <v>#N/A</v>
      </c>
      <c r="G2126" t="e">
        <f>VLOOKUP(A2126,Table7[#All],2,FALSE)</f>
        <v>#N/A</v>
      </c>
      <c r="H2126" t="e">
        <f>VLOOKUP(A2126,Table1[[#All],[Release Date]:[Actual]],3,FALSE)</f>
        <v>#N/A</v>
      </c>
      <c r="I2126" t="e">
        <f>VLOOKUP(A2126,Table9[[#All],[Release Date]:[Actual]],2,FALSE)</f>
        <v>#N/A</v>
      </c>
      <c r="J2126" t="e">
        <f>VLOOKUP(A2126,Table8[#All],2,FALSE)</f>
        <v>#N/A</v>
      </c>
      <c r="K2126" t="e">
        <f>VLOOKUP(A2126,'US Retail Data'!$E$2:$G$75,3,FALSE)</f>
        <v>#N/A</v>
      </c>
      <c r="L2126" t="e">
        <f>VLOOKUP(A2126,GDP!$E$2:$G$83,3,FALSE)</f>
        <v>#N/A</v>
      </c>
    </row>
    <row r="2127" spans="1:12">
      <c r="A2127" s="25">
        <v>45592</v>
      </c>
      <c r="B2127" s="19" t="e">
        <v>#N/A</v>
      </c>
      <c r="C2127" t="e">
        <f>VLOOKUP(A2127,Table2[],2,FALSE)</f>
        <v>#N/A</v>
      </c>
      <c r="D2127" t="e">
        <f>VLOOKUP(A2127,Table3[#All],2,FALSE)</f>
        <v>#N/A</v>
      </c>
      <c r="E2127" t="e">
        <f>VLOOKUP(A2127,Table5[#All],2,FALSE)</f>
        <v>#N/A</v>
      </c>
      <c r="F2127" t="e">
        <f>VLOOKUP(A2127,Table6[#All],2,FALSE)</f>
        <v>#N/A</v>
      </c>
      <c r="G2127" t="e">
        <f>VLOOKUP(A2127,Table7[#All],2,FALSE)</f>
        <v>#N/A</v>
      </c>
      <c r="H2127" t="e">
        <f>VLOOKUP(A2127,Table1[[#All],[Release Date]:[Actual]],3,FALSE)</f>
        <v>#N/A</v>
      </c>
      <c r="I2127" t="e">
        <f>VLOOKUP(A2127,Table9[[#All],[Release Date]:[Actual]],2,FALSE)</f>
        <v>#N/A</v>
      </c>
      <c r="J2127" t="e">
        <f>VLOOKUP(A2127,Table8[#All],2,FALSE)</f>
        <v>#N/A</v>
      </c>
      <c r="K2127" t="e">
        <f>VLOOKUP(A2127,'US Retail Data'!$E$2:$G$75,3,FALSE)</f>
        <v>#N/A</v>
      </c>
      <c r="L2127" t="e">
        <f>VLOOKUP(A2127,GDP!$E$2:$G$83,3,FALSE)</f>
        <v>#N/A</v>
      </c>
    </row>
    <row r="2128" spans="1:12">
      <c r="A2128" s="25">
        <v>45593</v>
      </c>
      <c r="B2128" s="19">
        <v>15729</v>
      </c>
      <c r="C2128" t="e">
        <f>VLOOKUP(A2128,Table2[],2,FALSE)</f>
        <v>#N/A</v>
      </c>
      <c r="D2128" t="e">
        <f>VLOOKUP(A2128,Table3[#All],2,FALSE)</f>
        <v>#N/A</v>
      </c>
      <c r="E2128" t="e">
        <f>VLOOKUP(A2128,Table5[#All],2,FALSE)</f>
        <v>#N/A</v>
      </c>
      <c r="F2128" t="e">
        <f>VLOOKUP(A2128,Table6[#All],2,FALSE)</f>
        <v>#N/A</v>
      </c>
      <c r="G2128" t="e">
        <f>VLOOKUP(A2128,Table7[#All],2,FALSE)</f>
        <v>#N/A</v>
      </c>
      <c r="H2128" t="e">
        <f>VLOOKUP(A2128,Table1[[#All],[Release Date]:[Actual]],3,FALSE)</f>
        <v>#N/A</v>
      </c>
      <c r="I2128" t="e">
        <f>VLOOKUP(A2128,Table9[[#All],[Release Date]:[Actual]],2,FALSE)</f>
        <v>#N/A</v>
      </c>
      <c r="J2128" t="e">
        <f>VLOOKUP(A2128,Table8[#All],2,FALSE)</f>
        <v>#N/A</v>
      </c>
      <c r="K2128" t="e">
        <f>VLOOKUP(A2128,'US Retail Data'!$E$2:$G$75,3,FALSE)</f>
        <v>#N/A</v>
      </c>
      <c r="L2128" t="e">
        <f>VLOOKUP(A2128,GDP!$E$2:$G$83,3,FALSE)</f>
        <v>#N/A</v>
      </c>
    </row>
    <row r="2129" spans="1:12">
      <c r="A2129" s="25">
        <v>45594</v>
      </c>
      <c r="B2129" s="19">
        <v>15760</v>
      </c>
      <c r="C2129" t="e">
        <f>VLOOKUP(A2129,Table2[],2,FALSE)</f>
        <v>#N/A</v>
      </c>
      <c r="D2129" t="e">
        <f>VLOOKUP(A2129,Table3[#All],2,FALSE)</f>
        <v>#N/A</v>
      </c>
      <c r="E2129" t="e">
        <f>VLOOKUP(A2129,Table5[#All],2,FALSE)</f>
        <v>#N/A</v>
      </c>
      <c r="F2129" t="e">
        <f>VLOOKUP(A2129,Table6[#All],2,FALSE)</f>
        <v>#N/A</v>
      </c>
      <c r="G2129" t="e">
        <f>VLOOKUP(A2129,Table7[#All],2,FALSE)</f>
        <v>#N/A</v>
      </c>
      <c r="H2129" t="e">
        <f>VLOOKUP(A2129,Table1[[#All],[Release Date]:[Actual]],3,FALSE)</f>
        <v>#N/A</v>
      </c>
      <c r="I2129" t="e">
        <f>VLOOKUP(A2129,Table9[[#All],[Release Date]:[Actual]],2,FALSE)</f>
        <v>#N/A</v>
      </c>
      <c r="J2129" t="e">
        <f>VLOOKUP(A2129,Table8[#All],2,FALSE)</f>
        <v>#N/A</v>
      </c>
      <c r="K2129" t="e">
        <f>VLOOKUP(A2129,'US Retail Data'!$E$2:$G$75,3,FALSE)</f>
        <v>#N/A</v>
      </c>
      <c r="L2129" t="e">
        <f>VLOOKUP(A2129,GDP!$E$2:$G$83,3,FALSE)</f>
        <v>#N/A</v>
      </c>
    </row>
    <row r="2130" spans="1:12">
      <c r="A2130" s="25">
        <v>45595</v>
      </c>
      <c r="B2130" s="19">
        <v>15732</v>
      </c>
      <c r="C2130" t="e">
        <f>VLOOKUP(A2130,Table2[],2,FALSE)</f>
        <v>#N/A</v>
      </c>
      <c r="D2130" t="e">
        <f>VLOOKUP(A2130,Table3[#All],2,FALSE)</f>
        <v>#N/A</v>
      </c>
      <c r="E2130" t="e">
        <f>VLOOKUP(A2130,Table5[#All],2,FALSE)</f>
        <v>#N/A</v>
      </c>
      <c r="F2130" t="e">
        <f>VLOOKUP(A2130,Table6[#All],2,FALSE)</f>
        <v>#N/A</v>
      </c>
      <c r="G2130" t="e">
        <f>VLOOKUP(A2130,Table7[#All],2,FALSE)</f>
        <v>#N/A</v>
      </c>
      <c r="H2130" t="e">
        <f>VLOOKUP(A2130,Table1[[#All],[Release Date]:[Actual]],3,FALSE)</f>
        <v>#N/A</v>
      </c>
      <c r="I2130" t="e">
        <f>VLOOKUP(A2130,Table9[[#All],[Release Date]:[Actual]],2,FALSE)</f>
        <v>#N/A</v>
      </c>
      <c r="J2130" t="e">
        <f>VLOOKUP(A2130,Table8[#All],2,FALSE)</f>
        <v>#N/A</v>
      </c>
      <c r="K2130" t="e">
        <f>VLOOKUP(A2130,'US Retail Data'!$E$2:$G$75,3,FALSE)</f>
        <v>#N/A</v>
      </c>
      <c r="L2130">
        <f>VLOOKUP(A2130,GDP!$E$2:$G$83,3,FALSE)</f>
        <v>2.8000000000000001E-2</v>
      </c>
    </row>
    <row r="2131" spans="1:12">
      <c r="A2131" s="25">
        <v>45596</v>
      </c>
      <c r="B2131" s="19">
        <v>15705</v>
      </c>
      <c r="C2131" t="e">
        <f>VLOOKUP(A2131,Table2[],2,FALSE)</f>
        <v>#N/A</v>
      </c>
      <c r="D2131">
        <f>VLOOKUP(A2131,Table3[#All],2,FALSE)</f>
        <v>2.1000000000000001E-2</v>
      </c>
      <c r="E2131" t="e">
        <f>VLOOKUP(A2131,Table5[#All],2,FALSE)</f>
        <v>#N/A</v>
      </c>
      <c r="F2131" t="e">
        <f>VLOOKUP(A2131,Table6[#All],2,FALSE)</f>
        <v>#N/A</v>
      </c>
      <c r="G2131" t="e">
        <f>VLOOKUP(A2131,Table7[#All],2,FALSE)</f>
        <v>#N/A</v>
      </c>
      <c r="H2131">
        <f>VLOOKUP(A2131,Table1[[#All],[Release Date]:[Actual]],3,FALSE)</f>
        <v>216000</v>
      </c>
      <c r="I2131" t="e">
        <f>VLOOKUP(A2131,Table9[[#All],[Release Date]:[Actual]],2,FALSE)</f>
        <v>#N/A</v>
      </c>
      <c r="J2131" t="e">
        <f>VLOOKUP(A2131,Table8[#All],2,FALSE)</f>
        <v>#N/A</v>
      </c>
      <c r="K2131" t="e">
        <f>VLOOKUP(A2131,'US Retail Data'!$E$2:$G$75,3,FALSE)</f>
        <v>#N/A</v>
      </c>
      <c r="L2131" t="e">
        <f>VLOOKUP(A2131,GDP!$E$2:$G$83,3,FALSE)</f>
        <v>#N/A</v>
      </c>
    </row>
    <row r="2132" spans="1:12">
      <c r="A2132" s="25">
        <v>45597</v>
      </c>
      <c r="B2132" s="19">
        <v>15723</v>
      </c>
      <c r="C2132" t="e">
        <f>VLOOKUP(A2132,Table2[],2,FALSE)</f>
        <v>#N/A</v>
      </c>
      <c r="D2132" t="e">
        <f>VLOOKUP(A2132,Table3[#All],2,FALSE)</f>
        <v>#N/A</v>
      </c>
      <c r="E2132">
        <f>VLOOKUP(A2132,Table5[#All],2,FALSE)</f>
        <v>1.7100000000000001E-2</v>
      </c>
      <c r="F2132">
        <f>VLOOKUP(A2132,Table6[#All],2,FALSE)</f>
        <v>12</v>
      </c>
      <c r="G2132">
        <f>VLOOKUP(A2132,Table7[#All],2,FALSE)</f>
        <v>4.1000000000000002E-2</v>
      </c>
      <c r="H2132" t="e">
        <f>VLOOKUP(A2132,Table1[[#All],[Release Date]:[Actual]],3,FALSE)</f>
        <v>#N/A</v>
      </c>
      <c r="I2132" t="e">
        <f>VLOOKUP(A2132,Table9[[#All],[Release Date]:[Actual]],2,FALSE)</f>
        <v>#N/A</v>
      </c>
      <c r="J2132" t="e">
        <f>VLOOKUP(A2132,Table8[#All],2,FALSE)</f>
        <v>#N/A</v>
      </c>
      <c r="K2132" t="e">
        <f>VLOOKUP(A2132,'US Retail Data'!$E$2:$G$75,3,FALSE)</f>
        <v>#N/A</v>
      </c>
      <c r="L2132" t="e">
        <f>VLOOKUP(A2132,GDP!$E$2:$G$83,3,FALSE)</f>
        <v>#N/A</v>
      </c>
    </row>
    <row r="2133" spans="1:12">
      <c r="A2133" s="25">
        <v>45598</v>
      </c>
      <c r="B2133" s="19" t="e">
        <v>#N/A</v>
      </c>
      <c r="C2133" t="e">
        <f>VLOOKUP(A2133,Table2[],2,FALSE)</f>
        <v>#N/A</v>
      </c>
      <c r="D2133" t="e">
        <f>VLOOKUP(A2133,Table3[#All],2,FALSE)</f>
        <v>#N/A</v>
      </c>
      <c r="E2133" t="e">
        <f>VLOOKUP(A2133,Table5[#All],2,FALSE)</f>
        <v>#N/A</v>
      </c>
      <c r="F2133" t="e">
        <f>VLOOKUP(A2133,Table6[#All],2,FALSE)</f>
        <v>#N/A</v>
      </c>
      <c r="G2133" t="e">
        <f>VLOOKUP(A2133,Table7[#All],2,FALSE)</f>
        <v>#N/A</v>
      </c>
      <c r="H2133" t="e">
        <f>VLOOKUP(A2133,Table1[[#All],[Release Date]:[Actual]],3,FALSE)</f>
        <v>#N/A</v>
      </c>
      <c r="I2133" t="e">
        <f>VLOOKUP(A2133,Table9[[#All],[Release Date]:[Actual]],2,FALSE)</f>
        <v>#N/A</v>
      </c>
      <c r="J2133" t="e">
        <f>VLOOKUP(A2133,Table8[#All],2,FALSE)</f>
        <v>#N/A</v>
      </c>
      <c r="K2133" t="e">
        <f>VLOOKUP(A2133,'US Retail Data'!$E$2:$G$75,3,FALSE)</f>
        <v>#N/A</v>
      </c>
      <c r="L2133" t="e">
        <f>VLOOKUP(A2133,GDP!$E$2:$G$83,3,FALSE)</f>
        <v>#N/A</v>
      </c>
    </row>
    <row r="2134" spans="1:12">
      <c r="A2134" s="25">
        <v>45599</v>
      </c>
      <c r="B2134" s="19" t="e">
        <v>#N/A</v>
      </c>
      <c r="C2134" t="e">
        <f>VLOOKUP(A2134,Table2[],2,FALSE)</f>
        <v>#N/A</v>
      </c>
      <c r="D2134" t="e">
        <f>VLOOKUP(A2134,Table3[#All],2,FALSE)</f>
        <v>#N/A</v>
      </c>
      <c r="E2134" t="e">
        <f>VLOOKUP(A2134,Table5[#All],2,FALSE)</f>
        <v>#N/A</v>
      </c>
      <c r="F2134" t="e">
        <f>VLOOKUP(A2134,Table6[#All],2,FALSE)</f>
        <v>#N/A</v>
      </c>
      <c r="G2134" t="e">
        <f>VLOOKUP(A2134,Table7[#All],2,FALSE)</f>
        <v>#N/A</v>
      </c>
      <c r="H2134" t="e">
        <f>VLOOKUP(A2134,Table1[[#All],[Release Date]:[Actual]],3,FALSE)</f>
        <v>#N/A</v>
      </c>
      <c r="I2134" t="e">
        <f>VLOOKUP(A2134,Table9[[#All],[Release Date]:[Actual]],2,FALSE)</f>
        <v>#N/A</v>
      </c>
      <c r="J2134" t="e">
        <f>VLOOKUP(A2134,Table8[#All],2,FALSE)</f>
        <v>#N/A</v>
      </c>
      <c r="K2134" t="e">
        <f>VLOOKUP(A2134,'US Retail Data'!$E$2:$G$75,3,FALSE)</f>
        <v>#N/A</v>
      </c>
      <c r="L2134" t="e">
        <f>VLOOKUP(A2134,GDP!$E$2:$G$83,3,FALSE)</f>
        <v>#N/A</v>
      </c>
    </row>
    <row r="2135" spans="1:12">
      <c r="A2135" s="25">
        <v>45600</v>
      </c>
      <c r="B2135" s="19">
        <v>15751</v>
      </c>
      <c r="C2135" t="e">
        <f>VLOOKUP(A2135,Table2[],2,FALSE)</f>
        <v>#N/A</v>
      </c>
      <c r="D2135" t="e">
        <f>VLOOKUP(A2135,Table3[#All],2,FALSE)</f>
        <v>#N/A</v>
      </c>
      <c r="E2135" t="e">
        <f>VLOOKUP(A2135,Table5[#All],2,FALSE)</f>
        <v>#N/A</v>
      </c>
      <c r="F2135" t="e">
        <f>VLOOKUP(A2135,Table6[#All],2,FALSE)</f>
        <v>#N/A</v>
      </c>
      <c r="G2135" t="e">
        <f>VLOOKUP(A2135,Table7[#All],2,FALSE)</f>
        <v>#N/A</v>
      </c>
      <c r="H2135" t="e">
        <f>VLOOKUP(A2135,Table1[[#All],[Release Date]:[Actual]],3,FALSE)</f>
        <v>#N/A</v>
      </c>
      <c r="I2135" t="e">
        <f>VLOOKUP(A2135,Table9[[#All],[Release Date]:[Actual]],2,FALSE)</f>
        <v>#N/A</v>
      </c>
      <c r="J2135" t="e">
        <f>VLOOKUP(A2135,Table8[#All],2,FALSE)</f>
        <v>#N/A</v>
      </c>
      <c r="K2135" t="e">
        <f>VLOOKUP(A2135,'US Retail Data'!$E$2:$G$75,3,FALSE)</f>
        <v>#N/A</v>
      </c>
      <c r="L2135" t="e">
        <f>VLOOKUP(A2135,GDP!$E$2:$G$83,3,FALSE)</f>
        <v>#N/A</v>
      </c>
    </row>
    <row r="2136" spans="1:12">
      <c r="A2136" s="25">
        <v>45601</v>
      </c>
      <c r="B2136" s="19">
        <v>15766</v>
      </c>
      <c r="C2136" t="e">
        <f>VLOOKUP(A2136,Table2[],2,FALSE)</f>
        <v>#N/A</v>
      </c>
      <c r="D2136" t="e">
        <f>VLOOKUP(A2136,Table3[#All],2,FALSE)</f>
        <v>#N/A</v>
      </c>
      <c r="E2136" t="e">
        <f>VLOOKUP(A2136,Table5[#All],2,FALSE)</f>
        <v>#N/A</v>
      </c>
      <c r="F2136" t="e">
        <f>VLOOKUP(A2136,Table6[#All],2,FALSE)</f>
        <v>#N/A</v>
      </c>
      <c r="G2136" t="e">
        <f>VLOOKUP(A2136,Table7[#All],2,FALSE)</f>
        <v>#N/A</v>
      </c>
      <c r="H2136" t="e">
        <f>VLOOKUP(A2136,Table1[[#All],[Release Date]:[Actual]],3,FALSE)</f>
        <v>#N/A</v>
      </c>
      <c r="I2136" t="e">
        <f>VLOOKUP(A2136,Table9[[#All],[Release Date]:[Actual]],2,FALSE)</f>
        <v>#N/A</v>
      </c>
      <c r="J2136" t="e">
        <f>VLOOKUP(A2136,Table8[#All],2,FALSE)</f>
        <v>#N/A</v>
      </c>
      <c r="K2136" t="e">
        <f>VLOOKUP(A2136,'US Retail Data'!$E$2:$G$75,3,FALSE)</f>
        <v>#N/A</v>
      </c>
      <c r="L2136" t="e">
        <f>VLOOKUP(A2136,GDP!$E$2:$G$83,3,FALSE)</f>
        <v>#N/A</v>
      </c>
    </row>
    <row r="2137" spans="1:12">
      <c r="A2137" s="25">
        <v>45602</v>
      </c>
      <c r="B2137" s="19">
        <v>15840</v>
      </c>
      <c r="C2137" t="e">
        <f>VLOOKUP(A2137,Table2[],2,FALSE)</f>
        <v>#N/A</v>
      </c>
      <c r="D2137" t="e">
        <f>VLOOKUP(A2137,Table3[#All],2,FALSE)</f>
        <v>#N/A</v>
      </c>
      <c r="E2137" t="e">
        <f>VLOOKUP(A2137,Table5[#All],2,FALSE)</f>
        <v>#N/A</v>
      </c>
      <c r="F2137" t="e">
        <f>VLOOKUP(A2137,Table6[#All],2,FALSE)</f>
        <v>#N/A</v>
      </c>
      <c r="G2137" t="e">
        <f>VLOOKUP(A2137,Table7[#All],2,FALSE)</f>
        <v>#N/A</v>
      </c>
      <c r="H2137" t="e">
        <f>VLOOKUP(A2137,Table1[[#All],[Release Date]:[Actual]],3,FALSE)</f>
        <v>#N/A</v>
      </c>
      <c r="I2137" t="e">
        <f>VLOOKUP(A2137,Table9[[#All],[Release Date]:[Actual]],2,FALSE)</f>
        <v>#N/A</v>
      </c>
      <c r="J2137" t="e">
        <f>VLOOKUP(A2137,Table8[#All],2,FALSE)</f>
        <v>#N/A</v>
      </c>
      <c r="K2137" t="e">
        <f>VLOOKUP(A2137,'US Retail Data'!$E$2:$G$75,3,FALSE)</f>
        <v>#N/A</v>
      </c>
      <c r="L2137" t="e">
        <f>VLOOKUP(A2137,GDP!$E$2:$G$83,3,FALSE)</f>
        <v>#N/A</v>
      </c>
    </row>
    <row r="2138" spans="1:12">
      <c r="A2138" s="25">
        <v>45603</v>
      </c>
      <c r="B2138" s="19">
        <v>15767</v>
      </c>
      <c r="C2138" t="e">
        <f>VLOOKUP(A2138,Table2[],2,FALSE)</f>
        <v>#N/A</v>
      </c>
      <c r="D2138" t="e">
        <f>VLOOKUP(A2138,Table3[#All],2,FALSE)</f>
        <v>#N/A</v>
      </c>
      <c r="E2138" t="e">
        <f>VLOOKUP(A2138,Table5[#All],2,FALSE)</f>
        <v>#N/A</v>
      </c>
      <c r="F2138" t="e">
        <f>VLOOKUP(A2138,Table6[#All],2,FALSE)</f>
        <v>#N/A</v>
      </c>
      <c r="G2138" t="e">
        <f>VLOOKUP(A2138,Table7[#All],2,FALSE)</f>
        <v>#N/A</v>
      </c>
      <c r="H2138">
        <f>VLOOKUP(A2138,Table1[[#All],[Release Date]:[Actual]],3,FALSE)</f>
        <v>221000</v>
      </c>
      <c r="I2138">
        <f>VLOOKUP(A2138,Table9[[#All],[Release Date]:[Actual]],2,FALSE)</f>
        <v>4.7500000000000001E-2</v>
      </c>
      <c r="J2138" t="e">
        <f>VLOOKUP(A2138,Table8[#All],2,FALSE)</f>
        <v>#N/A</v>
      </c>
      <c r="K2138" t="e">
        <f>VLOOKUP(A2138,'US Retail Data'!$E$2:$G$75,3,FALSE)</f>
        <v>#N/A</v>
      </c>
      <c r="L2138" t="e">
        <f>VLOOKUP(A2138,GDP!$E$2:$G$83,3,FALSE)</f>
        <v>#N/A</v>
      </c>
    </row>
    <row r="2139" spans="1:12">
      <c r="A2139" s="25">
        <v>45604</v>
      </c>
      <c r="B2139" s="19">
        <v>15671</v>
      </c>
      <c r="C2139" t="e">
        <f>VLOOKUP(A2139,Table2[],2,FALSE)</f>
        <v>#N/A</v>
      </c>
      <c r="D2139" t="e">
        <f>VLOOKUP(A2139,Table3[#All],2,FALSE)</f>
        <v>#N/A</v>
      </c>
      <c r="E2139" t="e">
        <f>VLOOKUP(A2139,Table5[#All],2,FALSE)</f>
        <v>#N/A</v>
      </c>
      <c r="F2139" t="e">
        <f>VLOOKUP(A2139,Table6[#All],2,FALSE)</f>
        <v>#N/A</v>
      </c>
      <c r="G2139" t="e">
        <f>VLOOKUP(A2139,Table7[#All],2,FALSE)</f>
        <v>#N/A</v>
      </c>
      <c r="H2139" t="e">
        <f>VLOOKUP(A2139,Table1[[#All],[Release Date]:[Actual]],3,FALSE)</f>
        <v>#N/A</v>
      </c>
      <c r="I2139" t="e">
        <f>VLOOKUP(A2139,Table9[[#All],[Release Date]:[Actual]],2,FALSE)</f>
        <v>#N/A</v>
      </c>
      <c r="J2139">
        <f>VLOOKUP(A2139,Table8[#All],2,FALSE)</f>
        <v>3.0000000000000001E-3</v>
      </c>
      <c r="K2139" t="e">
        <f>VLOOKUP(A2139,'US Retail Data'!$E$2:$G$75,3,FALSE)</f>
        <v>#N/A</v>
      </c>
      <c r="L2139" t="e">
        <f>VLOOKUP(A2139,GDP!$E$2:$G$83,3,FALSE)</f>
        <v>#N/A</v>
      </c>
    </row>
    <row r="2140" spans="1:12">
      <c r="A2140" s="25">
        <v>45605</v>
      </c>
      <c r="B2140" s="19" t="e">
        <v>#N/A</v>
      </c>
      <c r="C2140" t="e">
        <f>VLOOKUP(A2140,Table2[],2,FALSE)</f>
        <v>#N/A</v>
      </c>
      <c r="D2140" t="e">
        <f>VLOOKUP(A2140,Table3[#All],2,FALSE)</f>
        <v>#N/A</v>
      </c>
      <c r="E2140" t="e">
        <f>VLOOKUP(A2140,Table5[#All],2,FALSE)</f>
        <v>#N/A</v>
      </c>
      <c r="F2140" t="e">
        <f>VLOOKUP(A2140,Table6[#All],2,FALSE)</f>
        <v>#N/A</v>
      </c>
      <c r="G2140" t="e">
        <f>VLOOKUP(A2140,Table7[#All],2,FALSE)</f>
        <v>#N/A</v>
      </c>
      <c r="H2140" t="e">
        <f>VLOOKUP(A2140,Table1[[#All],[Release Date]:[Actual]],3,FALSE)</f>
        <v>#N/A</v>
      </c>
      <c r="I2140" t="e">
        <f>VLOOKUP(A2140,Table9[[#All],[Release Date]:[Actual]],2,FALSE)</f>
        <v>#N/A</v>
      </c>
      <c r="J2140" t="e">
        <f>VLOOKUP(A2140,Table8[#All],2,FALSE)</f>
        <v>#N/A</v>
      </c>
      <c r="K2140" t="e">
        <f>VLOOKUP(A2140,'US Retail Data'!$E$2:$G$75,3,FALSE)</f>
        <v>#N/A</v>
      </c>
      <c r="L2140" t="e">
        <f>VLOOKUP(A2140,GDP!$E$2:$G$83,3,FALSE)</f>
        <v>#N/A</v>
      </c>
    </row>
    <row r="2141" spans="1:12">
      <c r="A2141" s="25">
        <v>45606</v>
      </c>
      <c r="B2141" s="19" t="e">
        <v>#N/A</v>
      </c>
      <c r="C2141" t="e">
        <f>VLOOKUP(A2141,Table2[],2,FALSE)</f>
        <v>#N/A</v>
      </c>
      <c r="D2141" t="e">
        <f>VLOOKUP(A2141,Table3[#All],2,FALSE)</f>
        <v>#N/A</v>
      </c>
      <c r="E2141" t="e">
        <f>VLOOKUP(A2141,Table5[#All],2,FALSE)</f>
        <v>#N/A</v>
      </c>
      <c r="F2141" t="e">
        <f>VLOOKUP(A2141,Table6[#All],2,FALSE)</f>
        <v>#N/A</v>
      </c>
      <c r="G2141" t="e">
        <f>VLOOKUP(A2141,Table7[#All],2,FALSE)</f>
        <v>#N/A</v>
      </c>
      <c r="H2141" t="e">
        <f>VLOOKUP(A2141,Table1[[#All],[Release Date]:[Actual]],3,FALSE)</f>
        <v>#N/A</v>
      </c>
      <c r="I2141" t="e">
        <f>VLOOKUP(A2141,Table9[[#All],[Release Date]:[Actual]],2,FALSE)</f>
        <v>#N/A</v>
      </c>
      <c r="J2141" t="e">
        <f>VLOOKUP(A2141,Table8[#All],2,FALSE)</f>
        <v>#N/A</v>
      </c>
      <c r="K2141" t="e">
        <f>VLOOKUP(A2141,'US Retail Data'!$E$2:$G$75,3,FALSE)</f>
        <v>#N/A</v>
      </c>
      <c r="L2141" t="e">
        <f>VLOOKUP(A2141,GDP!$E$2:$G$83,3,FALSE)</f>
        <v>#N/A</v>
      </c>
    </row>
    <row r="2142" spans="1:12">
      <c r="A2142" s="25">
        <v>45607</v>
      </c>
      <c r="B2142" s="19">
        <v>15677</v>
      </c>
      <c r="C2142" t="e">
        <f>VLOOKUP(A2142,Table2[],2,FALSE)</f>
        <v>#N/A</v>
      </c>
      <c r="D2142" t="e">
        <f>VLOOKUP(A2142,Table3[#All],2,FALSE)</f>
        <v>#N/A</v>
      </c>
      <c r="E2142" t="e">
        <f>VLOOKUP(A2142,Table5[#All],2,FALSE)</f>
        <v>#N/A</v>
      </c>
      <c r="F2142" t="e">
        <f>VLOOKUP(A2142,Table6[#All],2,FALSE)</f>
        <v>#N/A</v>
      </c>
      <c r="G2142" t="e">
        <f>VLOOKUP(A2142,Table7[#All],2,FALSE)</f>
        <v>#N/A</v>
      </c>
      <c r="H2142" t="e">
        <f>VLOOKUP(A2142,Table1[[#All],[Release Date]:[Actual]],3,FALSE)</f>
        <v>#N/A</v>
      </c>
      <c r="I2142" t="e">
        <f>VLOOKUP(A2142,Table9[[#All],[Release Date]:[Actual]],2,FALSE)</f>
        <v>#N/A</v>
      </c>
      <c r="J2142" t="e">
        <f>VLOOKUP(A2142,Table8[#All],2,FALSE)</f>
        <v>#N/A</v>
      </c>
      <c r="K2142" t="e">
        <f>VLOOKUP(A2142,'US Retail Data'!$E$2:$G$75,3,FALSE)</f>
        <v>#N/A</v>
      </c>
      <c r="L2142" t="e">
        <f>VLOOKUP(A2142,GDP!$E$2:$G$83,3,FALSE)</f>
        <v>#N/A</v>
      </c>
    </row>
    <row r="2143" spans="1:12">
      <c r="A2143" s="25">
        <v>45608</v>
      </c>
      <c r="B2143" s="19">
        <v>15771</v>
      </c>
      <c r="C2143" t="e">
        <f>VLOOKUP(A2143,Table2[],2,FALSE)</f>
        <v>#N/A</v>
      </c>
      <c r="D2143" t="e">
        <f>VLOOKUP(A2143,Table3[#All],2,FALSE)</f>
        <v>#N/A</v>
      </c>
      <c r="E2143" t="e">
        <f>VLOOKUP(A2143,Table5[#All],2,FALSE)</f>
        <v>#N/A</v>
      </c>
      <c r="F2143" t="e">
        <f>VLOOKUP(A2143,Table6[#All],2,FALSE)</f>
        <v>#N/A</v>
      </c>
      <c r="G2143" t="e">
        <f>VLOOKUP(A2143,Table7[#All],2,FALSE)</f>
        <v>#N/A</v>
      </c>
      <c r="H2143" t="e">
        <f>VLOOKUP(A2143,Table1[[#All],[Release Date]:[Actual]],3,FALSE)</f>
        <v>#N/A</v>
      </c>
      <c r="I2143" t="e">
        <f>VLOOKUP(A2143,Table9[[#All],[Release Date]:[Actual]],2,FALSE)</f>
        <v>#N/A</v>
      </c>
      <c r="J2143" t="e">
        <f>VLOOKUP(A2143,Table8[#All],2,FALSE)</f>
        <v>#N/A</v>
      </c>
      <c r="K2143" t="e">
        <f>VLOOKUP(A2143,'US Retail Data'!$E$2:$G$75,3,FALSE)</f>
        <v>#N/A</v>
      </c>
      <c r="L2143" t="e">
        <f>VLOOKUP(A2143,GDP!$E$2:$G$83,3,FALSE)</f>
        <v>#N/A</v>
      </c>
    </row>
    <row r="2144" spans="1:12">
      <c r="A2144" s="25">
        <v>45609</v>
      </c>
      <c r="B2144" s="19">
        <v>15782</v>
      </c>
      <c r="C2144">
        <f>VLOOKUP(A2144,Table2[],2,FALSE)</f>
        <v>2.5999999999999999E-2</v>
      </c>
      <c r="D2144" t="e">
        <f>VLOOKUP(A2144,Table3[#All],2,FALSE)</f>
        <v>#N/A</v>
      </c>
      <c r="E2144" t="e">
        <f>VLOOKUP(A2144,Table5[#All],2,FALSE)</f>
        <v>#N/A</v>
      </c>
      <c r="F2144" t="e">
        <f>VLOOKUP(A2144,Table6[#All],2,FALSE)</f>
        <v>#N/A</v>
      </c>
      <c r="G2144" t="e">
        <f>VLOOKUP(A2144,Table7[#All],2,FALSE)</f>
        <v>#N/A</v>
      </c>
      <c r="H2144" t="e">
        <f>VLOOKUP(A2144,Table1[[#All],[Release Date]:[Actual]],3,FALSE)</f>
        <v>#N/A</v>
      </c>
      <c r="I2144" t="e">
        <f>VLOOKUP(A2144,Table9[[#All],[Release Date]:[Actual]],2,FALSE)</f>
        <v>#N/A</v>
      </c>
      <c r="J2144" t="e">
        <f>VLOOKUP(A2144,Table8[#All],2,FALSE)</f>
        <v>#N/A</v>
      </c>
      <c r="K2144" t="e">
        <f>VLOOKUP(A2144,'US Retail Data'!$E$2:$G$75,3,FALSE)</f>
        <v>#N/A</v>
      </c>
      <c r="L2144" t="e">
        <f>VLOOKUP(A2144,GDP!$E$2:$G$83,3,FALSE)</f>
        <v>#N/A</v>
      </c>
    </row>
    <row r="2145" spans="1:12">
      <c r="A2145" s="25">
        <v>45610</v>
      </c>
      <c r="B2145" s="19">
        <v>15873</v>
      </c>
      <c r="C2145" t="e">
        <f>VLOOKUP(A2145,Table2[],2,FALSE)</f>
        <v>#N/A</v>
      </c>
      <c r="D2145" t="e">
        <f>VLOOKUP(A2145,Table3[#All],2,FALSE)</f>
        <v>#N/A</v>
      </c>
      <c r="E2145" t="e">
        <f>VLOOKUP(A2145,Table5[#All],2,FALSE)</f>
        <v>#N/A</v>
      </c>
      <c r="F2145" t="e">
        <f>VLOOKUP(A2145,Table6[#All],2,FALSE)</f>
        <v>#N/A</v>
      </c>
      <c r="G2145" t="e">
        <f>VLOOKUP(A2145,Table7[#All],2,FALSE)</f>
        <v>#N/A</v>
      </c>
      <c r="H2145">
        <f>VLOOKUP(A2145,Table1[[#All],[Release Date]:[Actual]],3,FALSE)</f>
        <v>217000</v>
      </c>
      <c r="I2145" t="e">
        <f>VLOOKUP(A2145,Table9[[#All],[Release Date]:[Actual]],2,FALSE)</f>
        <v>#N/A</v>
      </c>
      <c r="J2145" t="e">
        <f>VLOOKUP(A2145,Table8[#All],2,FALSE)</f>
        <v>#N/A</v>
      </c>
      <c r="K2145" t="e">
        <f>VLOOKUP(A2145,'US Retail Data'!$E$2:$G$75,3,FALSE)</f>
        <v>#N/A</v>
      </c>
      <c r="L2145" t="e">
        <f>VLOOKUP(A2145,GDP!$E$2:$G$83,3,FALSE)</f>
        <v>#N/A</v>
      </c>
    </row>
    <row r="2146" spans="1:12">
      <c r="A2146" s="25">
        <v>45611</v>
      </c>
      <c r="B2146" s="19">
        <v>15888</v>
      </c>
      <c r="C2146" t="e">
        <f>VLOOKUP(A2146,Table2[],2,FALSE)</f>
        <v>#N/A</v>
      </c>
      <c r="D2146" t="e">
        <f>VLOOKUP(A2146,Table3[#All],2,FALSE)</f>
        <v>#N/A</v>
      </c>
      <c r="E2146" t="e">
        <f>VLOOKUP(A2146,Table5[#All],2,FALSE)</f>
        <v>#N/A</v>
      </c>
      <c r="F2146" t="e">
        <f>VLOOKUP(A2146,Table6[#All],2,FALSE)</f>
        <v>#N/A</v>
      </c>
      <c r="G2146" t="e">
        <f>VLOOKUP(A2146,Table7[#All],2,FALSE)</f>
        <v>#N/A</v>
      </c>
      <c r="H2146" t="e">
        <f>VLOOKUP(A2146,Table1[[#All],[Release Date]:[Actual]],3,FALSE)</f>
        <v>#N/A</v>
      </c>
      <c r="I2146" t="e">
        <f>VLOOKUP(A2146,Table9[[#All],[Release Date]:[Actual]],2,FALSE)</f>
        <v>#N/A</v>
      </c>
      <c r="J2146" t="e">
        <f>VLOOKUP(A2146,Table8[#All],2,FALSE)</f>
        <v>#N/A</v>
      </c>
      <c r="K2146">
        <f>VLOOKUP(A2146,'US Retail Data'!$E$2:$G$75,3,FALSE)</f>
        <v>4.0000000000000001E-3</v>
      </c>
      <c r="L2146" t="e">
        <f>VLOOKUP(A2146,GDP!$E$2:$G$83,3,FALSE)</f>
        <v>#N/A</v>
      </c>
    </row>
    <row r="2147" spans="1:12">
      <c r="A2147" s="25">
        <v>45612</v>
      </c>
      <c r="B2147" s="19" t="e">
        <v>#N/A</v>
      </c>
      <c r="C2147" t="e">
        <f>VLOOKUP(A2147,Table2[],2,FALSE)</f>
        <v>#N/A</v>
      </c>
      <c r="D2147" t="e">
        <f>VLOOKUP(A2147,Table3[#All],2,FALSE)</f>
        <v>#N/A</v>
      </c>
      <c r="E2147" t="e">
        <f>VLOOKUP(A2147,Table5[#All],2,FALSE)</f>
        <v>#N/A</v>
      </c>
      <c r="F2147" t="e">
        <f>VLOOKUP(A2147,Table6[#All],2,FALSE)</f>
        <v>#N/A</v>
      </c>
      <c r="G2147" t="e">
        <f>VLOOKUP(A2147,Table7[#All],2,FALSE)</f>
        <v>#N/A</v>
      </c>
      <c r="H2147" t="e">
        <f>VLOOKUP(A2147,Table1[[#All],[Release Date]:[Actual]],3,FALSE)</f>
        <v>#N/A</v>
      </c>
      <c r="I2147" t="e">
        <f>VLOOKUP(A2147,Table9[[#All],[Release Date]:[Actual]],2,FALSE)</f>
        <v>#N/A</v>
      </c>
      <c r="J2147" t="e">
        <f>VLOOKUP(A2147,Table8[#All],2,FALSE)</f>
        <v>#N/A</v>
      </c>
      <c r="K2147" t="e">
        <f>VLOOKUP(A2147,'US Retail Data'!$E$2:$G$75,3,FALSE)</f>
        <v>#N/A</v>
      </c>
      <c r="L2147" t="e">
        <f>VLOOKUP(A2147,GDP!$E$2:$G$83,3,FALSE)</f>
        <v>#N/A</v>
      </c>
    </row>
    <row r="2148" spans="1:12">
      <c r="A2148" s="25">
        <v>45613</v>
      </c>
      <c r="B2148" s="19" t="e">
        <v>#N/A</v>
      </c>
      <c r="C2148" t="e">
        <f>VLOOKUP(A2148,Table2[],2,FALSE)</f>
        <v>#N/A</v>
      </c>
      <c r="D2148" t="e">
        <f>VLOOKUP(A2148,Table3[#All],2,FALSE)</f>
        <v>#N/A</v>
      </c>
      <c r="E2148" t="e">
        <f>VLOOKUP(A2148,Table5[#All],2,FALSE)</f>
        <v>#N/A</v>
      </c>
      <c r="F2148" t="e">
        <f>VLOOKUP(A2148,Table6[#All],2,FALSE)</f>
        <v>#N/A</v>
      </c>
      <c r="G2148" t="e">
        <f>VLOOKUP(A2148,Table7[#All],2,FALSE)</f>
        <v>#N/A</v>
      </c>
      <c r="H2148" t="e">
        <f>VLOOKUP(A2148,Table1[[#All],[Release Date]:[Actual]],3,FALSE)</f>
        <v>#N/A</v>
      </c>
      <c r="I2148" t="e">
        <f>VLOOKUP(A2148,Table9[[#All],[Release Date]:[Actual]],2,FALSE)</f>
        <v>#N/A</v>
      </c>
      <c r="J2148" t="e">
        <f>VLOOKUP(A2148,Table8[#All],2,FALSE)</f>
        <v>#N/A</v>
      </c>
      <c r="K2148" t="e">
        <f>VLOOKUP(A2148,'US Retail Data'!$E$2:$G$75,3,FALSE)</f>
        <v>#N/A</v>
      </c>
      <c r="L2148" t="e">
        <f>VLOOKUP(A2148,GDP!$E$2:$G$83,3,FALSE)</f>
        <v>#N/A</v>
      </c>
    </row>
    <row r="2149" spans="1:12">
      <c r="A2149" s="25">
        <v>45614</v>
      </c>
      <c r="B2149" s="19">
        <v>15848</v>
      </c>
      <c r="C2149" t="e">
        <f>VLOOKUP(A2149,Table2[],2,FALSE)</f>
        <v>#N/A</v>
      </c>
      <c r="D2149" t="e">
        <f>VLOOKUP(A2149,Table3[#All],2,FALSE)</f>
        <v>#N/A</v>
      </c>
      <c r="E2149" t="e">
        <f>VLOOKUP(A2149,Table5[#All],2,FALSE)</f>
        <v>#N/A</v>
      </c>
      <c r="F2149" t="e">
        <f>VLOOKUP(A2149,Table6[#All],2,FALSE)</f>
        <v>#N/A</v>
      </c>
      <c r="G2149" t="e">
        <f>VLOOKUP(A2149,Table7[#All],2,FALSE)</f>
        <v>#N/A</v>
      </c>
      <c r="H2149" t="e">
        <f>VLOOKUP(A2149,Table1[[#All],[Release Date]:[Actual]],3,FALSE)</f>
        <v>#N/A</v>
      </c>
      <c r="I2149" t="e">
        <f>VLOOKUP(A2149,Table9[[#All],[Release Date]:[Actual]],2,FALSE)</f>
        <v>#N/A</v>
      </c>
      <c r="J2149" t="e">
        <f>VLOOKUP(A2149,Table8[#All],2,FALSE)</f>
        <v>#N/A</v>
      </c>
      <c r="K2149" t="e">
        <f>VLOOKUP(A2149,'US Retail Data'!$E$2:$G$75,3,FALSE)</f>
        <v>#N/A</v>
      </c>
      <c r="L2149" t="e">
        <f>VLOOKUP(A2149,GDP!$E$2:$G$83,3,FALSE)</f>
        <v>#N/A</v>
      </c>
    </row>
    <row r="2150" spans="1:12">
      <c r="A2150" s="25">
        <v>45615</v>
      </c>
      <c r="B2150" s="19">
        <v>15816</v>
      </c>
      <c r="C2150" t="e">
        <f>VLOOKUP(A2150,Table2[],2,FALSE)</f>
        <v>#N/A</v>
      </c>
      <c r="D2150" t="e">
        <f>VLOOKUP(A2150,Table3[#All],2,FALSE)</f>
        <v>#N/A</v>
      </c>
      <c r="E2150" t="e">
        <f>VLOOKUP(A2150,Table5[#All],2,FALSE)</f>
        <v>#N/A</v>
      </c>
      <c r="F2150" t="e">
        <f>VLOOKUP(A2150,Table6[#All],2,FALSE)</f>
        <v>#N/A</v>
      </c>
      <c r="G2150" t="e">
        <f>VLOOKUP(A2150,Table7[#All],2,FALSE)</f>
        <v>#N/A</v>
      </c>
      <c r="H2150" t="e">
        <f>VLOOKUP(A2150,Table1[[#All],[Release Date]:[Actual]],3,FALSE)</f>
        <v>#N/A</v>
      </c>
      <c r="I2150" t="e">
        <f>VLOOKUP(A2150,Table9[[#All],[Release Date]:[Actual]],2,FALSE)</f>
        <v>#N/A</v>
      </c>
      <c r="J2150" t="e">
        <f>VLOOKUP(A2150,Table8[#All],2,FALSE)</f>
        <v>#N/A</v>
      </c>
      <c r="K2150" t="e">
        <f>VLOOKUP(A2150,'US Retail Data'!$E$2:$G$75,3,FALSE)</f>
        <v>#N/A</v>
      </c>
      <c r="L2150" t="e">
        <f>VLOOKUP(A2150,GDP!$E$2:$G$83,3,FALSE)</f>
        <v>#N/A</v>
      </c>
    </row>
    <row r="2151" spans="1:12">
      <c r="A2151" s="25">
        <v>45616</v>
      </c>
      <c r="B2151" s="19">
        <v>15858</v>
      </c>
      <c r="C2151" t="e">
        <f>VLOOKUP(A2151,Table2[],2,FALSE)</f>
        <v>#N/A</v>
      </c>
      <c r="D2151" t="e">
        <f>VLOOKUP(A2151,Table3[#All],2,FALSE)</f>
        <v>#N/A</v>
      </c>
      <c r="E2151" t="e">
        <f>VLOOKUP(A2151,Table5[#All],2,FALSE)</f>
        <v>#N/A</v>
      </c>
      <c r="F2151" t="e">
        <f>VLOOKUP(A2151,Table6[#All],2,FALSE)</f>
        <v>#N/A</v>
      </c>
      <c r="G2151" t="e">
        <f>VLOOKUP(A2151,Table7[#All],2,FALSE)</f>
        <v>#N/A</v>
      </c>
      <c r="H2151" t="e">
        <f>VLOOKUP(A2151,Table1[[#All],[Release Date]:[Actual]],3,FALSE)</f>
        <v>#N/A</v>
      </c>
      <c r="I2151" t="e">
        <f>VLOOKUP(A2151,Table9[[#All],[Release Date]:[Actual]],2,FALSE)</f>
        <v>#N/A</v>
      </c>
      <c r="J2151" t="e">
        <f>VLOOKUP(A2151,Table8[#All],2,FALSE)</f>
        <v>#N/A</v>
      </c>
      <c r="K2151" t="e">
        <f>VLOOKUP(A2151,'US Retail Data'!$E$2:$G$75,3,FALSE)</f>
        <v>#N/A</v>
      </c>
      <c r="L2151" t="e">
        <f>VLOOKUP(A2151,GDP!$E$2:$G$83,3,FALSE)</f>
        <v>#N/A</v>
      </c>
    </row>
    <row r="2152" spans="1:12">
      <c r="A2152" s="25">
        <v>45617</v>
      </c>
      <c r="B2152" s="19">
        <v>15942</v>
      </c>
      <c r="C2152" t="e">
        <f>VLOOKUP(A2152,Table2[],2,FALSE)</f>
        <v>#N/A</v>
      </c>
      <c r="D2152" t="e">
        <f>VLOOKUP(A2152,Table3[#All],2,FALSE)</f>
        <v>#N/A</v>
      </c>
      <c r="E2152" t="e">
        <f>VLOOKUP(A2152,Table5[#All],2,FALSE)</f>
        <v>#N/A</v>
      </c>
      <c r="F2152" t="e">
        <f>VLOOKUP(A2152,Table6[#All],2,FALSE)</f>
        <v>#N/A</v>
      </c>
      <c r="G2152" t="e">
        <f>VLOOKUP(A2152,Table7[#All],2,FALSE)</f>
        <v>#N/A</v>
      </c>
      <c r="H2152">
        <f>VLOOKUP(A2152,Table1[[#All],[Release Date]:[Actual]],3,FALSE)</f>
        <v>213000</v>
      </c>
      <c r="I2152" t="e">
        <f>VLOOKUP(A2152,Table9[[#All],[Release Date]:[Actual]],2,FALSE)</f>
        <v>#N/A</v>
      </c>
      <c r="J2152" t="e">
        <f>VLOOKUP(A2152,Table8[#All],2,FALSE)</f>
        <v>#N/A</v>
      </c>
      <c r="K2152" t="e">
        <f>VLOOKUP(A2152,'US Retail Data'!$E$2:$G$75,3,FALSE)</f>
        <v>#N/A</v>
      </c>
      <c r="L2152" t="e">
        <f>VLOOKUP(A2152,GDP!$E$2:$G$83,3,FALSE)</f>
        <v>#N/A</v>
      </c>
    </row>
    <row r="2153" spans="1:12">
      <c r="A2153" s="25">
        <v>45618</v>
      </c>
      <c r="B2153" s="19">
        <v>15911</v>
      </c>
      <c r="C2153" t="e">
        <f>VLOOKUP(A2153,Table2[],2,FALSE)</f>
        <v>#N/A</v>
      </c>
      <c r="D2153" t="e">
        <f>VLOOKUP(A2153,Table3[#All],2,FALSE)</f>
        <v>#N/A</v>
      </c>
      <c r="E2153" t="e">
        <f>VLOOKUP(A2153,Table5[#All],2,FALSE)</f>
        <v>#N/A</v>
      </c>
      <c r="F2153" t="e">
        <f>VLOOKUP(A2153,Table6[#All],2,FALSE)</f>
        <v>#N/A</v>
      </c>
      <c r="G2153" t="e">
        <f>VLOOKUP(A2153,Table7[#All],2,FALSE)</f>
        <v>#N/A</v>
      </c>
      <c r="H2153" t="e">
        <f>VLOOKUP(A2153,Table1[[#All],[Release Date]:[Actual]],3,FALSE)</f>
        <v>#N/A</v>
      </c>
      <c r="I2153" t="e">
        <f>VLOOKUP(A2153,Table9[[#All],[Release Date]:[Actual]],2,FALSE)</f>
        <v>#N/A</v>
      </c>
      <c r="J2153" t="e">
        <f>VLOOKUP(A2153,Table8[#All],2,FALSE)</f>
        <v>#N/A</v>
      </c>
      <c r="K2153" t="e">
        <f>VLOOKUP(A2153,'US Retail Data'!$E$2:$G$75,3,FALSE)</f>
        <v>#N/A</v>
      </c>
      <c r="L2153" t="e">
        <f>VLOOKUP(A2153,GDP!$E$2:$G$83,3,FALSE)</f>
        <v>#N/A</v>
      </c>
    </row>
    <row r="2154" spans="1:12">
      <c r="A2154" s="25">
        <v>45619</v>
      </c>
      <c r="B2154" s="19" t="e">
        <v>#N/A</v>
      </c>
      <c r="C2154" t="e">
        <f>VLOOKUP(A2154,Table2[],2,FALSE)</f>
        <v>#N/A</v>
      </c>
      <c r="D2154" t="e">
        <f>VLOOKUP(A2154,Table3[#All],2,FALSE)</f>
        <v>#N/A</v>
      </c>
      <c r="E2154" t="e">
        <f>VLOOKUP(A2154,Table5[#All],2,FALSE)</f>
        <v>#N/A</v>
      </c>
      <c r="F2154" t="e">
        <f>VLOOKUP(A2154,Table6[#All],2,FALSE)</f>
        <v>#N/A</v>
      </c>
      <c r="G2154" t="e">
        <f>VLOOKUP(A2154,Table7[#All],2,FALSE)</f>
        <v>#N/A</v>
      </c>
      <c r="H2154" t="e">
        <f>VLOOKUP(A2154,Table1[[#All],[Release Date]:[Actual]],3,FALSE)</f>
        <v>#N/A</v>
      </c>
      <c r="I2154" t="e">
        <f>VLOOKUP(A2154,Table9[[#All],[Release Date]:[Actual]],2,FALSE)</f>
        <v>#N/A</v>
      </c>
      <c r="J2154" t="e">
        <f>VLOOKUP(A2154,Table8[#All],2,FALSE)</f>
        <v>#N/A</v>
      </c>
      <c r="K2154" t="e">
        <f>VLOOKUP(A2154,'US Retail Data'!$E$2:$G$75,3,FALSE)</f>
        <v>#N/A</v>
      </c>
      <c r="L2154" t="e">
        <f>VLOOKUP(A2154,GDP!$E$2:$G$83,3,FALSE)</f>
        <v>#N/A</v>
      </c>
    </row>
    <row r="2155" spans="1:12">
      <c r="A2155" s="25">
        <v>45620</v>
      </c>
      <c r="B2155" s="19" t="e">
        <v>#N/A</v>
      </c>
      <c r="C2155" t="e">
        <f>VLOOKUP(A2155,Table2[],2,FALSE)</f>
        <v>#N/A</v>
      </c>
      <c r="D2155" t="e">
        <f>VLOOKUP(A2155,Table3[#All],2,FALSE)</f>
        <v>#N/A</v>
      </c>
      <c r="E2155" t="e">
        <f>VLOOKUP(A2155,Table5[#All],2,FALSE)</f>
        <v>#N/A</v>
      </c>
      <c r="F2155" t="e">
        <f>VLOOKUP(A2155,Table6[#All],2,FALSE)</f>
        <v>#N/A</v>
      </c>
      <c r="G2155" t="e">
        <f>VLOOKUP(A2155,Table7[#All],2,FALSE)</f>
        <v>#N/A</v>
      </c>
      <c r="H2155" t="e">
        <f>VLOOKUP(A2155,Table1[[#All],[Release Date]:[Actual]],3,FALSE)</f>
        <v>#N/A</v>
      </c>
      <c r="I2155" t="e">
        <f>VLOOKUP(A2155,Table9[[#All],[Release Date]:[Actual]],2,FALSE)</f>
        <v>#N/A</v>
      </c>
      <c r="J2155" t="e">
        <f>VLOOKUP(A2155,Table8[#All],2,FALSE)</f>
        <v>#N/A</v>
      </c>
      <c r="K2155" t="e">
        <f>VLOOKUP(A2155,'US Retail Data'!$E$2:$G$75,3,FALSE)</f>
        <v>#N/A</v>
      </c>
      <c r="L2155" t="e">
        <f>VLOOKUP(A2155,GDP!$E$2:$G$83,3,FALSE)</f>
        <v>#N/A</v>
      </c>
    </row>
    <row r="2156" spans="1:12">
      <c r="A2156" s="25">
        <v>45621</v>
      </c>
      <c r="B2156" s="19">
        <v>15864</v>
      </c>
      <c r="C2156" t="e">
        <f>VLOOKUP(A2156,Table2[],2,FALSE)</f>
        <v>#N/A</v>
      </c>
      <c r="D2156" t="e">
        <f>VLOOKUP(A2156,Table3[#All],2,FALSE)</f>
        <v>#N/A</v>
      </c>
      <c r="E2156" t="e">
        <f>VLOOKUP(A2156,Table5[#All],2,FALSE)</f>
        <v>#N/A</v>
      </c>
      <c r="F2156" t="e">
        <f>VLOOKUP(A2156,Table6[#All],2,FALSE)</f>
        <v>#N/A</v>
      </c>
      <c r="G2156" t="e">
        <f>VLOOKUP(A2156,Table7[#All],2,FALSE)</f>
        <v>#N/A</v>
      </c>
      <c r="H2156" t="e">
        <f>VLOOKUP(A2156,Table1[[#All],[Release Date]:[Actual]],3,FALSE)</f>
        <v>#N/A</v>
      </c>
      <c r="I2156" t="e">
        <f>VLOOKUP(A2156,Table9[[#All],[Release Date]:[Actual]],2,FALSE)</f>
        <v>#N/A</v>
      </c>
      <c r="J2156" t="e">
        <f>VLOOKUP(A2156,Table8[#All],2,FALSE)</f>
        <v>#N/A</v>
      </c>
      <c r="K2156" t="e">
        <f>VLOOKUP(A2156,'US Retail Data'!$E$2:$G$75,3,FALSE)</f>
        <v>#N/A</v>
      </c>
      <c r="L2156" t="e">
        <f>VLOOKUP(A2156,GDP!$E$2:$G$83,3,FALSE)</f>
        <v>#N/A</v>
      </c>
    </row>
    <row r="2157" spans="1:12">
      <c r="A2157" s="25">
        <v>45622</v>
      </c>
      <c r="B2157" s="19">
        <v>15930</v>
      </c>
      <c r="C2157" t="e">
        <f>VLOOKUP(A2157,Table2[],2,FALSE)</f>
        <v>#N/A</v>
      </c>
      <c r="D2157" t="e">
        <f>VLOOKUP(A2157,Table3[#All],2,FALSE)</f>
        <v>#N/A</v>
      </c>
      <c r="E2157" t="e">
        <f>VLOOKUP(A2157,Table5[#All],2,FALSE)</f>
        <v>#N/A</v>
      </c>
      <c r="F2157" t="e">
        <f>VLOOKUP(A2157,Table6[#All],2,FALSE)</f>
        <v>#N/A</v>
      </c>
      <c r="G2157" t="e">
        <f>VLOOKUP(A2157,Table7[#All],2,FALSE)</f>
        <v>#N/A</v>
      </c>
      <c r="H2157" t="e">
        <f>VLOOKUP(A2157,Table1[[#All],[Release Date]:[Actual]],3,FALSE)</f>
        <v>#N/A</v>
      </c>
      <c r="I2157" t="e">
        <f>VLOOKUP(A2157,Table9[[#All],[Release Date]:[Actual]],2,FALSE)</f>
        <v>#N/A</v>
      </c>
      <c r="J2157" t="e">
        <f>VLOOKUP(A2157,Table8[#All],2,FALSE)</f>
        <v>#N/A</v>
      </c>
      <c r="K2157" t="e">
        <f>VLOOKUP(A2157,'US Retail Data'!$E$2:$G$75,3,FALSE)</f>
        <v>#N/A</v>
      </c>
      <c r="L2157" t="e">
        <f>VLOOKUP(A2157,GDP!$E$2:$G$83,3,FALSE)</f>
        <v>#N/A</v>
      </c>
    </row>
    <row r="2158" spans="1:12">
      <c r="A2158" s="25">
        <v>45623</v>
      </c>
      <c r="B2158" s="19" t="e">
        <v>#N/A</v>
      </c>
      <c r="C2158" t="e">
        <f>VLOOKUP(A2158,Table2[],2,FALSE)</f>
        <v>#N/A</v>
      </c>
      <c r="D2158">
        <f>VLOOKUP(A2158,Table3[#All],2,FALSE)</f>
        <v>2.3E-2</v>
      </c>
      <c r="E2158" t="e">
        <f>VLOOKUP(A2158,Table5[#All],2,FALSE)</f>
        <v>#N/A</v>
      </c>
      <c r="F2158" t="e">
        <f>VLOOKUP(A2158,Table6[#All],2,FALSE)</f>
        <v>#N/A</v>
      </c>
      <c r="G2158" t="e">
        <f>VLOOKUP(A2158,Table7[#All],2,FALSE)</f>
        <v>#N/A</v>
      </c>
      <c r="H2158" t="e">
        <f>VLOOKUP(A2158,Table1[[#All],[Release Date]:[Actual]],3,FALSE)</f>
        <v>#N/A</v>
      </c>
      <c r="I2158" t="e">
        <f>VLOOKUP(A2158,Table9[[#All],[Release Date]:[Actual]],2,FALSE)</f>
        <v>#N/A</v>
      </c>
      <c r="J2158" t="e">
        <f>VLOOKUP(A2158,Table8[#All],2,FALSE)</f>
        <v>#N/A</v>
      </c>
      <c r="K2158" t="e">
        <f>VLOOKUP(A2158,'US Retail Data'!$E$2:$G$75,3,FALSE)</f>
        <v>#N/A</v>
      </c>
      <c r="L2158">
        <f>VLOOKUP(A2158,GDP!$E$2:$G$83,3,FALSE)</f>
        <v>2.8000000000000001E-2</v>
      </c>
    </row>
    <row r="2159" spans="1:12">
      <c r="A2159" s="25">
        <v>45624</v>
      </c>
      <c r="B2159" s="19">
        <v>15864</v>
      </c>
      <c r="C2159" t="e">
        <f>VLOOKUP(A2159,Table2[],2,FALSE)</f>
        <v>#N/A</v>
      </c>
      <c r="D2159" t="e">
        <f>VLOOKUP(A2159,Table3[#All],2,FALSE)</f>
        <v>#N/A</v>
      </c>
      <c r="E2159" t="e">
        <f>VLOOKUP(A2159,Table5[#All],2,FALSE)</f>
        <v>#N/A</v>
      </c>
      <c r="F2159" t="e">
        <f>VLOOKUP(A2159,Table6[#All],2,FALSE)</f>
        <v>#N/A</v>
      </c>
      <c r="G2159" t="e">
        <f>VLOOKUP(A2159,Table7[#All],2,FALSE)</f>
        <v>#N/A</v>
      </c>
      <c r="H2159">
        <f>VLOOKUP(A2159,Table1[[#All],[Release Date]:[Actual]],3,FALSE)</f>
        <v>213000</v>
      </c>
      <c r="I2159" t="e">
        <f>VLOOKUP(A2159,Table9[[#All],[Release Date]:[Actual]],2,FALSE)</f>
        <v>#N/A</v>
      </c>
      <c r="J2159" t="e">
        <f>VLOOKUP(A2159,Table8[#All],2,FALSE)</f>
        <v>#N/A</v>
      </c>
      <c r="K2159" t="e">
        <f>VLOOKUP(A2159,'US Retail Data'!$E$2:$G$75,3,FALSE)</f>
        <v>#N/A</v>
      </c>
      <c r="L2159" t="e">
        <f>VLOOKUP(A2159,GDP!$E$2:$G$83,3,FALSE)</f>
        <v>#N/A</v>
      </c>
    </row>
    <row r="2160" spans="1:12">
      <c r="A2160" s="25">
        <v>45625</v>
      </c>
      <c r="B2160" s="19">
        <v>15856</v>
      </c>
      <c r="C2160" t="e">
        <f>VLOOKUP(A2160,Table2[],2,FALSE)</f>
        <v>#N/A</v>
      </c>
      <c r="D2160" t="e">
        <f>VLOOKUP(A2160,Table3[#All],2,FALSE)</f>
        <v>#N/A</v>
      </c>
      <c r="E2160" t="e">
        <f>VLOOKUP(A2160,Table5[#All],2,FALSE)</f>
        <v>#N/A</v>
      </c>
      <c r="F2160" t="e">
        <f>VLOOKUP(A2160,Table6[#All],2,FALSE)</f>
        <v>#N/A</v>
      </c>
      <c r="G2160" t="e">
        <f>VLOOKUP(A2160,Table7[#All],2,FALSE)</f>
        <v>#N/A</v>
      </c>
      <c r="H2160" t="e">
        <f>VLOOKUP(A2160,Table1[[#All],[Release Date]:[Actual]],3,FALSE)</f>
        <v>#N/A</v>
      </c>
      <c r="I2160" t="e">
        <f>VLOOKUP(A2160,Table9[[#All],[Release Date]:[Actual]],2,FALSE)</f>
        <v>#N/A</v>
      </c>
      <c r="J2160" t="e">
        <f>VLOOKUP(A2160,Table8[#All],2,FALSE)</f>
        <v>#N/A</v>
      </c>
      <c r="K2160" t="e">
        <f>VLOOKUP(A2160,'US Retail Data'!$E$2:$G$75,3,FALSE)</f>
        <v>#N/A</v>
      </c>
      <c r="L2160" t="e">
        <f>VLOOKUP(A2160,GDP!$E$2:$G$83,3,FALSE)</f>
        <v>#N/A</v>
      </c>
    </row>
    <row r="2161" spans="1:12">
      <c r="A2161" s="25">
        <v>45626</v>
      </c>
      <c r="B2161" s="19" t="e">
        <v>#N/A</v>
      </c>
      <c r="C2161" t="e">
        <f>VLOOKUP(A2161,Table2[],2,FALSE)</f>
        <v>#N/A</v>
      </c>
      <c r="D2161" t="e">
        <f>VLOOKUP(A2161,Table3[#All],2,FALSE)</f>
        <v>#N/A</v>
      </c>
      <c r="E2161" t="e">
        <f>VLOOKUP(A2161,Table5[#All],2,FALSE)</f>
        <v>#N/A</v>
      </c>
      <c r="F2161" t="e">
        <f>VLOOKUP(A2161,Table6[#All],2,FALSE)</f>
        <v>#N/A</v>
      </c>
      <c r="G2161" t="e">
        <f>VLOOKUP(A2161,Table7[#All],2,FALSE)</f>
        <v>#N/A</v>
      </c>
      <c r="H2161" t="e">
        <f>VLOOKUP(A2161,Table1[[#All],[Release Date]:[Actual]],3,FALSE)</f>
        <v>#N/A</v>
      </c>
      <c r="I2161" t="e">
        <f>VLOOKUP(A2161,Table9[[#All],[Release Date]:[Actual]],2,FALSE)</f>
        <v>#N/A</v>
      </c>
      <c r="J2161" t="e">
        <f>VLOOKUP(A2161,Table8[#All],2,FALSE)</f>
        <v>#N/A</v>
      </c>
      <c r="K2161" t="e">
        <f>VLOOKUP(A2161,'US Retail Data'!$E$2:$G$75,3,FALSE)</f>
        <v>#N/A</v>
      </c>
      <c r="L2161" t="e">
        <f>VLOOKUP(A2161,GDP!$E$2:$G$83,3,FALSE)</f>
        <v>#N/A</v>
      </c>
    </row>
    <row r="2162" spans="1:12">
      <c r="A2162" s="25">
        <v>45627</v>
      </c>
      <c r="B2162" s="19" t="e">
        <v>#N/A</v>
      </c>
      <c r="C2162" t="e">
        <f>VLOOKUP(A2162,Table2[],2,FALSE)</f>
        <v>#N/A</v>
      </c>
      <c r="D2162" t="e">
        <f>VLOOKUP(A2162,Table3[#All],2,FALSE)</f>
        <v>#N/A</v>
      </c>
      <c r="E2162" t="e">
        <f>VLOOKUP(A2162,Table5[#All],2,FALSE)</f>
        <v>#N/A</v>
      </c>
      <c r="F2162" t="e">
        <f>VLOOKUP(A2162,Table6[#All],2,FALSE)</f>
        <v>#N/A</v>
      </c>
      <c r="G2162" t="e">
        <f>VLOOKUP(A2162,Table7[#All],2,FALSE)</f>
        <v>#N/A</v>
      </c>
      <c r="H2162" t="e">
        <f>VLOOKUP(A2162,Table1[[#All],[Release Date]:[Actual]],3,FALSE)</f>
        <v>#N/A</v>
      </c>
      <c r="I2162" t="e">
        <f>VLOOKUP(A2162,Table9[[#All],[Release Date]:[Actual]],2,FALSE)</f>
        <v>#N/A</v>
      </c>
      <c r="J2162" t="e">
        <f>VLOOKUP(A2162,Table8[#All],2,FALSE)</f>
        <v>#N/A</v>
      </c>
      <c r="K2162" t="e">
        <f>VLOOKUP(A2162,'US Retail Data'!$E$2:$G$75,3,FALSE)</f>
        <v>#N/A</v>
      </c>
      <c r="L2162" t="e">
        <f>VLOOKUP(A2162,GDP!$E$2:$G$83,3,FALSE)</f>
        <v>#N/A</v>
      </c>
    </row>
    <row r="2163" spans="1:12">
      <c r="A2163" s="25">
        <v>45628</v>
      </c>
      <c r="B2163" s="19">
        <v>15905</v>
      </c>
      <c r="C2163" t="e">
        <f>VLOOKUP(A2163,Table2[],2,FALSE)</f>
        <v>#N/A</v>
      </c>
      <c r="D2163" t="e">
        <f>VLOOKUP(A2163,Table3[#All],2,FALSE)</f>
        <v>#N/A</v>
      </c>
      <c r="E2163">
        <f>VLOOKUP(A2163,Table5[#All],2,FALSE)</f>
        <v>1.55E-2</v>
      </c>
      <c r="F2163" t="e">
        <f>VLOOKUP(A2163,Table6[#All],2,FALSE)</f>
        <v>#N/A</v>
      </c>
      <c r="G2163" t="e">
        <f>VLOOKUP(A2163,Table7[#All],2,FALSE)</f>
        <v>#N/A</v>
      </c>
      <c r="H2163" t="e">
        <f>VLOOKUP(A2163,Table1[[#All],[Release Date]:[Actual]],3,FALSE)</f>
        <v>#N/A</v>
      </c>
      <c r="I2163" t="e">
        <f>VLOOKUP(A2163,Table9[[#All],[Release Date]:[Actual]],2,FALSE)</f>
        <v>#N/A</v>
      </c>
      <c r="J2163" t="e">
        <f>VLOOKUP(A2163,Table8[#All],2,FALSE)</f>
        <v>#N/A</v>
      </c>
      <c r="K2163" t="e">
        <f>VLOOKUP(A2163,'US Retail Data'!$E$2:$G$75,3,FALSE)</f>
        <v>#N/A</v>
      </c>
      <c r="L2163" t="e">
        <f>VLOOKUP(A2163,GDP!$E$2:$G$83,3,FALSE)</f>
        <v>#N/A</v>
      </c>
    </row>
    <row r="2164" spans="1:12">
      <c r="A2164" s="25">
        <v>45629</v>
      </c>
      <c r="B2164" s="19">
        <v>15950</v>
      </c>
      <c r="C2164" t="e">
        <f>VLOOKUP(A2164,Table2[],2,FALSE)</f>
        <v>#N/A</v>
      </c>
      <c r="D2164" t="e">
        <f>VLOOKUP(A2164,Table3[#All],2,FALSE)</f>
        <v>#N/A</v>
      </c>
      <c r="E2164" t="e">
        <f>VLOOKUP(A2164,Table5[#All],2,FALSE)</f>
        <v>#N/A</v>
      </c>
      <c r="F2164" t="e">
        <f>VLOOKUP(A2164,Table6[#All],2,FALSE)</f>
        <v>#N/A</v>
      </c>
      <c r="G2164" t="e">
        <f>VLOOKUP(A2164,Table7[#All],2,FALSE)</f>
        <v>#N/A</v>
      </c>
      <c r="H2164" t="e">
        <f>VLOOKUP(A2164,Table1[[#All],[Release Date]:[Actual]],3,FALSE)</f>
        <v>#N/A</v>
      </c>
      <c r="I2164" t="e">
        <f>VLOOKUP(A2164,Table9[[#All],[Release Date]:[Actual]],2,FALSE)</f>
        <v>#N/A</v>
      </c>
      <c r="J2164" t="e">
        <f>VLOOKUP(A2164,Table8[#All],2,FALSE)</f>
        <v>#N/A</v>
      </c>
      <c r="K2164" t="e">
        <f>VLOOKUP(A2164,'US Retail Data'!$E$2:$G$75,3,FALSE)</f>
        <v>#N/A</v>
      </c>
      <c r="L2164" t="e">
        <f>VLOOKUP(A2164,GDP!$E$2:$G$83,3,FALSE)</f>
        <v>#N/A</v>
      </c>
    </row>
    <row r="2165" spans="1:12">
      <c r="A2165" s="25">
        <v>45630</v>
      </c>
      <c r="B2165" s="19">
        <v>15957</v>
      </c>
      <c r="C2165" t="e">
        <f>VLOOKUP(A2165,Table2[],2,FALSE)</f>
        <v>#N/A</v>
      </c>
      <c r="D2165" t="e">
        <f>VLOOKUP(A2165,Table3[#All],2,FALSE)</f>
        <v>#N/A</v>
      </c>
      <c r="E2165" t="e">
        <f>VLOOKUP(A2165,Table5[#All],2,FALSE)</f>
        <v>#N/A</v>
      </c>
      <c r="F2165" t="e">
        <f>VLOOKUP(A2165,Table6[#All],2,FALSE)</f>
        <v>#N/A</v>
      </c>
      <c r="G2165" t="e">
        <f>VLOOKUP(A2165,Table7[#All],2,FALSE)</f>
        <v>#N/A</v>
      </c>
      <c r="H2165" t="e">
        <f>VLOOKUP(A2165,Table1[[#All],[Release Date]:[Actual]],3,FALSE)</f>
        <v>#N/A</v>
      </c>
      <c r="I2165" t="e">
        <f>VLOOKUP(A2165,Table9[[#All],[Release Date]:[Actual]],2,FALSE)</f>
        <v>#N/A</v>
      </c>
      <c r="J2165" t="e">
        <f>VLOOKUP(A2165,Table8[#All],2,FALSE)</f>
        <v>#N/A</v>
      </c>
      <c r="K2165" t="e">
        <f>VLOOKUP(A2165,'US Retail Data'!$E$2:$G$75,3,FALSE)</f>
        <v>#N/A</v>
      </c>
      <c r="L2165" t="e">
        <f>VLOOKUP(A2165,GDP!$E$2:$G$83,3,FALSE)</f>
        <v>#N/A</v>
      </c>
    </row>
    <row r="2166" spans="1:12">
      <c r="A2166" s="25">
        <v>45631</v>
      </c>
      <c r="B2166" s="19">
        <v>15892</v>
      </c>
      <c r="C2166" t="e">
        <f>VLOOKUP(A2166,Table2[],2,FALSE)</f>
        <v>#N/A</v>
      </c>
      <c r="D2166" t="e">
        <f>VLOOKUP(A2166,Table3[#All],2,FALSE)</f>
        <v>#N/A</v>
      </c>
      <c r="E2166" t="e">
        <f>VLOOKUP(A2166,Table5[#All],2,FALSE)</f>
        <v>#N/A</v>
      </c>
      <c r="F2166" t="e">
        <f>VLOOKUP(A2166,Table6[#All],2,FALSE)</f>
        <v>#N/A</v>
      </c>
      <c r="G2166" t="e">
        <f>VLOOKUP(A2166,Table7[#All],2,FALSE)</f>
        <v>#N/A</v>
      </c>
      <c r="H2166">
        <f>VLOOKUP(A2166,Table1[[#All],[Release Date]:[Actual]],3,FALSE)</f>
        <v>224000</v>
      </c>
      <c r="I2166" t="e">
        <f>VLOOKUP(A2166,Table9[[#All],[Release Date]:[Actual]],2,FALSE)</f>
        <v>#N/A</v>
      </c>
      <c r="J2166" t="e">
        <f>VLOOKUP(A2166,Table8[#All],2,FALSE)</f>
        <v>#N/A</v>
      </c>
      <c r="K2166" t="e">
        <f>VLOOKUP(A2166,'US Retail Data'!$E$2:$G$75,3,FALSE)</f>
        <v>#N/A</v>
      </c>
      <c r="L2166" t="e">
        <f>VLOOKUP(A2166,GDP!$E$2:$G$83,3,FALSE)</f>
        <v>#N/A</v>
      </c>
    </row>
    <row r="2167" spans="1:12">
      <c r="A2167" s="25">
        <v>45632</v>
      </c>
      <c r="B2167" s="19">
        <v>15848</v>
      </c>
      <c r="C2167" t="e">
        <f>VLOOKUP(A2167,Table2[],2,FALSE)</f>
        <v>#N/A</v>
      </c>
      <c r="D2167" t="e">
        <f>VLOOKUP(A2167,Table3[#All],2,FALSE)</f>
        <v>#N/A</v>
      </c>
      <c r="E2167" t="e">
        <f>VLOOKUP(A2167,Table5[#All],2,FALSE)</f>
        <v>#N/A</v>
      </c>
      <c r="F2167">
        <f>VLOOKUP(A2167,Table6[#All],2,FALSE)</f>
        <v>227</v>
      </c>
      <c r="G2167">
        <f>VLOOKUP(A2167,Table7[#All],2,FALSE)</f>
        <v>4.2000000000000003E-2</v>
      </c>
      <c r="H2167" t="e">
        <f>VLOOKUP(A2167,Table1[[#All],[Release Date]:[Actual]],3,FALSE)</f>
        <v>#N/A</v>
      </c>
      <c r="I2167" t="e">
        <f>VLOOKUP(A2167,Table9[[#All],[Release Date]:[Actual]],2,FALSE)</f>
        <v>#N/A</v>
      </c>
      <c r="J2167" t="e">
        <f>VLOOKUP(A2167,Table8[#All],2,FALSE)</f>
        <v>#N/A</v>
      </c>
      <c r="K2167" t="e">
        <f>VLOOKUP(A2167,'US Retail Data'!$E$2:$G$75,3,FALSE)</f>
        <v>#N/A</v>
      </c>
      <c r="L2167" t="e">
        <f>VLOOKUP(A2167,GDP!$E$2:$G$83,3,FALSE)</f>
        <v>#N/A</v>
      </c>
    </row>
    <row r="2168" spans="1:12">
      <c r="A2168" s="25">
        <v>45633</v>
      </c>
      <c r="B2168" s="19" t="e">
        <v>#N/A</v>
      </c>
      <c r="C2168" t="e">
        <f>VLOOKUP(A2168,Table2[],2,FALSE)</f>
        <v>#N/A</v>
      </c>
      <c r="D2168" t="e">
        <f>VLOOKUP(A2168,Table3[#All],2,FALSE)</f>
        <v>#N/A</v>
      </c>
      <c r="E2168" t="e">
        <f>VLOOKUP(A2168,Table5[#All],2,FALSE)</f>
        <v>#N/A</v>
      </c>
      <c r="F2168" t="e">
        <f>VLOOKUP(A2168,Table6[#All],2,FALSE)</f>
        <v>#N/A</v>
      </c>
      <c r="G2168" t="e">
        <f>VLOOKUP(A2168,Table7[#All],2,FALSE)</f>
        <v>#N/A</v>
      </c>
      <c r="H2168" t="e">
        <f>VLOOKUP(A2168,Table1[[#All],[Release Date]:[Actual]],3,FALSE)</f>
        <v>#N/A</v>
      </c>
      <c r="I2168" t="e">
        <f>VLOOKUP(A2168,Table9[[#All],[Release Date]:[Actual]],2,FALSE)</f>
        <v>#N/A</v>
      </c>
      <c r="J2168" t="e">
        <f>VLOOKUP(A2168,Table8[#All],2,FALSE)</f>
        <v>#N/A</v>
      </c>
      <c r="K2168" t="e">
        <f>VLOOKUP(A2168,'US Retail Data'!$E$2:$G$75,3,FALSE)</f>
        <v>#N/A</v>
      </c>
      <c r="L2168" t="e">
        <f>VLOOKUP(A2168,GDP!$E$2:$G$83,3,FALSE)</f>
        <v>#N/A</v>
      </c>
    </row>
    <row r="2169" spans="1:12">
      <c r="A2169" s="25">
        <v>45634</v>
      </c>
      <c r="B2169" s="19" t="e">
        <v>#N/A</v>
      </c>
      <c r="C2169" t="e">
        <f>VLOOKUP(A2169,Table2[],2,FALSE)</f>
        <v>#N/A</v>
      </c>
      <c r="D2169" t="e">
        <f>VLOOKUP(A2169,Table3[#All],2,FALSE)</f>
        <v>#N/A</v>
      </c>
      <c r="E2169" t="e">
        <f>VLOOKUP(A2169,Table5[#All],2,FALSE)</f>
        <v>#N/A</v>
      </c>
      <c r="F2169" t="e">
        <f>VLOOKUP(A2169,Table6[#All],2,FALSE)</f>
        <v>#N/A</v>
      </c>
      <c r="G2169" t="e">
        <f>VLOOKUP(A2169,Table7[#All],2,FALSE)</f>
        <v>#N/A</v>
      </c>
      <c r="H2169" t="e">
        <f>VLOOKUP(A2169,Table1[[#All],[Release Date]:[Actual]],3,FALSE)</f>
        <v>#N/A</v>
      </c>
      <c r="I2169" t="e">
        <f>VLOOKUP(A2169,Table9[[#All],[Release Date]:[Actual]],2,FALSE)</f>
        <v>#N/A</v>
      </c>
      <c r="J2169">
        <f>VLOOKUP(A2169,Table8[#All],2,FALSE)</f>
        <v>2E-3</v>
      </c>
      <c r="K2169" t="e">
        <f>VLOOKUP(A2169,'US Retail Data'!$E$2:$G$75,3,FALSE)</f>
        <v>#N/A</v>
      </c>
      <c r="L2169" t="e">
        <f>VLOOKUP(A2169,GDP!$E$2:$G$83,3,FALSE)</f>
        <v>#N/A</v>
      </c>
    </row>
    <row r="2170" spans="1:12">
      <c r="A2170" s="25">
        <v>45635</v>
      </c>
      <c r="B2170" s="19">
        <v>15861</v>
      </c>
      <c r="C2170" t="e">
        <f>VLOOKUP(A2170,Table2[],2,FALSE)</f>
        <v>#N/A</v>
      </c>
      <c r="D2170" t="e">
        <f>VLOOKUP(A2170,Table3[#All],2,FALSE)</f>
        <v>#N/A</v>
      </c>
      <c r="E2170" t="e">
        <f>VLOOKUP(A2170,Table5[#All],2,FALSE)</f>
        <v>#N/A</v>
      </c>
      <c r="F2170" t="e">
        <f>VLOOKUP(A2170,Table6[#All],2,FALSE)</f>
        <v>#N/A</v>
      </c>
      <c r="G2170" t="e">
        <f>VLOOKUP(A2170,Table7[#All],2,FALSE)</f>
        <v>#N/A</v>
      </c>
      <c r="H2170" t="e">
        <f>VLOOKUP(A2170,Table1[[#All],[Release Date]:[Actual]],3,FALSE)</f>
        <v>#N/A</v>
      </c>
      <c r="I2170" t="e">
        <f>VLOOKUP(A2170,Table9[[#All],[Release Date]:[Actual]],2,FALSE)</f>
        <v>#N/A</v>
      </c>
      <c r="J2170" t="e">
        <f>VLOOKUP(A2170,Table8[#All],2,FALSE)</f>
        <v>#N/A</v>
      </c>
      <c r="K2170" t="e">
        <f>VLOOKUP(A2170,'US Retail Data'!$E$2:$G$75,3,FALSE)</f>
        <v>#N/A</v>
      </c>
      <c r="L2170" t="e">
        <f>VLOOKUP(A2170,GDP!$E$2:$G$83,3,FALSE)</f>
        <v>#N/A</v>
      </c>
    </row>
    <row r="2171" spans="1:12">
      <c r="A2171" s="25">
        <v>45636</v>
      </c>
      <c r="B2171" s="19">
        <v>15874</v>
      </c>
      <c r="C2171" t="e">
        <f>VLOOKUP(A2171,Table2[],2,FALSE)</f>
        <v>#N/A</v>
      </c>
      <c r="D2171" t="e">
        <f>VLOOKUP(A2171,Table3[#All],2,FALSE)</f>
        <v>#N/A</v>
      </c>
      <c r="E2171" t="e">
        <f>VLOOKUP(A2171,Table5[#All],2,FALSE)</f>
        <v>#N/A</v>
      </c>
      <c r="F2171" t="e">
        <f>VLOOKUP(A2171,Table6[#All],2,FALSE)</f>
        <v>#N/A</v>
      </c>
      <c r="G2171" t="e">
        <f>VLOOKUP(A2171,Table7[#All],2,FALSE)</f>
        <v>#N/A</v>
      </c>
      <c r="H2171" t="e">
        <f>VLOOKUP(A2171,Table1[[#All],[Release Date]:[Actual]],3,FALSE)</f>
        <v>#N/A</v>
      </c>
      <c r="I2171" t="e">
        <f>VLOOKUP(A2171,Table9[[#All],[Release Date]:[Actual]],2,FALSE)</f>
        <v>#N/A</v>
      </c>
      <c r="J2171" t="e">
        <f>VLOOKUP(A2171,Table8[#All],2,FALSE)</f>
        <v>#N/A</v>
      </c>
      <c r="K2171" t="e">
        <f>VLOOKUP(A2171,'US Retail Data'!$E$2:$G$75,3,FALSE)</f>
        <v>#N/A</v>
      </c>
      <c r="L2171" t="e">
        <f>VLOOKUP(A2171,GDP!$E$2:$G$83,3,FALSE)</f>
        <v>#N/A</v>
      </c>
    </row>
    <row r="2172" spans="1:12">
      <c r="A2172" s="25">
        <v>45637</v>
      </c>
      <c r="B2172" s="19">
        <v>15905</v>
      </c>
      <c r="C2172">
        <f>VLOOKUP(A2172,Table2[],2,FALSE)</f>
        <v>2.7E-2</v>
      </c>
      <c r="D2172" t="e">
        <f>VLOOKUP(A2172,Table3[#All],2,FALSE)</f>
        <v>#N/A</v>
      </c>
      <c r="E2172" t="e">
        <f>VLOOKUP(A2172,Table5[#All],2,FALSE)</f>
        <v>#N/A</v>
      </c>
      <c r="F2172" t="e">
        <f>VLOOKUP(A2172,Table6[#All],2,FALSE)</f>
        <v>#N/A</v>
      </c>
      <c r="G2172" t="e">
        <f>VLOOKUP(A2172,Table7[#All],2,FALSE)</f>
        <v>#N/A</v>
      </c>
      <c r="H2172" t="e">
        <f>VLOOKUP(A2172,Table1[[#All],[Release Date]:[Actual]],3,FALSE)</f>
        <v>#N/A</v>
      </c>
      <c r="I2172" t="e">
        <f>VLOOKUP(A2172,Table9[[#All],[Release Date]:[Actual]],2,FALSE)</f>
        <v>#N/A</v>
      </c>
      <c r="J2172" t="e">
        <f>VLOOKUP(A2172,Table8[#All],2,FALSE)</f>
        <v>#N/A</v>
      </c>
      <c r="K2172" t="e">
        <f>VLOOKUP(A2172,'US Retail Data'!$E$2:$G$75,3,FALSE)</f>
        <v>#N/A</v>
      </c>
      <c r="L2172" t="e">
        <f>VLOOKUP(A2172,GDP!$E$2:$G$83,3,FALSE)</f>
        <v>#N/A</v>
      </c>
    </row>
    <row r="2173" spans="1:12">
      <c r="A2173" s="25">
        <v>45638</v>
      </c>
      <c r="B2173" s="19">
        <v>15939</v>
      </c>
      <c r="C2173" t="e">
        <f>VLOOKUP(A2173,Table2[],2,FALSE)</f>
        <v>#N/A</v>
      </c>
      <c r="D2173" t="e">
        <f>VLOOKUP(A2173,Table3[#All],2,FALSE)</f>
        <v>#N/A</v>
      </c>
      <c r="E2173" t="e">
        <f>VLOOKUP(A2173,Table5[#All],2,FALSE)</f>
        <v>#N/A</v>
      </c>
      <c r="F2173" t="e">
        <f>VLOOKUP(A2173,Table6[#All],2,FALSE)</f>
        <v>#N/A</v>
      </c>
      <c r="G2173" t="e">
        <f>VLOOKUP(A2173,Table7[#All],2,FALSE)</f>
        <v>#N/A</v>
      </c>
      <c r="H2173">
        <f>VLOOKUP(A2173,Table1[[#All],[Release Date]:[Actual]],3,FALSE)</f>
        <v>242000</v>
      </c>
      <c r="I2173" t="e">
        <f>VLOOKUP(A2173,Table9[[#All],[Release Date]:[Actual]],2,FALSE)</f>
        <v>#N/A</v>
      </c>
      <c r="J2173" t="e">
        <f>VLOOKUP(A2173,Table8[#All],2,FALSE)</f>
        <v>#N/A</v>
      </c>
      <c r="K2173" t="e">
        <f>VLOOKUP(A2173,'US Retail Data'!$E$2:$G$75,3,FALSE)</f>
        <v>#N/A</v>
      </c>
      <c r="L2173" t="e">
        <f>VLOOKUP(A2173,GDP!$E$2:$G$83,3,FALSE)</f>
        <v>#N/A</v>
      </c>
    </row>
    <row r="2174" spans="1:12">
      <c r="A2174" s="25">
        <v>45639</v>
      </c>
      <c r="B2174" s="19">
        <v>15987</v>
      </c>
      <c r="C2174" t="e">
        <f>VLOOKUP(A2174,Table2[],2,FALSE)</f>
        <v>#N/A</v>
      </c>
      <c r="D2174" t="e">
        <f>VLOOKUP(A2174,Table3[#All],2,FALSE)</f>
        <v>#N/A</v>
      </c>
      <c r="E2174" t="e">
        <f>VLOOKUP(A2174,Table5[#All],2,FALSE)</f>
        <v>#N/A</v>
      </c>
      <c r="F2174" t="e">
        <f>VLOOKUP(A2174,Table6[#All],2,FALSE)</f>
        <v>#N/A</v>
      </c>
      <c r="G2174" t="e">
        <f>VLOOKUP(A2174,Table7[#All],2,FALSE)</f>
        <v>#N/A</v>
      </c>
      <c r="H2174" t="e">
        <f>VLOOKUP(A2174,Table1[[#All],[Release Date]:[Actual]],3,FALSE)</f>
        <v>#N/A</v>
      </c>
      <c r="I2174" t="e">
        <f>VLOOKUP(A2174,Table9[[#All],[Release Date]:[Actual]],2,FALSE)</f>
        <v>#N/A</v>
      </c>
      <c r="J2174" t="e">
        <f>VLOOKUP(A2174,Table8[#All],2,FALSE)</f>
        <v>#N/A</v>
      </c>
      <c r="K2174" t="e">
        <f>VLOOKUP(A2174,'US Retail Data'!$E$2:$G$75,3,FALSE)</f>
        <v>#N/A</v>
      </c>
      <c r="L2174" t="e">
        <f>VLOOKUP(A2174,GDP!$E$2:$G$83,3,FALSE)</f>
        <v>#N/A</v>
      </c>
    </row>
    <row r="2175" spans="1:12">
      <c r="A2175" s="25">
        <v>45640</v>
      </c>
      <c r="B2175" s="19" t="e">
        <v>#N/A</v>
      </c>
      <c r="C2175" t="e">
        <f>VLOOKUP(A2175,Table2[],2,FALSE)</f>
        <v>#N/A</v>
      </c>
      <c r="D2175" t="e">
        <f>VLOOKUP(A2175,Table3[#All],2,FALSE)</f>
        <v>#N/A</v>
      </c>
      <c r="E2175" t="e">
        <f>VLOOKUP(A2175,Table5[#All],2,FALSE)</f>
        <v>#N/A</v>
      </c>
      <c r="F2175" t="e">
        <f>VLOOKUP(A2175,Table6[#All],2,FALSE)</f>
        <v>#N/A</v>
      </c>
      <c r="G2175" t="e">
        <f>VLOOKUP(A2175,Table7[#All],2,FALSE)</f>
        <v>#N/A</v>
      </c>
      <c r="H2175" t="e">
        <f>VLOOKUP(A2175,Table1[[#All],[Release Date]:[Actual]],3,FALSE)</f>
        <v>#N/A</v>
      </c>
      <c r="I2175" t="e">
        <f>VLOOKUP(A2175,Table9[[#All],[Release Date]:[Actual]],2,FALSE)</f>
        <v>#N/A</v>
      </c>
      <c r="J2175" t="e">
        <f>VLOOKUP(A2175,Table8[#All],2,FALSE)</f>
        <v>#N/A</v>
      </c>
      <c r="K2175" t="e">
        <f>VLOOKUP(A2175,'US Retail Data'!$E$2:$G$75,3,FALSE)</f>
        <v>#N/A</v>
      </c>
      <c r="L2175" t="e">
        <f>VLOOKUP(A2175,GDP!$E$2:$G$83,3,FALSE)</f>
        <v>#N/A</v>
      </c>
    </row>
    <row r="2176" spans="1:12">
      <c r="A2176" s="25">
        <v>45641</v>
      </c>
      <c r="B2176" s="19" t="e">
        <v>#N/A</v>
      </c>
      <c r="C2176" t="e">
        <f>VLOOKUP(A2176,Table2[],2,FALSE)</f>
        <v>#N/A</v>
      </c>
      <c r="D2176" t="e">
        <f>VLOOKUP(A2176,Table3[#All],2,FALSE)</f>
        <v>#N/A</v>
      </c>
      <c r="E2176" t="e">
        <f>VLOOKUP(A2176,Table5[#All],2,FALSE)</f>
        <v>#N/A</v>
      </c>
      <c r="F2176" t="e">
        <f>VLOOKUP(A2176,Table6[#All],2,FALSE)</f>
        <v>#N/A</v>
      </c>
      <c r="G2176" t="e">
        <f>VLOOKUP(A2176,Table7[#All],2,FALSE)</f>
        <v>#N/A</v>
      </c>
      <c r="H2176" t="e">
        <f>VLOOKUP(A2176,Table1[[#All],[Release Date]:[Actual]],3,FALSE)</f>
        <v>#N/A</v>
      </c>
      <c r="I2176" t="e">
        <f>VLOOKUP(A2176,Table9[[#All],[Release Date]:[Actual]],2,FALSE)</f>
        <v>#N/A</v>
      </c>
      <c r="J2176" t="e">
        <f>VLOOKUP(A2176,Table8[#All],2,FALSE)</f>
        <v>#N/A</v>
      </c>
      <c r="K2176" t="e">
        <f>VLOOKUP(A2176,'US Retail Data'!$E$2:$G$75,3,FALSE)</f>
        <v>#N/A</v>
      </c>
      <c r="L2176" t="e">
        <f>VLOOKUP(A2176,GDP!$E$2:$G$83,3,FALSE)</f>
        <v>#N/A</v>
      </c>
    </row>
    <row r="2177" spans="1:12">
      <c r="A2177" s="25">
        <v>45642</v>
      </c>
      <c r="B2177" s="19">
        <v>16019</v>
      </c>
      <c r="C2177" t="e">
        <f>VLOOKUP(A2177,Table2[],2,FALSE)</f>
        <v>#N/A</v>
      </c>
      <c r="D2177" t="e">
        <f>VLOOKUP(A2177,Table3[#All],2,FALSE)</f>
        <v>#N/A</v>
      </c>
      <c r="E2177" t="e">
        <f>VLOOKUP(A2177,Table5[#All],2,FALSE)</f>
        <v>#N/A</v>
      </c>
      <c r="F2177" t="e">
        <f>VLOOKUP(A2177,Table6[#All],2,FALSE)</f>
        <v>#N/A</v>
      </c>
      <c r="G2177" t="e">
        <f>VLOOKUP(A2177,Table7[#All],2,FALSE)</f>
        <v>#N/A</v>
      </c>
      <c r="H2177" t="e">
        <f>VLOOKUP(A2177,Table1[[#All],[Release Date]:[Actual]],3,FALSE)</f>
        <v>#N/A</v>
      </c>
      <c r="I2177" t="e">
        <f>VLOOKUP(A2177,Table9[[#All],[Release Date]:[Actual]],2,FALSE)</f>
        <v>#N/A</v>
      </c>
      <c r="J2177" t="e">
        <f>VLOOKUP(A2177,Table8[#All],2,FALSE)</f>
        <v>#N/A</v>
      </c>
      <c r="K2177" t="e">
        <f>VLOOKUP(A2177,'US Retail Data'!$E$2:$G$75,3,FALSE)</f>
        <v>#N/A</v>
      </c>
      <c r="L2177" t="e">
        <f>VLOOKUP(A2177,GDP!$E$2:$G$83,3,FALSE)</f>
        <v>#N/A</v>
      </c>
    </row>
    <row r="2178" spans="1:12">
      <c r="A2178" s="25">
        <v>45643</v>
      </c>
      <c r="B2178" s="19">
        <v>16050</v>
      </c>
      <c r="C2178" t="e">
        <f>VLOOKUP(A2178,Table2[],2,FALSE)</f>
        <v>#N/A</v>
      </c>
      <c r="D2178" t="e">
        <f>VLOOKUP(A2178,Table3[#All],2,FALSE)</f>
        <v>#N/A</v>
      </c>
      <c r="E2178" t="e">
        <f>VLOOKUP(A2178,Table5[#All],2,FALSE)</f>
        <v>#N/A</v>
      </c>
      <c r="F2178" t="e">
        <f>VLOOKUP(A2178,Table6[#All],2,FALSE)</f>
        <v>#N/A</v>
      </c>
      <c r="G2178" t="e">
        <f>VLOOKUP(A2178,Table7[#All],2,FALSE)</f>
        <v>#N/A</v>
      </c>
      <c r="H2178" t="e">
        <f>VLOOKUP(A2178,Table1[[#All],[Release Date]:[Actual]],3,FALSE)</f>
        <v>#N/A</v>
      </c>
      <c r="I2178" t="e">
        <f>VLOOKUP(A2178,Table9[[#All],[Release Date]:[Actual]],2,FALSE)</f>
        <v>#N/A</v>
      </c>
      <c r="J2178" t="e">
        <f>VLOOKUP(A2178,Table8[#All],2,FALSE)</f>
        <v>#N/A</v>
      </c>
      <c r="K2178">
        <f>VLOOKUP(A2178,'US Retail Data'!$E$2:$G$75,3,FALSE)</f>
        <v>7.0000000000000001E-3</v>
      </c>
      <c r="L2178" t="e">
        <f>VLOOKUP(A2178,GDP!$E$2:$G$83,3,FALSE)</f>
        <v>#N/A</v>
      </c>
    </row>
    <row r="2179" spans="1:12">
      <c r="A2179" s="25">
        <v>45644</v>
      </c>
      <c r="B2179" s="19">
        <v>16100</v>
      </c>
      <c r="C2179" t="e">
        <f>VLOOKUP(A2179,Table2[],2,FALSE)</f>
        <v>#N/A</v>
      </c>
      <c r="D2179" t="e">
        <f>VLOOKUP(A2179,Table3[#All],2,FALSE)</f>
        <v>#N/A</v>
      </c>
      <c r="E2179" t="e">
        <f>VLOOKUP(A2179,Table5[#All],2,FALSE)</f>
        <v>#N/A</v>
      </c>
      <c r="F2179" t="e">
        <f>VLOOKUP(A2179,Table6[#All],2,FALSE)</f>
        <v>#N/A</v>
      </c>
      <c r="G2179" t="e">
        <f>VLOOKUP(A2179,Table7[#All],2,FALSE)</f>
        <v>#N/A</v>
      </c>
      <c r="H2179" t="e">
        <f>VLOOKUP(A2179,Table1[[#All],[Release Date]:[Actual]],3,FALSE)</f>
        <v>#N/A</v>
      </c>
      <c r="I2179">
        <f>VLOOKUP(A2179,Table9[[#All],[Release Date]:[Actual]],2,FALSE)</f>
        <v>4.4999999999999998E-2</v>
      </c>
      <c r="J2179" t="e">
        <f>VLOOKUP(A2179,Table8[#All],2,FALSE)</f>
        <v>#N/A</v>
      </c>
      <c r="K2179" t="e">
        <f>VLOOKUP(A2179,'US Retail Data'!$E$2:$G$75,3,FALSE)</f>
        <v>#N/A</v>
      </c>
      <c r="L2179" t="e">
        <f>VLOOKUP(A2179,GDP!$E$2:$G$83,3,FALSE)</f>
        <v>#N/A</v>
      </c>
    </row>
    <row r="2180" spans="1:12">
      <c r="A2180" s="25">
        <v>45645</v>
      </c>
      <c r="B2180" s="19">
        <v>16277</v>
      </c>
      <c r="C2180" t="e">
        <f>VLOOKUP(A2180,Table2[],2,FALSE)</f>
        <v>#N/A</v>
      </c>
      <c r="D2180" t="e">
        <f>VLOOKUP(A2180,Table3[#All],2,FALSE)</f>
        <v>#N/A</v>
      </c>
      <c r="E2180" t="e">
        <f>VLOOKUP(A2180,Table5[#All],2,FALSE)</f>
        <v>#N/A</v>
      </c>
      <c r="F2180" t="e">
        <f>VLOOKUP(A2180,Table6[#All],2,FALSE)</f>
        <v>#N/A</v>
      </c>
      <c r="G2180" t="e">
        <f>VLOOKUP(A2180,Table7[#All],2,FALSE)</f>
        <v>#N/A</v>
      </c>
      <c r="H2180">
        <f>VLOOKUP(A2180,Table1[[#All],[Release Date]:[Actual]],3,FALSE)</f>
        <v>220000</v>
      </c>
      <c r="I2180" t="e">
        <f>VLOOKUP(A2180,Table9[[#All],[Release Date]:[Actual]],2,FALSE)</f>
        <v>#N/A</v>
      </c>
      <c r="J2180" t="e">
        <f>VLOOKUP(A2180,Table8[#All],2,FALSE)</f>
        <v>#N/A</v>
      </c>
      <c r="K2180" t="e">
        <f>VLOOKUP(A2180,'US Retail Data'!$E$2:$G$75,3,FALSE)</f>
        <v>#N/A</v>
      </c>
      <c r="L2180">
        <f>VLOOKUP(A2180,GDP!$E$2:$G$83,3,FALSE)</f>
        <v>3.1E-2</v>
      </c>
    </row>
    <row r="2181" spans="1:12">
      <c r="A2181" s="25">
        <v>45646</v>
      </c>
      <c r="B2181" s="19">
        <v>16270</v>
      </c>
      <c r="C2181" t="e">
        <f>VLOOKUP(A2181,Table2[],2,FALSE)</f>
        <v>#N/A</v>
      </c>
      <c r="D2181" t="e">
        <f>VLOOKUP(A2181,Table3[#All],2,FALSE)</f>
        <v>#N/A</v>
      </c>
      <c r="E2181" t="e">
        <f>VLOOKUP(A2181,Table5[#All],2,FALSE)</f>
        <v>#N/A</v>
      </c>
      <c r="F2181" t="e">
        <f>VLOOKUP(A2181,Table6[#All],2,FALSE)</f>
        <v>#N/A</v>
      </c>
      <c r="G2181" t="e">
        <f>VLOOKUP(A2181,Table7[#All],2,FALSE)</f>
        <v>#N/A</v>
      </c>
      <c r="H2181" t="e">
        <f>VLOOKUP(A2181,Table1[[#All],[Release Date]:[Actual]],3,FALSE)</f>
        <v>#N/A</v>
      </c>
      <c r="I2181" t="e">
        <f>VLOOKUP(A2181,Table9[[#All],[Release Date]:[Actual]],2,FALSE)</f>
        <v>#N/A</v>
      </c>
      <c r="J2181" t="e">
        <f>VLOOKUP(A2181,Table8[#All],2,FALSE)</f>
        <v>#N/A</v>
      </c>
      <c r="K2181" t="e">
        <f>VLOOKUP(A2181,'US Retail Data'!$E$2:$G$75,3,FALSE)</f>
        <v>#N/A</v>
      </c>
      <c r="L2181" t="e">
        <f>VLOOKUP(A2181,GDP!$E$2:$G$83,3,FALSE)</f>
        <v>#N/A</v>
      </c>
    </row>
    <row r="2182" spans="1:12">
      <c r="A2182" s="25">
        <v>45647</v>
      </c>
      <c r="B2182" s="19" t="e">
        <v>#N/A</v>
      </c>
      <c r="C2182" t="e">
        <f>VLOOKUP(A2182,Table2[],2,FALSE)</f>
        <v>#N/A</v>
      </c>
      <c r="D2182" t="e">
        <f>VLOOKUP(A2182,Table3[#All],2,FALSE)</f>
        <v>#N/A</v>
      </c>
      <c r="E2182" t="e">
        <f>VLOOKUP(A2182,Table5[#All],2,FALSE)</f>
        <v>#N/A</v>
      </c>
      <c r="F2182" t="e">
        <f>VLOOKUP(A2182,Table6[#All],2,FALSE)</f>
        <v>#N/A</v>
      </c>
      <c r="G2182" t="e">
        <f>VLOOKUP(A2182,Table7[#All],2,FALSE)</f>
        <v>#N/A</v>
      </c>
      <c r="H2182" t="e">
        <f>VLOOKUP(A2182,Table1[[#All],[Release Date]:[Actual]],3,FALSE)</f>
        <v>#N/A</v>
      </c>
      <c r="I2182" t="e">
        <f>VLOOKUP(A2182,Table9[[#All],[Release Date]:[Actual]],2,FALSE)</f>
        <v>#N/A</v>
      </c>
      <c r="J2182" t="e">
        <f>VLOOKUP(A2182,Table8[#All],2,FALSE)</f>
        <v>#N/A</v>
      </c>
      <c r="K2182" t="e">
        <f>VLOOKUP(A2182,'US Retail Data'!$E$2:$G$75,3,FALSE)</f>
        <v>#N/A</v>
      </c>
      <c r="L2182" t="e">
        <f>VLOOKUP(A2182,GDP!$E$2:$G$83,3,FALSE)</f>
        <v>#N/A</v>
      </c>
    </row>
    <row r="2183" spans="1:12">
      <c r="A2183" s="25">
        <v>45648</v>
      </c>
      <c r="B2183" s="19" t="e">
        <v>#N/A</v>
      </c>
      <c r="C2183" t="e">
        <f>VLOOKUP(A2183,Table2[],2,FALSE)</f>
        <v>#N/A</v>
      </c>
      <c r="D2183" t="e">
        <f>VLOOKUP(A2183,Table3[#All],2,FALSE)</f>
        <v>#N/A</v>
      </c>
      <c r="E2183" t="e">
        <f>VLOOKUP(A2183,Table5[#All],2,FALSE)</f>
        <v>#N/A</v>
      </c>
      <c r="F2183" t="e">
        <f>VLOOKUP(A2183,Table6[#All],2,FALSE)</f>
        <v>#N/A</v>
      </c>
      <c r="G2183" t="e">
        <f>VLOOKUP(A2183,Table7[#All],2,FALSE)</f>
        <v>#N/A</v>
      </c>
      <c r="H2183" t="e">
        <f>VLOOKUP(A2183,Table1[[#All],[Release Date]:[Actual]],3,FALSE)</f>
        <v>#N/A</v>
      </c>
      <c r="I2183" t="e">
        <f>VLOOKUP(A2183,Table9[[#All],[Release Date]:[Actual]],2,FALSE)</f>
        <v>#N/A</v>
      </c>
      <c r="J2183" t="e">
        <f>VLOOKUP(A2183,Table8[#All],2,FALSE)</f>
        <v>#N/A</v>
      </c>
      <c r="K2183" t="e">
        <f>VLOOKUP(A2183,'US Retail Data'!$E$2:$G$75,3,FALSE)</f>
        <v>#N/A</v>
      </c>
      <c r="L2183" t="e">
        <f>VLOOKUP(A2183,GDP!$E$2:$G$83,3,FALSE)</f>
        <v>#N/A</v>
      </c>
    </row>
    <row r="2184" spans="1:12">
      <c r="A2184" s="25">
        <v>45649</v>
      </c>
      <c r="B2184" s="19">
        <v>16159</v>
      </c>
      <c r="C2184" t="e">
        <f>VLOOKUP(A2184,Table2[],2,FALSE)</f>
        <v>#N/A</v>
      </c>
      <c r="D2184" t="e">
        <f>VLOOKUP(A2184,Table3[#All],2,FALSE)</f>
        <v>#N/A</v>
      </c>
      <c r="E2184" t="e">
        <f>VLOOKUP(A2184,Table5[#All],2,FALSE)</f>
        <v>#N/A</v>
      </c>
      <c r="F2184" t="e">
        <f>VLOOKUP(A2184,Table6[#All],2,FALSE)</f>
        <v>#N/A</v>
      </c>
      <c r="G2184" t="e">
        <f>VLOOKUP(A2184,Table7[#All],2,FALSE)</f>
        <v>#N/A</v>
      </c>
      <c r="H2184" t="e">
        <f>VLOOKUP(A2184,Table1[[#All],[Release Date]:[Actual]],3,FALSE)</f>
        <v>#N/A</v>
      </c>
      <c r="I2184" t="e">
        <f>VLOOKUP(A2184,Table9[[#All],[Release Date]:[Actual]],2,FALSE)</f>
        <v>#N/A</v>
      </c>
      <c r="J2184" t="e">
        <f>VLOOKUP(A2184,Table8[#All],2,FALSE)</f>
        <v>#N/A</v>
      </c>
      <c r="K2184" t="e">
        <f>VLOOKUP(A2184,'US Retail Data'!$E$2:$G$75,3,FALSE)</f>
        <v>#N/A</v>
      </c>
      <c r="L2184" t="e">
        <f>VLOOKUP(A2184,GDP!$E$2:$G$83,3,FALSE)</f>
        <v>#N/A</v>
      </c>
    </row>
    <row r="2185" spans="1:12">
      <c r="A2185" s="25">
        <v>45650</v>
      </c>
      <c r="B2185" s="19">
        <v>16208</v>
      </c>
      <c r="C2185" t="e">
        <f>VLOOKUP(A2185,Table2[],2,FALSE)</f>
        <v>#N/A</v>
      </c>
      <c r="D2185" t="e">
        <f>VLOOKUP(A2185,Table3[#All],2,FALSE)</f>
        <v>#N/A</v>
      </c>
      <c r="E2185" t="e">
        <f>VLOOKUP(A2185,Table5[#All],2,FALSE)</f>
        <v>#N/A</v>
      </c>
      <c r="F2185" t="e">
        <f>VLOOKUP(A2185,Table6[#All],2,FALSE)</f>
        <v>#N/A</v>
      </c>
      <c r="G2185" t="e">
        <f>VLOOKUP(A2185,Table7[#All],2,FALSE)</f>
        <v>#N/A</v>
      </c>
      <c r="H2185" t="e">
        <f>VLOOKUP(A2185,Table1[[#All],[Release Date]:[Actual]],3,FALSE)</f>
        <v>#N/A</v>
      </c>
      <c r="I2185" t="e">
        <f>VLOOKUP(A2185,Table9[[#All],[Release Date]:[Actual]],2,FALSE)</f>
        <v>#N/A</v>
      </c>
      <c r="J2185" t="e">
        <f>VLOOKUP(A2185,Table8[#All],2,FALSE)</f>
        <v>#N/A</v>
      </c>
      <c r="K2185" t="e">
        <f>VLOOKUP(A2185,'US Retail Data'!$E$2:$G$75,3,FALSE)</f>
        <v>#N/A</v>
      </c>
      <c r="L2185" t="e">
        <f>VLOOKUP(A2185,GDP!$E$2:$G$83,3,FALSE)</f>
        <v>#N/A</v>
      </c>
    </row>
    <row r="2186" spans="1:12">
      <c r="A2186" s="25">
        <v>45651</v>
      </c>
      <c r="B2186" s="19" t="e">
        <v>#N/A</v>
      </c>
      <c r="C2186" t="e">
        <f>VLOOKUP(A2186,Table2[],2,FALSE)</f>
        <v>#N/A</v>
      </c>
      <c r="D2186" t="e">
        <f>VLOOKUP(A2186,Table3[#All],2,FALSE)</f>
        <v>#N/A</v>
      </c>
      <c r="E2186" t="e">
        <f>VLOOKUP(A2186,Table5[#All],2,FALSE)</f>
        <v>#N/A</v>
      </c>
      <c r="F2186" t="e">
        <f>VLOOKUP(A2186,Table6[#All],2,FALSE)</f>
        <v>#N/A</v>
      </c>
      <c r="G2186" t="e">
        <f>VLOOKUP(A2186,Table7[#All],2,FALSE)</f>
        <v>#N/A</v>
      </c>
      <c r="H2186" t="e">
        <f>VLOOKUP(A2186,Table1[[#All],[Release Date]:[Actual]],3,FALSE)</f>
        <v>#N/A</v>
      </c>
      <c r="I2186" t="e">
        <f>VLOOKUP(A2186,Table9[[#All],[Release Date]:[Actual]],2,FALSE)</f>
        <v>#N/A</v>
      </c>
      <c r="J2186" t="e">
        <f>VLOOKUP(A2186,Table8[#All],2,FALSE)</f>
        <v>#N/A</v>
      </c>
      <c r="K2186" t="e">
        <f>VLOOKUP(A2186,'US Retail Data'!$E$2:$G$75,3,FALSE)</f>
        <v>#N/A</v>
      </c>
      <c r="L2186" t="e">
        <f>VLOOKUP(A2186,GDP!$E$2:$G$83,3,FALSE)</f>
        <v>#N/A</v>
      </c>
    </row>
    <row r="2187" spans="1:12">
      <c r="A2187" s="25">
        <v>45652</v>
      </c>
      <c r="B2187" s="19" t="e">
        <v>#N/A</v>
      </c>
      <c r="C2187" t="e">
        <f>VLOOKUP(A2187,Table2[],2,FALSE)</f>
        <v>#N/A</v>
      </c>
      <c r="D2187" t="e">
        <f>VLOOKUP(A2187,Table3[#All],2,FALSE)</f>
        <v>#N/A</v>
      </c>
      <c r="E2187" t="e">
        <f>VLOOKUP(A2187,Table5[#All],2,FALSE)</f>
        <v>#N/A</v>
      </c>
      <c r="F2187" t="e">
        <f>VLOOKUP(A2187,Table6[#All],2,FALSE)</f>
        <v>#N/A</v>
      </c>
      <c r="G2187" t="e">
        <f>VLOOKUP(A2187,Table7[#All],2,FALSE)</f>
        <v>#N/A</v>
      </c>
      <c r="H2187">
        <f>VLOOKUP(A2187,Table1[[#All],[Release Date]:[Actual]],3,FALSE)</f>
        <v>219000</v>
      </c>
      <c r="I2187" t="e">
        <f>VLOOKUP(A2187,Table9[[#All],[Release Date]:[Actual]],2,FALSE)</f>
        <v>#N/A</v>
      </c>
      <c r="J2187" t="e">
        <f>VLOOKUP(A2187,Table8[#All],2,FALSE)</f>
        <v>#N/A</v>
      </c>
      <c r="K2187" t="e">
        <f>VLOOKUP(A2187,'US Retail Data'!$E$2:$G$75,3,FALSE)</f>
        <v>#N/A</v>
      </c>
      <c r="L2187" t="e">
        <f>VLOOKUP(A2187,GDP!$E$2:$G$83,3,FALSE)</f>
        <v>#N/A</v>
      </c>
    </row>
    <row r="2188" spans="1:12">
      <c r="A2188" s="25">
        <v>45653</v>
      </c>
      <c r="B2188" s="19">
        <v>16247</v>
      </c>
      <c r="C2188" t="e">
        <f>VLOOKUP(A2188,Table2[],2,FALSE)</f>
        <v>#N/A</v>
      </c>
      <c r="D2188" t="e">
        <f>VLOOKUP(A2188,Table3[#All],2,FALSE)</f>
        <v>#N/A</v>
      </c>
      <c r="E2188" t="e">
        <f>VLOOKUP(A2188,Table5[#All],2,FALSE)</f>
        <v>#N/A</v>
      </c>
      <c r="F2188" t="e">
        <f>VLOOKUP(A2188,Table6[#All],2,FALSE)</f>
        <v>#N/A</v>
      </c>
      <c r="G2188" t="e">
        <f>VLOOKUP(A2188,Table7[#All],2,FALSE)</f>
        <v>#N/A</v>
      </c>
      <c r="H2188" t="e">
        <f>VLOOKUP(A2188,Table1[[#All],[Release Date]:[Actual]],3,FALSE)</f>
        <v>#N/A</v>
      </c>
      <c r="I2188" t="e">
        <f>VLOOKUP(A2188,Table9[[#All],[Release Date]:[Actual]],2,FALSE)</f>
        <v>#N/A</v>
      </c>
      <c r="J2188" t="e">
        <f>VLOOKUP(A2188,Table8[#All],2,FALSE)</f>
        <v>#N/A</v>
      </c>
      <c r="K2188" t="e">
        <f>VLOOKUP(A2188,'US Retail Data'!$E$2:$G$75,3,FALSE)</f>
        <v>#N/A</v>
      </c>
      <c r="L2188" t="e">
        <f>VLOOKUP(A2188,GDP!$E$2:$G$83,3,FALSE)</f>
        <v>#N/A</v>
      </c>
    </row>
    <row r="2189" spans="1:12">
      <c r="A2189" s="25">
        <v>45654</v>
      </c>
      <c r="B2189" s="19" t="e">
        <v>#N/A</v>
      </c>
      <c r="C2189" t="e">
        <f>VLOOKUP(A2189,Table2[],2,FALSE)</f>
        <v>#N/A</v>
      </c>
      <c r="D2189" t="e">
        <f>VLOOKUP(A2189,Table3[#All],2,FALSE)</f>
        <v>#N/A</v>
      </c>
      <c r="E2189" t="e">
        <f>VLOOKUP(A2189,Table5[#All],2,FALSE)</f>
        <v>#N/A</v>
      </c>
      <c r="F2189" t="e">
        <f>VLOOKUP(A2189,Table6[#All],2,FALSE)</f>
        <v>#N/A</v>
      </c>
      <c r="G2189" t="e">
        <f>VLOOKUP(A2189,Table7[#All],2,FALSE)</f>
        <v>#N/A</v>
      </c>
      <c r="H2189" t="e">
        <f>VLOOKUP(A2189,Table1[[#All],[Release Date]:[Actual]],3,FALSE)</f>
        <v>#N/A</v>
      </c>
      <c r="I2189" t="e">
        <f>VLOOKUP(A2189,Table9[[#All],[Release Date]:[Actual]],2,FALSE)</f>
        <v>#N/A</v>
      </c>
      <c r="J2189" t="e">
        <f>VLOOKUP(A2189,Table8[#All],2,FALSE)</f>
        <v>#N/A</v>
      </c>
      <c r="K2189" t="e">
        <f>VLOOKUP(A2189,'US Retail Data'!$E$2:$G$75,3,FALSE)</f>
        <v>#N/A</v>
      </c>
      <c r="L2189" t="e">
        <f>VLOOKUP(A2189,GDP!$E$2:$G$83,3,FALSE)</f>
        <v>#N/A</v>
      </c>
    </row>
    <row r="2190" spans="1:12">
      <c r="A2190" s="25">
        <v>45655</v>
      </c>
      <c r="B2190" s="19" t="e">
        <v>#N/A</v>
      </c>
      <c r="C2190" t="e">
        <f>VLOOKUP(A2190,Table2[],2,FALSE)</f>
        <v>#N/A</v>
      </c>
      <c r="D2190" t="e">
        <f>VLOOKUP(A2190,Table3[#All],2,FALSE)</f>
        <v>#N/A</v>
      </c>
      <c r="E2190" t="e">
        <f>VLOOKUP(A2190,Table5[#All],2,FALSE)</f>
        <v>#N/A</v>
      </c>
      <c r="F2190" t="e">
        <f>VLOOKUP(A2190,Table6[#All],2,FALSE)</f>
        <v>#N/A</v>
      </c>
      <c r="G2190" t="e">
        <f>VLOOKUP(A2190,Table7[#All],2,FALSE)</f>
        <v>#N/A</v>
      </c>
      <c r="H2190" t="e">
        <f>VLOOKUP(A2190,Table1[[#All],[Release Date]:[Actual]],3,FALSE)</f>
        <v>#N/A</v>
      </c>
      <c r="I2190" t="e">
        <f>VLOOKUP(A2190,Table9[[#All],[Release Date]:[Actual]],2,FALSE)</f>
        <v>#N/A</v>
      </c>
      <c r="J2190" t="e">
        <f>VLOOKUP(A2190,Table8[#All],2,FALSE)</f>
        <v>#N/A</v>
      </c>
      <c r="K2190" t="e">
        <f>VLOOKUP(A2190,'US Retail Data'!$E$2:$G$75,3,FALSE)</f>
        <v>#N/A</v>
      </c>
      <c r="L2190" t="e">
        <f>VLOOKUP(A2190,GDP!$E$2:$G$83,3,FALSE)</f>
        <v>#N/A</v>
      </c>
    </row>
    <row r="2191" spans="1:12">
      <c r="A2191" s="25">
        <v>45656</v>
      </c>
      <c r="B2191" s="19">
        <v>16162</v>
      </c>
      <c r="C2191" t="e">
        <f>VLOOKUP(A2191,Table2[],2,FALSE)</f>
        <v>#N/A</v>
      </c>
      <c r="D2191" t="e">
        <f>VLOOKUP(A2191,Table3[#All],2,FALSE)</f>
        <v>#N/A</v>
      </c>
      <c r="E2191" t="e">
        <f>VLOOKUP(A2191,Table5[#All],2,FALSE)</f>
        <v>#N/A</v>
      </c>
      <c r="F2191" t="e">
        <f>VLOOKUP(A2191,Table6[#All],2,FALSE)</f>
        <v>#N/A</v>
      </c>
      <c r="G2191" t="e">
        <f>VLOOKUP(A2191,Table7[#All],2,FALSE)</f>
        <v>#N/A</v>
      </c>
      <c r="H2191" t="e">
        <f>VLOOKUP(A2191,Table1[[#All],[Release Date]:[Actual]],3,FALSE)</f>
        <v>#N/A</v>
      </c>
      <c r="I2191" t="e">
        <f>VLOOKUP(A2191,Table9[[#All],[Release Date]:[Actual]],2,FALSE)</f>
        <v>#N/A</v>
      </c>
      <c r="J2191" t="e">
        <f>VLOOKUP(A2191,Table8[#All],2,FALSE)</f>
        <v>#N/A</v>
      </c>
      <c r="K2191" t="e">
        <f>VLOOKUP(A2191,'US Retail Data'!$E$2:$G$75,3,FALSE)</f>
        <v>#N/A</v>
      </c>
      <c r="L2191" t="e">
        <f>VLOOKUP(A2191,GDP!$E$2:$G$83,3,FALSE)</f>
        <v>#N/A</v>
      </c>
    </row>
    <row r="2192" spans="1:12">
      <c r="A2192" s="25">
        <v>45657</v>
      </c>
      <c r="B2192" s="19">
        <v>16157</v>
      </c>
      <c r="C2192" t="e">
        <f>VLOOKUP(A2192,Table2[],2,FALSE)</f>
        <v>#N/A</v>
      </c>
      <c r="D2192" t="e">
        <f>VLOOKUP(A2192,Table3[#All],2,FALSE)</f>
        <v>#N/A</v>
      </c>
      <c r="E2192" t="e">
        <f>VLOOKUP(A2192,Table5[#All],2,FALSE)</f>
        <v>#N/A</v>
      </c>
      <c r="F2192" t="e">
        <f>VLOOKUP(A2192,Table6[#All],2,FALSE)</f>
        <v>#N/A</v>
      </c>
      <c r="G2192" t="e">
        <f>VLOOKUP(A2192,Table7[#All],2,FALSE)</f>
        <v>#N/A</v>
      </c>
      <c r="H2192" t="e">
        <f>VLOOKUP(A2192,Table1[[#All],[Release Date]:[Actual]],3,FALSE)</f>
        <v>#N/A</v>
      </c>
      <c r="I2192" t="e">
        <f>VLOOKUP(A2192,Table9[[#All],[Release Date]:[Actual]],2,FALSE)</f>
        <v>#N/A</v>
      </c>
      <c r="J2192" t="e">
        <f>VLOOKUP(A2192,Table8[#All],2,FALSE)</f>
        <v>#N/A</v>
      </c>
      <c r="K2192" t="e">
        <f>VLOOKUP(A2192,'US Retail Data'!$E$2:$G$75,3,FALSE)</f>
        <v>#N/A</v>
      </c>
      <c r="L2192" t="e">
        <f>VLOOKUP(A2192,GDP!$E$2:$G$83,3,FALSE)</f>
        <v>#N/A</v>
      </c>
    </row>
    <row r="2193" spans="1:12">
      <c r="A2193" s="25">
        <v>45658</v>
      </c>
      <c r="B2193" s="19" t="e">
        <v>#N/A</v>
      </c>
      <c r="C2193" t="e">
        <f>VLOOKUP(A2193,Table2[],2,FALSE)</f>
        <v>#N/A</v>
      </c>
      <c r="D2193" t="e">
        <f>VLOOKUP(A2193,Table3[#All],2,FALSE)</f>
        <v>#N/A</v>
      </c>
      <c r="E2193">
        <f>VLOOKUP(A2193,Table5[#All],2,FALSE)</f>
        <v>1.5699999999999999E-2</v>
      </c>
      <c r="F2193" t="e">
        <f>VLOOKUP(A2193,Table6[#All],2,FALSE)</f>
        <v>#N/A</v>
      </c>
      <c r="G2193" t="e">
        <f>VLOOKUP(A2193,Table7[#All],2,FALSE)</f>
        <v>#N/A</v>
      </c>
      <c r="H2193" t="e">
        <f>VLOOKUP(A2193,Table1[[#All],[Release Date]:[Actual]],3,FALSE)</f>
        <v>#N/A</v>
      </c>
      <c r="I2193" t="e">
        <f>VLOOKUP(A2193,Table9[[#All],[Release Date]:[Actual]],2,FALSE)</f>
        <v>#N/A</v>
      </c>
      <c r="J2193" t="e">
        <f>VLOOKUP(A2193,Table8[#All],2,FALSE)</f>
        <v>#N/A</v>
      </c>
      <c r="K2193" t="e">
        <f>VLOOKUP(A2193,'US Retail Data'!$E$2:$G$75,3,FALSE)</f>
        <v>#N/A</v>
      </c>
      <c r="L2193" t="e">
        <f>VLOOKUP(A2193,GDP!$E$2:$G$83,3,FALSE)</f>
        <v>#N/A</v>
      </c>
    </row>
    <row r="2194" spans="1:12">
      <c r="A2194" s="25">
        <v>45659</v>
      </c>
      <c r="B2194" s="19">
        <v>16236</v>
      </c>
      <c r="C2194" t="e">
        <f>VLOOKUP(A2194,Table2[],2,FALSE)</f>
        <v>#N/A</v>
      </c>
      <c r="D2194" t="e">
        <f>VLOOKUP(A2194,Table3[#All],2,FALSE)</f>
        <v>#N/A</v>
      </c>
      <c r="E2194" t="e">
        <f>VLOOKUP(A2194,Table5[#All],2,FALSE)</f>
        <v>#N/A</v>
      </c>
      <c r="F2194" t="e">
        <f>VLOOKUP(A2194,Table6[#All],2,FALSE)</f>
        <v>#N/A</v>
      </c>
      <c r="G2194" t="e">
        <f>VLOOKUP(A2194,Table7[#All],2,FALSE)</f>
        <v>#N/A</v>
      </c>
      <c r="H2194">
        <f>VLOOKUP(A2194,Table1[[#All],[Release Date]:[Actual]],3,FALSE)</f>
        <v>211000</v>
      </c>
      <c r="I2194" t="e">
        <f>VLOOKUP(A2194,Table9[[#All],[Release Date]:[Actual]],2,FALSE)</f>
        <v>#N/A</v>
      </c>
      <c r="J2194" t="e">
        <f>VLOOKUP(A2194,Table8[#All],2,FALSE)</f>
        <v>#N/A</v>
      </c>
      <c r="K2194" t="e">
        <f>VLOOKUP(A2194,'US Retail Data'!$E$2:$G$75,3,FALSE)</f>
        <v>#N/A</v>
      </c>
      <c r="L2194" t="e">
        <f>VLOOKUP(A2194,GDP!$E$2:$G$83,3,FALSE)</f>
        <v>#N/A</v>
      </c>
    </row>
    <row r="2195" spans="1:12">
      <c r="A2195" s="25">
        <v>45660</v>
      </c>
      <c r="B2195" s="19">
        <v>16217</v>
      </c>
      <c r="C2195" t="e">
        <f>VLOOKUP(A2195,Table2[],2,FALSE)</f>
        <v>#N/A</v>
      </c>
      <c r="D2195" t="e">
        <f>VLOOKUP(A2195,Table3[#All],2,FALSE)</f>
        <v>#N/A</v>
      </c>
      <c r="E2195" t="e">
        <f>VLOOKUP(A2195,Table5[#All],2,FALSE)</f>
        <v>#N/A</v>
      </c>
      <c r="F2195" t="e">
        <f>VLOOKUP(A2195,Table6[#All],2,FALSE)</f>
        <v>#N/A</v>
      </c>
      <c r="G2195" t="e">
        <f>VLOOKUP(A2195,Table7[#All],2,FALSE)</f>
        <v>#N/A</v>
      </c>
      <c r="H2195" t="e">
        <f>VLOOKUP(A2195,Table1[[#All],[Release Date]:[Actual]],3,FALSE)</f>
        <v>#N/A</v>
      </c>
      <c r="I2195" t="e">
        <f>VLOOKUP(A2195,Table9[[#All],[Release Date]:[Actual]],2,FALSE)</f>
        <v>#N/A</v>
      </c>
      <c r="J2195" t="e">
        <f>VLOOKUP(A2195,Table8[#All],2,FALSE)</f>
        <v>#N/A</v>
      </c>
      <c r="K2195" t="e">
        <f>VLOOKUP(A2195,'US Retail Data'!$E$2:$G$75,3,FALSE)</f>
        <v>#N/A</v>
      </c>
      <c r="L2195" t="e">
        <f>VLOOKUP(A2195,GDP!$E$2:$G$83,3,FALSE)</f>
        <v>#N/A</v>
      </c>
    </row>
    <row r="2196" spans="1:12">
      <c r="A2196" s="25">
        <v>45661</v>
      </c>
      <c r="B2196" s="19" t="e">
        <v>#N/A</v>
      </c>
      <c r="C2196" t="e">
        <f>VLOOKUP(A2196,Table2[],2,FALSE)</f>
        <v>#N/A</v>
      </c>
      <c r="D2196" t="e">
        <f>VLOOKUP(A2196,Table3[#All],2,FALSE)</f>
        <v>#N/A</v>
      </c>
      <c r="E2196" t="e">
        <f>VLOOKUP(A2196,Table5[#All],2,FALSE)</f>
        <v>#N/A</v>
      </c>
      <c r="F2196" t="e">
        <f>VLOOKUP(A2196,Table6[#All],2,FALSE)</f>
        <v>#N/A</v>
      </c>
      <c r="G2196" t="e">
        <f>VLOOKUP(A2196,Table7[#All],2,FALSE)</f>
        <v>#N/A</v>
      </c>
      <c r="H2196" t="e">
        <f>VLOOKUP(A2196,Table1[[#All],[Release Date]:[Actual]],3,FALSE)</f>
        <v>#N/A</v>
      </c>
      <c r="I2196" t="e">
        <f>VLOOKUP(A2196,Table9[[#All],[Release Date]:[Actual]],2,FALSE)</f>
        <v>#N/A</v>
      </c>
      <c r="J2196" t="e">
        <f>VLOOKUP(A2196,Table8[#All],2,FALSE)</f>
        <v>#N/A</v>
      </c>
      <c r="K2196" t="e">
        <f>VLOOKUP(A2196,'US Retail Data'!$E$2:$G$75,3,FALSE)</f>
        <v>#N/A</v>
      </c>
      <c r="L2196" t="e">
        <f>VLOOKUP(A2196,GDP!$E$2:$G$83,3,FALSE)</f>
        <v>#N/A</v>
      </c>
    </row>
    <row r="2197" spans="1:12">
      <c r="A2197" s="25">
        <v>45662</v>
      </c>
      <c r="B2197" s="19" t="e">
        <v>#N/A</v>
      </c>
      <c r="C2197" t="e">
        <f>VLOOKUP(A2197,Table2[],2,FALSE)</f>
        <v>#N/A</v>
      </c>
      <c r="D2197" t="e">
        <f>VLOOKUP(A2197,Table3[#All],2,FALSE)</f>
        <v>#N/A</v>
      </c>
      <c r="E2197" t="e">
        <f>VLOOKUP(A2197,Table5[#All],2,FALSE)</f>
        <v>#N/A</v>
      </c>
      <c r="F2197" t="e">
        <f>VLOOKUP(A2197,Table6[#All],2,FALSE)</f>
        <v>#N/A</v>
      </c>
      <c r="G2197" t="e">
        <f>VLOOKUP(A2197,Table7[#All],2,FALSE)</f>
        <v>#N/A</v>
      </c>
      <c r="H2197" t="e">
        <f>VLOOKUP(A2197,Table1[[#All],[Release Date]:[Actual]],3,FALSE)</f>
        <v>#N/A</v>
      </c>
      <c r="I2197" t="e">
        <f>VLOOKUP(A2197,Table9[[#All],[Release Date]:[Actual]],2,FALSE)</f>
        <v>#N/A</v>
      </c>
      <c r="J2197" t="e">
        <f>VLOOKUP(A2197,Table8[#All],2,FALSE)</f>
        <v>#N/A</v>
      </c>
      <c r="K2197" t="e">
        <f>VLOOKUP(A2197,'US Retail Data'!$E$2:$G$75,3,FALSE)</f>
        <v>#N/A</v>
      </c>
      <c r="L2197" t="e">
        <f>VLOOKUP(A2197,GDP!$E$2:$G$83,3,FALSE)</f>
        <v>#N/A</v>
      </c>
    </row>
    <row r="2198" spans="1:12">
      <c r="A2198" s="25">
        <v>45663</v>
      </c>
      <c r="B2198" s="19">
        <v>16193</v>
      </c>
      <c r="C2198" t="e">
        <f>VLOOKUP(A2198,Table2[],2,FALSE)</f>
        <v>#N/A</v>
      </c>
      <c r="D2198" t="e">
        <f>VLOOKUP(A2198,Table3[#All],2,FALSE)</f>
        <v>#N/A</v>
      </c>
      <c r="E2198" t="e">
        <f>VLOOKUP(A2198,Table5[#All],2,FALSE)</f>
        <v>#N/A</v>
      </c>
      <c r="F2198" t="e">
        <f>VLOOKUP(A2198,Table6[#All],2,FALSE)</f>
        <v>#N/A</v>
      </c>
      <c r="G2198" t="e">
        <f>VLOOKUP(A2198,Table7[#All],2,FALSE)</f>
        <v>#N/A</v>
      </c>
      <c r="H2198" t="e">
        <f>VLOOKUP(A2198,Table1[[#All],[Release Date]:[Actual]],3,FALSE)</f>
        <v>#N/A</v>
      </c>
      <c r="I2198" t="e">
        <f>VLOOKUP(A2198,Table9[[#All],[Release Date]:[Actual]],2,FALSE)</f>
        <v>#N/A</v>
      </c>
      <c r="J2198" t="e">
        <f>VLOOKUP(A2198,Table8[#All],2,FALSE)</f>
        <v>#N/A</v>
      </c>
      <c r="K2198" t="e">
        <f>VLOOKUP(A2198,'US Retail Data'!$E$2:$G$75,3,FALSE)</f>
        <v>#N/A</v>
      </c>
      <c r="L2198" t="e">
        <f>VLOOKUP(A2198,GDP!$E$2:$G$83,3,FALSE)</f>
        <v>#N/A</v>
      </c>
    </row>
    <row r="2199" spans="1:12">
      <c r="A2199" s="25">
        <v>45664</v>
      </c>
      <c r="B2199" s="19">
        <v>16169</v>
      </c>
      <c r="C2199" t="e">
        <f>VLOOKUP(A2199,Table2[],2,FALSE)</f>
        <v>#N/A</v>
      </c>
      <c r="D2199" t="e">
        <f>VLOOKUP(A2199,Table3[#All],2,FALSE)</f>
        <v>#N/A</v>
      </c>
      <c r="E2199" t="e">
        <f>VLOOKUP(A2199,Table5[#All],2,FALSE)</f>
        <v>#N/A</v>
      </c>
      <c r="F2199" t="e">
        <f>VLOOKUP(A2199,Table6[#All],2,FALSE)</f>
        <v>#N/A</v>
      </c>
      <c r="G2199" t="e">
        <f>VLOOKUP(A2199,Table7[#All],2,FALSE)</f>
        <v>#N/A</v>
      </c>
      <c r="H2199" t="e">
        <f>VLOOKUP(A2199,Table1[[#All],[Release Date]:[Actual]],3,FALSE)</f>
        <v>#N/A</v>
      </c>
      <c r="I2199" t="e">
        <f>VLOOKUP(A2199,Table9[[#All],[Release Date]:[Actual]],2,FALSE)</f>
        <v>#N/A</v>
      </c>
      <c r="J2199" t="e">
        <f>VLOOKUP(A2199,Table8[#All],2,FALSE)</f>
        <v>#N/A</v>
      </c>
      <c r="K2199" t="e">
        <f>VLOOKUP(A2199,'US Retail Data'!$E$2:$G$75,3,FALSE)</f>
        <v>#N/A</v>
      </c>
      <c r="L2199" t="e">
        <f>VLOOKUP(A2199,GDP!$E$2:$G$83,3,FALSE)</f>
        <v>#N/A</v>
      </c>
    </row>
    <row r="2200" spans="1:12">
      <c r="A2200" s="25">
        <v>45665</v>
      </c>
      <c r="B2200" s="19">
        <v>16201</v>
      </c>
      <c r="C2200" t="e">
        <f>VLOOKUP(A2200,Table2[],2,FALSE)</f>
        <v>#N/A</v>
      </c>
      <c r="D2200" t="e">
        <f>VLOOKUP(A2200,Table3[#All],2,FALSE)</f>
        <v>#N/A</v>
      </c>
      <c r="E2200" t="e">
        <f>VLOOKUP(A2200,Table5[#All],2,FALSE)</f>
        <v>#N/A</v>
      </c>
      <c r="F2200" t="e">
        <f>VLOOKUP(A2200,Table6[#All],2,FALSE)</f>
        <v>#N/A</v>
      </c>
      <c r="G2200" t="e">
        <f>VLOOKUP(A2200,Table7[#All],2,FALSE)</f>
        <v>#N/A</v>
      </c>
      <c r="H2200">
        <f>VLOOKUP(A2200,Table1[[#All],[Release Date]:[Actual]],3,FALSE)</f>
        <v>201000</v>
      </c>
      <c r="I2200" t="e">
        <f>VLOOKUP(A2200,Table9[[#All],[Release Date]:[Actual]],2,FALSE)</f>
        <v>#N/A</v>
      </c>
      <c r="J2200">
        <f>VLOOKUP(A2200,Table8[#All],2,FALSE)</f>
        <v>1E-3</v>
      </c>
      <c r="K2200" t="e">
        <f>VLOOKUP(A2200,'US Retail Data'!$E$2:$G$75,3,FALSE)</f>
        <v>#N/A</v>
      </c>
      <c r="L2200" t="e">
        <f>VLOOKUP(A2200,GDP!$E$2:$G$83,3,FALSE)</f>
        <v>#N/A</v>
      </c>
    </row>
    <row r="2201" spans="1:12">
      <c r="A2201" s="25">
        <v>45666</v>
      </c>
      <c r="B2201" s="19">
        <v>16238</v>
      </c>
      <c r="C2201" t="e">
        <f>VLOOKUP(A2201,Table2[],2,FALSE)</f>
        <v>#N/A</v>
      </c>
      <c r="D2201" t="e">
        <f>VLOOKUP(A2201,Table3[#All],2,FALSE)</f>
        <v>#N/A</v>
      </c>
      <c r="E2201" t="e">
        <f>VLOOKUP(A2201,Table5[#All],2,FALSE)</f>
        <v>#N/A</v>
      </c>
      <c r="F2201" t="e">
        <f>VLOOKUP(A2201,Table6[#All],2,FALSE)</f>
        <v>#N/A</v>
      </c>
      <c r="G2201" t="e">
        <f>VLOOKUP(A2201,Table7[#All],2,FALSE)</f>
        <v>#N/A</v>
      </c>
      <c r="H2201" t="e">
        <f>VLOOKUP(A2201,Table1[[#All],[Release Date]:[Actual]],3,FALSE)</f>
        <v>#N/A</v>
      </c>
      <c r="I2201" t="e">
        <f>VLOOKUP(A2201,Table9[[#All],[Release Date]:[Actual]],2,FALSE)</f>
        <v>#N/A</v>
      </c>
      <c r="J2201" t="e">
        <f>VLOOKUP(A2201,Table8[#All],2,FALSE)</f>
        <v>#N/A</v>
      </c>
      <c r="K2201" t="e">
        <f>VLOOKUP(A2201,'US Retail Data'!$E$2:$G$75,3,FALSE)</f>
        <v>#N/A</v>
      </c>
      <c r="L2201" t="e">
        <f>VLOOKUP(A2201,GDP!$E$2:$G$83,3,FALSE)</f>
        <v>#N/A</v>
      </c>
    </row>
    <row r="2202" spans="1:12">
      <c r="A2202" s="25">
        <v>45667</v>
      </c>
      <c r="B2202" s="19">
        <v>16194</v>
      </c>
      <c r="C2202" t="e">
        <f>VLOOKUP(A2202,Table2[],2,FALSE)</f>
        <v>#N/A</v>
      </c>
      <c r="D2202" t="e">
        <f>VLOOKUP(A2202,Table3[#All],2,FALSE)</f>
        <v>#N/A</v>
      </c>
      <c r="E2202" t="e">
        <f>VLOOKUP(A2202,Table5[#All],2,FALSE)</f>
        <v>#N/A</v>
      </c>
      <c r="F2202">
        <f>VLOOKUP(A2202,Table6[#All],2,FALSE)</f>
        <v>256</v>
      </c>
      <c r="G2202">
        <f>VLOOKUP(A2202,Table7[#All],2,FALSE)</f>
        <v>4.1000000000000002E-2</v>
      </c>
      <c r="H2202" t="e">
        <f>VLOOKUP(A2202,Table1[[#All],[Release Date]:[Actual]],3,FALSE)</f>
        <v>#N/A</v>
      </c>
      <c r="I2202" t="e">
        <f>VLOOKUP(A2202,Table9[[#All],[Release Date]:[Actual]],2,FALSE)</f>
        <v>#N/A</v>
      </c>
      <c r="J2202" t="e">
        <f>VLOOKUP(A2202,Table8[#All],2,FALSE)</f>
        <v>#N/A</v>
      </c>
      <c r="K2202" t="e">
        <f>VLOOKUP(A2202,'US Retail Data'!$E$2:$G$75,3,FALSE)</f>
        <v>#N/A</v>
      </c>
      <c r="L2202" t="e">
        <f>VLOOKUP(A2202,GDP!$E$2:$G$83,3,FALSE)</f>
        <v>#N/A</v>
      </c>
    </row>
    <row r="2203" spans="1:12">
      <c r="A2203" s="25">
        <v>45668</v>
      </c>
      <c r="B2203" s="19" t="e">
        <v>#N/A</v>
      </c>
      <c r="C2203" t="e">
        <f>VLOOKUP(A2203,Table2[],2,FALSE)</f>
        <v>#N/A</v>
      </c>
      <c r="D2203" t="e">
        <f>VLOOKUP(A2203,Table3[#All],2,FALSE)</f>
        <v>#N/A</v>
      </c>
      <c r="E2203" t="e">
        <f>VLOOKUP(A2203,Table5[#All],2,FALSE)</f>
        <v>#N/A</v>
      </c>
      <c r="F2203" t="e">
        <f>VLOOKUP(A2203,Table6[#All],2,FALSE)</f>
        <v>#N/A</v>
      </c>
      <c r="G2203" t="e">
        <f>VLOOKUP(A2203,Table7[#All],2,FALSE)</f>
        <v>#N/A</v>
      </c>
      <c r="H2203" t="e">
        <f>VLOOKUP(A2203,Table1[[#All],[Release Date]:[Actual]],3,FALSE)</f>
        <v>#N/A</v>
      </c>
      <c r="I2203" t="e">
        <f>VLOOKUP(A2203,Table9[[#All],[Release Date]:[Actual]],2,FALSE)</f>
        <v>#N/A</v>
      </c>
      <c r="J2203" t="e">
        <f>VLOOKUP(A2203,Table8[#All],2,FALSE)</f>
        <v>#N/A</v>
      </c>
      <c r="K2203" t="e">
        <f>VLOOKUP(A2203,'US Retail Data'!$E$2:$G$75,3,FALSE)</f>
        <v>#N/A</v>
      </c>
      <c r="L2203" t="e">
        <f>VLOOKUP(A2203,GDP!$E$2:$G$83,3,FALSE)</f>
        <v>#N/A</v>
      </c>
    </row>
    <row r="2204" spans="1:12">
      <c r="A2204" s="25">
        <v>45669</v>
      </c>
      <c r="B2204" s="19" t="e">
        <v>#N/A</v>
      </c>
      <c r="C2204" t="e">
        <f>VLOOKUP(A2204,Table2[],2,FALSE)</f>
        <v>#N/A</v>
      </c>
      <c r="D2204" t="e">
        <f>VLOOKUP(A2204,Table3[#All],2,FALSE)</f>
        <v>#N/A</v>
      </c>
      <c r="E2204" t="e">
        <f>VLOOKUP(A2204,Table5[#All],2,FALSE)</f>
        <v>#N/A</v>
      </c>
      <c r="F2204" t="e">
        <f>VLOOKUP(A2204,Table6[#All],2,FALSE)</f>
        <v>#N/A</v>
      </c>
      <c r="G2204" t="e">
        <f>VLOOKUP(A2204,Table7[#All],2,FALSE)</f>
        <v>#N/A</v>
      </c>
      <c r="H2204" t="e">
        <f>VLOOKUP(A2204,Table1[[#All],[Release Date]:[Actual]],3,FALSE)</f>
        <v>#N/A</v>
      </c>
      <c r="I2204" t="e">
        <f>VLOOKUP(A2204,Table9[[#All],[Release Date]:[Actual]],2,FALSE)</f>
        <v>#N/A</v>
      </c>
      <c r="J2204" t="e">
        <f>VLOOKUP(A2204,Table8[#All],2,FALSE)</f>
        <v>#N/A</v>
      </c>
      <c r="K2204" t="e">
        <f>VLOOKUP(A2204,'US Retail Data'!$E$2:$G$75,3,FALSE)</f>
        <v>#N/A</v>
      </c>
      <c r="L2204" t="e">
        <f>VLOOKUP(A2204,GDP!$E$2:$G$83,3,FALSE)</f>
        <v>#N/A</v>
      </c>
    </row>
    <row r="2205" spans="1:12">
      <c r="A2205" s="25">
        <v>45670</v>
      </c>
      <c r="B2205" s="19">
        <v>16281</v>
      </c>
      <c r="C2205" t="e">
        <f>VLOOKUP(A2205,Table2[],2,FALSE)</f>
        <v>#N/A</v>
      </c>
      <c r="D2205" t="e">
        <f>VLOOKUP(A2205,Table3[#All],2,FALSE)</f>
        <v>#N/A</v>
      </c>
      <c r="E2205" t="e">
        <f>VLOOKUP(A2205,Table5[#All],2,FALSE)</f>
        <v>#N/A</v>
      </c>
      <c r="F2205" t="e">
        <f>VLOOKUP(A2205,Table6[#All],2,FALSE)</f>
        <v>#N/A</v>
      </c>
      <c r="G2205" t="e">
        <f>VLOOKUP(A2205,Table7[#All],2,FALSE)</f>
        <v>#N/A</v>
      </c>
      <c r="H2205" t="e">
        <f>VLOOKUP(A2205,Table1[[#All],[Release Date]:[Actual]],3,FALSE)</f>
        <v>#N/A</v>
      </c>
      <c r="I2205" t="e">
        <f>VLOOKUP(A2205,Table9[[#All],[Release Date]:[Actual]],2,FALSE)</f>
        <v>#N/A</v>
      </c>
      <c r="J2205" t="e">
        <f>VLOOKUP(A2205,Table8[#All],2,FALSE)</f>
        <v>#N/A</v>
      </c>
      <c r="K2205" t="e">
        <f>VLOOKUP(A2205,'US Retail Data'!$E$2:$G$75,3,FALSE)</f>
        <v>#N/A</v>
      </c>
      <c r="L2205" t="e">
        <f>VLOOKUP(A2205,GDP!$E$2:$G$83,3,FALSE)</f>
        <v>#N/A</v>
      </c>
    </row>
    <row r="2206" spans="1:12">
      <c r="A2206" s="25">
        <v>45671</v>
      </c>
      <c r="B2206" s="19">
        <v>16265</v>
      </c>
      <c r="C2206" t="e">
        <f>VLOOKUP(A2206,Table2[],2,FALSE)</f>
        <v>#N/A</v>
      </c>
      <c r="D2206" t="e">
        <f>VLOOKUP(A2206,Table3[#All],2,FALSE)</f>
        <v>#N/A</v>
      </c>
      <c r="E2206" t="e">
        <f>VLOOKUP(A2206,Table5[#All],2,FALSE)</f>
        <v>#N/A</v>
      </c>
      <c r="F2206" t="e">
        <f>VLOOKUP(A2206,Table6[#All],2,FALSE)</f>
        <v>#N/A</v>
      </c>
      <c r="G2206" t="e">
        <f>VLOOKUP(A2206,Table7[#All],2,FALSE)</f>
        <v>#N/A</v>
      </c>
      <c r="H2206" t="e">
        <f>VLOOKUP(A2206,Table1[[#All],[Release Date]:[Actual]],3,FALSE)</f>
        <v>#N/A</v>
      </c>
      <c r="I2206" t="e">
        <f>VLOOKUP(A2206,Table9[[#All],[Release Date]:[Actual]],2,FALSE)</f>
        <v>#N/A</v>
      </c>
      <c r="J2206" t="e">
        <f>VLOOKUP(A2206,Table8[#All],2,FALSE)</f>
        <v>#N/A</v>
      </c>
      <c r="K2206" t="e">
        <f>VLOOKUP(A2206,'US Retail Data'!$E$2:$G$75,3,FALSE)</f>
        <v>#N/A</v>
      </c>
      <c r="L2206" t="e">
        <f>VLOOKUP(A2206,GDP!$E$2:$G$83,3,FALSE)</f>
        <v>#N/A</v>
      </c>
    </row>
    <row r="2207" spans="1:12">
      <c r="A2207" s="25">
        <v>45672</v>
      </c>
      <c r="B2207" s="19">
        <v>16311</v>
      </c>
      <c r="C2207">
        <f>VLOOKUP(A2207,Table2[],2,FALSE)</f>
        <v>2.9000000000000001E-2</v>
      </c>
      <c r="D2207" t="e">
        <f>VLOOKUP(A2207,Table3[#All],2,FALSE)</f>
        <v>#N/A</v>
      </c>
      <c r="E2207" t="e">
        <f>VLOOKUP(A2207,Table5[#All],2,FALSE)</f>
        <v>#N/A</v>
      </c>
      <c r="F2207" t="e">
        <f>VLOOKUP(A2207,Table6[#All],2,FALSE)</f>
        <v>#N/A</v>
      </c>
      <c r="G2207" t="e">
        <f>VLOOKUP(A2207,Table7[#All],2,FALSE)</f>
        <v>#N/A</v>
      </c>
      <c r="H2207" t="e">
        <f>VLOOKUP(A2207,Table1[[#All],[Release Date]:[Actual]],3,FALSE)</f>
        <v>#N/A</v>
      </c>
      <c r="I2207" t="e">
        <f>VLOOKUP(A2207,Table9[[#All],[Release Date]:[Actual]],2,FALSE)</f>
        <v>#N/A</v>
      </c>
      <c r="J2207" t="e">
        <f>VLOOKUP(A2207,Table8[#All],2,FALSE)</f>
        <v>#N/A</v>
      </c>
      <c r="K2207" t="e">
        <f>VLOOKUP(A2207,'US Retail Data'!$E$2:$G$75,3,FALSE)</f>
        <v>#N/A</v>
      </c>
      <c r="L2207" t="e">
        <f>VLOOKUP(A2207,GDP!$E$2:$G$83,3,FALSE)</f>
        <v>#N/A</v>
      </c>
    </row>
    <row r="2208" spans="1:12">
      <c r="A2208" s="25">
        <v>45673</v>
      </c>
      <c r="B2208" s="19">
        <v>16378</v>
      </c>
      <c r="C2208" t="e">
        <f>VLOOKUP(A2208,Table2[],2,FALSE)</f>
        <v>#N/A</v>
      </c>
      <c r="D2208" t="e">
        <f>VLOOKUP(A2208,Table3[#All],2,FALSE)</f>
        <v>#N/A</v>
      </c>
      <c r="E2208" t="e">
        <f>VLOOKUP(A2208,Table5[#All],2,FALSE)</f>
        <v>#N/A</v>
      </c>
      <c r="F2208" t="e">
        <f>VLOOKUP(A2208,Table6[#All],2,FALSE)</f>
        <v>#N/A</v>
      </c>
      <c r="G2208" t="e">
        <f>VLOOKUP(A2208,Table7[#All],2,FALSE)</f>
        <v>#N/A</v>
      </c>
      <c r="H2208">
        <f>VLOOKUP(A2208,Table1[[#All],[Release Date]:[Actual]],3,FALSE)</f>
        <v>217000</v>
      </c>
      <c r="I2208" t="e">
        <f>VLOOKUP(A2208,Table9[[#All],[Release Date]:[Actual]],2,FALSE)</f>
        <v>#N/A</v>
      </c>
      <c r="J2208" t="e">
        <f>VLOOKUP(A2208,Table8[#All],2,FALSE)</f>
        <v>#N/A</v>
      </c>
      <c r="K2208">
        <f>VLOOKUP(A2208,'US Retail Data'!$E$2:$G$75,3,FALSE)</f>
        <v>4.0000000000000001E-3</v>
      </c>
      <c r="L2208" t="e">
        <f>VLOOKUP(A2208,GDP!$E$2:$G$83,3,FALSE)</f>
        <v>#N/A</v>
      </c>
    </row>
    <row r="2209" spans="1:12">
      <c r="A2209" s="25">
        <v>45674</v>
      </c>
      <c r="B2209" s="19">
        <v>16373</v>
      </c>
      <c r="C2209" t="e">
        <f>VLOOKUP(A2209,Table2[],2,FALSE)</f>
        <v>#N/A</v>
      </c>
      <c r="D2209" t="e">
        <f>VLOOKUP(A2209,Table3[#All],2,FALSE)</f>
        <v>#N/A</v>
      </c>
      <c r="E2209" t="e">
        <f>VLOOKUP(A2209,Table5[#All],2,FALSE)</f>
        <v>#N/A</v>
      </c>
      <c r="F2209" t="e">
        <f>VLOOKUP(A2209,Table6[#All],2,FALSE)</f>
        <v>#N/A</v>
      </c>
      <c r="G2209" t="e">
        <f>VLOOKUP(A2209,Table7[#All],2,FALSE)</f>
        <v>#N/A</v>
      </c>
      <c r="H2209" t="e">
        <f>VLOOKUP(A2209,Table1[[#All],[Release Date]:[Actual]],3,FALSE)</f>
        <v>#N/A</v>
      </c>
      <c r="I2209" t="e">
        <f>VLOOKUP(A2209,Table9[[#All],[Release Date]:[Actual]],2,FALSE)</f>
        <v>#N/A</v>
      </c>
      <c r="J2209" t="e">
        <f>VLOOKUP(A2209,Table8[#All],2,FALSE)</f>
        <v>#N/A</v>
      </c>
      <c r="K2209" t="e">
        <f>VLOOKUP(A2209,'US Retail Data'!$E$2:$G$75,3,FALSE)</f>
        <v>#N/A</v>
      </c>
      <c r="L2209" t="e">
        <f>VLOOKUP(A2209,GDP!$E$2:$G$83,3,FALSE)</f>
        <v>#N/A</v>
      </c>
    </row>
    <row r="2210" spans="1:12">
      <c r="A2210" s="25">
        <v>45675</v>
      </c>
      <c r="B2210" s="19" t="e">
        <v>#N/A</v>
      </c>
      <c r="C2210" t="e">
        <f>VLOOKUP(A2210,Table2[],2,FALSE)</f>
        <v>#N/A</v>
      </c>
      <c r="D2210" t="e">
        <f>VLOOKUP(A2210,Table3[#All],2,FALSE)</f>
        <v>#N/A</v>
      </c>
      <c r="E2210" t="e">
        <f>VLOOKUP(A2210,Table5[#All],2,FALSE)</f>
        <v>#N/A</v>
      </c>
      <c r="F2210" t="e">
        <f>VLOOKUP(A2210,Table6[#All],2,FALSE)</f>
        <v>#N/A</v>
      </c>
      <c r="G2210" t="e">
        <f>VLOOKUP(A2210,Table7[#All],2,FALSE)</f>
        <v>#N/A</v>
      </c>
      <c r="H2210" t="e">
        <f>VLOOKUP(A2210,Table1[[#All],[Release Date]:[Actual]],3,FALSE)</f>
        <v>#N/A</v>
      </c>
      <c r="I2210" t="e">
        <f>VLOOKUP(A2210,Table9[[#All],[Release Date]:[Actual]],2,FALSE)</f>
        <v>#N/A</v>
      </c>
      <c r="J2210" t="e">
        <f>VLOOKUP(A2210,Table8[#All],2,FALSE)</f>
        <v>#N/A</v>
      </c>
      <c r="K2210" t="e">
        <f>VLOOKUP(A2210,'US Retail Data'!$E$2:$G$75,3,FALSE)</f>
        <v>#N/A</v>
      </c>
      <c r="L2210" t="e">
        <f>VLOOKUP(A2210,GDP!$E$2:$G$83,3,FALSE)</f>
        <v>#N/A</v>
      </c>
    </row>
    <row r="2211" spans="1:12">
      <c r="A2211" s="25">
        <v>45676</v>
      </c>
      <c r="B2211" s="19" t="e">
        <v>#N/A</v>
      </c>
      <c r="C2211" t="e">
        <f>VLOOKUP(A2211,Table2[],2,FALSE)</f>
        <v>#N/A</v>
      </c>
      <c r="D2211" t="e">
        <f>VLOOKUP(A2211,Table3[#All],2,FALSE)</f>
        <v>#N/A</v>
      </c>
      <c r="E2211" t="e">
        <f>VLOOKUP(A2211,Table5[#All],2,FALSE)</f>
        <v>#N/A</v>
      </c>
      <c r="F2211" t="e">
        <f>VLOOKUP(A2211,Table6[#All],2,FALSE)</f>
        <v>#N/A</v>
      </c>
      <c r="G2211" t="e">
        <f>VLOOKUP(A2211,Table7[#All],2,FALSE)</f>
        <v>#N/A</v>
      </c>
      <c r="H2211" t="e">
        <f>VLOOKUP(A2211,Table1[[#All],[Release Date]:[Actual]],3,FALSE)</f>
        <v>#N/A</v>
      </c>
      <c r="I2211" t="e">
        <f>VLOOKUP(A2211,Table9[[#All],[Release Date]:[Actual]],2,FALSE)</f>
        <v>#N/A</v>
      </c>
      <c r="J2211" t="e">
        <f>VLOOKUP(A2211,Table8[#All],2,FALSE)</f>
        <v>#N/A</v>
      </c>
      <c r="K2211" t="e">
        <f>VLOOKUP(A2211,'US Retail Data'!$E$2:$G$75,3,FALSE)</f>
        <v>#N/A</v>
      </c>
      <c r="L2211" t="e">
        <f>VLOOKUP(A2211,GDP!$E$2:$G$83,3,FALSE)</f>
        <v>#N/A</v>
      </c>
    </row>
    <row r="2212" spans="1:12">
      <c r="A2212" s="25">
        <v>45677</v>
      </c>
      <c r="B2212" s="19">
        <v>16372</v>
      </c>
      <c r="C2212" t="e">
        <f>VLOOKUP(A2212,Table2[],2,FALSE)</f>
        <v>#N/A</v>
      </c>
      <c r="D2212" t="e">
        <f>VLOOKUP(A2212,Table3[#All],2,FALSE)</f>
        <v>#N/A</v>
      </c>
      <c r="E2212" t="e">
        <f>VLOOKUP(A2212,Table5[#All],2,FALSE)</f>
        <v>#N/A</v>
      </c>
      <c r="F2212" t="e">
        <f>VLOOKUP(A2212,Table6[#All],2,FALSE)</f>
        <v>#N/A</v>
      </c>
      <c r="G2212" t="e">
        <f>VLOOKUP(A2212,Table7[#All],2,FALSE)</f>
        <v>#N/A</v>
      </c>
      <c r="H2212" t="e">
        <f>VLOOKUP(A2212,Table1[[#All],[Release Date]:[Actual]],3,FALSE)</f>
        <v>#N/A</v>
      </c>
      <c r="I2212" t="e">
        <f>VLOOKUP(A2212,Table9[[#All],[Release Date]:[Actual]],2,FALSE)</f>
        <v>#N/A</v>
      </c>
      <c r="J2212" t="e">
        <f>VLOOKUP(A2212,Table8[#All],2,FALSE)</f>
        <v>#N/A</v>
      </c>
      <c r="K2212" t="e">
        <f>VLOOKUP(A2212,'US Retail Data'!$E$2:$G$75,3,FALSE)</f>
        <v>#N/A</v>
      </c>
      <c r="L2212" t="e">
        <f>VLOOKUP(A2212,GDP!$E$2:$G$83,3,FALSE)</f>
        <v>#N/A</v>
      </c>
    </row>
    <row r="2213" spans="1:12">
      <c r="A2213" s="25">
        <v>45678</v>
      </c>
      <c r="B2213" s="19">
        <v>16331</v>
      </c>
      <c r="C2213" t="e">
        <f>VLOOKUP(A2213,Table2[],2,FALSE)</f>
        <v>#N/A</v>
      </c>
      <c r="D2213" t="e">
        <f>VLOOKUP(A2213,Table3[#All],2,FALSE)</f>
        <v>#N/A</v>
      </c>
      <c r="E2213" t="e">
        <f>VLOOKUP(A2213,Table5[#All],2,FALSE)</f>
        <v>#N/A</v>
      </c>
      <c r="F2213" t="e">
        <f>VLOOKUP(A2213,Table6[#All],2,FALSE)</f>
        <v>#N/A</v>
      </c>
      <c r="G2213" t="e">
        <f>VLOOKUP(A2213,Table7[#All],2,FALSE)</f>
        <v>#N/A</v>
      </c>
      <c r="H2213" t="e">
        <f>VLOOKUP(A2213,Table1[[#All],[Release Date]:[Actual]],3,FALSE)</f>
        <v>#N/A</v>
      </c>
      <c r="I2213" t="e">
        <f>VLOOKUP(A2213,Table9[[#All],[Release Date]:[Actual]],2,FALSE)</f>
        <v>#N/A</v>
      </c>
      <c r="J2213" t="e">
        <f>VLOOKUP(A2213,Table8[#All],2,FALSE)</f>
        <v>#N/A</v>
      </c>
      <c r="K2213" t="e">
        <f>VLOOKUP(A2213,'US Retail Data'!$E$2:$G$75,3,FALSE)</f>
        <v>#N/A</v>
      </c>
      <c r="L2213" t="e">
        <f>VLOOKUP(A2213,GDP!$E$2:$G$83,3,FALSE)</f>
        <v>#N/A</v>
      </c>
    </row>
    <row r="2214" spans="1:12">
      <c r="A2214" s="25">
        <v>45679</v>
      </c>
      <c r="B2214" s="19">
        <v>16327</v>
      </c>
      <c r="C2214" t="e">
        <f>VLOOKUP(A2214,Table2[],2,FALSE)</f>
        <v>#N/A</v>
      </c>
      <c r="D2214" t="e">
        <f>VLOOKUP(A2214,Table3[#All],2,FALSE)</f>
        <v>#N/A</v>
      </c>
      <c r="E2214" t="e">
        <f>VLOOKUP(A2214,Table5[#All],2,FALSE)</f>
        <v>#N/A</v>
      </c>
      <c r="F2214" t="e">
        <f>VLOOKUP(A2214,Table6[#All],2,FALSE)</f>
        <v>#N/A</v>
      </c>
      <c r="G2214" t="e">
        <f>VLOOKUP(A2214,Table7[#All],2,FALSE)</f>
        <v>#N/A</v>
      </c>
      <c r="H2214" t="e">
        <f>VLOOKUP(A2214,Table1[[#All],[Release Date]:[Actual]],3,FALSE)</f>
        <v>#N/A</v>
      </c>
      <c r="I2214" t="e">
        <f>VLOOKUP(A2214,Table9[[#All],[Release Date]:[Actual]],2,FALSE)</f>
        <v>#N/A</v>
      </c>
      <c r="J2214" t="e">
        <f>VLOOKUP(A2214,Table8[#All],2,FALSE)</f>
        <v>#N/A</v>
      </c>
      <c r="K2214" t="e">
        <f>VLOOKUP(A2214,'US Retail Data'!$E$2:$G$75,3,FALSE)</f>
        <v>#N/A</v>
      </c>
      <c r="L2214" t="e">
        <f>VLOOKUP(A2214,GDP!$E$2:$G$83,3,FALSE)</f>
        <v>#N/A</v>
      </c>
    </row>
    <row r="2215" spans="1:12">
      <c r="A2215" s="25">
        <v>45680</v>
      </c>
      <c r="B2215" s="19">
        <v>16276</v>
      </c>
      <c r="C2215" t="e">
        <f>VLOOKUP(A2215,Table2[],2,FALSE)</f>
        <v>#N/A</v>
      </c>
      <c r="D2215" t="e">
        <f>VLOOKUP(A2215,Table3[#All],2,FALSE)</f>
        <v>#N/A</v>
      </c>
      <c r="E2215" t="e">
        <f>VLOOKUP(A2215,Table5[#All],2,FALSE)</f>
        <v>#N/A</v>
      </c>
      <c r="F2215" t="e">
        <f>VLOOKUP(A2215,Table6[#All],2,FALSE)</f>
        <v>#N/A</v>
      </c>
      <c r="G2215" t="e">
        <f>VLOOKUP(A2215,Table7[#All],2,FALSE)</f>
        <v>#N/A</v>
      </c>
      <c r="H2215">
        <f>VLOOKUP(A2215,Table1[[#All],[Release Date]:[Actual]],3,FALSE)</f>
        <v>223000</v>
      </c>
      <c r="I2215" t="e">
        <f>VLOOKUP(A2215,Table9[[#All],[Release Date]:[Actual]],2,FALSE)</f>
        <v>#N/A</v>
      </c>
      <c r="J2215" t="e">
        <f>VLOOKUP(A2215,Table8[#All],2,FALSE)</f>
        <v>#N/A</v>
      </c>
      <c r="K2215" t="e">
        <f>VLOOKUP(A2215,'US Retail Data'!$E$2:$G$75,3,FALSE)</f>
        <v>#N/A</v>
      </c>
      <c r="L2215" t="e">
        <f>VLOOKUP(A2215,GDP!$E$2:$G$83,3,FALSE)</f>
        <v>#N/A</v>
      </c>
    </row>
    <row r="2216" spans="1:12">
      <c r="A2216" s="25">
        <v>45681</v>
      </c>
      <c r="B2216" s="19">
        <v>16200</v>
      </c>
      <c r="C2216" t="e">
        <f>VLOOKUP(A2216,Table2[],2,FALSE)</f>
        <v>#N/A</v>
      </c>
      <c r="D2216" t="e">
        <f>VLOOKUP(A2216,Table3[#All],2,FALSE)</f>
        <v>#N/A</v>
      </c>
      <c r="E2216" t="e">
        <f>VLOOKUP(A2216,Table5[#All],2,FALSE)</f>
        <v>#N/A</v>
      </c>
      <c r="F2216" t="e">
        <f>VLOOKUP(A2216,Table6[#All],2,FALSE)</f>
        <v>#N/A</v>
      </c>
      <c r="G2216" t="e">
        <f>VLOOKUP(A2216,Table7[#All],2,FALSE)</f>
        <v>#N/A</v>
      </c>
      <c r="H2216" t="e">
        <f>VLOOKUP(A2216,Table1[[#All],[Release Date]:[Actual]],3,FALSE)</f>
        <v>#N/A</v>
      </c>
      <c r="I2216" t="e">
        <f>VLOOKUP(A2216,Table9[[#All],[Release Date]:[Actual]],2,FALSE)</f>
        <v>#N/A</v>
      </c>
      <c r="J2216" t="e">
        <f>VLOOKUP(A2216,Table8[#All],2,FALSE)</f>
        <v>#N/A</v>
      </c>
      <c r="K2216" t="e">
        <f>VLOOKUP(A2216,'US Retail Data'!$E$2:$G$75,3,FALSE)</f>
        <v>#N/A</v>
      </c>
      <c r="L2216" t="e">
        <f>VLOOKUP(A2216,GDP!$E$2:$G$83,3,FALSE)</f>
        <v>#N/A</v>
      </c>
    </row>
    <row r="2217" spans="1:12">
      <c r="A2217" s="25">
        <v>45682</v>
      </c>
      <c r="B2217" s="19" t="e">
        <v>#N/A</v>
      </c>
      <c r="C2217" t="e">
        <f>VLOOKUP(A2217,Table2[],2,FALSE)</f>
        <v>#N/A</v>
      </c>
      <c r="D2217" t="e">
        <f>VLOOKUP(A2217,Table3[#All],2,FALSE)</f>
        <v>#N/A</v>
      </c>
      <c r="E2217" t="e">
        <f>VLOOKUP(A2217,Table5[#All],2,FALSE)</f>
        <v>#N/A</v>
      </c>
      <c r="F2217" t="e">
        <f>VLOOKUP(A2217,Table6[#All],2,FALSE)</f>
        <v>#N/A</v>
      </c>
      <c r="G2217" t="e">
        <f>VLOOKUP(A2217,Table7[#All],2,FALSE)</f>
        <v>#N/A</v>
      </c>
      <c r="H2217" t="e">
        <f>VLOOKUP(A2217,Table1[[#All],[Release Date]:[Actual]],3,FALSE)</f>
        <v>#N/A</v>
      </c>
      <c r="I2217" t="e">
        <f>VLOOKUP(A2217,Table9[[#All],[Release Date]:[Actual]],2,FALSE)</f>
        <v>#N/A</v>
      </c>
      <c r="J2217" t="e">
        <f>VLOOKUP(A2217,Table8[#All],2,FALSE)</f>
        <v>#N/A</v>
      </c>
      <c r="K2217" t="e">
        <f>VLOOKUP(A2217,'US Retail Data'!$E$2:$G$75,3,FALSE)</f>
        <v>#N/A</v>
      </c>
      <c r="L2217" t="e">
        <f>VLOOKUP(A2217,GDP!$E$2:$G$83,3,FALSE)</f>
        <v>#N/A</v>
      </c>
    </row>
    <row r="2218" spans="1:12">
      <c r="A2218" s="25">
        <v>45683</v>
      </c>
      <c r="B2218" s="19" t="e">
        <v>#N/A</v>
      </c>
      <c r="C2218" t="e">
        <f>VLOOKUP(A2218,Table2[],2,FALSE)</f>
        <v>#N/A</v>
      </c>
      <c r="D2218" t="e">
        <f>VLOOKUP(A2218,Table3[#All],2,FALSE)</f>
        <v>#N/A</v>
      </c>
      <c r="E2218" t="e">
        <f>VLOOKUP(A2218,Table5[#All],2,FALSE)</f>
        <v>#N/A</v>
      </c>
      <c r="F2218" t="e">
        <f>VLOOKUP(A2218,Table6[#All],2,FALSE)</f>
        <v>#N/A</v>
      </c>
      <c r="G2218" t="e">
        <f>VLOOKUP(A2218,Table7[#All],2,FALSE)</f>
        <v>#N/A</v>
      </c>
      <c r="H2218" t="e">
        <f>VLOOKUP(A2218,Table1[[#All],[Release Date]:[Actual]],3,FALSE)</f>
        <v>#N/A</v>
      </c>
      <c r="I2218" t="e">
        <f>VLOOKUP(A2218,Table9[[#All],[Release Date]:[Actual]],2,FALSE)</f>
        <v>#N/A</v>
      </c>
      <c r="J2218" t="e">
        <f>VLOOKUP(A2218,Table8[#All],2,FALSE)</f>
        <v>#N/A</v>
      </c>
      <c r="K2218" t="e">
        <f>VLOOKUP(A2218,'US Retail Data'!$E$2:$G$75,3,FALSE)</f>
        <v>#N/A</v>
      </c>
      <c r="L2218" t="e">
        <f>VLOOKUP(A2218,GDP!$E$2:$G$83,3,FALSE)</f>
        <v>#N/A</v>
      </c>
    </row>
    <row r="2219" spans="1:12">
      <c r="A2219" s="25">
        <v>45684</v>
      </c>
      <c r="B2219" s="19" t="e">
        <v>#N/A</v>
      </c>
      <c r="C2219" t="e">
        <f>VLOOKUP(A2219,Table2[],2,FALSE)</f>
        <v>#N/A</v>
      </c>
      <c r="D2219" t="e">
        <f>VLOOKUP(A2219,Table3[#All],2,FALSE)</f>
        <v>#N/A</v>
      </c>
      <c r="E2219" t="e">
        <f>VLOOKUP(A2219,Table5[#All],2,FALSE)</f>
        <v>#N/A</v>
      </c>
      <c r="F2219" t="e">
        <f>VLOOKUP(A2219,Table6[#All],2,FALSE)</f>
        <v>#N/A</v>
      </c>
      <c r="G2219" t="e">
        <f>VLOOKUP(A2219,Table7[#All],2,FALSE)</f>
        <v>#N/A</v>
      </c>
      <c r="H2219" t="e">
        <f>VLOOKUP(A2219,Table1[[#All],[Release Date]:[Actual]],3,FALSE)</f>
        <v>#N/A</v>
      </c>
      <c r="I2219" t="e">
        <f>VLOOKUP(A2219,Table9[[#All],[Release Date]:[Actual]],2,FALSE)</f>
        <v>#N/A</v>
      </c>
      <c r="J2219" t="e">
        <f>VLOOKUP(A2219,Table8[#All],2,FALSE)</f>
        <v>#N/A</v>
      </c>
      <c r="K2219" t="e">
        <f>VLOOKUP(A2219,'US Retail Data'!$E$2:$G$75,3,FALSE)</f>
        <v>#N/A</v>
      </c>
      <c r="L2219" t="e">
        <f>VLOOKUP(A2219,GDP!$E$2:$G$83,3,FALSE)</f>
        <v>#N/A</v>
      </c>
    </row>
    <row r="2220" spans="1:12">
      <c r="A2220" s="25">
        <v>45685</v>
      </c>
      <c r="B2220" s="19" t="e">
        <v>#N/A</v>
      </c>
      <c r="C2220" t="e">
        <f>VLOOKUP(A2220,Table2[],2,FALSE)</f>
        <v>#N/A</v>
      </c>
      <c r="D2220" t="e">
        <f>VLOOKUP(A2220,Table3[#All],2,FALSE)</f>
        <v>#N/A</v>
      </c>
      <c r="E2220" t="e">
        <f>VLOOKUP(A2220,Table5[#All],2,FALSE)</f>
        <v>#N/A</v>
      </c>
      <c r="F2220" t="e">
        <f>VLOOKUP(A2220,Table6[#All],2,FALSE)</f>
        <v>#N/A</v>
      </c>
      <c r="G2220" t="e">
        <f>VLOOKUP(A2220,Table7[#All],2,FALSE)</f>
        <v>#N/A</v>
      </c>
      <c r="H2220" t="e">
        <f>VLOOKUP(A2220,Table1[[#All],[Release Date]:[Actual]],3,FALSE)</f>
        <v>#N/A</v>
      </c>
      <c r="I2220" t="e">
        <f>VLOOKUP(A2220,Table9[[#All],[Release Date]:[Actual]],2,FALSE)</f>
        <v>#N/A</v>
      </c>
      <c r="J2220" t="e">
        <f>VLOOKUP(A2220,Table8[#All],2,FALSE)</f>
        <v>#N/A</v>
      </c>
      <c r="K2220" t="e">
        <f>VLOOKUP(A2220,'US Retail Data'!$E$2:$G$75,3,FALSE)</f>
        <v>#N/A</v>
      </c>
      <c r="L2220" t="e">
        <f>VLOOKUP(A2220,GDP!$E$2:$G$83,3,FALSE)</f>
        <v>#N/A</v>
      </c>
    </row>
    <row r="2221" spans="1:12">
      <c r="A2221" s="25">
        <v>45686</v>
      </c>
      <c r="B2221" s="19" t="e">
        <v>#N/A</v>
      </c>
      <c r="C2221" t="e">
        <f>VLOOKUP(A2221,Table2[],2,FALSE)</f>
        <v>#N/A</v>
      </c>
      <c r="D2221" t="e">
        <f>VLOOKUP(A2221,Table3[#All],2,FALSE)</f>
        <v>#N/A</v>
      </c>
      <c r="E2221" t="e">
        <f>VLOOKUP(A2221,Table5[#All],2,FALSE)</f>
        <v>#N/A</v>
      </c>
      <c r="F2221" t="e">
        <f>VLOOKUP(A2221,Table6[#All],2,FALSE)</f>
        <v>#N/A</v>
      </c>
      <c r="G2221" t="e">
        <f>VLOOKUP(A2221,Table7[#All],2,FALSE)</f>
        <v>#N/A</v>
      </c>
      <c r="H2221" t="e">
        <f>VLOOKUP(A2221,Table1[[#All],[Release Date]:[Actual]],3,FALSE)</f>
        <v>#N/A</v>
      </c>
      <c r="I2221" t="e">
        <f>VLOOKUP(A2221,Table9[[#All],[Release Date]:[Actual]],2,FALSE)</f>
        <v>#N/A</v>
      </c>
      <c r="J2221" t="e">
        <f>VLOOKUP(A2221,Table8[#All],2,FALSE)</f>
        <v>#N/A</v>
      </c>
      <c r="K2221" t="e">
        <f>VLOOKUP(A2221,'US Retail Data'!$E$2:$G$75,3,FALSE)</f>
        <v>#N/A</v>
      </c>
      <c r="L2221" t="e">
        <f>VLOOKUP(A2221,GDP!$E$2:$G$83,3,FALSE)</f>
        <v>#N/A</v>
      </c>
    </row>
    <row r="2222" spans="1:12">
      <c r="A2222" s="25">
        <v>45687</v>
      </c>
      <c r="B2222" s="19">
        <v>16259</v>
      </c>
      <c r="C2222" t="e">
        <f>VLOOKUP(A2222,Table2[],2,FALSE)</f>
        <v>#N/A</v>
      </c>
      <c r="D2222" t="e">
        <f>VLOOKUP(A2222,Table3[#All],2,FALSE)</f>
        <v>#N/A</v>
      </c>
      <c r="E2222" t="e">
        <f>VLOOKUP(A2222,Table5[#All],2,FALSE)</f>
        <v>#N/A</v>
      </c>
      <c r="F2222" t="e">
        <f>VLOOKUP(A2222,Table6[#All],2,FALSE)</f>
        <v>#N/A</v>
      </c>
      <c r="G2222" t="e">
        <f>VLOOKUP(A2222,Table7[#All],2,FALSE)</f>
        <v>#N/A</v>
      </c>
      <c r="H2222">
        <f>VLOOKUP(A2222,Table1[[#All],[Release Date]:[Actual]],3,FALSE)</f>
        <v>207000</v>
      </c>
      <c r="I2222" t="e">
        <f>VLOOKUP(A2222,Table9[[#All],[Release Date]:[Actual]],2,FALSE)</f>
        <v>#N/A</v>
      </c>
      <c r="J2222" t="e">
        <f>VLOOKUP(A2222,Table8[#All],2,FALSE)</f>
        <v>#N/A</v>
      </c>
      <c r="K2222" t="e">
        <f>VLOOKUP(A2222,'US Retail Data'!$E$2:$G$75,3,FALSE)</f>
        <v>#N/A</v>
      </c>
      <c r="L2222">
        <f>VLOOKUP(A2222,GDP!$E$2:$G$83,3,FALSE)</f>
        <v>2.3E-2</v>
      </c>
    </row>
    <row r="2223" spans="1:12">
      <c r="A2223" s="25">
        <v>45688</v>
      </c>
      <c r="B2223" s="19">
        <v>16312</v>
      </c>
      <c r="C2223" t="e">
        <f>VLOOKUP(A2223,Table2[],2,FALSE)</f>
        <v>#N/A</v>
      </c>
      <c r="D2223">
        <f>VLOOKUP(A2223,Table3[#All],2,FALSE)</f>
        <v>2.5999999999999999E-2</v>
      </c>
      <c r="E2223" t="e">
        <f>VLOOKUP(A2223,Table5[#All],2,FALSE)</f>
        <v>#N/A</v>
      </c>
      <c r="F2223" t="e">
        <f>VLOOKUP(A2223,Table6[#All],2,FALSE)</f>
        <v>#N/A</v>
      </c>
      <c r="G2223" t="e">
        <f>VLOOKUP(A2223,Table7[#All],2,FALSE)</f>
        <v>#N/A</v>
      </c>
      <c r="H2223" t="e">
        <f>VLOOKUP(A2223,Table1[[#All],[Release Date]:[Actual]],3,FALSE)</f>
        <v>#N/A</v>
      </c>
      <c r="I2223" t="e">
        <f>VLOOKUP(A2223,Table9[[#All],[Release Date]:[Actual]],2,FALSE)</f>
        <v>#N/A</v>
      </c>
      <c r="J2223" t="e">
        <f>VLOOKUP(A2223,Table8[#All],2,FALSE)</f>
        <v>#N/A</v>
      </c>
      <c r="K2223" t="e">
        <f>VLOOKUP(A2223,'US Retail Data'!$E$2:$G$75,3,FALSE)</f>
        <v>#N/A</v>
      </c>
      <c r="L2223" t="e">
        <f>VLOOKUP(A2223,GDP!$E$2:$G$83,3,FALSE)</f>
        <v>#N/A</v>
      </c>
    </row>
    <row r="2224" spans="1:12">
      <c r="A2224" s="25">
        <v>45689</v>
      </c>
      <c r="B2224" s="19" t="e">
        <v>#N/A</v>
      </c>
      <c r="C2224" t="e">
        <f>VLOOKUP(A2224,Table2[],2,FALSE)</f>
        <v>#N/A</v>
      </c>
      <c r="D2224" t="e">
        <f>VLOOKUP(A2224,Table3[#All],2,FALSE)</f>
        <v>#N/A</v>
      </c>
      <c r="E2224" t="e">
        <f>VLOOKUP(A2224,Table5[#All],2,FALSE)</f>
        <v>#N/A</v>
      </c>
      <c r="F2224" t="e">
        <f>VLOOKUP(A2224,Table6[#All],2,FALSE)</f>
        <v>#N/A</v>
      </c>
      <c r="G2224" t="e">
        <f>VLOOKUP(A2224,Table7[#All],2,FALSE)</f>
        <v>#N/A</v>
      </c>
      <c r="H2224" t="e">
        <f>VLOOKUP(A2224,Table1[[#All],[Release Date]:[Actual]],3,FALSE)</f>
        <v>#N/A</v>
      </c>
      <c r="I2224" t="e">
        <f>VLOOKUP(A2224,Table9[[#All],[Release Date]:[Actual]],2,FALSE)</f>
        <v>#N/A</v>
      </c>
      <c r="J2224" t="e">
        <f>VLOOKUP(A2224,Table8[#All],2,FALSE)</f>
        <v>#N/A</v>
      </c>
      <c r="K2224" t="e">
        <f>VLOOKUP(A2224,'US Retail Data'!$E$2:$G$75,3,FALSE)</f>
        <v>#N/A</v>
      </c>
      <c r="L2224" t="e">
        <f>VLOOKUP(A2224,GDP!$E$2:$G$83,3,FALSE)</f>
        <v>#N/A</v>
      </c>
    </row>
    <row r="2225" spans="1:12">
      <c r="A2225" s="25">
        <v>45690</v>
      </c>
      <c r="B2225" s="19" t="e">
        <v>#N/A</v>
      </c>
      <c r="C2225" t="e">
        <f>VLOOKUP(A2225,Table2[],2,FALSE)</f>
        <v>#N/A</v>
      </c>
      <c r="D2225" t="e">
        <f>VLOOKUP(A2225,Table3[#All],2,FALSE)</f>
        <v>#N/A</v>
      </c>
      <c r="E2225">
        <f>VLOOKUP(A2225,Table5[#All],2,FALSE)</f>
        <v>7.6E-3</v>
      </c>
      <c r="F2225" t="e">
        <f>VLOOKUP(A2225,Table6[#All],2,FALSE)</f>
        <v>#N/A</v>
      </c>
      <c r="G2225" t="e">
        <f>VLOOKUP(A2225,Table7[#All],2,FALSE)</f>
        <v>#N/A</v>
      </c>
      <c r="H2225" t="e">
        <f>VLOOKUP(A2225,Table1[[#All],[Release Date]:[Actual]],3,FALSE)</f>
        <v>#N/A</v>
      </c>
      <c r="I2225" t="e">
        <f>VLOOKUP(A2225,Table9[[#All],[Release Date]:[Actual]],2,FALSE)</f>
        <v>#N/A</v>
      </c>
      <c r="J2225" t="e">
        <f>VLOOKUP(A2225,Table8[#All],2,FALSE)</f>
        <v>#N/A</v>
      </c>
      <c r="K2225" t="e">
        <f>VLOOKUP(A2225,'US Retail Data'!$E$2:$G$75,3,FALSE)</f>
        <v>#N/A</v>
      </c>
      <c r="L2225" t="e">
        <f>VLOOKUP(A2225,GDP!$E$2:$G$83,3,FALSE)</f>
        <v>#N/A</v>
      </c>
    </row>
    <row r="2226" spans="1:12">
      <c r="A2226" s="25">
        <v>45691</v>
      </c>
      <c r="B2226" s="19">
        <v>16453</v>
      </c>
      <c r="C2226" t="e">
        <f>VLOOKUP(A2226,Table2[],2,FALSE)</f>
        <v>#N/A</v>
      </c>
      <c r="D2226" t="e">
        <f>VLOOKUP(A2226,Table3[#All],2,FALSE)</f>
        <v>#N/A</v>
      </c>
      <c r="E2226" t="e">
        <f>VLOOKUP(A2226,Table5[#All],2,FALSE)</f>
        <v>#N/A</v>
      </c>
      <c r="F2226" t="e">
        <f>VLOOKUP(A2226,Table6[#All],2,FALSE)</f>
        <v>#N/A</v>
      </c>
      <c r="G2226" t="e">
        <f>VLOOKUP(A2226,Table7[#All],2,FALSE)</f>
        <v>#N/A</v>
      </c>
      <c r="H2226" t="e">
        <f>VLOOKUP(A2226,Table1[[#All],[Release Date]:[Actual]],3,FALSE)</f>
        <v>#N/A</v>
      </c>
      <c r="I2226" t="e">
        <f>VLOOKUP(A2226,Table9[[#All],[Release Date]:[Actual]],2,FALSE)</f>
        <v>#N/A</v>
      </c>
      <c r="J2226" t="e">
        <f>VLOOKUP(A2226,Table8[#All],2,FALSE)</f>
        <v>#N/A</v>
      </c>
      <c r="K2226" t="e">
        <f>VLOOKUP(A2226,'US Retail Data'!$E$2:$G$75,3,FALSE)</f>
        <v>#N/A</v>
      </c>
      <c r="L2226" t="e">
        <f>VLOOKUP(A2226,GDP!$E$2:$G$83,3,FALSE)</f>
        <v>#N/A</v>
      </c>
    </row>
    <row r="2227" spans="1:12">
      <c r="A2227" s="25">
        <v>45692</v>
      </c>
      <c r="B2227" s="19">
        <v>16365</v>
      </c>
      <c r="C2227" t="e">
        <f>VLOOKUP(A2227,Table2[],2,FALSE)</f>
        <v>#N/A</v>
      </c>
      <c r="D2227" t="e">
        <f>VLOOKUP(A2227,Table3[#All],2,FALSE)</f>
        <v>#N/A</v>
      </c>
      <c r="E2227" t="e">
        <f>VLOOKUP(A2227,Table5[#All],2,FALSE)</f>
        <v>#N/A</v>
      </c>
      <c r="F2227" t="e">
        <f>VLOOKUP(A2227,Table6[#All],2,FALSE)</f>
        <v>#N/A</v>
      </c>
      <c r="G2227" t="e">
        <f>VLOOKUP(A2227,Table7[#All],2,FALSE)</f>
        <v>#N/A</v>
      </c>
      <c r="H2227" t="e">
        <f>VLOOKUP(A2227,Table1[[#All],[Release Date]:[Actual]],3,FALSE)</f>
        <v>#N/A</v>
      </c>
      <c r="I2227" t="e">
        <f>VLOOKUP(A2227,Table9[[#All],[Release Date]:[Actual]],2,FALSE)</f>
        <v>#N/A</v>
      </c>
      <c r="J2227" t="e">
        <f>VLOOKUP(A2227,Table8[#All],2,FALSE)</f>
        <v>#N/A</v>
      </c>
      <c r="K2227" t="e">
        <f>VLOOKUP(A2227,'US Retail Data'!$E$2:$G$75,3,FALSE)</f>
        <v>#N/A</v>
      </c>
      <c r="L2227" t="e">
        <f>VLOOKUP(A2227,GDP!$E$2:$G$83,3,FALSE)</f>
        <v>#N/A</v>
      </c>
    </row>
    <row r="2228" spans="1:12">
      <c r="A2228" s="25">
        <v>45693</v>
      </c>
      <c r="B2228" s="19">
        <v>16308</v>
      </c>
      <c r="C2228" t="e">
        <f>VLOOKUP(A2228,Table2[],2,FALSE)</f>
        <v>#N/A</v>
      </c>
      <c r="D2228" t="e">
        <f>VLOOKUP(A2228,Table3[#All],2,FALSE)</f>
        <v>#N/A</v>
      </c>
      <c r="E2228" t="e">
        <f>VLOOKUP(A2228,Table5[#All],2,FALSE)</f>
        <v>#N/A</v>
      </c>
      <c r="F2228" t="e">
        <f>VLOOKUP(A2228,Table6[#All],2,FALSE)</f>
        <v>#N/A</v>
      </c>
      <c r="G2228" t="e">
        <f>VLOOKUP(A2228,Table7[#All],2,FALSE)</f>
        <v>#N/A</v>
      </c>
      <c r="H2228" t="e">
        <f>VLOOKUP(A2228,Table1[[#All],[Release Date]:[Actual]],3,FALSE)</f>
        <v>#N/A</v>
      </c>
      <c r="I2228" t="e">
        <f>VLOOKUP(A2228,Table9[[#All],[Release Date]:[Actual]],2,FALSE)</f>
        <v>#N/A</v>
      </c>
      <c r="J2228" t="e">
        <f>VLOOKUP(A2228,Table8[#All],2,FALSE)</f>
        <v>#N/A</v>
      </c>
      <c r="K2228" t="e">
        <f>VLOOKUP(A2228,'US Retail Data'!$E$2:$G$75,3,FALSE)</f>
        <v>#N/A</v>
      </c>
      <c r="L2228" t="e">
        <f>VLOOKUP(A2228,GDP!$E$2:$G$83,3,FALSE)</f>
        <v>#N/A</v>
      </c>
    </row>
    <row r="2229" spans="1:12">
      <c r="A2229" s="25">
        <v>45694</v>
      </c>
      <c r="B2229" s="19">
        <v>16330</v>
      </c>
      <c r="C2229" t="e">
        <f>VLOOKUP(A2229,Table2[],2,FALSE)</f>
        <v>#N/A</v>
      </c>
      <c r="D2229" t="e">
        <f>VLOOKUP(A2229,Table3[#All],2,FALSE)</f>
        <v>#N/A</v>
      </c>
      <c r="E2229" t="e">
        <f>VLOOKUP(A2229,Table5[#All],2,FALSE)</f>
        <v>#N/A</v>
      </c>
      <c r="F2229" t="e">
        <f>VLOOKUP(A2229,Table6[#All],2,FALSE)</f>
        <v>#N/A</v>
      </c>
      <c r="G2229" t="e">
        <f>VLOOKUP(A2229,Table7[#All],2,FALSE)</f>
        <v>#N/A</v>
      </c>
      <c r="H2229">
        <f>VLOOKUP(A2229,Table1[[#All],[Release Date]:[Actual]],3,FALSE)</f>
        <v>219000</v>
      </c>
      <c r="I2229" t="e">
        <f>VLOOKUP(A2229,Table9[[#All],[Release Date]:[Actual]],2,FALSE)</f>
        <v>#N/A</v>
      </c>
      <c r="J2229" t="e">
        <f>VLOOKUP(A2229,Table8[#All],2,FALSE)</f>
        <v>#N/A</v>
      </c>
      <c r="K2229" t="e">
        <f>VLOOKUP(A2229,'US Retail Data'!$E$2:$G$75,3,FALSE)</f>
        <v>#N/A</v>
      </c>
      <c r="L2229" t="e">
        <f>VLOOKUP(A2229,GDP!$E$2:$G$83,3,FALSE)</f>
        <v>#N/A</v>
      </c>
    </row>
    <row r="2230" spans="1:12">
      <c r="A2230" s="25">
        <v>45695</v>
      </c>
      <c r="B2230" s="19">
        <v>16325</v>
      </c>
      <c r="C2230" t="e">
        <f>VLOOKUP(A2230,Table2[],2,FALSE)</f>
        <v>#N/A</v>
      </c>
      <c r="D2230" t="e">
        <f>VLOOKUP(A2230,Table3[#All],2,FALSE)</f>
        <v>#N/A</v>
      </c>
      <c r="E2230" t="e">
        <f>VLOOKUP(A2230,Table5[#All],2,FALSE)</f>
        <v>#N/A</v>
      </c>
      <c r="F2230">
        <f>VLOOKUP(A2230,Table6[#All],2,FALSE)</f>
        <v>143</v>
      </c>
      <c r="G2230">
        <f>VLOOKUP(A2230,Table7[#All],2,FALSE)</f>
        <v>0.04</v>
      </c>
      <c r="H2230" t="e">
        <f>VLOOKUP(A2230,Table1[[#All],[Release Date]:[Actual]],3,FALSE)</f>
        <v>#N/A</v>
      </c>
      <c r="I2230" t="e">
        <f>VLOOKUP(A2230,Table9[[#All],[Release Date]:[Actual]],2,FALSE)</f>
        <v>#N/A</v>
      </c>
      <c r="J2230" t="e">
        <f>VLOOKUP(A2230,Table8[#All],2,FALSE)</f>
        <v>#N/A</v>
      </c>
      <c r="K2230" t="e">
        <f>VLOOKUP(A2230,'US Retail Data'!$E$2:$G$75,3,FALSE)</f>
        <v>#N/A</v>
      </c>
      <c r="L2230" t="e">
        <f>VLOOKUP(A2230,GDP!$E$2:$G$83,3,FALSE)</f>
        <v>#N/A</v>
      </c>
    </row>
    <row r="2231" spans="1:12">
      <c r="A2231" s="25">
        <v>45696</v>
      </c>
      <c r="B2231" s="19" t="e">
        <v>#N/A</v>
      </c>
      <c r="C2231" t="e">
        <f>VLOOKUP(A2231,Table2[],2,FALSE)</f>
        <v>#N/A</v>
      </c>
      <c r="D2231" t="e">
        <f>VLOOKUP(A2231,Table3[#All],2,FALSE)</f>
        <v>#N/A</v>
      </c>
      <c r="E2231" t="e">
        <f>VLOOKUP(A2231,Table5[#All],2,FALSE)</f>
        <v>#N/A</v>
      </c>
      <c r="F2231" t="e">
        <f>VLOOKUP(A2231,Table6[#All],2,FALSE)</f>
        <v>#N/A</v>
      </c>
      <c r="G2231" t="e">
        <f>VLOOKUP(A2231,Table7[#All],2,FALSE)</f>
        <v>#N/A</v>
      </c>
      <c r="H2231" t="e">
        <f>VLOOKUP(A2231,Table1[[#All],[Release Date]:[Actual]],3,FALSE)</f>
        <v>#N/A</v>
      </c>
      <c r="I2231" t="e">
        <f>VLOOKUP(A2231,Table9[[#All],[Release Date]:[Actual]],2,FALSE)</f>
        <v>#N/A</v>
      </c>
      <c r="J2231">
        <f>VLOOKUP(A2231,Table8[#All],2,FALSE)</f>
        <v>5.0000000000000001E-3</v>
      </c>
      <c r="K2231" t="e">
        <f>VLOOKUP(A2231,'US Retail Data'!$E$2:$G$75,3,FALSE)</f>
        <v>#N/A</v>
      </c>
      <c r="L2231" t="e">
        <f>VLOOKUP(A2231,GDP!$E$2:$G$83,3,FALSE)</f>
        <v>#N/A</v>
      </c>
    </row>
    <row r="2232" spans="1:12">
      <c r="A2232" s="25">
        <v>45697</v>
      </c>
      <c r="B2232" s="19" t="e">
        <v>#N/A</v>
      </c>
      <c r="C2232" t="e">
        <f>VLOOKUP(A2232,Table2[],2,FALSE)</f>
        <v>#N/A</v>
      </c>
      <c r="D2232" t="e">
        <f>VLOOKUP(A2232,Table3[#All],2,FALSE)</f>
        <v>#N/A</v>
      </c>
      <c r="E2232" t="e">
        <f>VLOOKUP(A2232,Table5[#All],2,FALSE)</f>
        <v>#N/A</v>
      </c>
      <c r="F2232" t="e">
        <f>VLOOKUP(A2232,Table6[#All],2,FALSE)</f>
        <v>#N/A</v>
      </c>
      <c r="G2232" t="e">
        <f>VLOOKUP(A2232,Table7[#All],2,FALSE)</f>
        <v>#N/A</v>
      </c>
      <c r="H2232" t="e">
        <f>VLOOKUP(A2232,Table1[[#All],[Release Date]:[Actual]],3,FALSE)</f>
        <v>#N/A</v>
      </c>
      <c r="I2232" t="e">
        <f>VLOOKUP(A2232,Table9[[#All],[Release Date]:[Actual]],2,FALSE)</f>
        <v>#N/A</v>
      </c>
      <c r="J2232" t="e">
        <f>VLOOKUP(A2232,Table8[#All],2,FALSE)</f>
        <v>#N/A</v>
      </c>
      <c r="K2232" t="e">
        <f>VLOOKUP(A2232,'US Retail Data'!$E$2:$G$75,3,FALSE)</f>
        <v>#N/A</v>
      </c>
      <c r="L2232" t="e">
        <f>VLOOKUP(A2232,GDP!$E$2:$G$83,3,FALSE)</f>
        <v>#N/A</v>
      </c>
    </row>
    <row r="2233" spans="1:12">
      <c r="A2233" s="25">
        <v>45698</v>
      </c>
      <c r="B2233" s="19">
        <v>16350</v>
      </c>
      <c r="C2233" t="e">
        <f>VLOOKUP(A2233,Table2[],2,FALSE)</f>
        <v>#N/A</v>
      </c>
      <c r="D2233" t="e">
        <f>VLOOKUP(A2233,Table3[#All],2,FALSE)</f>
        <v>#N/A</v>
      </c>
      <c r="E2233" t="e">
        <f>VLOOKUP(A2233,Table5[#All],2,FALSE)</f>
        <v>#N/A</v>
      </c>
      <c r="F2233" t="e">
        <f>VLOOKUP(A2233,Table6[#All],2,FALSE)</f>
        <v>#N/A</v>
      </c>
      <c r="G2233" t="e">
        <f>VLOOKUP(A2233,Table7[#All],2,FALSE)</f>
        <v>#N/A</v>
      </c>
      <c r="H2233" t="e">
        <f>VLOOKUP(A2233,Table1[[#All],[Release Date]:[Actual]],3,FALSE)</f>
        <v>#N/A</v>
      </c>
      <c r="I2233" t="e">
        <f>VLOOKUP(A2233,Table9[[#All],[Release Date]:[Actual]],2,FALSE)</f>
        <v>#N/A</v>
      </c>
      <c r="J2233" t="e">
        <f>VLOOKUP(A2233,Table8[#All],2,FALSE)</f>
        <v>#N/A</v>
      </c>
      <c r="K2233" t="e">
        <f>VLOOKUP(A2233,'US Retail Data'!$E$2:$G$75,3,FALSE)</f>
        <v>#N/A</v>
      </c>
      <c r="L2233" t="e">
        <f>VLOOKUP(A2233,GDP!$E$2:$G$83,3,FALSE)</f>
        <v>#N/A</v>
      </c>
    </row>
    <row r="2234" spans="1:12">
      <c r="A2234" s="25">
        <v>45699</v>
      </c>
      <c r="B2234" s="19">
        <v>16380</v>
      </c>
      <c r="C2234" t="e">
        <f>VLOOKUP(A2234,Table2[],2,FALSE)</f>
        <v>#N/A</v>
      </c>
      <c r="D2234" t="e">
        <f>VLOOKUP(A2234,Table3[#All],2,FALSE)</f>
        <v>#N/A</v>
      </c>
      <c r="E2234" t="e">
        <f>VLOOKUP(A2234,Table5[#All],2,FALSE)</f>
        <v>#N/A</v>
      </c>
      <c r="F2234" t="e">
        <f>VLOOKUP(A2234,Table6[#All],2,FALSE)</f>
        <v>#N/A</v>
      </c>
      <c r="G2234" t="e">
        <f>VLOOKUP(A2234,Table7[#All],2,FALSE)</f>
        <v>#N/A</v>
      </c>
      <c r="H2234" t="e">
        <f>VLOOKUP(A2234,Table1[[#All],[Release Date]:[Actual]],3,FALSE)</f>
        <v>#N/A</v>
      </c>
      <c r="I2234" t="e">
        <f>VLOOKUP(A2234,Table9[[#All],[Release Date]:[Actual]],2,FALSE)</f>
        <v>#N/A</v>
      </c>
      <c r="J2234" t="e">
        <f>VLOOKUP(A2234,Table8[#All],2,FALSE)</f>
        <v>#N/A</v>
      </c>
      <c r="K2234" t="e">
        <f>VLOOKUP(A2234,'US Retail Data'!$E$2:$G$75,3,FALSE)</f>
        <v>#N/A</v>
      </c>
      <c r="L2234" t="e">
        <f>VLOOKUP(A2234,GDP!$E$2:$G$83,3,FALSE)</f>
        <v>#N/A</v>
      </c>
    </row>
    <row r="2235" spans="1:12">
      <c r="A2235" s="25">
        <v>45700</v>
      </c>
      <c r="B2235" s="19">
        <v>16364</v>
      </c>
      <c r="C2235">
        <f>VLOOKUP(A2235,Table2[],2,FALSE)</f>
        <v>0.03</v>
      </c>
      <c r="D2235" t="e">
        <f>VLOOKUP(A2235,Table3[#All],2,FALSE)</f>
        <v>#N/A</v>
      </c>
      <c r="E2235" t="e">
        <f>VLOOKUP(A2235,Table5[#All],2,FALSE)</f>
        <v>#N/A</v>
      </c>
      <c r="F2235" t="e">
        <f>VLOOKUP(A2235,Table6[#All],2,FALSE)</f>
        <v>#N/A</v>
      </c>
      <c r="G2235" t="e">
        <f>VLOOKUP(A2235,Table7[#All],2,FALSE)</f>
        <v>#N/A</v>
      </c>
      <c r="H2235" t="e">
        <f>VLOOKUP(A2235,Table1[[#All],[Release Date]:[Actual]],3,FALSE)</f>
        <v>#N/A</v>
      </c>
      <c r="I2235" t="e">
        <f>VLOOKUP(A2235,Table9[[#All],[Release Date]:[Actual]],2,FALSE)</f>
        <v>#N/A</v>
      </c>
      <c r="J2235" t="e">
        <f>VLOOKUP(A2235,Table8[#All],2,FALSE)</f>
        <v>#N/A</v>
      </c>
      <c r="K2235" t="e">
        <f>VLOOKUP(A2235,'US Retail Data'!$E$2:$G$75,3,FALSE)</f>
        <v>#N/A</v>
      </c>
      <c r="L2235" t="e">
        <f>VLOOKUP(A2235,GDP!$E$2:$G$83,3,FALSE)</f>
        <v>#N/A</v>
      </c>
    </row>
    <row r="2236" spans="1:12">
      <c r="A2236" s="25">
        <v>45701</v>
      </c>
      <c r="B2236" s="19">
        <v>16365</v>
      </c>
      <c r="C2236" t="e">
        <f>VLOOKUP(A2236,Table2[],2,FALSE)</f>
        <v>#N/A</v>
      </c>
      <c r="D2236" t="e">
        <f>VLOOKUP(A2236,Table3[#All],2,FALSE)</f>
        <v>#N/A</v>
      </c>
      <c r="E2236" t="e">
        <f>VLOOKUP(A2236,Table5[#All],2,FALSE)</f>
        <v>#N/A</v>
      </c>
      <c r="F2236" t="e">
        <f>VLOOKUP(A2236,Table6[#All],2,FALSE)</f>
        <v>#N/A</v>
      </c>
      <c r="G2236" t="e">
        <f>VLOOKUP(A2236,Table7[#All],2,FALSE)</f>
        <v>#N/A</v>
      </c>
      <c r="H2236">
        <f>VLOOKUP(A2236,Table1[[#All],[Release Date]:[Actual]],3,FALSE)</f>
        <v>213000</v>
      </c>
      <c r="I2236" t="e">
        <f>VLOOKUP(A2236,Table9[[#All],[Release Date]:[Actual]],2,FALSE)</f>
        <v>#N/A</v>
      </c>
      <c r="J2236" t="e">
        <f>VLOOKUP(A2236,Table8[#All],2,FALSE)</f>
        <v>#N/A</v>
      </c>
      <c r="K2236" t="e">
        <f>VLOOKUP(A2236,'US Retail Data'!$E$2:$G$75,3,FALSE)</f>
        <v>#N/A</v>
      </c>
      <c r="L2236" t="e">
        <f>VLOOKUP(A2236,GDP!$E$2:$G$83,3,FALSE)</f>
        <v>#N/A</v>
      </c>
    </row>
    <row r="2237" spans="1:12">
      <c r="A2237" s="25">
        <v>45702</v>
      </c>
      <c r="B2237" s="19">
        <v>16285</v>
      </c>
      <c r="C2237" t="e">
        <f>VLOOKUP(A2237,Table2[],2,FALSE)</f>
        <v>#N/A</v>
      </c>
      <c r="D2237" t="e">
        <f>VLOOKUP(A2237,Table3[#All],2,FALSE)</f>
        <v>#N/A</v>
      </c>
      <c r="E2237" t="e">
        <f>VLOOKUP(A2237,Table5[#All],2,FALSE)</f>
        <v>#N/A</v>
      </c>
      <c r="F2237" t="e">
        <f>VLOOKUP(A2237,Table6[#All],2,FALSE)</f>
        <v>#N/A</v>
      </c>
      <c r="G2237" t="e">
        <f>VLOOKUP(A2237,Table7[#All],2,FALSE)</f>
        <v>#N/A</v>
      </c>
      <c r="H2237" t="e">
        <f>VLOOKUP(A2237,Table1[[#All],[Release Date]:[Actual]],3,FALSE)</f>
        <v>#N/A</v>
      </c>
      <c r="I2237" t="e">
        <f>VLOOKUP(A2237,Table9[[#All],[Release Date]:[Actual]],2,FALSE)</f>
        <v>#N/A</v>
      </c>
      <c r="J2237" t="e">
        <f>VLOOKUP(A2237,Table8[#All],2,FALSE)</f>
        <v>#N/A</v>
      </c>
      <c r="K2237">
        <f>VLOOKUP(A2237,'US Retail Data'!$E$2:$G$75,3,FALSE)</f>
        <v>-8.9999999999999993E-3</v>
      </c>
      <c r="L2237" t="e">
        <f>VLOOKUP(A2237,GDP!$E$2:$G$83,3,FALSE)</f>
        <v>#N/A</v>
      </c>
    </row>
    <row r="2238" spans="1:12">
      <c r="A2238" s="25">
        <v>45703</v>
      </c>
      <c r="B2238" s="19" t="e">
        <v>#N/A</v>
      </c>
      <c r="C2238" t="e">
        <f>VLOOKUP(A2238,Table2[],2,FALSE)</f>
        <v>#N/A</v>
      </c>
      <c r="D2238" t="e">
        <f>VLOOKUP(A2238,Table3[#All],2,FALSE)</f>
        <v>#N/A</v>
      </c>
      <c r="E2238" t="e">
        <f>VLOOKUP(A2238,Table5[#All],2,FALSE)</f>
        <v>#N/A</v>
      </c>
      <c r="F2238" t="e">
        <f>VLOOKUP(A2238,Table6[#All],2,FALSE)</f>
        <v>#N/A</v>
      </c>
      <c r="G2238" t="e">
        <f>VLOOKUP(A2238,Table7[#All],2,FALSE)</f>
        <v>#N/A</v>
      </c>
      <c r="H2238" t="e">
        <f>VLOOKUP(A2238,Table1[[#All],[Release Date]:[Actual]],3,FALSE)</f>
        <v>#N/A</v>
      </c>
      <c r="I2238" t="e">
        <f>VLOOKUP(A2238,Table9[[#All],[Release Date]:[Actual]],2,FALSE)</f>
        <v>#N/A</v>
      </c>
      <c r="J2238" t="e">
        <f>VLOOKUP(A2238,Table8[#All],2,FALSE)</f>
        <v>#N/A</v>
      </c>
      <c r="K2238" t="e">
        <f>VLOOKUP(A2238,'US Retail Data'!$E$2:$G$75,3,FALSE)</f>
        <v>#N/A</v>
      </c>
      <c r="L2238" t="e">
        <f>VLOOKUP(A2238,GDP!$E$2:$G$83,3,FALSE)</f>
        <v>#N/A</v>
      </c>
    </row>
    <row r="2239" spans="1:12">
      <c r="A2239" s="25">
        <v>45704</v>
      </c>
      <c r="B2239" s="19" t="e">
        <v>#N/A</v>
      </c>
      <c r="C2239" t="e">
        <f>VLOOKUP(A2239,Table2[],2,FALSE)</f>
        <v>#N/A</v>
      </c>
      <c r="D2239" t="e">
        <f>VLOOKUP(A2239,Table3[#All],2,FALSE)</f>
        <v>#N/A</v>
      </c>
      <c r="E2239" t="e">
        <f>VLOOKUP(A2239,Table5[#All],2,FALSE)</f>
        <v>#N/A</v>
      </c>
      <c r="F2239" t="e">
        <f>VLOOKUP(A2239,Table6[#All],2,FALSE)</f>
        <v>#N/A</v>
      </c>
      <c r="G2239" t="e">
        <f>VLOOKUP(A2239,Table7[#All],2,FALSE)</f>
        <v>#N/A</v>
      </c>
      <c r="H2239" t="e">
        <f>VLOOKUP(A2239,Table1[[#All],[Release Date]:[Actual]],3,FALSE)</f>
        <v>#N/A</v>
      </c>
      <c r="I2239" t="e">
        <f>VLOOKUP(A2239,Table9[[#All],[Release Date]:[Actual]],2,FALSE)</f>
        <v>#N/A</v>
      </c>
      <c r="J2239" t="e">
        <f>VLOOKUP(A2239,Table8[#All],2,FALSE)</f>
        <v>#N/A</v>
      </c>
      <c r="K2239" t="e">
        <f>VLOOKUP(A2239,'US Retail Data'!$E$2:$G$75,3,FALSE)</f>
        <v>#N/A</v>
      </c>
      <c r="L2239" t="e">
        <f>VLOOKUP(A2239,GDP!$E$2:$G$83,3,FALSE)</f>
        <v>#N/A</v>
      </c>
    </row>
    <row r="2240" spans="1:12">
      <c r="A2240" s="25">
        <v>45705</v>
      </c>
      <c r="B2240" s="19">
        <v>16195</v>
      </c>
      <c r="C2240" t="e">
        <f>VLOOKUP(A2240,Table2[],2,FALSE)</f>
        <v>#N/A</v>
      </c>
      <c r="D2240" t="e">
        <f>VLOOKUP(A2240,Table3[#All],2,FALSE)</f>
        <v>#N/A</v>
      </c>
      <c r="E2240" t="e">
        <f>VLOOKUP(A2240,Table5[#All],2,FALSE)</f>
        <v>#N/A</v>
      </c>
      <c r="F2240" t="e">
        <f>VLOOKUP(A2240,Table6[#All],2,FALSE)</f>
        <v>#N/A</v>
      </c>
      <c r="G2240" t="e">
        <f>VLOOKUP(A2240,Table7[#All],2,FALSE)</f>
        <v>#N/A</v>
      </c>
      <c r="H2240" t="e">
        <f>VLOOKUP(A2240,Table1[[#All],[Release Date]:[Actual]],3,FALSE)</f>
        <v>#N/A</v>
      </c>
      <c r="I2240" t="e">
        <f>VLOOKUP(A2240,Table9[[#All],[Release Date]:[Actual]],2,FALSE)</f>
        <v>#N/A</v>
      </c>
      <c r="J2240" t="e">
        <f>VLOOKUP(A2240,Table8[#All],2,FALSE)</f>
        <v>#N/A</v>
      </c>
      <c r="K2240" t="e">
        <f>VLOOKUP(A2240,'US Retail Data'!$E$2:$G$75,3,FALSE)</f>
        <v>#N/A</v>
      </c>
      <c r="L2240" t="e">
        <f>VLOOKUP(A2240,GDP!$E$2:$G$83,3,FALSE)</f>
        <v>#N/A</v>
      </c>
    </row>
    <row r="2241" spans="1:12">
      <c r="A2241" s="25">
        <v>45706</v>
      </c>
      <c r="B2241" s="19">
        <v>16196</v>
      </c>
      <c r="C2241" t="e">
        <f>VLOOKUP(A2241,Table2[],2,FALSE)</f>
        <v>#N/A</v>
      </c>
      <c r="D2241" t="e">
        <f>VLOOKUP(A2241,Table3[#All],2,FALSE)</f>
        <v>#N/A</v>
      </c>
      <c r="E2241" t="e">
        <f>VLOOKUP(A2241,Table5[#All],2,FALSE)</f>
        <v>#N/A</v>
      </c>
      <c r="F2241" t="e">
        <f>VLOOKUP(A2241,Table6[#All],2,FALSE)</f>
        <v>#N/A</v>
      </c>
      <c r="G2241" t="e">
        <f>VLOOKUP(A2241,Table7[#All],2,FALSE)</f>
        <v>#N/A</v>
      </c>
      <c r="H2241" t="e">
        <f>VLOOKUP(A2241,Table1[[#All],[Release Date]:[Actual]],3,FALSE)</f>
        <v>#N/A</v>
      </c>
      <c r="I2241" t="e">
        <f>VLOOKUP(A2241,Table9[[#All],[Release Date]:[Actual]],2,FALSE)</f>
        <v>#N/A</v>
      </c>
      <c r="J2241" t="e">
        <f>VLOOKUP(A2241,Table8[#All],2,FALSE)</f>
        <v>#N/A</v>
      </c>
      <c r="K2241" t="e">
        <f>VLOOKUP(A2241,'US Retail Data'!$E$2:$G$75,3,FALSE)</f>
        <v>#N/A</v>
      </c>
      <c r="L2241" t="e">
        <f>VLOOKUP(A2241,GDP!$E$2:$G$83,3,FALSE)</f>
        <v>#N/A</v>
      </c>
    </row>
    <row r="2242" spans="1:12">
      <c r="A2242" s="25">
        <v>45707</v>
      </c>
      <c r="B2242" s="19">
        <v>16197</v>
      </c>
      <c r="C2242" t="e">
        <f>VLOOKUP(A2242,Table2[],2,FALSE)</f>
        <v>#N/A</v>
      </c>
      <c r="D2242" t="e">
        <f>VLOOKUP(A2242,Table3[#All],2,FALSE)</f>
        <v>#N/A</v>
      </c>
      <c r="E2242" t="e">
        <f>VLOOKUP(A2242,Table5[#All],2,FALSE)</f>
        <v>#N/A</v>
      </c>
      <c r="F2242" t="e">
        <f>VLOOKUP(A2242,Table6[#All],2,FALSE)</f>
        <v>#N/A</v>
      </c>
      <c r="G2242" t="e">
        <f>VLOOKUP(A2242,Table7[#All],2,FALSE)</f>
        <v>#N/A</v>
      </c>
      <c r="H2242" t="e">
        <f>VLOOKUP(A2242,Table1[[#All],[Release Date]:[Actual]],3,FALSE)</f>
        <v>#N/A</v>
      </c>
      <c r="I2242" t="e">
        <f>VLOOKUP(A2242,Table9[[#All],[Release Date]:[Actual]],2,FALSE)</f>
        <v>#N/A</v>
      </c>
      <c r="J2242" t="e">
        <f>VLOOKUP(A2242,Table8[#All],2,FALSE)</f>
        <v>#N/A</v>
      </c>
      <c r="K2242" t="e">
        <f>VLOOKUP(A2242,'US Retail Data'!$E$2:$G$75,3,FALSE)</f>
        <v>#N/A</v>
      </c>
      <c r="L2242" t="e">
        <f>VLOOKUP(A2242,GDP!$E$2:$G$83,3,FALSE)</f>
        <v>#N/A</v>
      </c>
    </row>
    <row r="2243" spans="1:12">
      <c r="A2243" s="25">
        <v>45708</v>
      </c>
      <c r="B2243" s="19">
        <v>16198</v>
      </c>
      <c r="C2243" t="e">
        <f>VLOOKUP(A2243,Table2[],2,FALSE)</f>
        <v>#N/A</v>
      </c>
      <c r="D2243" t="e">
        <f>VLOOKUP(A2243,Table3[#All],2,FALSE)</f>
        <v>#N/A</v>
      </c>
      <c r="E2243" t="e">
        <f>VLOOKUP(A2243,Table5[#All],2,FALSE)</f>
        <v>#N/A</v>
      </c>
      <c r="F2243" t="e">
        <f>VLOOKUP(A2243,Table6[#All],2,FALSE)</f>
        <v>#N/A</v>
      </c>
      <c r="G2243" t="e">
        <f>VLOOKUP(A2243,Table7[#All],2,FALSE)</f>
        <v>#N/A</v>
      </c>
      <c r="H2243" t="e">
        <f>VLOOKUP(A2243,Table1[[#All],[Release Date]:[Actual]],3,FALSE)</f>
        <v>#N/A</v>
      </c>
      <c r="I2243" t="e">
        <f>VLOOKUP(A2243,Table9[[#All],[Release Date]:[Actual]],2,FALSE)</f>
        <v>#N/A</v>
      </c>
      <c r="J2243" t="e">
        <f>VLOOKUP(A2243,Table8[#All],2,FALSE)</f>
        <v>#N/A</v>
      </c>
      <c r="K2243" t="e">
        <f>VLOOKUP(A2243,'US Retail Data'!$E$2:$G$75,3,FALSE)</f>
        <v>#N/A</v>
      </c>
      <c r="L2243" t="e">
        <f>VLOOKUP(A2243,GDP!$E$2:$G$83,3,FALSE)</f>
        <v>#N/A</v>
      </c>
    </row>
    <row r="2244" spans="1:12">
      <c r="A2244" s="25">
        <v>45709</v>
      </c>
      <c r="B2244" s="19">
        <v>16199</v>
      </c>
      <c r="C2244" t="e">
        <f>VLOOKUP(A2244,Table2[],2,FALSE)</f>
        <v>#N/A</v>
      </c>
      <c r="D2244" t="e">
        <f>VLOOKUP(A2244,Table3[#All],2,FALSE)</f>
        <v>#N/A</v>
      </c>
      <c r="E2244" t="e">
        <f>VLOOKUP(A2244,Table5[#All],2,FALSE)</f>
        <v>#N/A</v>
      </c>
      <c r="F2244" t="e">
        <f>VLOOKUP(A2244,Table6[#All],2,FALSE)</f>
        <v>#N/A</v>
      </c>
      <c r="G2244" t="e">
        <f>VLOOKUP(A2244,Table7[#All],2,FALSE)</f>
        <v>#N/A</v>
      </c>
      <c r="H2244" t="e">
        <f>VLOOKUP(A2244,Table1[[#All],[Release Date]:[Actual]],3,FALSE)</f>
        <v>#N/A</v>
      </c>
      <c r="I2244" t="e">
        <f>VLOOKUP(A2244,Table9[[#All],[Release Date]:[Actual]],2,FALSE)</f>
        <v>#N/A</v>
      </c>
      <c r="J2244" t="e">
        <f>VLOOKUP(A2244,Table8[#All],2,FALSE)</f>
        <v>#N/A</v>
      </c>
      <c r="K2244" t="e">
        <f>VLOOKUP(A2244,'US Retail Data'!$E$2:$G$75,3,FALSE)</f>
        <v>#N/A</v>
      </c>
      <c r="L2244" t="e">
        <f>VLOOKUP(A2244,GDP!$E$2:$G$83,3,FALSE)</f>
        <v>#N/A</v>
      </c>
    </row>
    <row r="2245" spans="1:12">
      <c r="A2245" s="25">
        <v>45710</v>
      </c>
      <c r="B2245" s="19">
        <v>16200</v>
      </c>
      <c r="C2245" t="e">
        <f>VLOOKUP(A2245,Table2[],2,FALSE)</f>
        <v>#N/A</v>
      </c>
      <c r="D2245" t="e">
        <f>VLOOKUP(A2245,Table3[#All],2,FALSE)</f>
        <v>#N/A</v>
      </c>
      <c r="E2245" t="e">
        <f>VLOOKUP(A2245,Table5[#All],2,FALSE)</f>
        <v>#N/A</v>
      </c>
      <c r="F2245" t="e">
        <f>VLOOKUP(A2245,Table6[#All],2,FALSE)</f>
        <v>#N/A</v>
      </c>
      <c r="G2245" t="e">
        <f>VLOOKUP(A2245,Table7[#All],2,FALSE)</f>
        <v>#N/A</v>
      </c>
      <c r="H2245" t="e">
        <f>VLOOKUP(A2245,Table1[[#All],[Release Date]:[Actual]],3,FALSE)</f>
        <v>#N/A</v>
      </c>
      <c r="I2245" t="e">
        <f>VLOOKUP(A2245,Table9[[#All],[Release Date]:[Actual]],2,FALSE)</f>
        <v>#N/A</v>
      </c>
      <c r="J2245" t="e">
        <f>VLOOKUP(A2245,Table8[#All],2,FALSE)</f>
        <v>#N/A</v>
      </c>
      <c r="K2245" t="e">
        <f>VLOOKUP(A2245,'US Retail Data'!$E$2:$G$75,3,FALSE)</f>
        <v>#N/A</v>
      </c>
      <c r="L2245" t="e">
        <f>VLOOKUP(A2245,GDP!$E$2:$G$83,3,FALSE)</f>
        <v>#N/A</v>
      </c>
    </row>
    <row r="2246" spans="1:12">
      <c r="A2246" s="25">
        <v>45711</v>
      </c>
      <c r="B2246" s="19">
        <v>16201</v>
      </c>
      <c r="C2246" t="e">
        <f>VLOOKUP(A2246,Table2[],2,FALSE)</f>
        <v>#N/A</v>
      </c>
      <c r="D2246" t="e">
        <f>VLOOKUP(A2246,Table3[#All],2,FALSE)</f>
        <v>#N/A</v>
      </c>
      <c r="E2246" t="e">
        <f>VLOOKUP(A2246,Table5[#All],2,FALSE)</f>
        <v>#N/A</v>
      </c>
      <c r="F2246" t="e">
        <f>VLOOKUP(A2246,Table6[#All],2,FALSE)</f>
        <v>#N/A</v>
      </c>
      <c r="G2246" t="e">
        <f>VLOOKUP(A2246,Table7[#All],2,FALSE)</f>
        <v>#N/A</v>
      </c>
      <c r="H2246" t="e">
        <f>VLOOKUP(A2246,Table1[[#All],[Release Date]:[Actual]],3,FALSE)</f>
        <v>#N/A</v>
      </c>
      <c r="I2246" t="e">
        <f>VLOOKUP(A2246,Table9[[#All],[Release Date]:[Actual]],2,FALSE)</f>
        <v>#N/A</v>
      </c>
      <c r="J2246" t="e">
        <f>VLOOKUP(A2246,Table8[#All],2,FALSE)</f>
        <v>#N/A</v>
      </c>
      <c r="K2246" t="e">
        <f>VLOOKUP(A2246,'US Retail Data'!$E$2:$G$75,3,FALSE)</f>
        <v>#N/A</v>
      </c>
      <c r="L2246" t="e">
        <f>VLOOKUP(A2246,GDP!$E$2:$G$83,3,FALSE)</f>
        <v>#N/A</v>
      </c>
    </row>
    <row r="2247" spans="1:12">
      <c r="A2247" s="25">
        <v>45712</v>
      </c>
      <c r="B2247" s="19">
        <v>16202</v>
      </c>
      <c r="C2247" t="e">
        <f>VLOOKUP(A2247,Table2[],2,FALSE)</f>
        <v>#N/A</v>
      </c>
      <c r="D2247" t="e">
        <f>VLOOKUP(A2247,Table3[#All],2,FALSE)</f>
        <v>#N/A</v>
      </c>
      <c r="E2247" t="e">
        <f>VLOOKUP(A2247,Table5[#All],2,FALSE)</f>
        <v>#N/A</v>
      </c>
      <c r="F2247" t="e">
        <f>VLOOKUP(A2247,Table6[#All],2,FALSE)</f>
        <v>#N/A</v>
      </c>
      <c r="G2247" t="e">
        <f>VLOOKUP(A2247,Table7[#All],2,FALSE)</f>
        <v>#N/A</v>
      </c>
      <c r="H2247" t="e">
        <f>VLOOKUP(A2247,Table1[[#All],[Release Date]:[Actual]],3,FALSE)</f>
        <v>#N/A</v>
      </c>
      <c r="I2247" t="e">
        <f>VLOOKUP(A2247,Table9[[#All],[Release Date]:[Actual]],2,FALSE)</f>
        <v>#N/A</v>
      </c>
      <c r="J2247" t="e">
        <f>VLOOKUP(A2247,Table8[#All],2,FALSE)</f>
        <v>#N/A</v>
      </c>
      <c r="K2247" t="e">
        <f>VLOOKUP(A2247,'US Retail Data'!$E$2:$G$75,3,FALSE)</f>
        <v>#N/A</v>
      </c>
      <c r="L2247" t="e">
        <f>VLOOKUP(A2247,GDP!$E$2:$G$83,3,FALSE)</f>
        <v>#N/A</v>
      </c>
    </row>
    <row r="2248" spans="1:12">
      <c r="A2248" s="25">
        <v>45713</v>
      </c>
      <c r="B2248" s="19">
        <v>16203</v>
      </c>
      <c r="C2248" t="e">
        <f>VLOOKUP(A2248,Table2[],2,FALSE)</f>
        <v>#N/A</v>
      </c>
      <c r="D2248" t="e">
        <f>VLOOKUP(A2248,Table3[#All],2,FALSE)</f>
        <v>#N/A</v>
      </c>
      <c r="E2248" t="e">
        <f>VLOOKUP(A2248,Table5[#All],2,FALSE)</f>
        <v>#N/A</v>
      </c>
      <c r="F2248" t="e">
        <f>VLOOKUP(A2248,Table6[#All],2,FALSE)</f>
        <v>#N/A</v>
      </c>
      <c r="G2248" t="e">
        <f>VLOOKUP(A2248,Table7[#All],2,FALSE)</f>
        <v>#N/A</v>
      </c>
      <c r="H2248" t="e">
        <f>VLOOKUP(A2248,Table1[[#All],[Release Date]:[Actual]],3,FALSE)</f>
        <v>#N/A</v>
      </c>
      <c r="I2248" t="e">
        <f>VLOOKUP(A2248,Table9[[#All],[Release Date]:[Actual]],2,FALSE)</f>
        <v>#N/A</v>
      </c>
      <c r="J2248" t="e">
        <f>VLOOKUP(A2248,Table8[#All],2,FALSE)</f>
        <v>#N/A</v>
      </c>
      <c r="K2248" t="e">
        <f>VLOOKUP(A2248,'US Retail Data'!$E$2:$G$75,3,FALSE)</f>
        <v>#N/A</v>
      </c>
      <c r="L2248" t="e">
        <f>VLOOKUP(A2248,GDP!$E$2:$G$83,3,FALSE)</f>
        <v>#N/A</v>
      </c>
    </row>
    <row r="2249" spans="1:12">
      <c r="A2249" s="25">
        <v>45714</v>
      </c>
      <c r="B2249" s="19">
        <v>16204</v>
      </c>
      <c r="C2249" t="e">
        <f>VLOOKUP(A2249,Table2[],2,FALSE)</f>
        <v>#N/A</v>
      </c>
      <c r="D2249" t="e">
        <f>VLOOKUP(A2249,Table3[#All],2,FALSE)</f>
        <v>#N/A</v>
      </c>
      <c r="E2249" t="e">
        <f>VLOOKUP(A2249,Table5[#All],2,FALSE)</f>
        <v>#N/A</v>
      </c>
      <c r="F2249" t="e">
        <f>VLOOKUP(A2249,Table6[#All],2,FALSE)</f>
        <v>#N/A</v>
      </c>
      <c r="G2249" t="e">
        <f>VLOOKUP(A2249,Table7[#All],2,FALSE)</f>
        <v>#N/A</v>
      </c>
      <c r="H2249" t="e">
        <f>VLOOKUP(A2249,Table1[[#All],[Release Date]:[Actual]],3,FALSE)</f>
        <v>#N/A</v>
      </c>
      <c r="I2249" t="e">
        <f>VLOOKUP(A2249,Table9[[#All],[Release Date]:[Actual]],2,FALSE)</f>
        <v>#N/A</v>
      </c>
      <c r="J2249" t="e">
        <f>VLOOKUP(A2249,Table8[#All],2,FALSE)</f>
        <v>#N/A</v>
      </c>
      <c r="K2249" t="e">
        <f>VLOOKUP(A2249,'US Retail Data'!$E$2:$G$75,3,FALSE)</f>
        <v>#N/A</v>
      </c>
      <c r="L2249" t="e">
        <f>VLOOKUP(A2249,GDP!$E$2:$G$83,3,FALSE)</f>
        <v>#N/A</v>
      </c>
    </row>
    <row r="2250" spans="1:12">
      <c r="A2250" s="25">
        <v>45715</v>
      </c>
      <c r="B2250" s="19">
        <v>16205</v>
      </c>
      <c r="C2250" t="e">
        <f>VLOOKUP(A2250,Table2[],2,FALSE)</f>
        <v>#N/A</v>
      </c>
      <c r="D2250" t="e">
        <f>VLOOKUP(A2250,Table3[#All],2,FALSE)</f>
        <v>#N/A</v>
      </c>
      <c r="E2250" t="e">
        <f>VLOOKUP(A2250,Table5[#All],2,FALSE)</f>
        <v>#N/A</v>
      </c>
      <c r="F2250" t="e">
        <f>VLOOKUP(A2250,Table6[#All],2,FALSE)</f>
        <v>#N/A</v>
      </c>
      <c r="G2250" t="e">
        <f>VLOOKUP(A2250,Table7[#All],2,FALSE)</f>
        <v>#N/A</v>
      </c>
      <c r="H2250" t="e">
        <f>VLOOKUP(A2250,Table1[[#All],[Release Date]:[Actual]],3,FALSE)</f>
        <v>#N/A</v>
      </c>
      <c r="I2250" t="e">
        <f>VLOOKUP(A2250,Table9[[#All],[Release Date]:[Actual]],2,FALSE)</f>
        <v>#N/A</v>
      </c>
      <c r="J2250" t="e">
        <f>VLOOKUP(A2250,Table8[#All],2,FALSE)</f>
        <v>#N/A</v>
      </c>
      <c r="K2250" t="e">
        <f>VLOOKUP(A2250,'US Retail Data'!$E$2:$G$75,3,FALSE)</f>
        <v>#N/A</v>
      </c>
      <c r="L2250">
        <f>VLOOKUP(A2250,GDP!$E$2:$G$83,3,FALSE)</f>
        <v>2.3E-2</v>
      </c>
    </row>
    <row r="2251" spans="1:12">
      <c r="A2251" s="25">
        <v>45716</v>
      </c>
      <c r="B2251" s="19">
        <v>16206</v>
      </c>
      <c r="C2251" t="e">
        <f>VLOOKUP(A2251,Table2[],2,FALSE)</f>
        <v>#N/A</v>
      </c>
      <c r="D2251" t="e">
        <f>VLOOKUP(A2251,Table3[#All],2,FALSE)</f>
        <v>#N/A</v>
      </c>
      <c r="E2251" t="e">
        <f>VLOOKUP(A2251,Table5[#All],2,FALSE)</f>
        <v>#N/A</v>
      </c>
      <c r="F2251" t="e">
        <f>VLOOKUP(A2251,Table6[#All],2,FALSE)</f>
        <v>#N/A</v>
      </c>
      <c r="G2251" t="e">
        <f>VLOOKUP(A2251,Table7[#All],2,FALSE)</f>
        <v>#N/A</v>
      </c>
      <c r="H2251" t="e">
        <f>VLOOKUP(A2251,Table1[[#All],[Release Date]:[Actual]],3,FALSE)</f>
        <v>#N/A</v>
      </c>
      <c r="I2251" t="e">
        <f>VLOOKUP(A2251,Table9[[#All],[Release Date]:[Actual]],2,FALSE)</f>
        <v>#N/A</v>
      </c>
      <c r="J2251" t="e">
        <f>VLOOKUP(A2251,Table8[#All],2,FALSE)</f>
        <v>#N/A</v>
      </c>
      <c r="K2251" t="e">
        <f>VLOOKUP(A2251,'US Retail Data'!$E$2:$G$75,3,FALSE)</f>
        <v>#N/A</v>
      </c>
      <c r="L2251" t="e">
        <f>VLOOKUP(A2251,GDP!$E$2:$G$83,3,FALSE)</f>
        <v>#N/A</v>
      </c>
    </row>
    <row r="2252" spans="1:12">
      <c r="A2252" s="25">
        <v>45717</v>
      </c>
      <c r="B2252" s="19">
        <v>16207</v>
      </c>
      <c r="C2252" t="e">
        <f>VLOOKUP(A2252,Table2[],2,FALSE)</f>
        <v>#N/A</v>
      </c>
      <c r="D2252" t="e">
        <f>VLOOKUP(A2252,Table3[#All],2,FALSE)</f>
        <v>#N/A</v>
      </c>
      <c r="E2252" t="e">
        <f>VLOOKUP(A2252,Table5[#All],2,FALSE)</f>
        <v>#N/A</v>
      </c>
      <c r="F2252" t="e">
        <f>VLOOKUP(A2252,Table6[#All],2,FALSE)</f>
        <v>#N/A</v>
      </c>
      <c r="G2252" t="e">
        <f>VLOOKUP(A2252,Table7[#All],2,FALSE)</f>
        <v>#N/A</v>
      </c>
      <c r="H2252" t="e">
        <f>VLOOKUP(A2252,Table1[[#All],[Release Date]:[Actual]],3,FALSE)</f>
        <v>#N/A</v>
      </c>
      <c r="I2252" t="e">
        <f>VLOOKUP(A2252,Table9[[#All],[Release Date]:[Actual]],2,FALSE)</f>
        <v>#N/A</v>
      </c>
      <c r="J2252" t="e">
        <f>VLOOKUP(A2252,Table8[#All],2,FALSE)</f>
        <v>#N/A</v>
      </c>
      <c r="K2252" t="e">
        <f>VLOOKUP(A2252,'US Retail Data'!$E$2:$G$75,3,FALSE)</f>
        <v>#N/A</v>
      </c>
      <c r="L2252" t="e">
        <f>VLOOKUP(A2252,GDP!$E$2:$G$83,3,FALSE)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9701-C995-41F6-A0C1-2DE059E3A274}">
  <dimension ref="A1:B75"/>
  <sheetViews>
    <sheetView topLeftCell="A46" workbookViewId="0">
      <selection activeCell="A76" sqref="A76"/>
    </sheetView>
  </sheetViews>
  <sheetFormatPr defaultRowHeight="15"/>
  <cols>
    <col min="1" max="1" width="21.140625" customWidth="1"/>
    <col min="2" max="2" width="9.85546875" customWidth="1"/>
  </cols>
  <sheetData>
    <row r="1" spans="1:2">
      <c r="A1" s="66" t="s">
        <v>3</v>
      </c>
      <c r="B1" s="67" t="s">
        <v>11</v>
      </c>
    </row>
    <row r="2" spans="1:2">
      <c r="A2" s="59">
        <v>43469</v>
      </c>
      <c r="B2" s="62">
        <v>312</v>
      </c>
    </row>
    <row r="3" spans="1:2">
      <c r="A3" s="59">
        <v>43497</v>
      </c>
      <c r="B3" s="62">
        <v>304</v>
      </c>
    </row>
    <row r="4" spans="1:2">
      <c r="A4" s="59">
        <v>43532</v>
      </c>
      <c r="B4" s="63">
        <v>20</v>
      </c>
    </row>
    <row r="5" spans="1:2">
      <c r="A5" s="59">
        <v>43560</v>
      </c>
      <c r="B5" s="62">
        <v>196</v>
      </c>
    </row>
    <row r="6" spans="1:2">
      <c r="A6" s="59">
        <v>43588</v>
      </c>
      <c r="B6" s="62">
        <v>263</v>
      </c>
    </row>
    <row r="7" spans="1:2">
      <c r="A7" s="59">
        <v>43623</v>
      </c>
      <c r="B7" s="63">
        <v>75</v>
      </c>
    </row>
    <row r="8" spans="1:2">
      <c r="A8" s="59">
        <v>43651</v>
      </c>
      <c r="B8" s="62">
        <v>224</v>
      </c>
    </row>
    <row r="9" spans="1:2">
      <c r="A9" s="59">
        <v>43679</v>
      </c>
      <c r="B9" s="60">
        <v>164</v>
      </c>
    </row>
    <row r="10" spans="1:2">
      <c r="A10" s="59">
        <v>43714</v>
      </c>
      <c r="B10" s="63">
        <v>130</v>
      </c>
    </row>
    <row r="11" spans="1:2">
      <c r="A11" s="59">
        <v>43742</v>
      </c>
      <c r="B11" s="63">
        <v>136</v>
      </c>
    </row>
    <row r="12" spans="1:2">
      <c r="A12" s="59">
        <v>43770</v>
      </c>
      <c r="B12" s="62">
        <v>128</v>
      </c>
    </row>
    <row r="13" spans="1:2">
      <c r="A13" s="59">
        <v>43805</v>
      </c>
      <c r="B13" s="62">
        <v>266</v>
      </c>
    </row>
    <row r="14" spans="1:2">
      <c r="A14" s="59">
        <v>43840</v>
      </c>
      <c r="B14" s="63">
        <v>145</v>
      </c>
    </row>
    <row r="15" spans="1:2">
      <c r="A15" s="59">
        <v>43868</v>
      </c>
      <c r="B15" s="62">
        <v>225</v>
      </c>
    </row>
    <row r="16" spans="1:2">
      <c r="A16" s="59">
        <v>43896</v>
      </c>
      <c r="B16" s="62">
        <v>273</v>
      </c>
    </row>
    <row r="17" spans="1:2">
      <c r="A17" s="59">
        <v>43924</v>
      </c>
      <c r="B17" s="63">
        <v>-701</v>
      </c>
    </row>
    <row r="18" spans="1:2">
      <c r="A18" s="59">
        <v>43959</v>
      </c>
      <c r="B18" s="65">
        <v>-20537</v>
      </c>
    </row>
    <row r="19" spans="1:2">
      <c r="A19" s="59">
        <v>43987</v>
      </c>
      <c r="B19" s="65">
        <v>2509</v>
      </c>
    </row>
    <row r="20" spans="1:2">
      <c r="A20" s="59">
        <v>44014</v>
      </c>
      <c r="B20" s="65">
        <v>4800</v>
      </c>
    </row>
    <row r="21" spans="1:2">
      <c r="A21" s="59">
        <v>44050</v>
      </c>
      <c r="B21" s="65">
        <v>1763</v>
      </c>
    </row>
    <row r="22" spans="1:2">
      <c r="A22" s="59">
        <v>44078</v>
      </c>
      <c r="B22" s="64">
        <v>1371</v>
      </c>
    </row>
    <row r="23" spans="1:2">
      <c r="A23" s="59">
        <v>44106</v>
      </c>
      <c r="B23" s="63">
        <v>661</v>
      </c>
    </row>
    <row r="24" spans="1:2">
      <c r="A24" s="59">
        <v>44141</v>
      </c>
      <c r="B24" s="62">
        <v>638</v>
      </c>
    </row>
    <row r="25" spans="1:2">
      <c r="A25" s="59">
        <v>44169</v>
      </c>
      <c r="B25" s="63">
        <v>245</v>
      </c>
    </row>
    <row r="26" spans="1:2">
      <c r="A26" s="59">
        <v>44204</v>
      </c>
      <c r="B26" s="63">
        <v>-140</v>
      </c>
    </row>
    <row r="27" spans="1:2">
      <c r="A27" s="59">
        <v>44232</v>
      </c>
      <c r="B27" s="63">
        <v>49</v>
      </c>
    </row>
    <row r="28" spans="1:2">
      <c r="A28" s="59">
        <v>44260</v>
      </c>
      <c r="B28" s="62">
        <v>379</v>
      </c>
    </row>
    <row r="29" spans="1:2">
      <c r="A29" s="59">
        <v>44288</v>
      </c>
      <c r="B29" s="62">
        <v>916</v>
      </c>
    </row>
    <row r="30" spans="1:2">
      <c r="A30" s="59">
        <v>44323</v>
      </c>
      <c r="B30" s="63">
        <v>266</v>
      </c>
    </row>
    <row r="31" spans="1:2">
      <c r="A31" s="59">
        <v>44351</v>
      </c>
      <c r="B31" s="63">
        <v>559</v>
      </c>
    </row>
    <row r="32" spans="1:2">
      <c r="A32" s="59">
        <v>44379</v>
      </c>
      <c r="B32" s="62">
        <v>850</v>
      </c>
    </row>
    <row r="33" spans="1:2">
      <c r="A33" s="59">
        <v>44414</v>
      </c>
      <c r="B33" s="62">
        <v>943</v>
      </c>
    </row>
    <row r="34" spans="1:2">
      <c r="A34" s="59">
        <v>44442</v>
      </c>
      <c r="B34" s="63">
        <v>235</v>
      </c>
    </row>
    <row r="35" spans="1:2">
      <c r="A35" s="59">
        <v>44477</v>
      </c>
      <c r="B35" s="63">
        <v>194</v>
      </c>
    </row>
    <row r="36" spans="1:2">
      <c r="A36" s="59">
        <v>44505</v>
      </c>
      <c r="B36" s="62">
        <v>531</v>
      </c>
    </row>
    <row r="37" spans="1:2">
      <c r="A37" s="59">
        <v>44533</v>
      </c>
      <c r="B37" s="63">
        <v>210</v>
      </c>
    </row>
    <row r="38" spans="1:2">
      <c r="A38" s="59">
        <v>44568</v>
      </c>
      <c r="B38" s="63">
        <v>199</v>
      </c>
    </row>
    <row r="39" spans="1:2">
      <c r="A39" s="59">
        <v>44596</v>
      </c>
      <c r="B39" s="62">
        <v>467</v>
      </c>
    </row>
    <row r="40" spans="1:2">
      <c r="A40" s="59">
        <v>44624</v>
      </c>
      <c r="B40" s="62">
        <v>678</v>
      </c>
    </row>
    <row r="41" spans="1:2">
      <c r="A41" s="59">
        <v>44652</v>
      </c>
      <c r="B41" s="63">
        <v>431</v>
      </c>
    </row>
    <row r="42" spans="1:2">
      <c r="A42" s="59">
        <v>44687</v>
      </c>
      <c r="B42" s="62">
        <v>428</v>
      </c>
    </row>
    <row r="43" spans="1:2">
      <c r="A43" s="59">
        <v>44715</v>
      </c>
      <c r="B43" s="62">
        <v>390</v>
      </c>
    </row>
    <row r="44" spans="1:2">
      <c r="A44" s="59">
        <v>44750</v>
      </c>
      <c r="B44" s="62">
        <v>372</v>
      </c>
    </row>
    <row r="45" spans="1:2">
      <c r="A45" s="59">
        <v>44778</v>
      </c>
      <c r="B45" s="62">
        <v>528</v>
      </c>
    </row>
    <row r="46" spans="1:2">
      <c r="A46" s="59">
        <v>44806</v>
      </c>
      <c r="B46" s="62">
        <v>315</v>
      </c>
    </row>
    <row r="47" spans="1:2">
      <c r="A47" s="59">
        <v>44841</v>
      </c>
      <c r="B47" s="62">
        <v>263</v>
      </c>
    </row>
    <row r="48" spans="1:2">
      <c r="A48" s="59">
        <v>44869</v>
      </c>
      <c r="B48" s="62">
        <v>261</v>
      </c>
    </row>
    <row r="49" spans="1:2">
      <c r="A49" s="59">
        <v>44897</v>
      </c>
      <c r="B49" s="62">
        <v>263</v>
      </c>
    </row>
    <row r="50" spans="1:2">
      <c r="A50" s="59">
        <v>44932</v>
      </c>
      <c r="B50" s="62">
        <v>223</v>
      </c>
    </row>
    <row r="51" spans="1:2">
      <c r="A51" s="59">
        <v>44960</v>
      </c>
      <c r="B51" s="62">
        <v>517</v>
      </c>
    </row>
    <row r="52" spans="1:2">
      <c r="A52" s="59">
        <v>44995</v>
      </c>
      <c r="B52" s="62">
        <v>311</v>
      </c>
    </row>
    <row r="53" spans="1:2">
      <c r="A53" s="59">
        <v>45023</v>
      </c>
      <c r="B53" s="63">
        <v>236</v>
      </c>
    </row>
    <row r="54" spans="1:2">
      <c r="A54" s="59">
        <v>45051</v>
      </c>
      <c r="B54" s="62">
        <v>253</v>
      </c>
    </row>
    <row r="55" spans="1:2">
      <c r="A55" s="59">
        <v>45079</v>
      </c>
      <c r="B55" s="62">
        <v>339</v>
      </c>
    </row>
    <row r="56" spans="1:2">
      <c r="A56" s="59">
        <v>45114</v>
      </c>
      <c r="B56" s="63">
        <v>209</v>
      </c>
    </row>
    <row r="57" spans="1:2">
      <c r="A57" s="59">
        <v>45142</v>
      </c>
      <c r="B57" s="63">
        <v>187</v>
      </c>
    </row>
    <row r="58" spans="1:2">
      <c r="A58" s="59">
        <v>45170</v>
      </c>
      <c r="B58" s="62">
        <v>187</v>
      </c>
    </row>
    <row r="59" spans="1:2">
      <c r="A59" s="59">
        <v>45205</v>
      </c>
      <c r="B59" s="62">
        <v>336</v>
      </c>
    </row>
    <row r="60" spans="1:2">
      <c r="A60" s="59">
        <v>45233</v>
      </c>
      <c r="B60" s="63">
        <v>150</v>
      </c>
    </row>
    <row r="61" spans="1:2">
      <c r="A61" s="59">
        <v>45268</v>
      </c>
      <c r="B61" s="62">
        <v>199</v>
      </c>
    </row>
    <row r="62" spans="1:2">
      <c r="A62" s="59">
        <v>45296</v>
      </c>
      <c r="B62" s="62">
        <v>216</v>
      </c>
    </row>
    <row r="63" spans="1:2">
      <c r="A63" s="59">
        <v>45324</v>
      </c>
      <c r="B63" s="62">
        <v>353</v>
      </c>
    </row>
    <row r="64" spans="1:2">
      <c r="A64" s="59">
        <v>45359</v>
      </c>
      <c r="B64" s="62">
        <v>275</v>
      </c>
    </row>
    <row r="65" spans="1:2">
      <c r="A65" s="59">
        <v>45387</v>
      </c>
      <c r="B65" s="62">
        <v>303</v>
      </c>
    </row>
    <row r="66" spans="1:2">
      <c r="A66" s="59">
        <v>45415</v>
      </c>
      <c r="B66" s="63">
        <v>175</v>
      </c>
    </row>
    <row r="67" spans="1:2">
      <c r="A67" s="59">
        <v>45450</v>
      </c>
      <c r="B67" s="62">
        <v>272</v>
      </c>
    </row>
    <row r="68" spans="1:2">
      <c r="A68" s="59">
        <v>45478</v>
      </c>
      <c r="B68" s="62">
        <v>206</v>
      </c>
    </row>
    <row r="69" spans="1:2">
      <c r="A69" s="59">
        <v>45506</v>
      </c>
      <c r="B69" s="63">
        <v>114</v>
      </c>
    </row>
    <row r="70" spans="1:2">
      <c r="A70" s="59">
        <v>45541</v>
      </c>
      <c r="B70" s="63">
        <v>142</v>
      </c>
    </row>
    <row r="71" spans="1:2">
      <c r="A71" s="59">
        <v>45569</v>
      </c>
      <c r="B71" s="62">
        <v>254</v>
      </c>
    </row>
    <row r="72" spans="1:2">
      <c r="A72" s="59">
        <v>45597</v>
      </c>
      <c r="B72" s="60">
        <v>12</v>
      </c>
    </row>
    <row r="73" spans="1:2">
      <c r="A73" s="61">
        <v>45632</v>
      </c>
      <c r="B73" s="68">
        <v>227</v>
      </c>
    </row>
    <row r="74" spans="1:2">
      <c r="A74" s="61">
        <v>45667</v>
      </c>
      <c r="B74" s="62">
        <v>256</v>
      </c>
    </row>
    <row r="75" spans="1:2">
      <c r="A75" s="61">
        <v>45695</v>
      </c>
      <c r="B75" s="62">
        <v>143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4CEB-5B82-427F-A429-B3289C7599D1}">
  <dimension ref="A1:C75"/>
  <sheetViews>
    <sheetView topLeftCell="A49" workbookViewId="0">
      <selection activeCell="A76" sqref="A76"/>
    </sheetView>
  </sheetViews>
  <sheetFormatPr defaultRowHeight="15"/>
  <cols>
    <col min="1" max="1" width="11.7109375" customWidth="1"/>
    <col min="2" max="2" width="8.28515625" customWidth="1"/>
  </cols>
  <sheetData>
    <row r="1" spans="1:3" ht="15.75" thickBot="1">
      <c r="A1" s="36" t="s">
        <v>3</v>
      </c>
      <c r="B1" s="37" t="s">
        <v>11</v>
      </c>
      <c r="C1" s="37"/>
    </row>
    <row r="2" spans="1:3" ht="15.75" thickBot="1">
      <c r="A2" s="25">
        <v>43469</v>
      </c>
      <c r="B2" s="12">
        <v>3.9E-2</v>
      </c>
      <c r="C2" s="37"/>
    </row>
    <row r="3" spans="1:3" ht="16.5" thickTop="1" thickBot="1">
      <c r="A3" s="25">
        <v>43497</v>
      </c>
      <c r="B3" s="12">
        <v>0.04</v>
      </c>
      <c r="C3" s="40"/>
    </row>
    <row r="4" spans="1:3" ht="15.75" thickBot="1">
      <c r="A4" s="25">
        <v>43532</v>
      </c>
      <c r="B4" s="11">
        <v>3.7999999999999999E-2</v>
      </c>
      <c r="C4" s="23"/>
    </row>
    <row r="5" spans="1:3" ht="15.75" thickBot="1">
      <c r="A5" s="25">
        <v>43560</v>
      </c>
      <c r="B5" s="10">
        <v>3.7999999999999999E-2</v>
      </c>
      <c r="C5" s="23"/>
    </row>
    <row r="6" spans="1:3" ht="15.75" thickBot="1">
      <c r="A6" s="25">
        <v>43588</v>
      </c>
      <c r="B6" s="11">
        <v>3.5999999999999997E-2</v>
      </c>
      <c r="C6" s="23"/>
    </row>
    <row r="7" spans="1:3" ht="15.75" thickBot="1">
      <c r="A7" s="25">
        <v>43623</v>
      </c>
      <c r="B7" s="10">
        <v>3.5999999999999997E-2</v>
      </c>
      <c r="C7" s="23"/>
    </row>
    <row r="8" spans="1:3" ht="15.75" thickBot="1">
      <c r="A8" s="25">
        <v>43651</v>
      </c>
      <c r="B8" s="12">
        <v>3.6999999999999998E-2</v>
      </c>
      <c r="C8" s="23"/>
    </row>
    <row r="9" spans="1:3" ht="15.75" thickBot="1">
      <c r="A9" s="25">
        <v>43679</v>
      </c>
      <c r="B9" s="10">
        <v>3.6999999999999998E-2</v>
      </c>
      <c r="C9" s="23"/>
    </row>
    <row r="10" spans="1:3" ht="15.75" thickBot="1">
      <c r="A10" s="25">
        <v>43714</v>
      </c>
      <c r="B10" s="10">
        <v>3.6999999999999998E-2</v>
      </c>
      <c r="C10" s="23"/>
    </row>
    <row r="11" spans="1:3" ht="15.75" thickBot="1">
      <c r="A11" s="25">
        <v>43742</v>
      </c>
      <c r="B11" s="11">
        <v>3.5000000000000003E-2</v>
      </c>
      <c r="C11" s="23"/>
    </row>
    <row r="12" spans="1:3" ht="15.75" thickBot="1">
      <c r="A12" s="25">
        <v>43770</v>
      </c>
      <c r="B12" s="10">
        <v>3.5999999999999997E-2</v>
      </c>
      <c r="C12" s="23"/>
    </row>
    <row r="13" spans="1:3" ht="15.75" thickBot="1">
      <c r="A13" s="25">
        <v>43805</v>
      </c>
      <c r="B13" s="11">
        <v>3.5000000000000003E-2</v>
      </c>
      <c r="C13" s="23"/>
    </row>
    <row r="14" spans="1:3" ht="15.75" thickBot="1">
      <c r="A14" s="25">
        <v>43840</v>
      </c>
      <c r="B14" s="10">
        <v>3.5000000000000003E-2</v>
      </c>
      <c r="C14" s="23"/>
    </row>
    <row r="15" spans="1:3" ht="15.75" thickBot="1">
      <c r="A15" s="25">
        <v>43868</v>
      </c>
      <c r="B15" s="12">
        <v>3.5999999999999997E-2</v>
      </c>
      <c r="C15" s="23"/>
    </row>
    <row r="16" spans="1:3" ht="15.75" thickBot="1">
      <c r="A16" s="25">
        <v>43896</v>
      </c>
      <c r="B16" s="11">
        <v>3.5000000000000003E-2</v>
      </c>
      <c r="C16" s="23"/>
    </row>
    <row r="17" spans="1:3" ht="15.75" thickBot="1">
      <c r="A17" s="25">
        <v>43924</v>
      </c>
      <c r="B17" s="12">
        <v>4.3999999999999997E-2</v>
      </c>
      <c r="C17" s="23"/>
    </row>
    <row r="18" spans="1:3" ht="15.75" thickBot="1">
      <c r="A18" s="25">
        <v>43959</v>
      </c>
      <c r="B18" s="11">
        <v>0.14699999999999999</v>
      </c>
      <c r="C18" s="23"/>
    </row>
    <row r="19" spans="1:3" ht="15.75" thickBot="1">
      <c r="A19" s="25">
        <v>43987</v>
      </c>
      <c r="B19" s="11">
        <v>0.13300000000000001</v>
      </c>
      <c r="C19" s="23"/>
    </row>
    <row r="20" spans="1:3" ht="15.75" thickBot="1">
      <c r="A20" s="25">
        <v>44014</v>
      </c>
      <c r="B20" s="11">
        <v>0.111</v>
      </c>
      <c r="C20" s="23"/>
    </row>
    <row r="21" spans="1:3" ht="15.75" thickBot="1">
      <c r="A21" s="25">
        <v>44050</v>
      </c>
      <c r="B21" s="11">
        <v>0.10199999999999999</v>
      </c>
      <c r="C21" s="23"/>
    </row>
    <row r="22" spans="1:3" ht="15.75" thickBot="1">
      <c r="A22" s="25">
        <v>44078</v>
      </c>
      <c r="B22" s="11">
        <v>8.4000000000000005E-2</v>
      </c>
      <c r="C22" s="23"/>
    </row>
    <row r="23" spans="1:3" ht="15.75" thickBot="1">
      <c r="A23" s="25">
        <v>44106</v>
      </c>
      <c r="B23" s="11">
        <v>7.9000000000000001E-2</v>
      </c>
      <c r="C23" s="23"/>
    </row>
    <row r="24" spans="1:3" ht="15.75" thickBot="1">
      <c r="A24" s="25">
        <v>44141</v>
      </c>
      <c r="B24" s="11">
        <v>6.9000000000000006E-2</v>
      </c>
      <c r="C24" s="23"/>
    </row>
    <row r="25" spans="1:3" ht="15.75" thickBot="1">
      <c r="A25" s="25">
        <v>44169</v>
      </c>
      <c r="B25" s="11">
        <v>6.7000000000000004E-2</v>
      </c>
      <c r="C25" s="23"/>
    </row>
    <row r="26" spans="1:3" ht="15.75" thickBot="1">
      <c r="A26" s="25">
        <v>44204</v>
      </c>
      <c r="B26" s="11">
        <v>6.7000000000000004E-2</v>
      </c>
      <c r="C26" s="23"/>
    </row>
    <row r="27" spans="1:3" ht="15.75" thickBot="1">
      <c r="A27" s="25">
        <v>44232</v>
      </c>
      <c r="B27" s="11">
        <v>6.3E-2</v>
      </c>
      <c r="C27" s="23"/>
    </row>
    <row r="28" spans="1:3" ht="15.75" thickBot="1">
      <c r="A28" s="25">
        <v>44260</v>
      </c>
      <c r="B28" s="11">
        <v>6.2E-2</v>
      </c>
      <c r="C28" s="23"/>
    </row>
    <row r="29" spans="1:3" ht="15.75" thickBot="1">
      <c r="A29" s="25">
        <v>44288</v>
      </c>
      <c r="B29" s="10">
        <v>0.06</v>
      </c>
      <c r="C29" s="23"/>
    </row>
    <row r="30" spans="1:3" ht="15.75" thickBot="1">
      <c r="A30" s="25">
        <v>44323</v>
      </c>
      <c r="B30" s="12">
        <v>6.0999999999999999E-2</v>
      </c>
      <c r="C30" s="23"/>
    </row>
    <row r="31" spans="1:3" ht="15.75" thickBot="1">
      <c r="A31" s="25">
        <v>44351</v>
      </c>
      <c r="B31" s="11">
        <v>5.8000000000000003E-2</v>
      </c>
      <c r="C31" s="23"/>
    </row>
    <row r="32" spans="1:3" ht="15.75" thickBot="1">
      <c r="A32" s="25">
        <v>44379</v>
      </c>
      <c r="B32" s="12">
        <v>5.8999999999999997E-2</v>
      </c>
      <c r="C32" s="23"/>
    </row>
    <row r="33" spans="1:3" ht="15.75" thickBot="1">
      <c r="A33" s="25">
        <v>44414</v>
      </c>
      <c r="B33" s="11">
        <v>5.3999999999999999E-2</v>
      </c>
      <c r="C33" s="23"/>
    </row>
    <row r="34" spans="1:3" ht="15.75" thickBot="1">
      <c r="A34" s="25">
        <v>44442</v>
      </c>
      <c r="B34" s="10">
        <v>5.1999999999999998E-2</v>
      </c>
      <c r="C34" s="23"/>
    </row>
    <row r="35" spans="1:3" ht="15.75" thickBot="1">
      <c r="A35" s="25">
        <v>44477</v>
      </c>
      <c r="B35" s="11">
        <v>4.8000000000000001E-2</v>
      </c>
      <c r="C35" s="23"/>
    </row>
    <row r="36" spans="1:3" ht="15.75" thickBot="1">
      <c r="A36" s="25">
        <v>44505</v>
      </c>
      <c r="B36" s="11">
        <v>4.5999999999999999E-2</v>
      </c>
      <c r="C36" s="23"/>
    </row>
    <row r="37" spans="1:3" ht="15.75" thickBot="1">
      <c r="A37" s="25">
        <v>44533</v>
      </c>
      <c r="B37" s="11">
        <v>4.2000000000000003E-2</v>
      </c>
      <c r="C37" s="23"/>
    </row>
    <row r="38" spans="1:3" ht="15.75" thickBot="1">
      <c r="A38" s="25">
        <v>44568</v>
      </c>
      <c r="B38" s="11">
        <v>3.9E-2</v>
      </c>
      <c r="C38" s="23"/>
    </row>
    <row r="39" spans="1:3" ht="15.75" thickBot="1">
      <c r="A39" s="25">
        <v>44596</v>
      </c>
      <c r="B39" s="12">
        <v>0.04</v>
      </c>
      <c r="C39" s="23"/>
    </row>
    <row r="40" spans="1:3" ht="15.75" thickBot="1">
      <c r="A40" s="25">
        <v>44624</v>
      </c>
      <c r="B40" s="11">
        <v>3.7999999999999999E-2</v>
      </c>
      <c r="C40" s="23"/>
    </row>
    <row r="41" spans="1:3" ht="15.75" thickBot="1">
      <c r="A41" s="25">
        <v>44652</v>
      </c>
      <c r="B41" s="11">
        <v>3.5999999999999997E-2</v>
      </c>
      <c r="C41" s="23"/>
    </row>
    <row r="42" spans="1:3" ht="15.75" thickBot="1">
      <c r="A42" s="25">
        <v>44687</v>
      </c>
      <c r="B42" s="12">
        <v>3.5999999999999997E-2</v>
      </c>
      <c r="C42" s="23"/>
    </row>
    <row r="43" spans="1:3" ht="15.75" thickBot="1">
      <c r="A43" s="25">
        <v>44715</v>
      </c>
      <c r="B43" s="12">
        <v>3.5999999999999997E-2</v>
      </c>
      <c r="C43" s="23"/>
    </row>
    <row r="44" spans="1:3" ht="15.75" thickBot="1">
      <c r="A44" s="25">
        <v>44750</v>
      </c>
      <c r="B44" s="10">
        <v>3.5999999999999997E-2</v>
      </c>
      <c r="C44" s="23"/>
    </row>
    <row r="45" spans="1:3" ht="15.75" thickBot="1">
      <c r="A45" s="25">
        <v>44778</v>
      </c>
      <c r="B45" s="11">
        <v>3.5000000000000003E-2</v>
      </c>
      <c r="C45" s="23"/>
    </row>
    <row r="46" spans="1:3" ht="15.75" thickBot="1">
      <c r="A46" s="25">
        <v>44806</v>
      </c>
      <c r="B46" s="12">
        <v>3.6999999999999998E-2</v>
      </c>
      <c r="C46" s="23"/>
    </row>
    <row r="47" spans="1:3" ht="15.75" thickBot="1">
      <c r="A47" s="25">
        <v>44841</v>
      </c>
      <c r="B47" s="11">
        <v>3.5000000000000003E-2</v>
      </c>
      <c r="C47" s="23"/>
    </row>
    <row r="48" spans="1:3" ht="15.75" thickBot="1">
      <c r="A48" s="25">
        <v>44869</v>
      </c>
      <c r="B48" s="12">
        <v>3.6999999999999998E-2</v>
      </c>
      <c r="C48" s="23"/>
    </row>
    <row r="49" spans="1:3" ht="15.75" thickBot="1">
      <c r="A49" s="25">
        <v>44897</v>
      </c>
      <c r="B49" s="10">
        <v>3.6999999999999998E-2</v>
      </c>
      <c r="C49" s="23"/>
    </row>
    <row r="50" spans="1:3" ht="15.75" thickBot="1">
      <c r="A50" s="25">
        <v>44932</v>
      </c>
      <c r="B50" s="11">
        <v>3.5000000000000003E-2</v>
      </c>
      <c r="C50" s="23"/>
    </row>
    <row r="51" spans="1:3" ht="15.75" thickBot="1">
      <c r="A51" s="25">
        <v>44960</v>
      </c>
      <c r="B51" s="11">
        <v>3.4000000000000002E-2</v>
      </c>
      <c r="C51" s="23"/>
    </row>
    <row r="52" spans="1:3" ht="15.75" thickBot="1">
      <c r="A52" s="25">
        <v>44995</v>
      </c>
      <c r="B52" s="12">
        <v>3.5999999999999997E-2</v>
      </c>
      <c r="C52" s="23"/>
    </row>
    <row r="53" spans="1:3" ht="15.75" thickBot="1">
      <c r="A53" s="25">
        <v>45023</v>
      </c>
      <c r="B53" s="11">
        <v>3.5000000000000003E-2</v>
      </c>
      <c r="C53" s="23"/>
    </row>
    <row r="54" spans="1:3" ht="15.75" thickBot="1">
      <c r="A54" s="25">
        <v>45051</v>
      </c>
      <c r="B54" s="11">
        <v>3.4000000000000002E-2</v>
      </c>
      <c r="C54" s="23"/>
    </row>
    <row r="55" spans="1:3" ht="15.75" thickBot="1">
      <c r="A55" s="25">
        <v>45079</v>
      </c>
      <c r="B55" s="12">
        <v>3.6999999999999998E-2</v>
      </c>
      <c r="C55" s="23"/>
    </row>
    <row r="56" spans="1:3" ht="15.75" thickBot="1">
      <c r="A56" s="25">
        <v>45114</v>
      </c>
      <c r="B56" s="10">
        <v>3.5999999999999997E-2</v>
      </c>
      <c r="C56" s="23"/>
    </row>
    <row r="57" spans="1:3" ht="15.75" thickBot="1">
      <c r="A57" s="25">
        <v>45142</v>
      </c>
      <c r="B57" s="11">
        <v>3.5000000000000003E-2</v>
      </c>
      <c r="C57" s="23"/>
    </row>
    <row r="58" spans="1:3" ht="15.75" thickBot="1">
      <c r="A58" s="25">
        <v>45170</v>
      </c>
      <c r="B58" s="12">
        <v>3.7999999999999999E-2</v>
      </c>
      <c r="C58" s="23"/>
    </row>
    <row r="59" spans="1:3" ht="15.75" thickBot="1">
      <c r="A59" s="25">
        <v>45205</v>
      </c>
      <c r="B59" s="12">
        <v>3.7999999999999999E-2</v>
      </c>
      <c r="C59" s="23"/>
    </row>
    <row r="60" spans="1:3" ht="15.75" thickBot="1">
      <c r="A60" s="25">
        <v>45233</v>
      </c>
      <c r="B60" s="12">
        <v>3.9E-2</v>
      </c>
      <c r="C60" s="23"/>
    </row>
    <row r="61" spans="1:3" ht="15.75" thickBot="1">
      <c r="A61" s="25">
        <v>45268</v>
      </c>
      <c r="B61" s="11">
        <v>3.6999999999999998E-2</v>
      </c>
      <c r="C61" s="23"/>
    </row>
    <row r="62" spans="1:3" ht="15.75" thickBot="1">
      <c r="A62" s="25">
        <v>45296</v>
      </c>
      <c r="B62" s="11">
        <v>3.6999999999999998E-2</v>
      </c>
      <c r="C62" s="23"/>
    </row>
    <row r="63" spans="1:3" ht="15.75" thickBot="1">
      <c r="A63" s="25">
        <v>45324</v>
      </c>
      <c r="B63" s="11">
        <v>3.6999999999999998E-2</v>
      </c>
      <c r="C63" s="23"/>
    </row>
    <row r="64" spans="1:3" ht="15.75" thickBot="1">
      <c r="A64" s="25">
        <v>45359</v>
      </c>
      <c r="B64" s="12">
        <v>3.9E-2</v>
      </c>
      <c r="C64" s="23"/>
    </row>
    <row r="65" spans="1:3" ht="15.75" thickBot="1">
      <c r="A65" s="25">
        <v>45387</v>
      </c>
      <c r="B65" s="11">
        <v>3.7999999999999999E-2</v>
      </c>
      <c r="C65" s="23"/>
    </row>
    <row r="66" spans="1:3" ht="15.75" thickBot="1">
      <c r="A66" s="25">
        <v>45415</v>
      </c>
      <c r="B66" s="12">
        <v>3.9E-2</v>
      </c>
      <c r="C66" s="23"/>
    </row>
    <row r="67" spans="1:3" ht="15.75" thickBot="1">
      <c r="A67" s="25">
        <v>45450</v>
      </c>
      <c r="B67" s="12">
        <v>0.04</v>
      </c>
      <c r="C67" s="23"/>
    </row>
    <row r="68" spans="1:3" ht="15.75" thickBot="1">
      <c r="A68" s="25">
        <v>45478</v>
      </c>
      <c r="B68" s="12">
        <v>4.1000000000000002E-2</v>
      </c>
      <c r="C68" s="23"/>
    </row>
    <row r="69" spans="1:3" ht="15.75" thickBot="1">
      <c r="A69" s="25">
        <v>45506</v>
      </c>
      <c r="B69" s="12">
        <v>4.2999999999999997E-2</v>
      </c>
      <c r="C69" s="23"/>
    </row>
    <row r="70" spans="1:3" ht="15.75" thickBot="1">
      <c r="A70" s="25">
        <v>45541</v>
      </c>
      <c r="B70" s="10">
        <v>4.2000000000000003E-2</v>
      </c>
      <c r="C70" s="23"/>
    </row>
    <row r="71" spans="1:3" ht="15.75" thickBot="1">
      <c r="A71" s="25">
        <v>45569</v>
      </c>
      <c r="B71" s="11">
        <v>4.1000000000000002E-2</v>
      </c>
      <c r="C71" s="23"/>
    </row>
    <row r="72" spans="1:3" ht="15.75" thickBot="1">
      <c r="A72" s="25">
        <v>45597</v>
      </c>
      <c r="B72" s="11">
        <v>4.1000000000000002E-2</v>
      </c>
      <c r="C72" s="23"/>
    </row>
    <row r="73" spans="1:3" ht="15.75" thickBot="1">
      <c r="A73" s="25">
        <v>45632</v>
      </c>
      <c r="B73" s="11">
        <v>4.2000000000000003E-2</v>
      </c>
      <c r="C73" s="20"/>
    </row>
    <row r="74" spans="1:3" ht="15.75" thickBot="1">
      <c r="A74" s="25">
        <v>45667</v>
      </c>
      <c r="B74" s="11">
        <v>4.1000000000000002E-2</v>
      </c>
    </row>
    <row r="75" spans="1:3">
      <c r="A75" s="25">
        <v>45695</v>
      </c>
      <c r="B75" s="11">
        <v>0.04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4F95-4FD2-4EEC-91D6-FDD6612DF9D1}">
  <dimension ref="A1:E50"/>
  <sheetViews>
    <sheetView topLeftCell="A33" workbookViewId="0">
      <selection activeCell="A50" sqref="A50"/>
    </sheetView>
  </sheetViews>
  <sheetFormatPr defaultRowHeight="15"/>
  <cols>
    <col min="1" max="1" width="13.85546875" customWidth="1"/>
    <col min="3" max="4" width="10.28515625" customWidth="1"/>
  </cols>
  <sheetData>
    <row r="1" spans="1:5" ht="15.75" thickBot="1">
      <c r="A1" s="36" t="s">
        <v>10</v>
      </c>
      <c r="B1" s="37" t="s">
        <v>11</v>
      </c>
      <c r="C1" s="37" t="s">
        <v>15</v>
      </c>
      <c r="D1" s="37" t="s">
        <v>16</v>
      </c>
      <c r="E1" s="37"/>
    </row>
    <row r="2" spans="1:5" ht="16.5" thickTop="1" thickBot="1">
      <c r="A2" s="44">
        <v>43495</v>
      </c>
      <c r="B2" s="9">
        <v>2.5000000000000001E-2</v>
      </c>
      <c r="C2" s="45">
        <v>2.5000000000000001E-2</v>
      </c>
      <c r="D2" s="9">
        <v>2.5000000000000001E-2</v>
      </c>
      <c r="E2" s="40"/>
    </row>
    <row r="3" spans="1:5" ht="15.75" thickBot="1">
      <c r="A3" s="46">
        <v>43544</v>
      </c>
      <c r="B3" s="10">
        <v>2.5000000000000001E-2</v>
      </c>
      <c r="C3" s="22">
        <v>2.5000000000000001E-2</v>
      </c>
      <c r="D3" s="10">
        <v>2.5000000000000001E-2</v>
      </c>
      <c r="E3" s="23"/>
    </row>
    <row r="4" spans="1:5" ht="15.75" thickBot="1">
      <c r="A4" s="46">
        <v>43586</v>
      </c>
      <c r="B4" s="10">
        <v>2.5000000000000001E-2</v>
      </c>
      <c r="C4" s="22">
        <v>2.5000000000000001E-2</v>
      </c>
      <c r="D4" s="10">
        <v>2.5000000000000001E-2</v>
      </c>
      <c r="E4" s="23"/>
    </row>
    <row r="5" spans="1:5" ht="15.75" thickBot="1">
      <c r="A5" s="46">
        <v>43635</v>
      </c>
      <c r="B5" s="10">
        <v>2.5000000000000001E-2</v>
      </c>
      <c r="C5" s="22">
        <v>2.5000000000000001E-2</v>
      </c>
      <c r="D5" s="10">
        <v>2.5000000000000001E-2</v>
      </c>
      <c r="E5" s="23"/>
    </row>
    <row r="6" spans="1:5" ht="15.75" thickBot="1">
      <c r="A6" s="46">
        <v>43677</v>
      </c>
      <c r="B6" s="10">
        <v>2.2499999999999999E-2</v>
      </c>
      <c r="C6" s="22">
        <v>2.2499999999999999E-2</v>
      </c>
      <c r="D6" s="10">
        <v>2.5000000000000001E-2</v>
      </c>
      <c r="E6" s="23"/>
    </row>
    <row r="7" spans="1:5" ht="15.75" thickBot="1">
      <c r="A7" s="46">
        <v>43726</v>
      </c>
      <c r="B7" s="10">
        <v>0.02</v>
      </c>
      <c r="C7" s="22">
        <v>0.02</v>
      </c>
      <c r="D7" s="10">
        <v>2.2499999999999999E-2</v>
      </c>
      <c r="E7" s="23"/>
    </row>
    <row r="8" spans="1:5" ht="15.75" thickBot="1">
      <c r="A8" s="46">
        <v>43768</v>
      </c>
      <c r="B8" s="10">
        <v>1.7500000000000002E-2</v>
      </c>
      <c r="C8" s="22">
        <v>1.7500000000000002E-2</v>
      </c>
      <c r="D8" s="10">
        <v>0.02</v>
      </c>
      <c r="E8" s="23"/>
    </row>
    <row r="9" spans="1:5" ht="15.75" thickBot="1">
      <c r="A9" s="46">
        <v>43810</v>
      </c>
      <c r="B9" s="10">
        <v>1.7500000000000002E-2</v>
      </c>
      <c r="C9" s="22">
        <v>1.7500000000000002E-2</v>
      </c>
      <c r="D9" s="10">
        <v>1.7500000000000002E-2</v>
      </c>
      <c r="E9" s="23"/>
    </row>
    <row r="10" spans="1:5" ht="15.75" thickBot="1">
      <c r="A10" s="46">
        <v>43859</v>
      </c>
      <c r="B10" s="10">
        <v>1.7500000000000002E-2</v>
      </c>
      <c r="C10" s="22">
        <v>1.7500000000000002E-2</v>
      </c>
      <c r="D10" s="10">
        <v>1.7500000000000002E-2</v>
      </c>
      <c r="E10" s="23"/>
    </row>
    <row r="11" spans="1:5" ht="15.75" thickBot="1">
      <c r="A11" s="46">
        <v>43893</v>
      </c>
      <c r="B11" s="10">
        <v>1.2500000000000001E-2</v>
      </c>
      <c r="C11" s="27"/>
      <c r="D11" s="10">
        <v>1.7500000000000002E-2</v>
      </c>
      <c r="E11" s="23"/>
    </row>
    <row r="12" spans="1:5" ht="15.75" thickBot="1">
      <c r="A12" s="46">
        <v>43905</v>
      </c>
      <c r="B12" s="10">
        <v>2.5000000000000001E-3</v>
      </c>
      <c r="C12" s="27"/>
      <c r="D12" s="10">
        <v>1.2500000000000001E-2</v>
      </c>
      <c r="E12" s="23"/>
    </row>
    <row r="13" spans="1:5" ht="15.75" thickBot="1">
      <c r="A13" s="46">
        <v>43950</v>
      </c>
      <c r="B13" s="10">
        <v>2.5000000000000001E-3</v>
      </c>
      <c r="C13" s="22">
        <v>2.5000000000000001E-3</v>
      </c>
      <c r="D13" s="10">
        <v>2.5000000000000001E-3</v>
      </c>
      <c r="E13" s="23"/>
    </row>
    <row r="14" spans="1:5" ht="15.75" thickBot="1">
      <c r="A14" s="46">
        <v>43992</v>
      </c>
      <c r="B14" s="10">
        <v>2.5000000000000001E-3</v>
      </c>
      <c r="C14" s="22">
        <v>2.5000000000000001E-3</v>
      </c>
      <c r="D14" s="10">
        <v>2.5000000000000001E-3</v>
      </c>
      <c r="E14" s="23"/>
    </row>
    <row r="15" spans="1:5" ht="15.75" thickBot="1">
      <c r="A15" s="46">
        <v>44041</v>
      </c>
      <c r="B15" s="10">
        <v>2.5000000000000001E-3</v>
      </c>
      <c r="C15" s="22">
        <v>2.5000000000000001E-3</v>
      </c>
      <c r="D15" s="10">
        <v>2.5000000000000001E-3</v>
      </c>
      <c r="E15" s="23"/>
    </row>
    <row r="16" spans="1:5" ht="15.75" thickBot="1">
      <c r="A16" s="46">
        <v>44090</v>
      </c>
      <c r="B16" s="10">
        <v>2.5000000000000001E-3</v>
      </c>
      <c r="C16" s="22">
        <v>2.5000000000000001E-3</v>
      </c>
      <c r="D16" s="10">
        <v>2.5000000000000001E-3</v>
      </c>
      <c r="E16" s="23"/>
    </row>
    <row r="17" spans="1:5" ht="15.75" thickBot="1">
      <c r="A17" s="46">
        <v>44140</v>
      </c>
      <c r="B17" s="10">
        <v>2.5000000000000001E-3</v>
      </c>
      <c r="C17" s="22">
        <v>2.5000000000000001E-3</v>
      </c>
      <c r="D17" s="10">
        <v>2.5000000000000001E-3</v>
      </c>
      <c r="E17" s="23"/>
    </row>
    <row r="18" spans="1:5" ht="15.75" thickBot="1">
      <c r="A18" s="46">
        <v>44181</v>
      </c>
      <c r="B18" s="10">
        <v>2.5000000000000001E-3</v>
      </c>
      <c r="C18" s="22">
        <v>2.5000000000000001E-3</v>
      </c>
      <c r="D18" s="10">
        <v>2.5000000000000001E-3</v>
      </c>
      <c r="E18" s="23"/>
    </row>
    <row r="19" spans="1:5" ht="15.75" thickBot="1">
      <c r="A19" s="46">
        <v>44223</v>
      </c>
      <c r="B19" s="10">
        <v>2.5000000000000001E-3</v>
      </c>
      <c r="C19" s="22">
        <v>2.5000000000000001E-3</v>
      </c>
      <c r="D19" s="10">
        <v>2.5000000000000001E-3</v>
      </c>
      <c r="E19" s="23"/>
    </row>
    <row r="20" spans="1:5" ht="15.75" thickBot="1">
      <c r="A20" s="46">
        <v>44272</v>
      </c>
      <c r="B20" s="10">
        <v>2.5000000000000001E-3</v>
      </c>
      <c r="C20" s="22">
        <v>2.5000000000000001E-3</v>
      </c>
      <c r="D20" s="10">
        <v>2.5000000000000001E-3</v>
      </c>
      <c r="E20" s="23"/>
    </row>
    <row r="21" spans="1:5" ht="15.75" thickBot="1">
      <c r="A21" s="46">
        <v>44314</v>
      </c>
      <c r="B21" s="10">
        <v>2.5000000000000001E-3</v>
      </c>
      <c r="C21" s="22">
        <v>2.5000000000000001E-3</v>
      </c>
      <c r="D21" s="10">
        <v>2.5000000000000001E-3</v>
      </c>
      <c r="E21" s="23"/>
    </row>
    <row r="22" spans="1:5" ht="15.75" thickBot="1">
      <c r="A22" s="46">
        <v>44363</v>
      </c>
      <c r="B22" s="10">
        <v>2.5000000000000001E-3</v>
      </c>
      <c r="C22" s="22">
        <v>2.5000000000000001E-3</v>
      </c>
      <c r="D22" s="10">
        <v>2.5000000000000001E-3</v>
      </c>
      <c r="E22" s="23"/>
    </row>
    <row r="23" spans="1:5" ht="15.75" thickBot="1">
      <c r="A23" s="46">
        <v>44405</v>
      </c>
      <c r="B23" s="10">
        <v>2.5000000000000001E-3</v>
      </c>
      <c r="C23" s="22">
        <v>2.5000000000000001E-3</v>
      </c>
      <c r="D23" s="10">
        <v>2.5000000000000001E-3</v>
      </c>
      <c r="E23" s="23"/>
    </row>
    <row r="24" spans="1:5" ht="15.75" thickBot="1">
      <c r="A24" s="46">
        <v>44461</v>
      </c>
      <c r="B24" s="10">
        <v>2.5000000000000001E-3</v>
      </c>
      <c r="C24" s="22">
        <v>2.5000000000000001E-3</v>
      </c>
      <c r="D24" s="10">
        <v>2.5000000000000001E-3</v>
      </c>
      <c r="E24" s="23"/>
    </row>
    <row r="25" spans="1:5" ht="15.75" thickBot="1">
      <c r="A25" s="46">
        <v>44503</v>
      </c>
      <c r="B25" s="10">
        <v>2.5000000000000001E-3</v>
      </c>
      <c r="C25" s="22">
        <v>2.5000000000000001E-3</v>
      </c>
      <c r="D25" s="10">
        <v>2.5000000000000001E-3</v>
      </c>
      <c r="E25" s="23"/>
    </row>
    <row r="26" spans="1:5" ht="15.75" thickBot="1">
      <c r="A26" s="46">
        <v>44545</v>
      </c>
      <c r="B26" s="10">
        <v>2.5000000000000001E-3</v>
      </c>
      <c r="C26" s="22">
        <v>2.5000000000000001E-3</v>
      </c>
      <c r="D26" s="10">
        <v>2.5000000000000001E-3</v>
      </c>
      <c r="E26" s="23"/>
    </row>
    <row r="27" spans="1:5" ht="15.75" thickBot="1">
      <c r="A27" s="46">
        <v>44587</v>
      </c>
      <c r="B27" s="10">
        <v>2.5000000000000001E-3</v>
      </c>
      <c r="C27" s="22">
        <v>2.5000000000000001E-3</v>
      </c>
      <c r="D27" s="10">
        <v>2.5000000000000001E-3</v>
      </c>
      <c r="E27" s="23"/>
    </row>
    <row r="28" spans="1:5" ht="15.75" thickBot="1">
      <c r="A28" s="46">
        <v>44636</v>
      </c>
      <c r="B28" s="10">
        <v>5.0000000000000001E-3</v>
      </c>
      <c r="C28" s="22">
        <v>5.0000000000000001E-3</v>
      </c>
      <c r="D28" s="10">
        <v>2.5000000000000001E-3</v>
      </c>
      <c r="E28" s="23"/>
    </row>
    <row r="29" spans="1:5" ht="15.75" thickBot="1">
      <c r="A29" s="46">
        <v>44685</v>
      </c>
      <c r="B29" s="10">
        <v>0.01</v>
      </c>
      <c r="C29" s="22">
        <v>0.01</v>
      </c>
      <c r="D29" s="10">
        <v>5.0000000000000001E-3</v>
      </c>
      <c r="E29" s="23"/>
    </row>
    <row r="30" spans="1:5" ht="15.75" thickBot="1">
      <c r="A30" s="46">
        <v>44727</v>
      </c>
      <c r="B30" s="11">
        <v>1.7500000000000002E-2</v>
      </c>
      <c r="C30" s="22">
        <v>1.4999999999999999E-2</v>
      </c>
      <c r="D30" s="10">
        <v>0.01</v>
      </c>
      <c r="E30" s="23"/>
    </row>
    <row r="31" spans="1:5" ht="15.75" thickBot="1">
      <c r="A31" s="46">
        <v>44769</v>
      </c>
      <c r="B31" s="10">
        <v>2.5000000000000001E-2</v>
      </c>
      <c r="C31" s="22">
        <v>2.5000000000000001E-2</v>
      </c>
      <c r="D31" s="10">
        <v>1.7500000000000002E-2</v>
      </c>
      <c r="E31" s="23"/>
    </row>
    <row r="32" spans="1:5" ht="15.75" thickBot="1">
      <c r="A32" s="46">
        <v>44825</v>
      </c>
      <c r="B32" s="10">
        <v>3.2500000000000001E-2</v>
      </c>
      <c r="C32" s="22">
        <v>3.2500000000000001E-2</v>
      </c>
      <c r="D32" s="10">
        <v>2.5000000000000001E-2</v>
      </c>
      <c r="E32" s="23"/>
    </row>
    <row r="33" spans="1:5" ht="15.75" thickBot="1">
      <c r="A33" s="46">
        <v>44867</v>
      </c>
      <c r="B33" s="10">
        <v>0.04</v>
      </c>
      <c r="C33" s="22">
        <v>0.04</v>
      </c>
      <c r="D33" s="10">
        <v>3.2500000000000001E-2</v>
      </c>
      <c r="E33" s="23"/>
    </row>
    <row r="34" spans="1:5" ht="15.75" thickBot="1">
      <c r="A34" s="46">
        <v>44909</v>
      </c>
      <c r="B34" s="10">
        <v>4.4999999999999998E-2</v>
      </c>
      <c r="C34" s="22">
        <v>4.4999999999999998E-2</v>
      </c>
      <c r="D34" s="10">
        <v>0.04</v>
      </c>
      <c r="E34" s="23"/>
    </row>
    <row r="35" spans="1:5" ht="15.75" thickBot="1">
      <c r="A35" s="46">
        <v>44958</v>
      </c>
      <c r="B35" s="10">
        <v>4.7500000000000001E-2</v>
      </c>
      <c r="C35" s="22">
        <v>4.7500000000000001E-2</v>
      </c>
      <c r="D35" s="10">
        <v>4.4999999999999998E-2</v>
      </c>
      <c r="E35" s="23"/>
    </row>
    <row r="36" spans="1:5" ht="15.75" thickBot="1">
      <c r="A36" s="46">
        <v>45007</v>
      </c>
      <c r="B36" s="10">
        <v>0.05</v>
      </c>
      <c r="C36" s="22">
        <v>0.05</v>
      </c>
      <c r="D36" s="10">
        <v>4.7500000000000001E-2</v>
      </c>
      <c r="E36" s="23"/>
    </row>
    <row r="37" spans="1:5" ht="15.75" thickBot="1">
      <c r="A37" s="46">
        <v>45049</v>
      </c>
      <c r="B37" s="10">
        <v>5.2499999999999998E-2</v>
      </c>
      <c r="C37" s="22">
        <v>5.2499999999999998E-2</v>
      </c>
      <c r="D37" s="10">
        <v>0.05</v>
      </c>
      <c r="E37" s="23"/>
    </row>
    <row r="38" spans="1:5" ht="15.75" thickBot="1">
      <c r="A38" s="46">
        <v>45091</v>
      </c>
      <c r="B38" s="10">
        <v>5.2499999999999998E-2</v>
      </c>
      <c r="C38" s="22">
        <v>5.2499999999999998E-2</v>
      </c>
      <c r="D38" s="10">
        <v>5.2499999999999998E-2</v>
      </c>
      <c r="E38" s="23"/>
    </row>
    <row r="39" spans="1:5" ht="15.75" thickBot="1">
      <c r="A39" s="46">
        <v>45133</v>
      </c>
      <c r="B39" s="10">
        <v>5.5E-2</v>
      </c>
      <c r="C39" s="22">
        <v>5.5E-2</v>
      </c>
      <c r="D39" s="10">
        <v>5.2499999999999998E-2</v>
      </c>
      <c r="E39" s="23"/>
    </row>
    <row r="40" spans="1:5" ht="15.75" thickBot="1">
      <c r="A40" s="46">
        <v>45189</v>
      </c>
      <c r="B40" s="10">
        <v>5.5E-2</v>
      </c>
      <c r="C40" s="22">
        <v>5.5E-2</v>
      </c>
      <c r="D40" s="10">
        <v>5.5E-2</v>
      </c>
      <c r="E40" s="23"/>
    </row>
    <row r="41" spans="1:5" ht="15.75" thickBot="1">
      <c r="A41" s="46">
        <v>45231</v>
      </c>
      <c r="B41" s="10">
        <v>5.5E-2</v>
      </c>
      <c r="C41" s="22">
        <v>5.5E-2</v>
      </c>
      <c r="D41" s="10">
        <v>5.5E-2</v>
      </c>
      <c r="E41" s="23"/>
    </row>
    <row r="42" spans="1:5" ht="15.75" thickBot="1">
      <c r="A42" s="46">
        <v>45273</v>
      </c>
      <c r="B42" s="10">
        <v>5.5E-2</v>
      </c>
      <c r="C42" s="22">
        <v>5.5E-2</v>
      </c>
      <c r="D42" s="10">
        <v>5.5E-2</v>
      </c>
      <c r="E42" s="23"/>
    </row>
    <row r="43" spans="1:5" ht="15.75" thickBot="1">
      <c r="A43" s="46">
        <v>45322</v>
      </c>
      <c r="B43" s="10">
        <v>5.5E-2</v>
      </c>
      <c r="C43" s="22">
        <v>5.5E-2</v>
      </c>
      <c r="D43" s="10">
        <v>5.5E-2</v>
      </c>
      <c r="E43" s="23"/>
    </row>
    <row r="44" spans="1:5" ht="15.75" thickBot="1">
      <c r="A44" s="46">
        <v>45371</v>
      </c>
      <c r="B44" s="10">
        <v>5.5E-2</v>
      </c>
      <c r="C44" s="22">
        <v>5.5E-2</v>
      </c>
      <c r="D44" s="10">
        <v>5.5E-2</v>
      </c>
      <c r="E44" s="23"/>
    </row>
    <row r="45" spans="1:5" ht="15.75" thickBot="1">
      <c r="A45" s="46">
        <v>45413</v>
      </c>
      <c r="B45" s="10">
        <v>5.5E-2</v>
      </c>
      <c r="C45" s="22">
        <v>5.5E-2</v>
      </c>
      <c r="D45" s="10">
        <v>5.5E-2</v>
      </c>
      <c r="E45" s="23"/>
    </row>
    <row r="46" spans="1:5" ht="15.75" thickBot="1">
      <c r="A46" s="46">
        <v>45455</v>
      </c>
      <c r="B46" s="10">
        <v>5.5E-2</v>
      </c>
      <c r="C46" s="22">
        <v>5.5E-2</v>
      </c>
      <c r="D46" s="10">
        <v>5.5E-2</v>
      </c>
      <c r="E46" s="23"/>
    </row>
    <row r="47" spans="1:5" ht="15.75" thickBot="1">
      <c r="A47" s="46">
        <v>45504</v>
      </c>
      <c r="B47" s="10">
        <v>5.5E-2</v>
      </c>
      <c r="C47" s="22">
        <v>5.5E-2</v>
      </c>
      <c r="D47" s="10">
        <v>5.5E-2</v>
      </c>
      <c r="E47" s="23"/>
    </row>
    <row r="48" spans="1:5" ht="15.75" thickBot="1">
      <c r="A48" s="46">
        <v>45553</v>
      </c>
      <c r="B48" s="12">
        <v>0.05</v>
      </c>
      <c r="C48" s="22">
        <v>5.2499999999999998E-2</v>
      </c>
      <c r="D48" s="10">
        <v>5.5E-2</v>
      </c>
      <c r="E48" s="23"/>
    </row>
    <row r="49" spans="1:5" ht="15.75" thickBot="1">
      <c r="A49" s="46">
        <v>45603</v>
      </c>
      <c r="B49" s="12">
        <v>4.7500000000000001E-2</v>
      </c>
      <c r="C49" s="27"/>
      <c r="D49" s="10">
        <v>0.05</v>
      </c>
      <c r="E49" s="23"/>
    </row>
    <row r="50" spans="1:5">
      <c r="A50" s="46">
        <v>45644</v>
      </c>
      <c r="B50" s="12">
        <v>4.4999999999999998E-2</v>
      </c>
      <c r="C50" s="27"/>
      <c r="D50" s="28"/>
      <c r="E50" s="23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8F8B-BD4D-44C9-B159-10389E05A29F}">
  <dimension ref="A1:C75"/>
  <sheetViews>
    <sheetView topLeftCell="A44" workbookViewId="0">
      <selection activeCell="B76" sqref="B76"/>
    </sheetView>
  </sheetViews>
  <sheetFormatPr defaultRowHeight="15"/>
  <cols>
    <col min="1" max="1" width="11.28515625" customWidth="1"/>
  </cols>
  <sheetData>
    <row r="1" spans="1:3" ht="15.75" thickBot="1">
      <c r="A1" t="s">
        <v>250</v>
      </c>
      <c r="B1" t="s">
        <v>11</v>
      </c>
    </row>
    <row r="2" spans="1:3" ht="16.5" thickTop="1" thickBot="1">
      <c r="A2" s="25">
        <v>43474</v>
      </c>
      <c r="B2" s="50">
        <v>1.9E-2</v>
      </c>
      <c r="C2" s="40"/>
    </row>
    <row r="3" spans="1:3" ht="15.75" thickBot="1">
      <c r="A3" s="25">
        <v>43510</v>
      </c>
      <c r="B3" s="12">
        <v>1.7000000000000001E-2</v>
      </c>
      <c r="C3" s="23"/>
    </row>
    <row r="4" spans="1:3" ht="15.75" thickBot="1">
      <c r="A4" s="25">
        <v>43532</v>
      </c>
      <c r="B4" s="10">
        <v>1.4999999999999999E-2</v>
      </c>
      <c r="C4" s="52"/>
    </row>
    <row r="5" spans="1:3" ht="15.75" thickBot="1">
      <c r="A5" s="25">
        <v>43565</v>
      </c>
      <c r="B5" s="10">
        <v>2.3E-2</v>
      </c>
      <c r="C5" s="23"/>
    </row>
    <row r="6" spans="1:3" ht="15.75" thickBot="1">
      <c r="A6" s="25">
        <v>43593</v>
      </c>
      <c r="B6" s="10">
        <v>2.5000000000000001E-2</v>
      </c>
      <c r="C6" s="23"/>
    </row>
    <row r="7" spans="1:3" ht="15.75" thickBot="1">
      <c r="A7" s="25">
        <v>43627</v>
      </c>
      <c r="B7" s="10">
        <v>2.7E-2</v>
      </c>
      <c r="C7" s="23"/>
    </row>
    <row r="8" spans="1:3" ht="15.75" thickBot="1">
      <c r="A8" s="25">
        <v>43655</v>
      </c>
      <c r="B8" s="10">
        <v>2.7E-2</v>
      </c>
      <c r="C8" s="23"/>
    </row>
    <row r="9" spans="1:3" ht="15.75" thickBot="1">
      <c r="A9" s="25">
        <v>43685</v>
      </c>
      <c r="B9" s="11">
        <v>2.8000000000000001E-2</v>
      </c>
      <c r="C9" s="23"/>
    </row>
    <row r="10" spans="1:3" ht="15.75" thickBot="1">
      <c r="A10" s="25">
        <v>43717</v>
      </c>
      <c r="B10" s="11">
        <v>2.8000000000000001E-2</v>
      </c>
      <c r="C10" s="23"/>
    </row>
    <row r="11" spans="1:3" ht="15.75" thickBot="1">
      <c r="A11" s="25">
        <v>43752</v>
      </c>
      <c r="B11" s="11">
        <v>0.03</v>
      </c>
      <c r="C11" s="23"/>
    </row>
    <row r="12" spans="1:3" ht="15.75" thickBot="1">
      <c r="A12" s="25">
        <v>43777</v>
      </c>
      <c r="B12" s="11">
        <v>3.7999999999999999E-2</v>
      </c>
      <c r="C12" s="23"/>
    </row>
    <row r="13" spans="1:3" ht="15.75" thickBot="1">
      <c r="A13" s="25">
        <v>43808</v>
      </c>
      <c r="B13" s="10">
        <v>4.4999999999999998E-2</v>
      </c>
      <c r="C13" s="23"/>
    </row>
    <row r="14" spans="1:3" ht="15.75" thickBot="1">
      <c r="A14" s="25">
        <v>43838</v>
      </c>
      <c r="B14" s="12">
        <v>4.4999999999999998E-2</v>
      </c>
      <c r="C14" s="23"/>
    </row>
    <row r="15" spans="1:3" ht="15.75" thickBot="1">
      <c r="A15" s="25">
        <v>43870</v>
      </c>
      <c r="B15" s="11">
        <v>5.3999999999999999E-2</v>
      </c>
      <c r="C15" s="23"/>
    </row>
    <row r="16" spans="1:3" ht="15.75" thickBot="1">
      <c r="A16" s="25">
        <v>43899</v>
      </c>
      <c r="B16" s="10">
        <v>5.1999999999999998E-2</v>
      </c>
      <c r="C16" s="23"/>
    </row>
    <row r="17" spans="1:3" ht="15.75" thickBot="1">
      <c r="A17" s="25">
        <v>43930</v>
      </c>
      <c r="B17" s="12">
        <v>4.2999999999999997E-2</v>
      </c>
      <c r="C17" s="23"/>
    </row>
    <row r="18" spans="1:3" ht="15.75" thickBot="1">
      <c r="A18" s="25">
        <v>43962</v>
      </c>
      <c r="B18" s="12">
        <v>3.3000000000000002E-2</v>
      </c>
      <c r="C18" s="23"/>
    </row>
    <row r="19" spans="1:3" ht="15.75" thickBot="1">
      <c r="A19" s="25">
        <v>43991</v>
      </c>
      <c r="B19" s="12">
        <v>2.4E-2</v>
      </c>
      <c r="C19" s="23"/>
    </row>
    <row r="20" spans="1:3" ht="15.75" thickBot="1">
      <c r="A20" s="25">
        <v>44020</v>
      </c>
      <c r="B20" s="10">
        <v>2.5000000000000001E-2</v>
      </c>
      <c r="C20" s="23"/>
    </row>
    <row r="21" spans="1:3" ht="15.75" thickBot="1">
      <c r="A21" s="25">
        <v>44052</v>
      </c>
      <c r="B21" s="11">
        <v>2.7E-2</v>
      </c>
      <c r="C21" s="23"/>
    </row>
    <row r="22" spans="1:3" ht="15.75" thickBot="1">
      <c r="A22" s="25">
        <v>44082</v>
      </c>
      <c r="B22" s="10">
        <v>2.4E-2</v>
      </c>
      <c r="C22" s="23"/>
    </row>
    <row r="23" spans="1:3" ht="15.75" thickBot="1">
      <c r="A23" s="25">
        <v>44118</v>
      </c>
      <c r="B23" s="12">
        <v>1.7000000000000001E-2</v>
      </c>
      <c r="C23" s="23"/>
    </row>
    <row r="24" spans="1:3" ht="15.75" thickBot="1">
      <c r="A24" s="25">
        <v>44144</v>
      </c>
      <c r="B24" s="12">
        <v>5.0000000000000001E-3</v>
      </c>
      <c r="C24" s="23"/>
    </row>
    <row r="25" spans="1:3" ht="15.75" thickBot="1">
      <c r="A25" s="25">
        <v>44173</v>
      </c>
      <c r="B25" s="12">
        <v>-5.0000000000000001E-3</v>
      </c>
      <c r="C25" s="23"/>
    </row>
    <row r="26" spans="1:3" ht="15.75" thickBot="1">
      <c r="A26" s="25">
        <v>44206</v>
      </c>
      <c r="B26" s="11">
        <v>2E-3</v>
      </c>
      <c r="C26" s="23"/>
    </row>
    <row r="27" spans="1:3" ht="15.75" thickBot="1">
      <c r="A27" s="25">
        <v>44236</v>
      </c>
      <c r="B27" s="12">
        <v>-3.0000000000000001E-3</v>
      </c>
      <c r="C27" s="23"/>
    </row>
    <row r="28" spans="1:3" ht="15.75" thickBot="1">
      <c r="A28" s="25">
        <v>44264</v>
      </c>
      <c r="B28" s="11">
        <v>-2E-3</v>
      </c>
      <c r="C28" s="23"/>
    </row>
    <row r="29" spans="1:3" ht="15.75" thickBot="1">
      <c r="A29" s="25">
        <v>44294</v>
      </c>
      <c r="B29" s="11">
        <v>4.0000000000000001E-3</v>
      </c>
      <c r="C29" s="23"/>
    </row>
    <row r="30" spans="1:3" ht="15.75" thickBot="1">
      <c r="A30" s="25">
        <v>44326</v>
      </c>
      <c r="B30" s="12">
        <v>8.9999999999999993E-3</v>
      </c>
      <c r="C30" s="23"/>
    </row>
    <row r="31" spans="1:3" ht="15.75" thickBot="1">
      <c r="A31" s="25">
        <v>44355</v>
      </c>
      <c r="B31" s="12">
        <v>1.2999999999999999E-2</v>
      </c>
      <c r="C31" s="23"/>
    </row>
    <row r="32" spans="1:3" ht="15.75" thickBot="1">
      <c r="A32" s="25">
        <v>44385</v>
      </c>
      <c r="B32" s="12">
        <v>1.0999999999999999E-2</v>
      </c>
      <c r="C32" s="23"/>
    </row>
    <row r="33" spans="1:3" ht="15.75" thickBot="1">
      <c r="A33" s="25">
        <v>44416</v>
      </c>
      <c r="B33" s="11">
        <v>0.01</v>
      </c>
      <c r="C33" s="23"/>
    </row>
    <row r="34" spans="1:3" ht="15.75" thickBot="1">
      <c r="A34" s="25">
        <v>44447</v>
      </c>
      <c r="B34" s="12">
        <v>8.0000000000000002E-3</v>
      </c>
      <c r="C34" s="23"/>
    </row>
    <row r="35" spans="1:3" ht="15.75" thickBot="1">
      <c r="A35" s="25">
        <v>44482</v>
      </c>
      <c r="B35" s="12">
        <v>7.0000000000000001E-3</v>
      </c>
      <c r="C35" s="23"/>
    </row>
    <row r="36" spans="1:3" ht="15.75" thickBot="1">
      <c r="A36" s="25">
        <v>44509</v>
      </c>
      <c r="B36" s="11">
        <v>1.4999999999999999E-2</v>
      </c>
      <c r="C36" s="23"/>
    </row>
    <row r="37" spans="1:3" ht="15.75" thickBot="1">
      <c r="A37" s="25">
        <v>44538</v>
      </c>
      <c r="B37" s="12">
        <v>2.3E-2</v>
      </c>
      <c r="C37" s="23"/>
    </row>
    <row r="38" spans="1:3" ht="15.75" thickBot="1">
      <c r="A38" s="25">
        <v>44572</v>
      </c>
      <c r="B38" s="12">
        <v>1.4999999999999999E-2</v>
      </c>
      <c r="C38" s="23"/>
    </row>
    <row r="39" spans="1:3" ht="15.75" thickBot="1">
      <c r="A39" s="25">
        <v>44607</v>
      </c>
      <c r="B39" s="12">
        <v>8.9999999999999993E-3</v>
      </c>
      <c r="C39" s="23"/>
    </row>
    <row r="40" spans="1:3" ht="15.75" thickBot="1">
      <c r="A40" s="25">
        <v>44628</v>
      </c>
      <c r="B40" s="10">
        <v>8.9999999999999993E-3</v>
      </c>
      <c r="C40" s="23"/>
    </row>
    <row r="41" spans="1:3" ht="15.75" thickBot="1">
      <c r="A41" s="25">
        <v>44661</v>
      </c>
      <c r="B41" s="11">
        <v>1.4999999999999999E-2</v>
      </c>
      <c r="C41" s="23"/>
    </row>
    <row r="42" spans="1:3" ht="15.75" thickBot="1">
      <c r="A42" s="25">
        <v>44691</v>
      </c>
      <c r="B42" s="11">
        <v>2.1000000000000001E-2</v>
      </c>
      <c r="C42" s="23"/>
    </row>
    <row r="43" spans="1:3" ht="15.75" thickBot="1">
      <c r="A43" s="25">
        <v>44721</v>
      </c>
      <c r="B43" s="12">
        <v>2.1000000000000001E-2</v>
      </c>
      <c r="C43" s="23"/>
    </row>
    <row r="44" spans="1:3" ht="15.75" thickBot="1">
      <c r="A44" s="25">
        <v>44750</v>
      </c>
      <c r="B44" s="11">
        <v>2.5000000000000001E-2</v>
      </c>
      <c r="C44" s="23"/>
    </row>
    <row r="45" spans="1:3" ht="15.75" thickBot="1">
      <c r="A45" s="25">
        <v>44782</v>
      </c>
      <c r="B45" s="12">
        <v>2.7E-2</v>
      </c>
      <c r="C45" s="23"/>
    </row>
    <row r="46" spans="1:3" ht="15.75" thickBot="1">
      <c r="A46" s="25">
        <v>44812</v>
      </c>
      <c r="B46" s="12">
        <v>2.5000000000000001E-2</v>
      </c>
      <c r="C46" s="23"/>
    </row>
    <row r="47" spans="1:3" ht="15.75" thickBot="1">
      <c r="A47" s="25">
        <v>44847</v>
      </c>
      <c r="B47" s="10">
        <v>2.8000000000000001E-2</v>
      </c>
      <c r="C47" s="23"/>
    </row>
    <row r="48" spans="1:3" ht="15.75" thickBot="1">
      <c r="A48" s="25">
        <v>44873</v>
      </c>
      <c r="B48" s="12">
        <v>2.1000000000000001E-2</v>
      </c>
      <c r="C48" s="23"/>
    </row>
    <row r="49" spans="1:3" ht="15.75" thickBot="1">
      <c r="A49" s="25">
        <v>44903</v>
      </c>
      <c r="B49" s="10">
        <v>1.6E-2</v>
      </c>
      <c r="C49" s="23"/>
    </row>
    <row r="50" spans="1:3" ht="15.75" thickBot="1">
      <c r="A50" s="25">
        <v>44937</v>
      </c>
      <c r="B50" s="10">
        <v>1.7999999999999999E-2</v>
      </c>
      <c r="C50" s="23"/>
    </row>
    <row r="51" spans="1:3" ht="15.75" thickBot="1">
      <c r="A51" s="25">
        <v>44966</v>
      </c>
      <c r="B51" s="12">
        <v>2.1000000000000001E-2</v>
      </c>
      <c r="C51" s="23"/>
    </row>
    <row r="52" spans="1:3" ht="15.75" thickBot="1">
      <c r="A52" s="25">
        <v>44993</v>
      </c>
      <c r="B52" s="12">
        <v>0.01</v>
      </c>
      <c r="C52" s="23"/>
    </row>
    <row r="53" spans="1:3" ht="15.75" thickBot="1">
      <c r="A53" s="25">
        <v>45026</v>
      </c>
      <c r="B53" s="12">
        <v>7.0000000000000001E-3</v>
      </c>
      <c r="C53" s="23"/>
    </row>
    <row r="54" spans="1:3" ht="15.75" thickBot="1">
      <c r="A54" s="25">
        <v>45056</v>
      </c>
      <c r="B54" s="12">
        <v>1E-3</v>
      </c>
      <c r="C54" s="23"/>
    </row>
    <row r="55" spans="1:3" ht="15.75" thickBot="1">
      <c r="A55" s="25">
        <v>45085</v>
      </c>
      <c r="B55" s="12">
        <v>2E-3</v>
      </c>
      <c r="C55" s="23"/>
    </row>
    <row r="56" spans="1:3" ht="15.75" thickBot="1">
      <c r="A56" s="25">
        <v>45116</v>
      </c>
      <c r="B56" s="12">
        <v>0</v>
      </c>
      <c r="C56" s="23"/>
    </row>
    <row r="57" spans="1:3" ht="15.75" thickBot="1">
      <c r="A57" s="25">
        <v>45146</v>
      </c>
      <c r="B57" s="11">
        <v>-3.0000000000000001E-3</v>
      </c>
      <c r="C57" s="23"/>
    </row>
    <row r="58" spans="1:3" ht="15.75" thickBot="1">
      <c r="A58" s="25">
        <v>45177</v>
      </c>
      <c r="B58" s="10">
        <v>1E-3</v>
      </c>
      <c r="C58" s="23"/>
    </row>
    <row r="59" spans="1:3" ht="15.75" thickBot="1">
      <c r="A59" s="25">
        <v>45211</v>
      </c>
      <c r="B59" s="12">
        <v>0</v>
      </c>
      <c r="C59" s="23"/>
    </row>
    <row r="60" spans="1:3" ht="15.75" thickBot="1">
      <c r="A60" s="25">
        <v>45238</v>
      </c>
      <c r="B60" s="12">
        <v>-2E-3</v>
      </c>
      <c r="C60" s="23"/>
    </row>
    <row r="61" spans="1:3" ht="15.75" thickBot="1">
      <c r="A61" s="25">
        <v>45268</v>
      </c>
      <c r="B61" s="12">
        <v>-5.0000000000000001E-3</v>
      </c>
      <c r="C61" s="23"/>
    </row>
    <row r="62" spans="1:3" ht="15.75" thickBot="1">
      <c r="A62" s="25">
        <v>45302</v>
      </c>
      <c r="B62" s="11">
        <v>-3.0000000000000001E-3</v>
      </c>
      <c r="C62" s="23"/>
    </row>
    <row r="63" spans="1:3" ht="15.75" thickBot="1">
      <c r="A63" s="25">
        <v>45329</v>
      </c>
      <c r="B63" s="12">
        <v>-8.0000000000000002E-3</v>
      </c>
      <c r="C63" s="23"/>
    </row>
    <row r="64" spans="1:3" ht="15.75" thickBot="1">
      <c r="A64" s="25">
        <v>45359</v>
      </c>
      <c r="B64" s="11">
        <v>7.0000000000000001E-3</v>
      </c>
      <c r="C64" s="23"/>
    </row>
    <row r="65" spans="1:3" ht="15.75" thickBot="1">
      <c r="A65" s="25">
        <v>45392</v>
      </c>
      <c r="B65" s="12">
        <v>1E-3</v>
      </c>
      <c r="C65" s="23"/>
    </row>
    <row r="66" spans="1:3" ht="15.75" thickBot="1">
      <c r="A66" s="25">
        <v>45422</v>
      </c>
      <c r="B66" s="11">
        <v>3.0000000000000001E-3</v>
      </c>
      <c r="C66" s="23"/>
    </row>
    <row r="67" spans="1:3" ht="15.75" thickBot="1">
      <c r="A67" s="25">
        <v>45454</v>
      </c>
      <c r="B67" s="12">
        <v>3.0000000000000001E-3</v>
      </c>
      <c r="C67" s="23"/>
    </row>
    <row r="68" spans="1:3" ht="15.75" thickBot="1">
      <c r="A68" s="25">
        <v>45482</v>
      </c>
      <c r="B68" s="12">
        <v>2E-3</v>
      </c>
      <c r="C68" s="23"/>
    </row>
    <row r="69" spans="1:3" ht="15.75" thickBot="1">
      <c r="A69" s="25">
        <v>45512</v>
      </c>
      <c r="B69" s="11">
        <v>5.0000000000000001E-3</v>
      </c>
      <c r="C69" s="23"/>
    </row>
    <row r="70" spans="1:3" ht="15.75" thickBot="1">
      <c r="A70" s="25">
        <v>45543</v>
      </c>
      <c r="B70" s="12">
        <v>6.0000000000000001E-3</v>
      </c>
      <c r="C70" s="23"/>
    </row>
    <row r="71" spans="1:3" ht="15.75" thickBot="1">
      <c r="A71" s="25">
        <v>45577</v>
      </c>
      <c r="B71" s="51">
        <v>4.0000000000000001E-3</v>
      </c>
      <c r="C71" s="23"/>
    </row>
    <row r="72" spans="1:3" ht="15.75" thickBot="1">
      <c r="A72" s="25">
        <v>45604</v>
      </c>
      <c r="B72" s="10">
        <v>3.0000000000000001E-3</v>
      </c>
      <c r="C72" s="23"/>
    </row>
    <row r="73" spans="1:3" ht="15.75" thickBot="1">
      <c r="A73" s="25">
        <v>45634</v>
      </c>
      <c r="B73" s="12">
        <v>2E-3</v>
      </c>
      <c r="C73" s="23"/>
    </row>
    <row r="74" spans="1:3" ht="15.75" thickBot="1">
      <c r="A74" s="25">
        <v>45665</v>
      </c>
      <c r="B74" s="12">
        <v>1E-3</v>
      </c>
    </row>
    <row r="75" spans="1:3">
      <c r="A75" s="25">
        <v>45696</v>
      </c>
      <c r="B75" s="12">
        <v>5.0000000000000001E-3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4A49-5ADA-4BD6-A8AE-294E24871462}">
  <dimension ref="A1:J75"/>
  <sheetViews>
    <sheetView workbookViewId="0">
      <selection activeCell="E2" sqref="B2:E2"/>
    </sheetView>
  </sheetViews>
  <sheetFormatPr defaultRowHeight="15"/>
  <cols>
    <col min="1" max="4" width="12.28515625" customWidth="1"/>
    <col min="5" max="5" width="14.140625" customWidth="1"/>
  </cols>
  <sheetData>
    <row r="1" spans="1:10" ht="15.75" thickBot="1">
      <c r="A1" s="36" t="s">
        <v>10</v>
      </c>
      <c r="B1" s="36"/>
      <c r="C1" s="36"/>
      <c r="D1" s="36"/>
      <c r="E1" s="36" t="s">
        <v>250</v>
      </c>
      <c r="F1" s="36" t="s">
        <v>14</v>
      </c>
      <c r="G1" s="37" t="s">
        <v>11</v>
      </c>
      <c r="H1" s="37" t="s">
        <v>15</v>
      </c>
      <c r="I1" s="37" t="s">
        <v>16</v>
      </c>
      <c r="J1" s="37"/>
    </row>
    <row r="2" spans="1:10" ht="25.5" thickTop="1" thickBot="1">
      <c r="A2" s="69" t="s">
        <v>251</v>
      </c>
      <c r="B2" s="69" t="str">
        <f>RIGHT(LEFT(A2,6),2)</f>
        <v>14</v>
      </c>
      <c r="C2" s="69">
        <v>2</v>
      </c>
      <c r="D2" s="69" t="str">
        <f>LEFT(RIGHT(A2,10),4)</f>
        <v>2025</v>
      </c>
      <c r="E2" s="72">
        <f>DATE(D2,C2,B2)</f>
        <v>45702</v>
      </c>
      <c r="F2" s="38">
        <v>0.35416666666666669</v>
      </c>
      <c r="G2" s="50">
        <v>-8.9999999999999993E-3</v>
      </c>
      <c r="H2" s="45">
        <v>-2E-3</v>
      </c>
      <c r="I2" s="70">
        <v>7.0000000000000001E-3</v>
      </c>
      <c r="J2" s="40"/>
    </row>
    <row r="3" spans="1:10" ht="25.5" thickTop="1" thickBot="1">
      <c r="A3" s="71" t="s">
        <v>252</v>
      </c>
      <c r="B3" s="69" t="str">
        <f t="shared" ref="B3:B66" si="0">RIGHT(LEFT(A3,6),2)</f>
        <v>16</v>
      </c>
      <c r="C3" s="69">
        <v>1</v>
      </c>
      <c r="D3" s="69" t="str">
        <f t="shared" ref="D3:D66" si="1">LEFT(RIGHT(A3,10),4)</f>
        <v>2025</v>
      </c>
      <c r="E3" s="72">
        <f t="shared" ref="E3:E66" si="2">DATE(D3,C3,B3)</f>
        <v>45673</v>
      </c>
      <c r="F3" s="21">
        <v>0.35416666666666669</v>
      </c>
      <c r="G3" s="12">
        <v>4.0000000000000001E-3</v>
      </c>
      <c r="H3" s="22">
        <v>6.0000000000000001E-3</v>
      </c>
      <c r="I3" s="11">
        <v>8.0000000000000002E-3</v>
      </c>
      <c r="J3" s="23"/>
    </row>
    <row r="4" spans="1:10" ht="25.5" thickTop="1" thickBot="1">
      <c r="A4" s="71" t="s">
        <v>253</v>
      </c>
      <c r="B4" s="69" t="str">
        <f t="shared" si="0"/>
        <v>17</v>
      </c>
      <c r="C4" s="69">
        <v>12</v>
      </c>
      <c r="D4" s="69" t="str">
        <f t="shared" si="1"/>
        <v>2024</v>
      </c>
      <c r="E4" s="72">
        <f t="shared" si="2"/>
        <v>45643</v>
      </c>
      <c r="F4" s="21">
        <v>0.35416666666666669</v>
      </c>
      <c r="G4" s="11">
        <v>7.0000000000000001E-3</v>
      </c>
      <c r="H4" s="22">
        <v>6.0000000000000001E-3</v>
      </c>
      <c r="I4" s="11">
        <v>5.0000000000000001E-3</v>
      </c>
      <c r="J4" s="23"/>
    </row>
    <row r="5" spans="1:10" ht="25.5" thickTop="1" thickBot="1">
      <c r="A5" s="71" t="s">
        <v>254</v>
      </c>
      <c r="B5" s="69" t="str">
        <f t="shared" si="0"/>
        <v>15</v>
      </c>
      <c r="C5" s="69">
        <v>11</v>
      </c>
      <c r="D5" s="69" t="str">
        <f t="shared" si="1"/>
        <v>2024</v>
      </c>
      <c r="E5" s="72">
        <f t="shared" si="2"/>
        <v>45611</v>
      </c>
      <c r="F5" s="21">
        <v>0.35416666666666669</v>
      </c>
      <c r="G5" s="11">
        <v>4.0000000000000001E-3</v>
      </c>
      <c r="H5" s="22">
        <v>3.0000000000000001E-3</v>
      </c>
      <c r="I5" s="11">
        <v>8.0000000000000002E-3</v>
      </c>
      <c r="J5" s="23"/>
    </row>
    <row r="6" spans="1:10" ht="25.5" thickTop="1" thickBot="1">
      <c r="A6" s="71" t="s">
        <v>255</v>
      </c>
      <c r="B6" s="69" t="str">
        <f t="shared" si="0"/>
        <v>17</v>
      </c>
      <c r="C6" s="69">
        <v>10</v>
      </c>
      <c r="D6" s="69" t="str">
        <f t="shared" si="1"/>
        <v>2024</v>
      </c>
      <c r="E6" s="72">
        <f t="shared" si="2"/>
        <v>45582</v>
      </c>
      <c r="F6" s="21">
        <v>0.3125</v>
      </c>
      <c r="G6" s="11">
        <v>4.0000000000000001E-3</v>
      </c>
      <c r="H6" s="22">
        <v>3.0000000000000001E-3</v>
      </c>
      <c r="I6" s="10">
        <v>1E-3</v>
      </c>
      <c r="J6" s="23"/>
    </row>
    <row r="7" spans="1:10" ht="25.5" thickTop="1" thickBot="1">
      <c r="A7" s="71" t="s">
        <v>256</v>
      </c>
      <c r="B7" s="69" t="str">
        <f t="shared" si="0"/>
        <v>17</v>
      </c>
      <c r="C7" s="69">
        <v>9</v>
      </c>
      <c r="D7" s="69" t="str">
        <f t="shared" si="1"/>
        <v>2024</v>
      </c>
      <c r="E7" s="72">
        <f t="shared" si="2"/>
        <v>45552</v>
      </c>
      <c r="F7" s="21">
        <v>0.3125</v>
      </c>
      <c r="G7" s="11">
        <v>1E-3</v>
      </c>
      <c r="H7" s="22">
        <v>-2E-3</v>
      </c>
      <c r="I7" s="11">
        <v>1.0999999999999999E-2</v>
      </c>
      <c r="J7" s="23"/>
    </row>
    <row r="8" spans="1:10" ht="25.5" thickTop="1" thickBot="1">
      <c r="A8" s="71" t="s">
        <v>257</v>
      </c>
      <c r="B8" s="69" t="str">
        <f t="shared" si="0"/>
        <v>15</v>
      </c>
      <c r="C8" s="69">
        <v>8</v>
      </c>
      <c r="D8" s="69" t="str">
        <f t="shared" si="1"/>
        <v>2024</v>
      </c>
      <c r="E8" s="72">
        <f t="shared" si="2"/>
        <v>45519</v>
      </c>
      <c r="F8" s="21">
        <v>0.3125</v>
      </c>
      <c r="G8" s="11">
        <v>0.01</v>
      </c>
      <c r="H8" s="22">
        <v>4.0000000000000001E-3</v>
      </c>
      <c r="I8" s="10">
        <v>-2E-3</v>
      </c>
      <c r="J8" s="23"/>
    </row>
    <row r="9" spans="1:10" ht="25.5" thickTop="1" thickBot="1">
      <c r="A9" s="71" t="s">
        <v>258</v>
      </c>
      <c r="B9" s="69" t="str">
        <f t="shared" si="0"/>
        <v>16</v>
      </c>
      <c r="C9" s="69">
        <v>7</v>
      </c>
      <c r="D9" s="69" t="str">
        <f t="shared" si="1"/>
        <v>2024</v>
      </c>
      <c r="E9" s="72">
        <f t="shared" si="2"/>
        <v>45489</v>
      </c>
      <c r="F9" s="21">
        <v>0.3125</v>
      </c>
      <c r="G9" s="11">
        <v>0</v>
      </c>
      <c r="H9" s="22">
        <v>-3.0000000000000001E-3</v>
      </c>
      <c r="I9" s="11">
        <v>3.0000000000000001E-3</v>
      </c>
      <c r="J9" s="23"/>
    </row>
    <row r="10" spans="1:10" ht="25.5" thickTop="1" thickBot="1">
      <c r="A10" s="71" t="s">
        <v>259</v>
      </c>
      <c r="B10" s="69" t="str">
        <f t="shared" si="0"/>
        <v>18</v>
      </c>
      <c r="C10" s="69">
        <v>6</v>
      </c>
      <c r="D10" s="69" t="str">
        <f t="shared" si="1"/>
        <v>2024</v>
      </c>
      <c r="E10" s="72">
        <f t="shared" si="2"/>
        <v>45461</v>
      </c>
      <c r="F10" s="21">
        <v>0.3125</v>
      </c>
      <c r="G10" s="12">
        <v>1E-3</v>
      </c>
      <c r="H10" s="22">
        <v>3.0000000000000001E-3</v>
      </c>
      <c r="I10" s="10">
        <v>-2E-3</v>
      </c>
      <c r="J10" s="23"/>
    </row>
    <row r="11" spans="1:10" ht="25.5" thickTop="1" thickBot="1">
      <c r="A11" s="71" t="s">
        <v>260</v>
      </c>
      <c r="B11" s="69" t="str">
        <f t="shared" si="0"/>
        <v>15</v>
      </c>
      <c r="C11" s="69">
        <v>5</v>
      </c>
      <c r="D11" s="69" t="str">
        <f t="shared" si="1"/>
        <v>2024</v>
      </c>
      <c r="E11" s="72">
        <f t="shared" si="2"/>
        <v>45427</v>
      </c>
      <c r="F11" s="21">
        <v>0.3125</v>
      </c>
      <c r="G11" s="12">
        <v>0</v>
      </c>
      <c r="H11" s="22">
        <v>4.0000000000000001E-3</v>
      </c>
      <c r="I11" s="12">
        <v>6.0000000000000001E-3</v>
      </c>
      <c r="J11" s="23"/>
    </row>
    <row r="12" spans="1:10" ht="25.5" thickTop="1" thickBot="1">
      <c r="A12" s="71" t="s">
        <v>261</v>
      </c>
      <c r="B12" s="69" t="str">
        <f t="shared" si="0"/>
        <v>15</v>
      </c>
      <c r="C12" s="69">
        <v>4</v>
      </c>
      <c r="D12" s="69" t="str">
        <f t="shared" si="1"/>
        <v>2024</v>
      </c>
      <c r="E12" s="72">
        <f t="shared" si="2"/>
        <v>45397</v>
      </c>
      <c r="F12" s="21">
        <v>0.3125</v>
      </c>
      <c r="G12" s="11">
        <v>7.0000000000000001E-3</v>
      </c>
      <c r="H12" s="22">
        <v>4.0000000000000001E-3</v>
      </c>
      <c r="I12" s="11">
        <v>8.9999999999999993E-3</v>
      </c>
      <c r="J12" s="23"/>
    </row>
    <row r="13" spans="1:10" ht="25.5" thickTop="1" thickBot="1">
      <c r="A13" s="71" t="s">
        <v>262</v>
      </c>
      <c r="B13" s="69" t="str">
        <f t="shared" si="0"/>
        <v>14</v>
      </c>
      <c r="C13" s="69">
        <v>3</v>
      </c>
      <c r="D13" s="69" t="str">
        <f t="shared" si="1"/>
        <v>2024</v>
      </c>
      <c r="E13" s="72">
        <f t="shared" si="2"/>
        <v>45365</v>
      </c>
      <c r="F13" s="21">
        <v>0.3125</v>
      </c>
      <c r="G13" s="12">
        <v>6.0000000000000001E-3</v>
      </c>
      <c r="H13" s="22">
        <v>8.0000000000000002E-3</v>
      </c>
      <c r="I13" s="12">
        <v>-1.0999999999999999E-2</v>
      </c>
      <c r="J13" s="23"/>
    </row>
    <row r="14" spans="1:10" ht="25.5" thickTop="1" thickBot="1">
      <c r="A14" s="71" t="s">
        <v>263</v>
      </c>
      <c r="B14" s="69" t="str">
        <f t="shared" si="0"/>
        <v>15</v>
      </c>
      <c r="C14" s="69">
        <v>2</v>
      </c>
      <c r="D14" s="69" t="str">
        <f t="shared" si="1"/>
        <v>2024</v>
      </c>
      <c r="E14" s="72">
        <f t="shared" si="2"/>
        <v>45337</v>
      </c>
      <c r="F14" s="21">
        <v>0.35416666666666669</v>
      </c>
      <c r="G14" s="12">
        <v>-8.0000000000000002E-3</v>
      </c>
      <c r="H14" s="22">
        <v>-2E-3</v>
      </c>
      <c r="I14" s="12">
        <v>4.0000000000000001E-3</v>
      </c>
      <c r="J14" s="23"/>
    </row>
    <row r="15" spans="1:10" ht="25.5" thickTop="1" thickBot="1">
      <c r="A15" s="71" t="s">
        <v>264</v>
      </c>
      <c r="B15" s="69" t="str">
        <f t="shared" si="0"/>
        <v>17</v>
      </c>
      <c r="C15" s="69">
        <v>1</v>
      </c>
      <c r="D15" s="69" t="str">
        <f t="shared" si="1"/>
        <v>2024</v>
      </c>
      <c r="E15" s="72">
        <f t="shared" si="2"/>
        <v>45308</v>
      </c>
      <c r="F15" s="21">
        <v>0.35416666666666669</v>
      </c>
      <c r="G15" s="11">
        <v>6.0000000000000001E-3</v>
      </c>
      <c r="H15" s="22">
        <v>4.0000000000000001E-3</v>
      </c>
      <c r="I15" s="10">
        <v>3.0000000000000001E-3</v>
      </c>
      <c r="J15" s="23"/>
    </row>
    <row r="16" spans="1:10" ht="25.5" thickTop="1" thickBot="1">
      <c r="A16" s="71" t="s">
        <v>265</v>
      </c>
      <c r="B16" s="69" t="str">
        <f t="shared" si="0"/>
        <v>14</v>
      </c>
      <c r="C16" s="69">
        <v>12</v>
      </c>
      <c r="D16" s="69" t="str">
        <f t="shared" si="1"/>
        <v>2023</v>
      </c>
      <c r="E16" s="72">
        <f t="shared" si="2"/>
        <v>45274</v>
      </c>
      <c r="F16" s="21">
        <v>0.35416666666666669</v>
      </c>
      <c r="G16" s="11">
        <v>3.0000000000000001E-3</v>
      </c>
      <c r="H16" s="22">
        <v>-1E-3</v>
      </c>
      <c r="I16" s="12">
        <v>-2E-3</v>
      </c>
      <c r="J16" s="23"/>
    </row>
    <row r="17" spans="1:10" ht="25.5" thickTop="1" thickBot="1">
      <c r="A17" s="71" t="s">
        <v>266</v>
      </c>
      <c r="B17" s="69" t="str">
        <f t="shared" si="0"/>
        <v>15</v>
      </c>
      <c r="C17" s="69">
        <v>11</v>
      </c>
      <c r="D17" s="69" t="str">
        <f t="shared" si="1"/>
        <v>2023</v>
      </c>
      <c r="E17" s="72">
        <f t="shared" si="2"/>
        <v>45245</v>
      </c>
      <c r="F17" s="21">
        <v>0.35416666666666669</v>
      </c>
      <c r="G17" s="11">
        <v>-1E-3</v>
      </c>
      <c r="H17" s="22">
        <v>-3.0000000000000001E-3</v>
      </c>
      <c r="I17" s="11">
        <v>8.9999999999999993E-3</v>
      </c>
      <c r="J17" s="23"/>
    </row>
    <row r="18" spans="1:10" ht="25.5" thickTop="1" thickBot="1">
      <c r="A18" s="71" t="s">
        <v>267</v>
      </c>
      <c r="B18" s="69" t="str">
        <f t="shared" si="0"/>
        <v>17</v>
      </c>
      <c r="C18" s="69">
        <v>10</v>
      </c>
      <c r="D18" s="69" t="str">
        <f t="shared" si="1"/>
        <v>2023</v>
      </c>
      <c r="E18" s="72">
        <f t="shared" si="2"/>
        <v>45216</v>
      </c>
      <c r="F18" s="21">
        <v>0.3125</v>
      </c>
      <c r="G18" s="11">
        <v>7.0000000000000001E-3</v>
      </c>
      <c r="H18" s="22">
        <v>3.0000000000000001E-3</v>
      </c>
      <c r="I18" s="11">
        <v>8.0000000000000002E-3</v>
      </c>
      <c r="J18" s="23"/>
    </row>
    <row r="19" spans="1:10" ht="25.5" thickTop="1" thickBot="1">
      <c r="A19" s="71" t="s">
        <v>268</v>
      </c>
      <c r="B19" s="69" t="str">
        <f t="shared" si="0"/>
        <v>14</v>
      </c>
      <c r="C19" s="69">
        <v>9</v>
      </c>
      <c r="D19" s="69" t="str">
        <f t="shared" si="1"/>
        <v>2023</v>
      </c>
      <c r="E19" s="72">
        <f t="shared" si="2"/>
        <v>45183</v>
      </c>
      <c r="F19" s="21">
        <v>0.3125</v>
      </c>
      <c r="G19" s="11">
        <v>6.0000000000000001E-3</v>
      </c>
      <c r="H19" s="22">
        <v>2E-3</v>
      </c>
      <c r="I19" s="12">
        <v>5.0000000000000001E-3</v>
      </c>
      <c r="J19" s="23"/>
    </row>
    <row r="20" spans="1:10" ht="25.5" thickTop="1" thickBot="1">
      <c r="A20" s="71" t="s">
        <v>269</v>
      </c>
      <c r="B20" s="69" t="str">
        <f t="shared" si="0"/>
        <v>15</v>
      </c>
      <c r="C20" s="69">
        <v>8</v>
      </c>
      <c r="D20" s="69" t="str">
        <f t="shared" si="1"/>
        <v>2023</v>
      </c>
      <c r="E20" s="72">
        <f t="shared" si="2"/>
        <v>45153</v>
      </c>
      <c r="F20" s="21">
        <v>0.3125</v>
      </c>
      <c r="G20" s="11">
        <v>7.0000000000000001E-3</v>
      </c>
      <c r="H20" s="22">
        <v>4.0000000000000001E-3</v>
      </c>
      <c r="I20" s="11">
        <v>3.0000000000000001E-3</v>
      </c>
      <c r="J20" s="23"/>
    </row>
    <row r="21" spans="1:10" ht="25.5" thickTop="1" thickBot="1">
      <c r="A21" s="71" t="s">
        <v>270</v>
      </c>
      <c r="B21" s="69" t="str">
        <f t="shared" si="0"/>
        <v>18</v>
      </c>
      <c r="C21" s="69">
        <v>7</v>
      </c>
      <c r="D21" s="69" t="str">
        <f t="shared" si="1"/>
        <v>2023</v>
      </c>
      <c r="E21" s="72">
        <f t="shared" si="2"/>
        <v>45125</v>
      </c>
      <c r="F21" s="21">
        <v>0.3125</v>
      </c>
      <c r="G21" s="12">
        <v>2E-3</v>
      </c>
      <c r="H21" s="22">
        <v>5.0000000000000001E-3</v>
      </c>
      <c r="I21" s="11">
        <v>5.0000000000000001E-3</v>
      </c>
      <c r="J21" s="23"/>
    </row>
    <row r="22" spans="1:10" ht="25.5" thickTop="1" thickBot="1">
      <c r="A22" s="71" t="s">
        <v>271</v>
      </c>
      <c r="B22" s="69" t="str">
        <f t="shared" si="0"/>
        <v>15</v>
      </c>
      <c r="C22" s="69">
        <v>6</v>
      </c>
      <c r="D22" s="69" t="str">
        <f t="shared" si="1"/>
        <v>2023</v>
      </c>
      <c r="E22" s="72">
        <f t="shared" si="2"/>
        <v>45092</v>
      </c>
      <c r="F22" s="21">
        <v>0.3125</v>
      </c>
      <c r="G22" s="11">
        <v>3.0000000000000001E-3</v>
      </c>
      <c r="H22" s="22">
        <v>-1E-3</v>
      </c>
      <c r="I22" s="10">
        <v>4.0000000000000001E-3</v>
      </c>
      <c r="J22" s="23"/>
    </row>
    <row r="23" spans="1:10" ht="25.5" thickTop="1" thickBot="1">
      <c r="A23" s="71" t="s">
        <v>272</v>
      </c>
      <c r="B23" s="69" t="str">
        <f t="shared" si="0"/>
        <v>16</v>
      </c>
      <c r="C23" s="69">
        <v>5</v>
      </c>
      <c r="D23" s="69" t="str">
        <f t="shared" si="1"/>
        <v>2023</v>
      </c>
      <c r="E23" s="72">
        <f t="shared" si="2"/>
        <v>45062</v>
      </c>
      <c r="F23" s="21">
        <v>0.3125</v>
      </c>
      <c r="G23" s="12">
        <v>4.0000000000000001E-3</v>
      </c>
      <c r="H23" s="22">
        <v>8.0000000000000002E-3</v>
      </c>
      <c r="I23" s="12">
        <v>-7.0000000000000001E-3</v>
      </c>
      <c r="J23" s="23"/>
    </row>
    <row r="24" spans="1:10" ht="25.5" thickTop="1" thickBot="1">
      <c r="A24" s="71" t="s">
        <v>273</v>
      </c>
      <c r="B24" s="69" t="str">
        <f t="shared" si="0"/>
        <v>14</v>
      </c>
      <c r="C24" s="69">
        <v>4</v>
      </c>
      <c r="D24" s="69" t="str">
        <f t="shared" si="1"/>
        <v>2023</v>
      </c>
      <c r="E24" s="72">
        <f t="shared" si="2"/>
        <v>45030</v>
      </c>
      <c r="F24" s="21">
        <v>0.3125</v>
      </c>
      <c r="G24" s="12">
        <v>-0.01</v>
      </c>
      <c r="H24" s="22">
        <v>-4.0000000000000001E-3</v>
      </c>
      <c r="I24" s="11">
        <v>-2E-3</v>
      </c>
      <c r="J24" s="23"/>
    </row>
    <row r="25" spans="1:10" ht="25.5" thickTop="1" thickBot="1">
      <c r="A25" s="71" t="s">
        <v>274</v>
      </c>
      <c r="B25" s="69" t="str">
        <f t="shared" si="0"/>
        <v>15</v>
      </c>
      <c r="C25" s="69">
        <v>3</v>
      </c>
      <c r="D25" s="69" t="str">
        <f t="shared" si="1"/>
        <v>2023</v>
      </c>
      <c r="E25" s="72">
        <f t="shared" si="2"/>
        <v>45000</v>
      </c>
      <c r="F25" s="21">
        <v>0.3125</v>
      </c>
      <c r="G25" s="12">
        <v>-4.0000000000000001E-3</v>
      </c>
      <c r="H25" s="22">
        <v>-3.0000000000000001E-3</v>
      </c>
      <c r="I25" s="11">
        <v>3.2000000000000001E-2</v>
      </c>
      <c r="J25" s="23"/>
    </row>
    <row r="26" spans="1:10" ht="25.5" thickTop="1" thickBot="1">
      <c r="A26" s="71" t="s">
        <v>275</v>
      </c>
      <c r="B26" s="69" t="str">
        <f t="shared" si="0"/>
        <v>15</v>
      </c>
      <c r="C26" s="69">
        <v>2</v>
      </c>
      <c r="D26" s="69" t="str">
        <f t="shared" si="1"/>
        <v>2023</v>
      </c>
      <c r="E26" s="72">
        <f t="shared" si="2"/>
        <v>44972</v>
      </c>
      <c r="F26" s="21">
        <v>0.35416666666666669</v>
      </c>
      <c r="G26" s="11">
        <v>0.03</v>
      </c>
      <c r="H26" s="22">
        <v>1.7999999999999999E-2</v>
      </c>
      <c r="I26" s="10">
        <v>-1.0999999999999999E-2</v>
      </c>
      <c r="J26" s="23"/>
    </row>
    <row r="27" spans="1:10" ht="25.5" thickTop="1" thickBot="1">
      <c r="A27" s="71" t="s">
        <v>276</v>
      </c>
      <c r="B27" s="69" t="str">
        <f t="shared" si="0"/>
        <v>18</v>
      </c>
      <c r="C27" s="69">
        <v>1</v>
      </c>
      <c r="D27" s="69" t="str">
        <f t="shared" si="1"/>
        <v>2023</v>
      </c>
      <c r="E27" s="72">
        <f t="shared" si="2"/>
        <v>44944</v>
      </c>
      <c r="F27" s="21">
        <v>0.35416666666666669</v>
      </c>
      <c r="G27" s="12">
        <v>-1.0999999999999999E-2</v>
      </c>
      <c r="H27" s="22">
        <v>-8.0000000000000002E-3</v>
      </c>
      <c r="I27" s="12">
        <v>-0.01</v>
      </c>
      <c r="J27" s="23"/>
    </row>
    <row r="28" spans="1:10" ht="25.5" thickTop="1" thickBot="1">
      <c r="A28" s="71" t="s">
        <v>277</v>
      </c>
      <c r="B28" s="69" t="str">
        <f t="shared" si="0"/>
        <v>15</v>
      </c>
      <c r="C28" s="69">
        <v>12</v>
      </c>
      <c r="D28" s="69" t="str">
        <f t="shared" si="1"/>
        <v>2022</v>
      </c>
      <c r="E28" s="72">
        <f t="shared" si="2"/>
        <v>44910</v>
      </c>
      <c r="F28" s="21">
        <v>0.35416666666666669</v>
      </c>
      <c r="G28" s="12">
        <v>-6.0000000000000001E-3</v>
      </c>
      <c r="H28" s="22">
        <v>-1E-3</v>
      </c>
      <c r="I28" s="10">
        <v>1.2999999999999999E-2</v>
      </c>
      <c r="J28" s="23"/>
    </row>
    <row r="29" spans="1:10" ht="25.5" thickTop="1" thickBot="1">
      <c r="A29" s="71" t="s">
        <v>278</v>
      </c>
      <c r="B29" s="69" t="str">
        <f t="shared" si="0"/>
        <v>16</v>
      </c>
      <c r="C29" s="69">
        <v>11</v>
      </c>
      <c r="D29" s="69" t="str">
        <f t="shared" si="1"/>
        <v>2022</v>
      </c>
      <c r="E29" s="72">
        <f t="shared" si="2"/>
        <v>44881</v>
      </c>
      <c r="F29" s="21">
        <v>0.35416666666666669</v>
      </c>
      <c r="G29" s="11">
        <v>1.2999999999999999E-2</v>
      </c>
      <c r="H29" s="22">
        <v>0.01</v>
      </c>
      <c r="I29" s="10">
        <v>0</v>
      </c>
      <c r="J29" s="23"/>
    </row>
    <row r="30" spans="1:10" ht="25.5" thickTop="1" thickBot="1">
      <c r="A30" s="71" t="s">
        <v>279</v>
      </c>
      <c r="B30" s="69" t="str">
        <f t="shared" si="0"/>
        <v>14</v>
      </c>
      <c r="C30" s="69">
        <v>10</v>
      </c>
      <c r="D30" s="69" t="str">
        <f t="shared" si="1"/>
        <v>2022</v>
      </c>
      <c r="E30" s="72">
        <f t="shared" si="2"/>
        <v>44848</v>
      </c>
      <c r="F30" s="21">
        <v>0.3125</v>
      </c>
      <c r="G30" s="12">
        <v>0</v>
      </c>
      <c r="H30" s="22">
        <v>2E-3</v>
      </c>
      <c r="I30" s="11">
        <v>4.0000000000000001E-3</v>
      </c>
      <c r="J30" s="23"/>
    </row>
    <row r="31" spans="1:10" ht="25.5" thickTop="1" thickBot="1">
      <c r="A31" s="71" t="s">
        <v>280</v>
      </c>
      <c r="B31" s="69" t="str">
        <f t="shared" si="0"/>
        <v>15</v>
      </c>
      <c r="C31" s="69">
        <v>9</v>
      </c>
      <c r="D31" s="69" t="str">
        <f t="shared" si="1"/>
        <v>2022</v>
      </c>
      <c r="E31" s="72">
        <f t="shared" si="2"/>
        <v>44819</v>
      </c>
      <c r="F31" s="21">
        <v>0.3125</v>
      </c>
      <c r="G31" s="11">
        <v>3.0000000000000001E-3</v>
      </c>
      <c r="H31" s="22">
        <v>2E-3</v>
      </c>
      <c r="I31" s="10">
        <v>-4.0000000000000001E-3</v>
      </c>
      <c r="J31" s="23"/>
    </row>
    <row r="32" spans="1:10" ht="25.5" thickTop="1" thickBot="1">
      <c r="A32" s="71" t="s">
        <v>281</v>
      </c>
      <c r="B32" s="69" t="str">
        <f t="shared" si="0"/>
        <v>17</v>
      </c>
      <c r="C32" s="69">
        <v>8</v>
      </c>
      <c r="D32" s="69" t="str">
        <f t="shared" si="1"/>
        <v>2022</v>
      </c>
      <c r="E32" s="72">
        <f t="shared" si="2"/>
        <v>44790</v>
      </c>
      <c r="F32" s="21">
        <v>0.3125</v>
      </c>
      <c r="G32" s="12">
        <v>0</v>
      </c>
      <c r="H32" s="22">
        <v>1E-3</v>
      </c>
      <c r="I32" s="12">
        <v>8.0000000000000002E-3</v>
      </c>
      <c r="J32" s="23"/>
    </row>
    <row r="33" spans="1:10" ht="25.5" thickTop="1" thickBot="1">
      <c r="A33" s="71" t="s">
        <v>282</v>
      </c>
      <c r="B33" s="69" t="str">
        <f t="shared" si="0"/>
        <v>15</v>
      </c>
      <c r="C33" s="69">
        <v>7</v>
      </c>
      <c r="D33" s="69" t="str">
        <f t="shared" si="1"/>
        <v>2022</v>
      </c>
      <c r="E33" s="72">
        <f t="shared" si="2"/>
        <v>44757</v>
      </c>
      <c r="F33" s="21">
        <v>0.3125</v>
      </c>
      <c r="G33" s="11">
        <v>0.01</v>
      </c>
      <c r="H33" s="22">
        <v>8.0000000000000002E-3</v>
      </c>
      <c r="I33" s="11">
        <v>-1E-3</v>
      </c>
      <c r="J33" s="23"/>
    </row>
    <row r="34" spans="1:10" ht="25.5" thickTop="1" thickBot="1">
      <c r="A34" s="71" t="s">
        <v>283</v>
      </c>
      <c r="B34" s="69" t="str">
        <f t="shared" si="0"/>
        <v>15</v>
      </c>
      <c r="C34" s="69">
        <v>6</v>
      </c>
      <c r="D34" s="69" t="str">
        <f t="shared" si="1"/>
        <v>2022</v>
      </c>
      <c r="E34" s="72">
        <f t="shared" si="2"/>
        <v>44727</v>
      </c>
      <c r="F34" s="21">
        <v>0.3125</v>
      </c>
      <c r="G34" s="12">
        <v>-3.0000000000000001E-3</v>
      </c>
      <c r="H34" s="22">
        <v>2E-3</v>
      </c>
      <c r="I34" s="12">
        <v>7.0000000000000001E-3</v>
      </c>
      <c r="J34" s="23"/>
    </row>
    <row r="35" spans="1:10" ht="25.5" thickTop="1" thickBot="1">
      <c r="A35" s="71" t="s">
        <v>284</v>
      </c>
      <c r="B35" s="69" t="str">
        <f t="shared" si="0"/>
        <v>17</v>
      </c>
      <c r="C35" s="69">
        <v>5</v>
      </c>
      <c r="D35" s="69" t="str">
        <f t="shared" si="1"/>
        <v>2022</v>
      </c>
      <c r="E35" s="72">
        <f t="shared" si="2"/>
        <v>44698</v>
      </c>
      <c r="F35" s="21">
        <v>0.3125</v>
      </c>
      <c r="G35" s="10">
        <v>8.9999999999999993E-3</v>
      </c>
      <c r="H35" s="22">
        <v>8.9999999999999993E-3</v>
      </c>
      <c r="I35" s="11">
        <v>1.4E-2</v>
      </c>
      <c r="J35" s="23"/>
    </row>
    <row r="36" spans="1:10" ht="25.5" thickTop="1" thickBot="1">
      <c r="A36" s="71" t="s">
        <v>285</v>
      </c>
      <c r="B36" s="69" t="str">
        <f t="shared" si="0"/>
        <v>14</v>
      </c>
      <c r="C36" s="69">
        <v>4</v>
      </c>
      <c r="D36" s="69" t="str">
        <f t="shared" si="1"/>
        <v>2022</v>
      </c>
      <c r="E36" s="72">
        <f t="shared" si="2"/>
        <v>44665</v>
      </c>
      <c r="F36" s="21">
        <v>0.3125</v>
      </c>
      <c r="G36" s="12">
        <v>5.0000000000000001E-3</v>
      </c>
      <c r="H36" s="22">
        <v>6.0000000000000001E-3</v>
      </c>
      <c r="I36" s="11">
        <v>8.0000000000000002E-3</v>
      </c>
      <c r="J36" s="23"/>
    </row>
    <row r="37" spans="1:10" ht="25.5" thickTop="1" thickBot="1">
      <c r="A37" s="71" t="s">
        <v>286</v>
      </c>
      <c r="B37" s="69" t="str">
        <f t="shared" si="0"/>
        <v>16</v>
      </c>
      <c r="C37" s="69">
        <v>3</v>
      </c>
      <c r="D37" s="69" t="str">
        <f t="shared" si="1"/>
        <v>2022</v>
      </c>
      <c r="E37" s="72">
        <f t="shared" si="2"/>
        <v>44636</v>
      </c>
      <c r="F37" s="21">
        <v>0.3125</v>
      </c>
      <c r="G37" s="12">
        <v>3.0000000000000001E-3</v>
      </c>
      <c r="H37" s="22">
        <v>4.0000000000000001E-3</v>
      </c>
      <c r="I37" s="11">
        <v>4.9000000000000002E-2</v>
      </c>
      <c r="J37" s="23"/>
    </row>
    <row r="38" spans="1:10" ht="25.5" thickTop="1" thickBot="1">
      <c r="A38" s="71" t="s">
        <v>287</v>
      </c>
      <c r="B38" s="69" t="str">
        <f t="shared" si="0"/>
        <v>16</v>
      </c>
      <c r="C38" s="69">
        <v>2</v>
      </c>
      <c r="D38" s="69" t="str">
        <f t="shared" si="1"/>
        <v>2022</v>
      </c>
      <c r="E38" s="72">
        <f t="shared" si="2"/>
        <v>44608</v>
      </c>
      <c r="F38" s="21">
        <v>0.35416666666666669</v>
      </c>
      <c r="G38" s="11">
        <v>3.7999999999999999E-2</v>
      </c>
      <c r="H38" s="22">
        <v>0.02</v>
      </c>
      <c r="I38" s="12">
        <v>-2.5000000000000001E-2</v>
      </c>
      <c r="J38" s="23"/>
    </row>
    <row r="39" spans="1:10" ht="25.5" thickTop="1" thickBot="1">
      <c r="A39" s="71" t="s">
        <v>288</v>
      </c>
      <c r="B39" s="69" t="str">
        <f t="shared" si="0"/>
        <v>14</v>
      </c>
      <c r="C39" s="69">
        <v>1</v>
      </c>
      <c r="D39" s="69" t="str">
        <f t="shared" si="1"/>
        <v>2022</v>
      </c>
      <c r="E39" s="72">
        <f t="shared" si="2"/>
        <v>44575</v>
      </c>
      <c r="F39" s="21">
        <v>0.35416666666666669</v>
      </c>
      <c r="G39" s="12">
        <v>-1.9E-2</v>
      </c>
      <c r="H39" s="22">
        <v>-1E-3</v>
      </c>
      <c r="I39" s="12">
        <v>2E-3</v>
      </c>
      <c r="J39" s="23"/>
    </row>
    <row r="40" spans="1:10" ht="25.5" thickTop="1" thickBot="1">
      <c r="A40" s="71" t="s">
        <v>289</v>
      </c>
      <c r="B40" s="69" t="str">
        <f t="shared" si="0"/>
        <v>15</v>
      </c>
      <c r="C40" s="69">
        <v>12</v>
      </c>
      <c r="D40" s="69" t="str">
        <f t="shared" si="1"/>
        <v>2021</v>
      </c>
      <c r="E40" s="72">
        <f t="shared" si="2"/>
        <v>44545</v>
      </c>
      <c r="F40" s="21">
        <v>0.35416666666666669</v>
      </c>
      <c r="G40" s="12">
        <v>3.0000000000000001E-3</v>
      </c>
      <c r="H40" s="22">
        <v>8.0000000000000002E-3</v>
      </c>
      <c r="I40" s="11">
        <v>1.7999999999999999E-2</v>
      </c>
      <c r="J40" s="23"/>
    </row>
    <row r="41" spans="1:10" ht="25.5" thickTop="1" thickBot="1">
      <c r="A41" s="71" t="s">
        <v>290</v>
      </c>
      <c r="B41" s="69" t="str">
        <f t="shared" si="0"/>
        <v>16</v>
      </c>
      <c r="C41" s="69">
        <v>11</v>
      </c>
      <c r="D41" s="69" t="str">
        <f t="shared" si="1"/>
        <v>2021</v>
      </c>
      <c r="E41" s="72">
        <f t="shared" si="2"/>
        <v>44516</v>
      </c>
      <c r="F41" s="21">
        <v>0.35416666666666669</v>
      </c>
      <c r="G41" s="11">
        <v>1.7000000000000001E-2</v>
      </c>
      <c r="H41" s="22">
        <v>1.2E-2</v>
      </c>
      <c r="I41" s="11">
        <v>8.0000000000000002E-3</v>
      </c>
      <c r="J41" s="23"/>
    </row>
    <row r="42" spans="1:10" ht="25.5" thickTop="1" thickBot="1">
      <c r="A42" s="71" t="s">
        <v>291</v>
      </c>
      <c r="B42" s="69" t="str">
        <f t="shared" si="0"/>
        <v>15</v>
      </c>
      <c r="C42" s="69">
        <v>10</v>
      </c>
      <c r="D42" s="69" t="str">
        <f t="shared" si="1"/>
        <v>2021</v>
      </c>
      <c r="E42" s="72">
        <f t="shared" si="2"/>
        <v>44484</v>
      </c>
      <c r="F42" s="21">
        <v>0.3125</v>
      </c>
      <c r="G42" s="11">
        <v>7.0000000000000001E-3</v>
      </c>
      <c r="H42" s="22">
        <v>-2E-3</v>
      </c>
      <c r="I42" s="11">
        <v>8.9999999999999993E-3</v>
      </c>
      <c r="J42" s="23"/>
    </row>
    <row r="43" spans="1:10" ht="25.5" thickTop="1" thickBot="1">
      <c r="A43" s="71" t="s">
        <v>292</v>
      </c>
      <c r="B43" s="69" t="str">
        <f t="shared" si="0"/>
        <v>16</v>
      </c>
      <c r="C43" s="69">
        <v>9</v>
      </c>
      <c r="D43" s="69" t="str">
        <f t="shared" si="1"/>
        <v>2021</v>
      </c>
      <c r="E43" s="72">
        <f t="shared" si="2"/>
        <v>44455</v>
      </c>
      <c r="F43" s="21">
        <v>0.3125</v>
      </c>
      <c r="G43" s="11">
        <v>7.0000000000000001E-3</v>
      </c>
      <c r="H43" s="22">
        <v>-8.0000000000000002E-3</v>
      </c>
      <c r="I43" s="12">
        <v>-1.7999999999999999E-2</v>
      </c>
      <c r="J43" s="23"/>
    </row>
    <row r="44" spans="1:10" ht="25.5" thickTop="1" thickBot="1">
      <c r="A44" s="71" t="s">
        <v>293</v>
      </c>
      <c r="B44" s="69" t="str">
        <f t="shared" si="0"/>
        <v>17</v>
      </c>
      <c r="C44" s="69">
        <v>8</v>
      </c>
      <c r="D44" s="69" t="str">
        <f t="shared" si="1"/>
        <v>2021</v>
      </c>
      <c r="E44" s="72">
        <f t="shared" si="2"/>
        <v>44425</v>
      </c>
      <c r="F44" s="21">
        <v>0.3125</v>
      </c>
      <c r="G44" s="12">
        <v>-1.0999999999999999E-2</v>
      </c>
      <c r="H44" s="22">
        <v>-3.0000000000000001E-3</v>
      </c>
      <c r="I44" s="11">
        <v>7.0000000000000001E-3</v>
      </c>
      <c r="J44" s="23"/>
    </row>
    <row r="45" spans="1:10" ht="25.5" thickTop="1" thickBot="1">
      <c r="A45" s="71" t="s">
        <v>294</v>
      </c>
      <c r="B45" s="69" t="str">
        <f t="shared" si="0"/>
        <v>16</v>
      </c>
      <c r="C45" s="69">
        <v>7</v>
      </c>
      <c r="D45" s="69" t="str">
        <f t="shared" si="1"/>
        <v>2021</v>
      </c>
      <c r="E45" s="72">
        <f t="shared" si="2"/>
        <v>44393</v>
      </c>
      <c r="F45" s="21">
        <v>0.3125</v>
      </c>
      <c r="G45" s="11">
        <v>6.0000000000000001E-3</v>
      </c>
      <c r="H45" s="22">
        <v>-4.0000000000000001E-3</v>
      </c>
      <c r="I45" s="12">
        <v>-1.7000000000000001E-2</v>
      </c>
      <c r="J45" s="23"/>
    </row>
    <row r="46" spans="1:10" ht="25.5" thickTop="1" thickBot="1">
      <c r="A46" s="71" t="s">
        <v>295</v>
      </c>
      <c r="B46" s="69" t="str">
        <f t="shared" si="0"/>
        <v>15</v>
      </c>
      <c r="C46" s="69">
        <v>6</v>
      </c>
      <c r="D46" s="69" t="str">
        <f t="shared" si="1"/>
        <v>2021</v>
      </c>
      <c r="E46" s="72">
        <f t="shared" si="2"/>
        <v>44362</v>
      </c>
      <c r="F46" s="21">
        <v>0.3125</v>
      </c>
      <c r="G46" s="12">
        <v>-1.2999999999999999E-2</v>
      </c>
      <c r="H46" s="22">
        <v>-8.0000000000000002E-3</v>
      </c>
      <c r="I46" s="11">
        <v>8.9999999999999993E-3</v>
      </c>
      <c r="J46" s="23"/>
    </row>
    <row r="47" spans="1:10" ht="25.5" thickTop="1" thickBot="1">
      <c r="A47" s="71" t="s">
        <v>296</v>
      </c>
      <c r="B47" s="69" t="str">
        <f t="shared" si="0"/>
        <v>14</v>
      </c>
      <c r="C47" s="69">
        <v>5</v>
      </c>
      <c r="D47" s="69" t="str">
        <f t="shared" si="1"/>
        <v>2021</v>
      </c>
      <c r="E47" s="72">
        <f t="shared" si="2"/>
        <v>44330</v>
      </c>
      <c r="F47" s="21">
        <v>0.3125</v>
      </c>
      <c r="G47" s="12">
        <v>0</v>
      </c>
      <c r="H47" s="22">
        <v>0.01</v>
      </c>
      <c r="I47" s="11">
        <v>0.107</v>
      </c>
      <c r="J47" s="23"/>
    </row>
    <row r="48" spans="1:10" ht="25.5" thickTop="1" thickBot="1">
      <c r="A48" s="71" t="s">
        <v>297</v>
      </c>
      <c r="B48" s="69" t="str">
        <f t="shared" si="0"/>
        <v>15</v>
      </c>
      <c r="C48" s="69">
        <v>4</v>
      </c>
      <c r="D48" s="69" t="str">
        <f t="shared" si="1"/>
        <v>2021</v>
      </c>
      <c r="E48" s="72">
        <f t="shared" si="2"/>
        <v>44301</v>
      </c>
      <c r="F48" s="21">
        <v>0.3125</v>
      </c>
      <c r="G48" s="11">
        <v>9.8000000000000004E-2</v>
      </c>
      <c r="H48" s="22">
        <v>5.8999999999999997E-2</v>
      </c>
      <c r="I48" s="11">
        <v>-2.7E-2</v>
      </c>
      <c r="J48" s="23"/>
    </row>
    <row r="49" spans="1:10" ht="25.5" thickTop="1" thickBot="1">
      <c r="A49" s="71" t="s">
        <v>298</v>
      </c>
      <c r="B49" s="69" t="str">
        <f t="shared" si="0"/>
        <v>16</v>
      </c>
      <c r="C49" s="69">
        <v>3</v>
      </c>
      <c r="D49" s="69" t="str">
        <f t="shared" si="1"/>
        <v>2021</v>
      </c>
      <c r="E49" s="72">
        <f t="shared" si="2"/>
        <v>44271</v>
      </c>
      <c r="F49" s="21">
        <v>0.3125</v>
      </c>
      <c r="G49" s="12">
        <v>-0.03</v>
      </c>
      <c r="H49" s="22">
        <v>-5.0000000000000001E-3</v>
      </c>
      <c r="I49" s="11">
        <v>7.5999999999999998E-2</v>
      </c>
      <c r="J49" s="23"/>
    </row>
    <row r="50" spans="1:10" ht="25.5" thickTop="1" thickBot="1">
      <c r="A50" s="71" t="s">
        <v>299</v>
      </c>
      <c r="B50" s="69" t="str">
        <f t="shared" si="0"/>
        <v>17</v>
      </c>
      <c r="C50" s="69">
        <v>2</v>
      </c>
      <c r="D50" s="69" t="str">
        <f t="shared" si="1"/>
        <v>2021</v>
      </c>
      <c r="E50" s="72">
        <f t="shared" si="2"/>
        <v>44244</v>
      </c>
      <c r="F50" s="21">
        <v>0.35416666666666669</v>
      </c>
      <c r="G50" s="11">
        <v>5.2999999999999999E-2</v>
      </c>
      <c r="H50" s="22">
        <v>1.0999999999999999E-2</v>
      </c>
      <c r="I50" s="12">
        <v>-0.01</v>
      </c>
      <c r="J50" s="23"/>
    </row>
    <row r="51" spans="1:10" ht="25.5" thickTop="1" thickBot="1">
      <c r="A51" s="71" t="s">
        <v>300</v>
      </c>
      <c r="B51" s="69" t="str">
        <f t="shared" si="0"/>
        <v>15</v>
      </c>
      <c r="C51" s="69">
        <v>1</v>
      </c>
      <c r="D51" s="69" t="str">
        <f t="shared" si="1"/>
        <v>2021</v>
      </c>
      <c r="E51" s="72">
        <f t="shared" si="2"/>
        <v>44211</v>
      </c>
      <c r="F51" s="21">
        <v>0.35416666666666669</v>
      </c>
      <c r="G51" s="12">
        <v>-7.0000000000000001E-3</v>
      </c>
      <c r="H51" s="22">
        <v>-2E-3</v>
      </c>
      <c r="I51" s="12">
        <v>-1.4E-2</v>
      </c>
      <c r="J51" s="23"/>
    </row>
    <row r="52" spans="1:10" ht="25.5" thickTop="1" thickBot="1">
      <c r="A52" s="71" t="s">
        <v>301</v>
      </c>
      <c r="B52" s="69" t="str">
        <f t="shared" si="0"/>
        <v>16</v>
      </c>
      <c r="C52" s="69">
        <v>12</v>
      </c>
      <c r="D52" s="69" t="str">
        <f t="shared" si="1"/>
        <v>2020</v>
      </c>
      <c r="E52" s="72">
        <f t="shared" si="2"/>
        <v>44181</v>
      </c>
      <c r="F52" s="21">
        <v>0.35416666666666669</v>
      </c>
      <c r="G52" s="12">
        <v>-1.0999999999999999E-2</v>
      </c>
      <c r="H52" s="22">
        <v>-3.0000000000000001E-3</v>
      </c>
      <c r="I52" s="12">
        <v>-1E-3</v>
      </c>
      <c r="J52" s="23"/>
    </row>
    <row r="53" spans="1:10" ht="25.5" thickTop="1" thickBot="1">
      <c r="A53" s="71" t="s">
        <v>302</v>
      </c>
      <c r="B53" s="69" t="str">
        <f t="shared" si="0"/>
        <v>17</v>
      </c>
      <c r="C53" s="69">
        <v>11</v>
      </c>
      <c r="D53" s="69" t="str">
        <f t="shared" si="1"/>
        <v>2020</v>
      </c>
      <c r="E53" s="72">
        <f t="shared" si="2"/>
        <v>44152</v>
      </c>
      <c r="F53" s="21">
        <v>0.35416666666666669</v>
      </c>
      <c r="G53" s="12">
        <v>3.0000000000000001E-3</v>
      </c>
      <c r="H53" s="22">
        <v>5.0000000000000001E-3</v>
      </c>
      <c r="I53" s="12">
        <v>1.6E-2</v>
      </c>
      <c r="J53" s="23"/>
    </row>
    <row r="54" spans="1:10" ht="25.5" thickTop="1" thickBot="1">
      <c r="A54" s="71" t="s">
        <v>303</v>
      </c>
      <c r="B54" s="69" t="str">
        <f t="shared" si="0"/>
        <v>16</v>
      </c>
      <c r="C54" s="69">
        <v>10</v>
      </c>
      <c r="D54" s="69" t="str">
        <f t="shared" si="1"/>
        <v>2020</v>
      </c>
      <c r="E54" s="72">
        <f t="shared" si="2"/>
        <v>44120</v>
      </c>
      <c r="F54" s="21">
        <v>0.3125</v>
      </c>
      <c r="G54" s="11">
        <v>1.9E-2</v>
      </c>
      <c r="H54" s="22">
        <v>7.0000000000000001E-3</v>
      </c>
      <c r="I54" s="10">
        <v>6.0000000000000001E-3</v>
      </c>
      <c r="J54" s="23"/>
    </row>
    <row r="55" spans="1:10" ht="25.5" thickTop="1" thickBot="1">
      <c r="A55" s="71" t="s">
        <v>304</v>
      </c>
      <c r="B55" s="69" t="str">
        <f t="shared" si="0"/>
        <v>16</v>
      </c>
      <c r="C55" s="69">
        <v>9</v>
      </c>
      <c r="D55" s="69" t="str">
        <f t="shared" si="1"/>
        <v>2020</v>
      </c>
      <c r="E55" s="72">
        <f t="shared" si="2"/>
        <v>44090</v>
      </c>
      <c r="F55" s="21">
        <v>0.3125</v>
      </c>
      <c r="G55" s="12">
        <v>6.0000000000000001E-3</v>
      </c>
      <c r="H55" s="22">
        <v>0.01</v>
      </c>
      <c r="I55" s="12">
        <v>8.9999999999999993E-3</v>
      </c>
      <c r="J55" s="23"/>
    </row>
    <row r="56" spans="1:10" ht="25.5" thickTop="1" thickBot="1">
      <c r="A56" s="71" t="s">
        <v>305</v>
      </c>
      <c r="B56" s="69" t="str">
        <f t="shared" si="0"/>
        <v>14</v>
      </c>
      <c r="C56" s="69">
        <v>8</v>
      </c>
      <c r="D56" s="69" t="str">
        <f t="shared" si="1"/>
        <v>2020</v>
      </c>
      <c r="E56" s="72">
        <f t="shared" si="2"/>
        <v>44057</v>
      </c>
      <c r="F56" s="21">
        <v>0.3125</v>
      </c>
      <c r="G56" s="12">
        <v>1.2E-2</v>
      </c>
      <c r="H56" s="22">
        <v>1.9E-2</v>
      </c>
      <c r="I56" s="11">
        <v>8.4000000000000005E-2</v>
      </c>
      <c r="J56" s="23"/>
    </row>
    <row r="57" spans="1:10" ht="25.5" thickTop="1" thickBot="1">
      <c r="A57" s="71" t="s">
        <v>306</v>
      </c>
      <c r="B57" s="69" t="str">
        <f t="shared" si="0"/>
        <v>16</v>
      </c>
      <c r="C57" s="69">
        <v>7</v>
      </c>
      <c r="D57" s="69" t="str">
        <f t="shared" si="1"/>
        <v>2020</v>
      </c>
      <c r="E57" s="72">
        <f t="shared" si="2"/>
        <v>44028</v>
      </c>
      <c r="F57" s="21">
        <v>0.3125</v>
      </c>
      <c r="G57" s="11">
        <v>7.4999999999999997E-2</v>
      </c>
      <c r="H57" s="22">
        <v>0.05</v>
      </c>
      <c r="I57" s="11">
        <v>0.182</v>
      </c>
      <c r="J57" s="23"/>
    </row>
    <row r="58" spans="1:10" ht="25.5" thickTop="1" thickBot="1">
      <c r="A58" s="71" t="s">
        <v>307</v>
      </c>
      <c r="B58" s="69" t="str">
        <f t="shared" si="0"/>
        <v>16</v>
      </c>
      <c r="C58" s="69">
        <v>6</v>
      </c>
      <c r="D58" s="69" t="str">
        <f t="shared" si="1"/>
        <v>2020</v>
      </c>
      <c r="E58" s="72">
        <f t="shared" si="2"/>
        <v>43998</v>
      </c>
      <c r="F58" s="21">
        <v>0.3125</v>
      </c>
      <c r="G58" s="11">
        <v>0.17699999999999999</v>
      </c>
      <c r="H58" s="22">
        <v>0.08</v>
      </c>
      <c r="I58" s="11">
        <v>-0.14699999999999999</v>
      </c>
      <c r="J58" s="23"/>
    </row>
    <row r="59" spans="1:10" ht="25.5" thickTop="1" thickBot="1">
      <c r="A59" s="71" t="s">
        <v>308</v>
      </c>
      <c r="B59" s="69" t="str">
        <f t="shared" si="0"/>
        <v>15</v>
      </c>
      <c r="C59" s="69">
        <v>5</v>
      </c>
      <c r="D59" s="69" t="str">
        <f t="shared" si="1"/>
        <v>2020</v>
      </c>
      <c r="E59" s="72">
        <f t="shared" si="2"/>
        <v>43966</v>
      </c>
      <c r="F59" s="21">
        <v>0.3125</v>
      </c>
      <c r="G59" s="12">
        <v>-0.16400000000000001</v>
      </c>
      <c r="H59" s="22">
        <v>-0.12</v>
      </c>
      <c r="I59" s="11">
        <v>-8.3000000000000004E-2</v>
      </c>
      <c r="J59" s="23"/>
    </row>
    <row r="60" spans="1:10" ht="25.5" thickTop="1" thickBot="1">
      <c r="A60" s="71" t="s">
        <v>309</v>
      </c>
      <c r="B60" s="69" t="str">
        <f t="shared" si="0"/>
        <v>15</v>
      </c>
      <c r="C60" s="69">
        <v>4</v>
      </c>
      <c r="D60" s="69" t="str">
        <f t="shared" si="1"/>
        <v>2020</v>
      </c>
      <c r="E60" s="72">
        <f t="shared" si="2"/>
        <v>43936</v>
      </c>
      <c r="F60" s="21">
        <v>0.3125</v>
      </c>
      <c r="G60" s="12">
        <v>-8.6999999999999994E-2</v>
      </c>
      <c r="H60" s="22">
        <v>-0.08</v>
      </c>
      <c r="I60" s="11">
        <v>-4.0000000000000001E-3</v>
      </c>
      <c r="J60" s="23"/>
    </row>
    <row r="61" spans="1:10" ht="25.5" thickTop="1" thickBot="1">
      <c r="A61" s="71" t="s">
        <v>310</v>
      </c>
      <c r="B61" s="69" t="str">
        <f t="shared" si="0"/>
        <v>17</v>
      </c>
      <c r="C61" s="69">
        <v>3</v>
      </c>
      <c r="D61" s="69" t="str">
        <f t="shared" si="1"/>
        <v>2020</v>
      </c>
      <c r="E61" s="72">
        <f t="shared" si="2"/>
        <v>43907</v>
      </c>
      <c r="F61" s="21">
        <v>0.3125</v>
      </c>
      <c r="G61" s="12">
        <v>-5.0000000000000001E-3</v>
      </c>
      <c r="H61" s="22">
        <v>2E-3</v>
      </c>
      <c r="I61" s="11">
        <v>6.0000000000000001E-3</v>
      </c>
      <c r="J61" s="23"/>
    </row>
    <row r="62" spans="1:10" ht="25.5" thickTop="1" thickBot="1">
      <c r="A62" s="71" t="s">
        <v>311</v>
      </c>
      <c r="B62" s="69" t="str">
        <f t="shared" si="0"/>
        <v>14</v>
      </c>
      <c r="C62" s="69">
        <v>2</v>
      </c>
      <c r="D62" s="69" t="str">
        <f t="shared" si="1"/>
        <v>2020</v>
      </c>
      <c r="E62" s="72">
        <f t="shared" si="2"/>
        <v>43875</v>
      </c>
      <c r="F62" s="21">
        <v>0.35416666666666669</v>
      </c>
      <c r="G62" s="10">
        <v>3.0000000000000001E-3</v>
      </c>
      <c r="H62" s="22">
        <v>3.0000000000000001E-3</v>
      </c>
      <c r="I62" s="12">
        <v>2E-3</v>
      </c>
      <c r="J62" s="23"/>
    </row>
    <row r="63" spans="1:10" ht="25.5" thickTop="1" thickBot="1">
      <c r="A63" s="71" t="s">
        <v>312</v>
      </c>
      <c r="B63" s="69" t="str">
        <f t="shared" si="0"/>
        <v>16</v>
      </c>
      <c r="C63" s="69">
        <v>1</v>
      </c>
      <c r="D63" s="69" t="str">
        <f t="shared" si="1"/>
        <v>2020</v>
      </c>
      <c r="E63" s="72">
        <f t="shared" si="2"/>
        <v>43846</v>
      </c>
      <c r="F63" s="21">
        <v>0.35416666666666669</v>
      </c>
      <c r="G63" s="10">
        <v>3.0000000000000001E-3</v>
      </c>
      <c r="H63" s="22">
        <v>3.0000000000000001E-3</v>
      </c>
      <c r="I63" s="11">
        <v>3.0000000000000001E-3</v>
      </c>
      <c r="J63" s="23"/>
    </row>
    <row r="64" spans="1:10" ht="25.5" thickTop="1" thickBot="1">
      <c r="A64" s="71" t="s">
        <v>313</v>
      </c>
      <c r="B64" s="69" t="str">
        <f t="shared" si="0"/>
        <v>13</v>
      </c>
      <c r="C64" s="69">
        <v>12</v>
      </c>
      <c r="D64" s="69" t="str">
        <f t="shared" si="1"/>
        <v>2019</v>
      </c>
      <c r="E64" s="72">
        <f t="shared" si="2"/>
        <v>43812</v>
      </c>
      <c r="F64" s="21">
        <v>0.35416666666666669</v>
      </c>
      <c r="G64" s="12">
        <v>2E-3</v>
      </c>
      <c r="H64" s="22">
        <v>5.0000000000000001E-3</v>
      </c>
      <c r="I64" s="11">
        <v>4.0000000000000001E-3</v>
      </c>
      <c r="J64" s="23"/>
    </row>
    <row r="65" spans="1:10" ht="25.5" thickTop="1" thickBot="1">
      <c r="A65" s="71" t="s">
        <v>314</v>
      </c>
      <c r="B65" s="69" t="str">
        <f t="shared" si="0"/>
        <v>15</v>
      </c>
      <c r="C65" s="69">
        <v>11</v>
      </c>
      <c r="D65" s="69" t="str">
        <f t="shared" si="1"/>
        <v>2019</v>
      </c>
      <c r="E65" s="72">
        <f t="shared" si="2"/>
        <v>43784</v>
      </c>
      <c r="F65" s="21">
        <v>0.35416666666666669</v>
      </c>
      <c r="G65" s="11">
        <v>3.0000000000000001E-3</v>
      </c>
      <c r="H65" s="22">
        <v>2E-3</v>
      </c>
      <c r="I65" s="10">
        <v>-3.0000000000000001E-3</v>
      </c>
      <c r="J65" s="23"/>
    </row>
    <row r="66" spans="1:10" ht="25.5" thickTop="1" thickBot="1">
      <c r="A66" s="71" t="s">
        <v>315</v>
      </c>
      <c r="B66" s="69" t="str">
        <f t="shared" si="0"/>
        <v>16</v>
      </c>
      <c r="C66" s="69">
        <v>10</v>
      </c>
      <c r="D66" s="69" t="str">
        <f t="shared" si="1"/>
        <v>2019</v>
      </c>
      <c r="E66" s="72">
        <f t="shared" si="2"/>
        <v>43754</v>
      </c>
      <c r="F66" s="21">
        <v>0.3125</v>
      </c>
      <c r="G66" s="12">
        <v>-3.0000000000000001E-3</v>
      </c>
      <c r="H66" s="22">
        <v>3.0000000000000001E-3</v>
      </c>
      <c r="I66" s="11">
        <v>6.0000000000000001E-3</v>
      </c>
      <c r="J66" s="23"/>
    </row>
    <row r="67" spans="1:10" ht="25.5" thickTop="1" thickBot="1">
      <c r="A67" s="71" t="s">
        <v>316</v>
      </c>
      <c r="B67" s="69" t="str">
        <f t="shared" ref="B67:B75" si="3">RIGHT(LEFT(A67,6),2)</f>
        <v>13</v>
      </c>
      <c r="C67" s="69">
        <v>9</v>
      </c>
      <c r="D67" s="69" t="str">
        <f t="shared" ref="D67:D75" si="4">LEFT(RIGHT(A67,10),4)</f>
        <v>2019</v>
      </c>
      <c r="E67" s="72">
        <f t="shared" ref="E67:E75" si="5">DATE(D67,C67,B67)</f>
        <v>43721</v>
      </c>
      <c r="F67" s="21">
        <v>0.3125</v>
      </c>
      <c r="G67" s="11">
        <v>4.0000000000000001E-3</v>
      </c>
      <c r="H67" s="22">
        <v>2E-3</v>
      </c>
      <c r="I67" s="11">
        <v>8.0000000000000002E-3</v>
      </c>
      <c r="J67" s="23"/>
    </row>
    <row r="68" spans="1:10" ht="25.5" thickTop="1" thickBot="1">
      <c r="A68" s="71" t="s">
        <v>317</v>
      </c>
      <c r="B68" s="69" t="str">
        <f t="shared" si="3"/>
        <v>15</v>
      </c>
      <c r="C68" s="69">
        <v>8</v>
      </c>
      <c r="D68" s="69" t="str">
        <f t="shared" si="4"/>
        <v>2019</v>
      </c>
      <c r="E68" s="72">
        <f t="shared" si="5"/>
        <v>43692</v>
      </c>
      <c r="F68" s="21">
        <v>0.3125</v>
      </c>
      <c r="G68" s="11">
        <v>7.0000000000000001E-3</v>
      </c>
      <c r="H68" s="22">
        <v>3.0000000000000001E-3</v>
      </c>
      <c r="I68" s="12">
        <v>3.0000000000000001E-3</v>
      </c>
      <c r="J68" s="23"/>
    </row>
    <row r="69" spans="1:10" ht="25.5" thickTop="1" thickBot="1">
      <c r="A69" s="71" t="s">
        <v>318</v>
      </c>
      <c r="B69" s="69" t="str">
        <f t="shared" si="3"/>
        <v>16</v>
      </c>
      <c r="C69" s="69">
        <v>7</v>
      </c>
      <c r="D69" s="69" t="str">
        <f t="shared" si="4"/>
        <v>2019</v>
      </c>
      <c r="E69" s="72">
        <f t="shared" si="5"/>
        <v>43662</v>
      </c>
      <c r="F69" s="21">
        <v>0.3125</v>
      </c>
      <c r="G69" s="11">
        <v>4.0000000000000001E-3</v>
      </c>
      <c r="H69" s="22">
        <v>1E-3</v>
      </c>
      <c r="I69" s="12">
        <v>4.0000000000000001E-3</v>
      </c>
      <c r="J69" s="23"/>
    </row>
    <row r="70" spans="1:10" ht="25.5" thickTop="1" thickBot="1">
      <c r="A70" s="71" t="s">
        <v>319</v>
      </c>
      <c r="B70" s="69" t="str">
        <f t="shared" si="3"/>
        <v>14</v>
      </c>
      <c r="C70" s="69">
        <v>6</v>
      </c>
      <c r="D70" s="69" t="str">
        <f t="shared" si="4"/>
        <v>2019</v>
      </c>
      <c r="E70" s="72">
        <f t="shared" si="5"/>
        <v>43630</v>
      </c>
      <c r="F70" s="21">
        <v>0.3125</v>
      </c>
      <c r="G70" s="12">
        <v>5.0000000000000001E-3</v>
      </c>
      <c r="H70" s="22">
        <v>7.0000000000000001E-3</v>
      </c>
      <c r="I70" s="11">
        <v>3.0000000000000001E-3</v>
      </c>
      <c r="J70" s="23"/>
    </row>
    <row r="71" spans="1:10" ht="25.5" thickTop="1" thickBot="1">
      <c r="A71" s="71" t="s">
        <v>320</v>
      </c>
      <c r="B71" s="69" t="str">
        <f t="shared" si="3"/>
        <v>15</v>
      </c>
      <c r="C71" s="69">
        <v>5</v>
      </c>
      <c r="D71" s="69" t="str">
        <f t="shared" si="4"/>
        <v>2019</v>
      </c>
      <c r="E71" s="72">
        <f t="shared" si="5"/>
        <v>43600</v>
      </c>
      <c r="F71" s="21">
        <v>0.3125</v>
      </c>
      <c r="G71" s="12">
        <v>-2E-3</v>
      </c>
      <c r="H71" s="22">
        <v>2E-3</v>
      </c>
      <c r="I71" s="11">
        <v>1.7000000000000001E-2</v>
      </c>
      <c r="J71" s="23"/>
    </row>
    <row r="72" spans="1:10" ht="25.5" thickTop="1" thickBot="1">
      <c r="A72" s="71" t="s">
        <v>321</v>
      </c>
      <c r="B72" s="69" t="str">
        <f t="shared" si="3"/>
        <v>18</v>
      </c>
      <c r="C72" s="69">
        <v>4</v>
      </c>
      <c r="D72" s="69" t="str">
        <f t="shared" si="4"/>
        <v>2019</v>
      </c>
      <c r="E72" s="72">
        <f t="shared" si="5"/>
        <v>43573</v>
      </c>
      <c r="F72" s="21">
        <v>0.3125</v>
      </c>
      <c r="G72" s="11">
        <v>1.6E-2</v>
      </c>
      <c r="H72" s="22">
        <v>8.9999999999999993E-3</v>
      </c>
      <c r="I72" s="10">
        <v>-2E-3</v>
      </c>
      <c r="J72" s="23"/>
    </row>
    <row r="73" spans="1:10" ht="25.5" thickTop="1" thickBot="1">
      <c r="A73" s="71" t="s">
        <v>322</v>
      </c>
      <c r="B73" s="69" t="str">
        <f t="shared" si="3"/>
        <v>01</v>
      </c>
      <c r="C73" s="69">
        <v>4</v>
      </c>
      <c r="D73" s="69" t="str">
        <f t="shared" si="4"/>
        <v>2019</v>
      </c>
      <c r="E73" s="72">
        <f t="shared" si="5"/>
        <v>43556</v>
      </c>
      <c r="F73" s="21">
        <v>0.3125</v>
      </c>
      <c r="G73" s="12">
        <v>-2E-3</v>
      </c>
      <c r="H73" s="22">
        <v>3.0000000000000001E-3</v>
      </c>
      <c r="I73" s="11">
        <v>7.0000000000000001E-3</v>
      </c>
      <c r="J73" s="23"/>
    </row>
    <row r="74" spans="1:10" ht="25.5" thickTop="1" thickBot="1">
      <c r="A74" s="71" t="s">
        <v>323</v>
      </c>
      <c r="B74" s="69" t="str">
        <f t="shared" si="3"/>
        <v>11</v>
      </c>
      <c r="C74" s="69">
        <v>2</v>
      </c>
      <c r="D74" s="69" t="str">
        <f t="shared" si="4"/>
        <v>2019</v>
      </c>
      <c r="E74" s="72">
        <f t="shared" si="5"/>
        <v>43507</v>
      </c>
      <c r="F74" s="21">
        <v>0.3125</v>
      </c>
      <c r="G74" s="11">
        <v>2E-3</v>
      </c>
      <c r="H74" s="22">
        <v>0</v>
      </c>
      <c r="I74" s="12">
        <v>-1.6E-2</v>
      </c>
      <c r="J74" s="23"/>
    </row>
    <row r="75" spans="1:10" ht="24.75" thickTop="1">
      <c r="A75" s="71" t="s">
        <v>324</v>
      </c>
      <c r="B75" s="69" t="str">
        <f t="shared" si="3"/>
        <v>14</v>
      </c>
      <c r="C75" s="69">
        <v>1</v>
      </c>
      <c r="D75" s="69" t="str">
        <f t="shared" si="4"/>
        <v>2019</v>
      </c>
      <c r="E75" s="72">
        <f t="shared" si="5"/>
        <v>43479</v>
      </c>
      <c r="F75" s="21">
        <v>0.35416666666666669</v>
      </c>
      <c r="G75" s="12">
        <v>-1.2E-2</v>
      </c>
      <c r="H75" s="22">
        <v>1E-3</v>
      </c>
      <c r="I75" s="12">
        <v>1E-3</v>
      </c>
      <c r="J75" s="23"/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4EE8-14AD-4F65-9363-69110FB7B8B0}">
  <dimension ref="A1:M59"/>
  <sheetViews>
    <sheetView zoomScaleNormal="100" workbookViewId="0">
      <selection activeCell="B2" sqref="B2"/>
    </sheetView>
  </sheetViews>
  <sheetFormatPr defaultRowHeight="15"/>
  <cols>
    <col min="2" max="2" width="11.7109375" bestFit="1" customWidth="1"/>
    <col min="3" max="3" width="10.42578125" bestFit="1" customWidth="1"/>
    <col min="4" max="4" width="10.85546875" bestFit="1" customWidth="1"/>
    <col min="5" max="5" width="10.85546875" customWidth="1"/>
    <col min="6" max="6" width="12.7109375" bestFit="1" customWidth="1"/>
    <col min="8" max="8" width="19.7109375" bestFit="1" customWidth="1"/>
  </cols>
  <sheetData>
    <row r="1" spans="1:13" ht="15.75" thickBot="1">
      <c r="A1" s="3" t="s">
        <v>0</v>
      </c>
      <c r="B1" s="3" t="s">
        <v>1</v>
      </c>
      <c r="C1" s="3" t="s">
        <v>2</v>
      </c>
      <c r="D1" s="3" t="s">
        <v>6</v>
      </c>
      <c r="E1" s="3" t="s">
        <v>7</v>
      </c>
      <c r="F1" s="3" t="s">
        <v>5</v>
      </c>
      <c r="G1" s="3" t="s">
        <v>8</v>
      </c>
      <c r="H1" s="3" t="s">
        <v>9</v>
      </c>
    </row>
    <row r="2" spans="1:13" ht="16.5" thickTop="1" thickBot="1">
      <c r="A2" s="1">
        <v>43831</v>
      </c>
      <c r="B2" s="16">
        <v>13732.227272727272</v>
      </c>
      <c r="C2" s="14">
        <v>2.6800000000000001E-2</v>
      </c>
      <c r="D2" s="4">
        <v>2.3E-2</v>
      </c>
      <c r="E2" s="9">
        <v>1.6E-2</v>
      </c>
      <c r="F2" s="7">
        <v>1.7500000000000002E-2</v>
      </c>
      <c r="G2">
        <v>145</v>
      </c>
      <c r="H2" s="4">
        <v>3.5000000000000003E-2</v>
      </c>
      <c r="M2" s="2"/>
    </row>
    <row r="3" spans="1:13" ht="15.75" thickBot="1">
      <c r="A3" s="1">
        <v>43862</v>
      </c>
      <c r="B3" s="16">
        <v>13776.15</v>
      </c>
      <c r="C3" s="14">
        <v>2.98E-2</v>
      </c>
      <c r="D3" s="4">
        <v>2.5000000000000001E-2</v>
      </c>
      <c r="E3" s="10">
        <v>1.7000000000000001E-2</v>
      </c>
      <c r="F3" s="7">
        <v>1.7500000000000002E-2</v>
      </c>
      <c r="G3">
        <v>225</v>
      </c>
      <c r="H3" s="4">
        <v>3.5999999999999997E-2</v>
      </c>
      <c r="M3" s="2"/>
    </row>
    <row r="4" spans="1:13" ht="15.75" thickBot="1">
      <c r="A4" s="1">
        <v>43891</v>
      </c>
      <c r="B4" s="16">
        <v>15194.571428571429</v>
      </c>
      <c r="C4" s="14">
        <v>2.9600000000000001E-2</v>
      </c>
      <c r="D4" s="4">
        <v>2.3E-2</v>
      </c>
      <c r="E4" s="10">
        <v>1.7999999999999999E-2</v>
      </c>
      <c r="F4" s="7">
        <v>2.5000000000000001E-3</v>
      </c>
      <c r="G4">
        <v>273</v>
      </c>
      <c r="H4" s="4">
        <v>3.5000000000000003E-2</v>
      </c>
      <c r="M4" s="2"/>
    </row>
    <row r="5" spans="1:13" ht="15.75" thickBot="1">
      <c r="A5" s="1">
        <v>43922</v>
      </c>
      <c r="B5" s="16">
        <v>15867.428571428571</v>
      </c>
      <c r="C5" s="14">
        <v>2.6700000000000002E-2</v>
      </c>
      <c r="D5" s="4">
        <v>1.4999999999999999E-2</v>
      </c>
      <c r="E5" s="10">
        <v>1.2999999999999999E-2</v>
      </c>
      <c r="F5" s="7">
        <v>2.5000000000000001E-3</v>
      </c>
      <c r="G5">
        <v>-701</v>
      </c>
      <c r="H5" s="4">
        <v>4.3999999999999997E-2</v>
      </c>
      <c r="M5" s="2"/>
    </row>
    <row r="6" spans="1:13" ht="15.75" thickBot="1">
      <c r="A6" s="1">
        <v>43952</v>
      </c>
      <c r="B6" s="16">
        <v>14906.1875</v>
      </c>
      <c r="C6" s="14">
        <v>2.1899999999999999E-2</v>
      </c>
      <c r="D6" s="4">
        <v>3.0000000000000001E-3</v>
      </c>
      <c r="E6" s="10">
        <v>5.0000000000000001E-3</v>
      </c>
      <c r="F6" s="7">
        <v>2.5000000000000001E-3</v>
      </c>
      <c r="G6">
        <v>-20537</v>
      </c>
      <c r="H6" s="4">
        <v>0.14699999999999999</v>
      </c>
      <c r="M6" s="2"/>
    </row>
    <row r="7" spans="1:13" ht="15.75" thickBot="1">
      <c r="A7" s="1">
        <v>43983</v>
      </c>
      <c r="B7" s="16">
        <v>14195.952380952382</v>
      </c>
      <c r="C7" s="14">
        <v>1.9599999999999999E-2</v>
      </c>
      <c r="D7" s="4">
        <v>1E-3</v>
      </c>
      <c r="E7" s="10">
        <v>5.0000000000000001E-3</v>
      </c>
      <c r="F7" s="7">
        <v>2.5000000000000001E-3</v>
      </c>
      <c r="G7">
        <v>2509</v>
      </c>
      <c r="H7" s="4">
        <v>0.13300000000000001</v>
      </c>
      <c r="M7" s="2"/>
    </row>
    <row r="8" spans="1:13" ht="15.75" thickBot="1">
      <c r="A8" s="1">
        <v>44013</v>
      </c>
      <c r="B8" s="16">
        <v>14582.40909090909</v>
      </c>
      <c r="C8" s="14">
        <v>1.54E-2</v>
      </c>
      <c r="D8" s="4">
        <v>6.0000000000000001E-3</v>
      </c>
      <c r="E8" s="10">
        <v>8.0000000000000002E-3</v>
      </c>
      <c r="F8" s="7">
        <v>2.5000000000000001E-3</v>
      </c>
      <c r="G8">
        <v>4800</v>
      </c>
      <c r="H8" s="4">
        <v>0.111</v>
      </c>
      <c r="M8" s="2"/>
    </row>
    <row r="9" spans="1:13" ht="15.75" thickBot="1">
      <c r="A9" s="1">
        <v>44044</v>
      </c>
      <c r="B9" s="16">
        <v>14724.5</v>
      </c>
      <c r="C9" s="14">
        <v>1.32E-2</v>
      </c>
      <c r="D9" s="4">
        <v>0.01</v>
      </c>
      <c r="E9" s="13">
        <v>0.01</v>
      </c>
      <c r="F9" s="7">
        <v>2.5000000000000001E-3</v>
      </c>
      <c r="G9">
        <v>1763</v>
      </c>
      <c r="H9" s="4">
        <v>0.10199999999999999</v>
      </c>
      <c r="M9" s="2"/>
    </row>
    <row r="10" spans="1:13" ht="15.75" thickBot="1">
      <c r="A10" s="1">
        <v>44075</v>
      </c>
      <c r="B10" s="16">
        <v>14847.954545454546</v>
      </c>
      <c r="C10" s="14">
        <v>1.4200000000000001E-2</v>
      </c>
      <c r="D10" s="4">
        <v>1.2999999999999999E-2</v>
      </c>
      <c r="E10" s="10">
        <v>1.4E-2</v>
      </c>
      <c r="F10" s="7">
        <v>2.5000000000000001E-3</v>
      </c>
      <c r="G10">
        <v>1371</v>
      </c>
      <c r="H10" s="4">
        <v>8.4000000000000005E-2</v>
      </c>
      <c r="M10" s="2"/>
    </row>
    <row r="11" spans="1:13" ht="15.75" thickBot="1">
      <c r="A11" s="1">
        <v>44105</v>
      </c>
      <c r="B11" s="16">
        <v>14758.473684210527</v>
      </c>
      <c r="C11" s="14">
        <v>1.44E-2</v>
      </c>
      <c r="D11" s="4">
        <v>1.4E-2</v>
      </c>
      <c r="E11" s="10">
        <v>1.4E-2</v>
      </c>
      <c r="F11" s="7">
        <v>2.5000000000000001E-3</v>
      </c>
      <c r="G11">
        <v>661</v>
      </c>
      <c r="H11" s="4">
        <v>7.9000000000000001E-2</v>
      </c>
      <c r="M11" s="2"/>
    </row>
    <row r="12" spans="1:13" ht="15.75" thickBot="1">
      <c r="A12" s="1">
        <v>44136</v>
      </c>
      <c r="B12" s="16">
        <v>14236.809523809523</v>
      </c>
      <c r="C12" s="14">
        <v>1.5900000000000001E-2</v>
      </c>
      <c r="D12" s="4">
        <v>1.2E-2</v>
      </c>
      <c r="E12" s="10">
        <v>1.2E-2</v>
      </c>
      <c r="F12" s="7">
        <v>2.5000000000000001E-3</v>
      </c>
      <c r="G12">
        <v>638</v>
      </c>
      <c r="H12" s="4">
        <v>6.9000000000000006E-2</v>
      </c>
      <c r="M12" s="2"/>
    </row>
    <row r="13" spans="1:13" ht="15.75" thickBot="1">
      <c r="A13" s="1">
        <v>44166</v>
      </c>
      <c r="B13" s="16">
        <v>14165.684210526315</v>
      </c>
      <c r="C13" s="14">
        <v>1.6799999999999999E-2</v>
      </c>
      <c r="D13" s="4">
        <v>1.2E-2</v>
      </c>
      <c r="E13" s="10">
        <v>1.0999999999999999E-2</v>
      </c>
      <c r="F13" s="7">
        <v>2.5000000000000001E-3</v>
      </c>
      <c r="G13">
        <v>245</v>
      </c>
      <c r="H13" s="4">
        <v>6.7000000000000004E-2</v>
      </c>
      <c r="M13" s="2"/>
    </row>
    <row r="14" spans="1:13" ht="15.75" thickBot="1">
      <c r="A14" s="1">
        <v>44197</v>
      </c>
      <c r="B14" s="16">
        <v>14061.9</v>
      </c>
      <c r="C14" s="14">
        <v>1.55E-2</v>
      </c>
      <c r="D14" s="4">
        <v>1.4E-2</v>
      </c>
      <c r="E14" s="10">
        <v>1.2999999999999999E-2</v>
      </c>
      <c r="F14" s="7">
        <v>2.5000000000000001E-3</v>
      </c>
      <c r="G14">
        <v>-140</v>
      </c>
      <c r="H14" s="4">
        <v>6.7000000000000004E-2</v>
      </c>
      <c r="M14" s="2"/>
    </row>
    <row r="15" spans="1:13" ht="15.75" thickBot="1">
      <c r="A15" s="1">
        <v>44228</v>
      </c>
      <c r="B15" s="16">
        <v>14043.736842105263</v>
      </c>
      <c r="C15" s="14">
        <v>1.38E-2</v>
      </c>
      <c r="D15" s="4">
        <v>1.4E-2</v>
      </c>
      <c r="E15" s="10">
        <v>1.4999999999999999E-2</v>
      </c>
      <c r="F15" s="7">
        <v>2.5000000000000001E-3</v>
      </c>
      <c r="G15">
        <v>49</v>
      </c>
      <c r="H15" s="4">
        <v>6.3E-2</v>
      </c>
      <c r="M15" s="2"/>
    </row>
    <row r="16" spans="1:13" ht="15.75" thickBot="1">
      <c r="A16" s="1">
        <v>44256</v>
      </c>
      <c r="B16" s="16">
        <v>14417.227272727272</v>
      </c>
      <c r="C16" s="14">
        <v>1.37E-2</v>
      </c>
      <c r="D16" s="4">
        <v>1.7000000000000001E-2</v>
      </c>
      <c r="E16" s="10">
        <v>1.6E-2</v>
      </c>
      <c r="F16" s="7">
        <v>2.5000000000000001E-3</v>
      </c>
      <c r="G16">
        <v>379</v>
      </c>
      <c r="H16" s="4">
        <v>6.2E-2</v>
      </c>
      <c r="M16" s="2"/>
    </row>
    <row r="17" spans="1:13" ht="15.75" thickBot="1">
      <c r="A17" s="1">
        <v>44287</v>
      </c>
      <c r="B17" s="16">
        <v>14551.047619047618</v>
      </c>
      <c r="C17" s="14">
        <v>1.4200000000000001E-2</v>
      </c>
      <c r="D17" s="4">
        <v>2.5999999999999999E-2</v>
      </c>
      <c r="E17" s="10">
        <v>2.3E-2</v>
      </c>
      <c r="F17" s="7">
        <v>2.5000000000000001E-3</v>
      </c>
      <c r="G17">
        <v>916</v>
      </c>
      <c r="H17" s="4">
        <v>0.06</v>
      </c>
      <c r="M17" s="2"/>
    </row>
    <row r="18" spans="1:13" ht="15.75" thickBot="1">
      <c r="A18" s="1">
        <v>44317</v>
      </c>
      <c r="B18" s="16">
        <v>14333.529411764706</v>
      </c>
      <c r="C18" s="14">
        <v>1.6799999999999999E-2</v>
      </c>
      <c r="D18" s="4">
        <v>4.2000000000000003E-2</v>
      </c>
      <c r="E18" s="10">
        <v>3.5999999999999997E-2</v>
      </c>
      <c r="F18" s="7">
        <v>2.5000000000000001E-3</v>
      </c>
      <c r="G18">
        <v>266</v>
      </c>
      <c r="H18" s="4">
        <v>6.0999999999999999E-2</v>
      </c>
      <c r="M18" s="2"/>
    </row>
    <row r="19" spans="1:13" ht="15.75" thickBot="1">
      <c r="A19" s="1">
        <v>44348</v>
      </c>
      <c r="B19" s="16">
        <v>14351.476190476191</v>
      </c>
      <c r="C19" s="14">
        <v>1.3299999999999999E-2</v>
      </c>
      <c r="D19" s="4">
        <v>0.05</v>
      </c>
      <c r="E19" s="10">
        <v>3.9E-2</v>
      </c>
      <c r="F19" s="7">
        <v>2.5000000000000001E-3</v>
      </c>
      <c r="G19">
        <v>559</v>
      </c>
      <c r="H19" s="4">
        <v>5.8000000000000003E-2</v>
      </c>
      <c r="M19" s="2"/>
    </row>
    <row r="20" spans="1:13" ht="15.75" thickBot="1">
      <c r="A20" s="1">
        <v>44378</v>
      </c>
      <c r="B20" s="16">
        <v>14507.380952380952</v>
      </c>
      <c r="C20" s="14">
        <v>1.52E-2</v>
      </c>
      <c r="D20" s="4">
        <v>5.3999999999999999E-2</v>
      </c>
      <c r="E20" s="13">
        <v>0.04</v>
      </c>
      <c r="F20" s="7">
        <v>2.5000000000000001E-3</v>
      </c>
      <c r="G20">
        <v>850</v>
      </c>
      <c r="H20" s="4">
        <v>5.8999999999999997E-2</v>
      </c>
      <c r="M20" s="2"/>
    </row>
    <row r="21" spans="1:13" ht="15.75" thickBot="1">
      <c r="A21" s="1">
        <v>44409</v>
      </c>
      <c r="B21" s="16">
        <v>14389.9</v>
      </c>
      <c r="C21" s="14">
        <v>1.5900000000000001E-2</v>
      </c>
      <c r="D21" s="4">
        <v>5.3999999999999999E-2</v>
      </c>
      <c r="E21" s="10">
        <v>4.2000000000000003E-2</v>
      </c>
      <c r="F21" s="7">
        <v>2.5000000000000001E-3</v>
      </c>
      <c r="G21">
        <v>943</v>
      </c>
      <c r="H21" s="4">
        <v>5.3999999999999999E-2</v>
      </c>
      <c r="M21" s="2"/>
    </row>
    <row r="22" spans="1:13" ht="15.75" thickBot="1">
      <c r="A22" s="1">
        <v>44440</v>
      </c>
      <c r="B22" s="16">
        <v>14257.636363636364</v>
      </c>
      <c r="C22" s="14">
        <v>1.6E-2</v>
      </c>
      <c r="D22" s="4">
        <v>5.2999999999999999E-2</v>
      </c>
      <c r="E22" s="10">
        <v>4.2999999999999997E-2</v>
      </c>
      <c r="F22" s="7">
        <v>2.5000000000000001E-3</v>
      </c>
      <c r="G22">
        <v>235</v>
      </c>
      <c r="H22" s="4">
        <v>5.1999999999999998E-2</v>
      </c>
      <c r="M22" s="2"/>
    </row>
    <row r="23" spans="1:13" ht="15.75" thickBot="1">
      <c r="A23" s="1">
        <v>44470</v>
      </c>
      <c r="B23" s="16">
        <v>14190.95</v>
      </c>
      <c r="C23" s="14">
        <v>1.66E-2</v>
      </c>
      <c r="D23" s="4">
        <v>5.3999999999999999E-2</v>
      </c>
      <c r="E23" s="10">
        <v>4.3999999999999997E-2</v>
      </c>
      <c r="F23" s="7">
        <v>2.5000000000000001E-3</v>
      </c>
      <c r="G23">
        <v>194</v>
      </c>
      <c r="H23" s="4">
        <v>4.8000000000000001E-2</v>
      </c>
      <c r="M23" s="2"/>
    </row>
    <row r="24" spans="1:13" ht="15.75" thickBot="1">
      <c r="A24" s="1">
        <v>44501</v>
      </c>
      <c r="B24" s="16">
        <v>14270.272727272728</v>
      </c>
      <c r="C24" s="14">
        <v>1.7500000000000002E-2</v>
      </c>
      <c r="D24" s="4">
        <v>6.2E-2</v>
      </c>
      <c r="E24" s="13">
        <v>0.05</v>
      </c>
      <c r="F24" s="7">
        <v>2.5000000000000001E-3</v>
      </c>
      <c r="G24">
        <v>531</v>
      </c>
      <c r="H24" s="4">
        <v>4.5999999999999999E-2</v>
      </c>
      <c r="M24" s="2"/>
    </row>
    <row r="25" spans="1:13" ht="15.75" thickBot="1">
      <c r="A25" s="1">
        <v>44531</v>
      </c>
      <c r="B25" s="16">
        <v>14327.08695652174</v>
      </c>
      <c r="C25" s="14">
        <v>1.8700000000000001E-2</v>
      </c>
      <c r="D25" s="4">
        <v>6.8000000000000005E-2</v>
      </c>
      <c r="E25" s="10">
        <v>5.7000000000000002E-2</v>
      </c>
      <c r="F25" s="7">
        <v>2.5000000000000001E-3</v>
      </c>
      <c r="G25">
        <v>210</v>
      </c>
      <c r="H25" s="4">
        <v>4.2000000000000003E-2</v>
      </c>
      <c r="M25" s="2"/>
    </row>
    <row r="26" spans="1:13" ht="15.75" thickBot="1">
      <c r="A26" s="1">
        <v>44562</v>
      </c>
      <c r="B26" s="16">
        <v>14340.666666666666</v>
      </c>
      <c r="C26" s="14">
        <v>2.18E-2</v>
      </c>
      <c r="D26" s="4">
        <v>7.0000000000000007E-2</v>
      </c>
      <c r="E26" s="10">
        <v>5.8000000000000003E-2</v>
      </c>
      <c r="F26" s="7">
        <v>2.5000000000000001E-3</v>
      </c>
      <c r="G26">
        <v>199</v>
      </c>
      <c r="H26" s="4">
        <v>3.9E-2</v>
      </c>
      <c r="M26" s="2"/>
    </row>
    <row r="27" spans="1:13" ht="15.75" thickBot="1">
      <c r="A27" s="1">
        <v>44593</v>
      </c>
      <c r="B27" s="16">
        <v>14349.777777777777</v>
      </c>
      <c r="C27" s="14">
        <v>2.06E-2</v>
      </c>
      <c r="D27" s="4">
        <v>7.4999999999999997E-2</v>
      </c>
      <c r="E27" s="10">
        <v>6.0999999999999999E-2</v>
      </c>
      <c r="F27" s="7">
        <v>2.5000000000000001E-3</v>
      </c>
      <c r="G27">
        <v>467</v>
      </c>
      <c r="H27" s="4">
        <v>0.04</v>
      </c>
      <c r="M27" s="2"/>
    </row>
    <row r="28" spans="1:13" ht="15.75" thickBot="1">
      <c r="A28" s="1">
        <v>44621</v>
      </c>
      <c r="B28" s="16">
        <v>14348.09090909091</v>
      </c>
      <c r="C28" s="14">
        <v>2.64E-2</v>
      </c>
      <c r="D28" s="4">
        <v>7.9000000000000001E-2</v>
      </c>
      <c r="E28" s="10">
        <v>6.4000000000000001E-2</v>
      </c>
      <c r="F28" s="7">
        <v>5.0000000000000001E-3</v>
      </c>
      <c r="G28">
        <v>678</v>
      </c>
      <c r="H28" s="4">
        <v>3.7999999999999999E-2</v>
      </c>
      <c r="M28" s="2"/>
    </row>
    <row r="29" spans="1:13" ht="15.75" thickBot="1">
      <c r="A29" s="1">
        <v>44652</v>
      </c>
      <c r="B29" s="16">
        <v>14375.21052631579</v>
      </c>
      <c r="C29" s="14">
        <v>3.4700000000000002E-2</v>
      </c>
      <c r="D29" s="4">
        <v>8.5000000000000006E-2</v>
      </c>
      <c r="E29" s="10">
        <v>6.6000000000000003E-2</v>
      </c>
      <c r="F29" s="7">
        <v>5.0000000000000001E-3</v>
      </c>
      <c r="G29">
        <v>431</v>
      </c>
      <c r="H29" s="4">
        <v>3.5999999999999997E-2</v>
      </c>
      <c r="M29" s="2"/>
    </row>
    <row r="30" spans="1:13" ht="15.75" thickBot="1">
      <c r="A30" s="1">
        <v>44682</v>
      </c>
      <c r="B30" s="16">
        <v>14615.466666666667</v>
      </c>
      <c r="C30" s="14">
        <v>3.5499999999999997E-2</v>
      </c>
      <c r="D30" s="4">
        <v>8.3000000000000004E-2</v>
      </c>
      <c r="E30" s="10">
        <v>6.3E-2</v>
      </c>
      <c r="F30" s="7">
        <v>0.01</v>
      </c>
      <c r="G30">
        <v>428</v>
      </c>
      <c r="H30" s="4">
        <v>3.5999999999999997E-2</v>
      </c>
      <c r="M30" s="2"/>
    </row>
    <row r="31" spans="1:13" ht="15.75" thickBot="1">
      <c r="A31" s="1">
        <v>44713</v>
      </c>
      <c r="B31" s="16">
        <v>14702.380952380952</v>
      </c>
      <c r="C31" s="14">
        <v>4.3499999999999997E-2</v>
      </c>
      <c r="D31" s="4">
        <v>8.5999999999999993E-2</v>
      </c>
      <c r="E31" s="10">
        <v>6.3E-2</v>
      </c>
      <c r="F31" s="8">
        <v>1.7500000000000002E-2</v>
      </c>
      <c r="G31">
        <v>390</v>
      </c>
      <c r="H31" s="4">
        <v>3.5999999999999997E-2</v>
      </c>
      <c r="M31" s="2"/>
    </row>
    <row r="32" spans="1:13" ht="15.75" thickBot="1">
      <c r="A32" s="1">
        <v>44743</v>
      </c>
      <c r="B32" s="16">
        <v>14983.333333333334</v>
      </c>
      <c r="C32" s="14">
        <v>4.9399999999999999E-2</v>
      </c>
      <c r="D32" s="4">
        <v>9.0999999999999998E-2</v>
      </c>
      <c r="E32" s="10">
        <v>6.8000000000000005E-2</v>
      </c>
      <c r="F32" s="7">
        <v>2.5000000000000001E-2</v>
      </c>
      <c r="G32">
        <v>372</v>
      </c>
      <c r="H32" s="4">
        <v>3.5999999999999997E-2</v>
      </c>
      <c r="M32" s="2"/>
    </row>
    <row r="33" spans="1:13" ht="15.75" thickBot="1">
      <c r="A33" s="1">
        <v>44774</v>
      </c>
      <c r="B33" s="16">
        <v>14850.318181818182</v>
      </c>
      <c r="C33" s="14">
        <v>4.6899999999999997E-2</v>
      </c>
      <c r="D33" s="4">
        <v>8.5000000000000006E-2</v>
      </c>
      <c r="E33" s="10">
        <v>6.3E-2</v>
      </c>
      <c r="F33" s="7">
        <v>2.5000000000000001E-2</v>
      </c>
      <c r="G33">
        <v>528</v>
      </c>
      <c r="H33" s="4">
        <v>3.5000000000000003E-2</v>
      </c>
      <c r="M33" s="2"/>
    </row>
    <row r="34" spans="1:13" ht="15.75" thickBot="1">
      <c r="A34" s="1">
        <v>44805</v>
      </c>
      <c r="B34" s="16">
        <v>14989</v>
      </c>
      <c r="C34" s="14">
        <v>5.9499999999999997E-2</v>
      </c>
      <c r="D34" s="4">
        <v>8.3000000000000004E-2</v>
      </c>
      <c r="E34" s="10">
        <v>6.2E-2</v>
      </c>
      <c r="F34" s="7">
        <v>3.2500000000000001E-2</v>
      </c>
      <c r="G34">
        <v>315</v>
      </c>
      <c r="H34" s="4">
        <v>3.6999999999999998E-2</v>
      </c>
      <c r="M34" s="2"/>
    </row>
    <row r="35" spans="1:13" ht="15.75" thickBot="1">
      <c r="A35" s="1">
        <v>44835</v>
      </c>
      <c r="B35" s="16">
        <v>15434.809523809523</v>
      </c>
      <c r="C35" s="14">
        <v>5.7099999999999998E-2</v>
      </c>
      <c r="D35" s="4">
        <v>8.2000000000000003E-2</v>
      </c>
      <c r="E35" s="10">
        <v>6.2E-2</v>
      </c>
      <c r="F35" s="7">
        <v>3.2500000000000001E-2</v>
      </c>
      <c r="G35">
        <v>263</v>
      </c>
      <c r="H35" s="4">
        <v>3.5000000000000003E-2</v>
      </c>
      <c r="M35" s="2"/>
    </row>
    <row r="36" spans="1:13" ht="15.75" thickBot="1">
      <c r="A36" s="1">
        <v>44866</v>
      </c>
      <c r="B36" s="16">
        <v>15665.363636363636</v>
      </c>
      <c r="C36" s="14">
        <v>5.4199999999999998E-2</v>
      </c>
      <c r="D36" s="4">
        <v>7.6999999999999999E-2</v>
      </c>
      <c r="E36" s="10">
        <v>0.06</v>
      </c>
      <c r="F36" s="7">
        <v>0.04</v>
      </c>
      <c r="G36">
        <v>261</v>
      </c>
      <c r="H36" s="4">
        <v>3.6999999999999998E-2</v>
      </c>
      <c r="M36" s="2"/>
    </row>
    <row r="37" spans="1:13" ht="15.75" thickBot="1">
      <c r="A37" s="1">
        <v>44896</v>
      </c>
      <c r="B37" s="16">
        <v>15608.181818181818</v>
      </c>
      <c r="C37" s="14">
        <v>5.5100000000000003E-2</v>
      </c>
      <c r="D37" s="4">
        <v>7.0999999999999994E-2</v>
      </c>
      <c r="E37" s="10">
        <v>5.5E-2</v>
      </c>
      <c r="F37" s="7">
        <v>4.4999999999999998E-2</v>
      </c>
      <c r="G37">
        <v>263</v>
      </c>
      <c r="H37" s="4">
        <v>3.6999999999999998E-2</v>
      </c>
      <c r="M37" s="2"/>
    </row>
    <row r="38" spans="1:13" ht="15.75" thickBot="1">
      <c r="A38" s="1">
        <v>44927</v>
      </c>
      <c r="B38" s="16">
        <v>15266.666666666666</v>
      </c>
      <c r="C38" s="14">
        <v>5.28E-2</v>
      </c>
      <c r="D38" s="4">
        <v>6.5000000000000002E-2</v>
      </c>
      <c r="E38" s="12">
        <v>0.05</v>
      </c>
      <c r="F38" s="7">
        <v>4.4999999999999998E-2</v>
      </c>
      <c r="G38">
        <v>223</v>
      </c>
      <c r="H38" s="4">
        <v>3.5000000000000003E-2</v>
      </c>
      <c r="M38" s="2"/>
    </row>
    <row r="39" spans="1:13" ht="15.75" thickBot="1">
      <c r="A39" s="1">
        <v>44958</v>
      </c>
      <c r="B39" s="16">
        <v>15138.4</v>
      </c>
      <c r="C39" s="14">
        <v>5.4699999999999999E-2</v>
      </c>
      <c r="D39" s="4">
        <v>6.4000000000000001E-2</v>
      </c>
      <c r="E39" s="11">
        <v>5.3999999999999999E-2</v>
      </c>
      <c r="F39" s="7">
        <v>4.7500000000000001E-2</v>
      </c>
      <c r="G39">
        <v>517</v>
      </c>
      <c r="H39" s="4">
        <v>3.4000000000000002E-2</v>
      </c>
      <c r="M39" s="2"/>
    </row>
    <row r="40" spans="1:13" ht="15.75" thickBot="1">
      <c r="A40" s="1">
        <v>44986</v>
      </c>
      <c r="B40" s="16">
        <v>15288.190476190477</v>
      </c>
      <c r="C40" s="14">
        <v>4.9700000000000001E-2</v>
      </c>
      <c r="D40" s="4">
        <v>0.06</v>
      </c>
      <c r="E40" s="12">
        <v>0.05</v>
      </c>
      <c r="F40" s="7">
        <v>0.05</v>
      </c>
      <c r="G40">
        <v>311</v>
      </c>
      <c r="H40" s="4">
        <v>3.5999999999999997E-2</v>
      </c>
      <c r="M40" s="2"/>
    </row>
    <row r="41" spans="1:13" ht="15.75" thickBot="1">
      <c r="A41" s="1">
        <v>45017</v>
      </c>
      <c r="B41" s="16">
        <v>14844.142857142857</v>
      </c>
      <c r="C41" s="14">
        <v>4.3299999999999998E-2</v>
      </c>
      <c r="D41" s="4">
        <v>0.05</v>
      </c>
      <c r="E41" s="10">
        <v>4.2000000000000003E-2</v>
      </c>
      <c r="F41" s="7">
        <v>0.05</v>
      </c>
      <c r="G41">
        <v>236</v>
      </c>
      <c r="H41" s="4">
        <v>3.5000000000000003E-2</v>
      </c>
      <c r="M41" s="2"/>
    </row>
    <row r="42" spans="1:13" ht="15.75" thickBot="1">
      <c r="A42" s="1">
        <v>45047</v>
      </c>
      <c r="B42" s="16">
        <v>14827.142857142857</v>
      </c>
      <c r="C42" s="15">
        <v>0.04</v>
      </c>
      <c r="D42" s="4">
        <v>4.9000000000000002E-2</v>
      </c>
      <c r="E42" s="11">
        <v>4.3999999999999997E-2</v>
      </c>
      <c r="F42" s="7">
        <v>5.2499999999999998E-2</v>
      </c>
      <c r="G42">
        <v>253</v>
      </c>
      <c r="H42" s="4">
        <v>3.4000000000000002E-2</v>
      </c>
      <c r="M42" s="2"/>
    </row>
    <row r="43" spans="1:13" ht="15.75" thickBot="1">
      <c r="A43" s="1">
        <v>45078</v>
      </c>
      <c r="B43" s="16">
        <v>14931.823529411764</v>
      </c>
      <c r="C43" s="14">
        <v>3.5200000000000002E-2</v>
      </c>
      <c r="D43" s="4">
        <v>0.04</v>
      </c>
      <c r="E43" s="12">
        <v>3.7999999999999999E-2</v>
      </c>
      <c r="F43" s="7">
        <v>5.2499999999999998E-2</v>
      </c>
      <c r="G43">
        <v>339</v>
      </c>
      <c r="H43" s="4">
        <v>3.6999999999999998E-2</v>
      </c>
      <c r="M43" s="2"/>
    </row>
    <row r="44" spans="1:13" ht="15.75" thickBot="1">
      <c r="A44" s="1">
        <v>45108</v>
      </c>
      <c r="B44" s="16">
        <v>15044.35</v>
      </c>
      <c r="C44" s="14">
        <v>3.0800000000000001E-2</v>
      </c>
      <c r="D44" s="4">
        <v>0.03</v>
      </c>
      <c r="E44" s="12">
        <v>0.03</v>
      </c>
      <c r="F44" s="7">
        <v>5.5E-2</v>
      </c>
      <c r="G44">
        <v>209</v>
      </c>
      <c r="H44" s="4">
        <v>3.5999999999999997E-2</v>
      </c>
      <c r="M44" s="2"/>
    </row>
    <row r="45" spans="1:13" ht="15.75" thickBot="1">
      <c r="A45" s="1">
        <v>45139</v>
      </c>
      <c r="B45" s="16">
        <v>15251.727272727272</v>
      </c>
      <c r="C45" s="14">
        <v>3.27E-2</v>
      </c>
      <c r="D45" s="4">
        <v>3.2000000000000001E-2</v>
      </c>
      <c r="E45" s="10">
        <v>3.3000000000000002E-2</v>
      </c>
      <c r="F45" s="7">
        <v>5.5E-2</v>
      </c>
      <c r="G45">
        <v>187</v>
      </c>
      <c r="H45" s="4">
        <v>3.5000000000000003E-2</v>
      </c>
      <c r="M45" s="2"/>
    </row>
    <row r="46" spans="1:13" ht="15.75" thickBot="1">
      <c r="A46" s="1">
        <v>45170</v>
      </c>
      <c r="B46" s="16">
        <v>15366.7</v>
      </c>
      <c r="C46" s="14">
        <v>2.2800000000000001E-2</v>
      </c>
      <c r="D46" s="4">
        <v>3.6999999999999998E-2</v>
      </c>
      <c r="E46" s="10">
        <v>3.5000000000000003E-2</v>
      </c>
      <c r="F46" s="7">
        <v>5.5E-2</v>
      </c>
      <c r="G46">
        <v>187</v>
      </c>
      <c r="H46" s="4">
        <v>3.7999999999999999E-2</v>
      </c>
      <c r="M46" s="2"/>
    </row>
    <row r="47" spans="1:13" ht="15.75" thickBot="1">
      <c r="A47" s="1">
        <v>45200</v>
      </c>
      <c r="B47" s="16">
        <v>15759.863636363636</v>
      </c>
      <c r="C47" s="14">
        <v>2.5600000000000001E-2</v>
      </c>
      <c r="D47" s="4">
        <v>3.6999999999999998E-2</v>
      </c>
      <c r="E47" s="10">
        <v>3.4000000000000002E-2</v>
      </c>
      <c r="F47" s="7">
        <v>5.5E-2</v>
      </c>
      <c r="G47">
        <v>336</v>
      </c>
      <c r="H47" s="4">
        <v>3.7999999999999999E-2</v>
      </c>
      <c r="M47" s="2"/>
    </row>
    <row r="48" spans="1:13" ht="15.75" thickBot="1">
      <c r="A48" s="1">
        <v>45231</v>
      </c>
      <c r="B48" s="16">
        <v>15598.636363636364</v>
      </c>
      <c r="C48" s="14">
        <v>2.86E-2</v>
      </c>
      <c r="D48" s="4">
        <v>3.2000000000000001E-2</v>
      </c>
      <c r="E48" s="10">
        <v>0.03</v>
      </c>
      <c r="F48" s="7">
        <v>5.5E-2</v>
      </c>
      <c r="G48">
        <v>150</v>
      </c>
      <c r="H48" s="4">
        <v>3.9E-2</v>
      </c>
      <c r="M48" s="2"/>
    </row>
    <row r="49" spans="1:13" ht="15.75" thickBot="1">
      <c r="A49" s="1">
        <v>45261</v>
      </c>
      <c r="B49" s="16">
        <v>15511</v>
      </c>
      <c r="C49" s="14">
        <v>2.6100000000000002E-2</v>
      </c>
      <c r="D49" s="4">
        <v>3.1E-2</v>
      </c>
      <c r="E49" s="12">
        <v>2.5999999999999999E-2</v>
      </c>
      <c r="F49" s="7">
        <v>5.5E-2</v>
      </c>
      <c r="G49">
        <v>199</v>
      </c>
      <c r="H49" s="4">
        <v>3.6999999999999998E-2</v>
      </c>
      <c r="M49" s="2"/>
    </row>
    <row r="50" spans="1:13" ht="15.75" thickBot="1">
      <c r="A50" s="1">
        <v>45292</v>
      </c>
      <c r="B50" s="16">
        <v>15627.363636363636</v>
      </c>
      <c r="C50" s="14">
        <v>2.5700000000000001E-2</v>
      </c>
      <c r="D50" s="4">
        <v>3.4000000000000002E-2</v>
      </c>
      <c r="E50" s="10">
        <v>2.5999999999999999E-2</v>
      </c>
      <c r="F50" s="7">
        <v>5.5E-2</v>
      </c>
      <c r="G50">
        <v>216</v>
      </c>
      <c r="H50" s="4">
        <v>3.6999999999999998E-2</v>
      </c>
      <c r="M50" s="2"/>
    </row>
    <row r="51" spans="1:13" ht="15.75" thickBot="1">
      <c r="A51" s="1">
        <v>45323</v>
      </c>
      <c r="B51" s="16">
        <v>15660.444444444445</v>
      </c>
      <c r="C51" s="14">
        <v>2.75E-2</v>
      </c>
      <c r="D51" s="4">
        <v>3.1E-2</v>
      </c>
      <c r="E51" s="10">
        <v>2.4E-2</v>
      </c>
      <c r="F51" s="7">
        <v>5.5E-2</v>
      </c>
      <c r="G51">
        <v>353</v>
      </c>
      <c r="H51" s="4">
        <v>3.6999999999999998E-2</v>
      </c>
      <c r="I51" s="2"/>
      <c r="M51" s="2"/>
    </row>
    <row r="52" spans="1:13" ht="15.75" thickBot="1">
      <c r="A52" s="1">
        <v>45352</v>
      </c>
      <c r="B52" s="16">
        <v>15711.388888888889</v>
      </c>
      <c r="C52" s="14">
        <v>3.0499999999999999E-2</v>
      </c>
      <c r="D52" s="4">
        <v>3.2000000000000001E-2</v>
      </c>
      <c r="E52" s="10">
        <v>2.5000000000000001E-2</v>
      </c>
      <c r="F52" s="7">
        <v>5.5E-2</v>
      </c>
      <c r="G52">
        <v>275</v>
      </c>
      <c r="H52" s="4">
        <v>3.9E-2</v>
      </c>
      <c r="I52" s="2"/>
      <c r="M52" s="2"/>
    </row>
    <row r="53" spans="1:13" ht="15.75" thickBot="1">
      <c r="A53" s="1">
        <v>45383</v>
      </c>
      <c r="B53" s="16">
        <v>16125.1875</v>
      </c>
      <c r="C53" s="15">
        <v>0.03</v>
      </c>
      <c r="D53" s="4">
        <v>3.5000000000000003E-2</v>
      </c>
      <c r="E53" s="11">
        <v>2.7E-2</v>
      </c>
      <c r="F53" s="7">
        <v>5.5E-2</v>
      </c>
      <c r="G53">
        <v>303</v>
      </c>
      <c r="H53" s="4">
        <v>3.7999999999999999E-2</v>
      </c>
      <c r="I53" s="2"/>
      <c r="M53" s="2"/>
    </row>
    <row r="54" spans="1:13" ht="15.75" thickBot="1">
      <c r="A54" s="1">
        <v>45413</v>
      </c>
      <c r="B54" s="16">
        <v>16082.555555555555</v>
      </c>
      <c r="C54" s="14">
        <v>2.8400000000000002E-2</v>
      </c>
      <c r="D54" s="5">
        <v>3.4000000000000002E-2</v>
      </c>
      <c r="E54" s="10">
        <v>2.7E-2</v>
      </c>
      <c r="F54" s="7">
        <v>5.5E-2</v>
      </c>
      <c r="G54">
        <v>175</v>
      </c>
      <c r="H54" s="4">
        <v>3.9E-2</v>
      </c>
      <c r="I54" s="2"/>
      <c r="M54" s="2"/>
    </row>
    <row r="55" spans="1:13" ht="15.75" thickBot="1">
      <c r="A55" s="1">
        <v>45444</v>
      </c>
      <c r="B55" s="16">
        <v>16337.333333333334</v>
      </c>
      <c r="C55" s="14">
        <v>2.5100000000000001E-2</v>
      </c>
      <c r="D55" s="6">
        <v>3.3000000000000002E-2</v>
      </c>
      <c r="E55" s="10">
        <v>2.5999999999999999E-2</v>
      </c>
      <c r="F55" s="7">
        <v>5.5E-2</v>
      </c>
      <c r="G55">
        <v>272</v>
      </c>
      <c r="H55" s="4">
        <v>0.04</v>
      </c>
      <c r="I55" s="2"/>
      <c r="M55" s="2"/>
    </row>
    <row r="56" spans="1:13">
      <c r="A56" s="1">
        <v>45474</v>
      </c>
      <c r="B56" s="16">
        <v>16257</v>
      </c>
      <c r="C56" s="14">
        <v>2.1299999999999999E-2</v>
      </c>
      <c r="D56" s="5">
        <v>0.03</v>
      </c>
      <c r="E56" s="10">
        <v>2.5000000000000001E-2</v>
      </c>
      <c r="F56" s="7">
        <v>5.5E-2</v>
      </c>
      <c r="G56">
        <v>206</v>
      </c>
      <c r="H56" s="4">
        <v>4.1000000000000002E-2</v>
      </c>
      <c r="I56" s="2"/>
      <c r="M56" s="2"/>
    </row>
    <row r="57" spans="1:13">
      <c r="A57" s="1">
        <v>45505</v>
      </c>
      <c r="B57" s="16">
        <v>15803</v>
      </c>
      <c r="C57" s="14">
        <v>2.12E-2</v>
      </c>
      <c r="D57">
        <v>2.8999999999999998E-2</v>
      </c>
      <c r="E57">
        <v>2.5000000000000001E-2</v>
      </c>
      <c r="F57" s="7">
        <v>5.5E-2</v>
      </c>
      <c r="G57">
        <v>114</v>
      </c>
      <c r="H57" s="4">
        <v>4.2999999999999997E-2</v>
      </c>
    </row>
    <row r="58" spans="1:13">
      <c r="A58" s="1">
        <v>45536</v>
      </c>
      <c r="B58" s="16">
        <v>15200</v>
      </c>
      <c r="C58" s="14">
        <v>1.84E-2</v>
      </c>
      <c r="D58">
        <v>2.5000000000000001E-2</v>
      </c>
      <c r="E58">
        <v>2.1999999999999999E-2</v>
      </c>
      <c r="F58" s="7">
        <v>4.7500000000000001E-2</v>
      </c>
      <c r="G58">
        <v>142</v>
      </c>
      <c r="H58" s="4">
        <v>4.2000000000000003E-2</v>
      </c>
    </row>
    <row r="59" spans="1:13">
      <c r="A59" s="1">
        <v>45566</v>
      </c>
      <c r="B59" s="17">
        <v>15530</v>
      </c>
      <c r="F59" s="7">
        <v>4.7500000000000001E-2</v>
      </c>
      <c r="G59">
        <v>254</v>
      </c>
      <c r="H59" s="4">
        <v>4.1000000000000002E-2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CA88-4D86-41F1-9BB3-A843E1C47356}">
  <dimension ref="A1:B1490"/>
  <sheetViews>
    <sheetView topLeftCell="A1454" workbookViewId="0">
      <selection activeCell="A1421" sqref="A1421"/>
    </sheetView>
  </sheetViews>
  <sheetFormatPr defaultRowHeight="15"/>
  <cols>
    <col min="1" max="1" width="15.85546875" customWidth="1"/>
    <col min="2" max="2" width="13.5703125" customWidth="1"/>
  </cols>
  <sheetData>
    <row r="1" spans="1:2" ht="15.75">
      <c r="A1" s="73" t="s">
        <v>3</v>
      </c>
      <c r="B1" s="74" t="s">
        <v>4</v>
      </c>
    </row>
    <row r="2" spans="1:2">
      <c r="A2" s="18">
        <v>43467</v>
      </c>
      <c r="B2" s="19">
        <v>14465</v>
      </c>
    </row>
    <row r="3" spans="1:2">
      <c r="A3" s="18">
        <v>43468</v>
      </c>
      <c r="B3" s="19">
        <v>14474</v>
      </c>
    </row>
    <row r="4" spans="1:2">
      <c r="A4" s="18">
        <v>43469</v>
      </c>
      <c r="B4" s="19">
        <v>14350</v>
      </c>
    </row>
    <row r="5" spans="1:2">
      <c r="A5" s="18">
        <v>43472</v>
      </c>
      <c r="B5" s="19">
        <v>14105</v>
      </c>
    </row>
    <row r="6" spans="1:2">
      <c r="A6" s="18">
        <v>43473</v>
      </c>
      <c r="B6" s="19">
        <v>14031</v>
      </c>
    </row>
    <row r="7" spans="1:2">
      <c r="A7" s="18">
        <v>43474</v>
      </c>
      <c r="B7" s="19">
        <v>14120</v>
      </c>
    </row>
    <row r="8" spans="1:2">
      <c r="A8" s="18">
        <v>43475</v>
      </c>
      <c r="B8" s="19">
        <v>14093</v>
      </c>
    </row>
    <row r="9" spans="1:2">
      <c r="A9" s="18">
        <v>43476</v>
      </c>
      <c r="B9" s="19">
        <v>14076</v>
      </c>
    </row>
    <row r="10" spans="1:2">
      <c r="A10" s="18">
        <v>43479</v>
      </c>
      <c r="B10" s="19">
        <v>14052</v>
      </c>
    </row>
    <row r="11" spans="1:2">
      <c r="A11" s="18">
        <v>43480</v>
      </c>
      <c r="B11" s="19">
        <v>14084</v>
      </c>
    </row>
    <row r="12" spans="1:2">
      <c r="A12" s="18">
        <v>43481</v>
      </c>
      <c r="B12" s="19">
        <v>14154</v>
      </c>
    </row>
    <row r="13" spans="1:2">
      <c r="A13" s="18">
        <v>43482</v>
      </c>
      <c r="B13" s="19">
        <v>14158</v>
      </c>
    </row>
    <row r="14" spans="1:2">
      <c r="A14" s="18">
        <v>43483</v>
      </c>
      <c r="B14" s="19">
        <v>14182</v>
      </c>
    </row>
    <row r="15" spans="1:2">
      <c r="A15" s="18">
        <v>43486</v>
      </c>
      <c r="B15" s="19">
        <v>14212</v>
      </c>
    </row>
    <row r="16" spans="1:2">
      <c r="A16" s="18">
        <v>43487</v>
      </c>
      <c r="B16" s="19">
        <v>14221</v>
      </c>
    </row>
    <row r="17" spans="1:2">
      <c r="A17" s="18">
        <v>43488</v>
      </c>
      <c r="B17" s="19">
        <v>14188</v>
      </c>
    </row>
    <row r="18" spans="1:2">
      <c r="A18" s="18">
        <v>43489</v>
      </c>
      <c r="B18" s="19">
        <v>14141</v>
      </c>
    </row>
    <row r="19" spans="1:2">
      <c r="A19" s="18">
        <v>43490</v>
      </c>
      <c r="B19" s="19">
        <v>14163</v>
      </c>
    </row>
    <row r="20" spans="1:2">
      <c r="A20" s="18">
        <v>43493</v>
      </c>
      <c r="B20" s="19">
        <v>14038</v>
      </c>
    </row>
    <row r="21" spans="1:2">
      <c r="A21" s="18">
        <v>43494</v>
      </c>
      <c r="B21" s="19">
        <v>14098</v>
      </c>
    </row>
    <row r="22" spans="1:2">
      <c r="A22" s="18">
        <v>43495</v>
      </c>
      <c r="B22" s="19">
        <v>14112</v>
      </c>
    </row>
    <row r="23" spans="1:2">
      <c r="A23" s="18">
        <v>43496</v>
      </c>
      <c r="B23" s="19">
        <v>14072</v>
      </c>
    </row>
    <row r="24" spans="1:2">
      <c r="A24" s="18">
        <v>43497</v>
      </c>
      <c r="B24" s="19">
        <v>13978</v>
      </c>
    </row>
    <row r="25" spans="1:2">
      <c r="A25" s="18">
        <v>43500</v>
      </c>
      <c r="B25" s="19">
        <v>13976</v>
      </c>
    </row>
    <row r="26" spans="1:2">
      <c r="A26" s="18">
        <v>43502</v>
      </c>
      <c r="B26" s="19">
        <v>13947</v>
      </c>
    </row>
    <row r="27" spans="1:2">
      <c r="A27" s="18">
        <v>43503</v>
      </c>
      <c r="B27" s="19">
        <v>13978</v>
      </c>
    </row>
    <row r="28" spans="1:2">
      <c r="A28" s="18">
        <v>43504</v>
      </c>
      <c r="B28" s="19">
        <v>13992</v>
      </c>
    </row>
    <row r="29" spans="1:2">
      <c r="A29" s="18">
        <v>43507</v>
      </c>
      <c r="B29" s="19">
        <v>13995</v>
      </c>
    </row>
    <row r="30" spans="1:2">
      <c r="A30" s="18">
        <v>43508</v>
      </c>
      <c r="B30" s="19">
        <v>14088</v>
      </c>
    </row>
    <row r="31" spans="1:2">
      <c r="A31" s="18">
        <v>43509</v>
      </c>
      <c r="B31" s="19">
        <v>14027</v>
      </c>
    </row>
    <row r="32" spans="1:2">
      <c r="A32" s="18">
        <v>43510</v>
      </c>
      <c r="B32" s="19">
        <v>14093</v>
      </c>
    </row>
    <row r="33" spans="1:2">
      <c r="A33" s="18">
        <v>43511</v>
      </c>
      <c r="B33" s="19">
        <v>14116</v>
      </c>
    </row>
    <row r="34" spans="1:2">
      <c r="A34" s="18">
        <v>43514</v>
      </c>
      <c r="B34" s="19">
        <v>14106</v>
      </c>
    </row>
    <row r="35" spans="1:2">
      <c r="A35" s="18">
        <v>43515</v>
      </c>
      <c r="B35" s="19">
        <v>14119</v>
      </c>
    </row>
    <row r="36" spans="1:2">
      <c r="A36" s="18">
        <v>43516</v>
      </c>
      <c r="B36" s="19">
        <v>14055</v>
      </c>
    </row>
    <row r="37" spans="1:2">
      <c r="A37" s="18">
        <v>43517</v>
      </c>
      <c r="B37" s="19">
        <v>14057</v>
      </c>
    </row>
    <row r="38" spans="1:2">
      <c r="A38" s="18">
        <v>43518</v>
      </c>
      <c r="B38" s="19">
        <v>14079</v>
      </c>
    </row>
    <row r="39" spans="1:2">
      <c r="A39" s="18">
        <v>43521</v>
      </c>
      <c r="B39" s="19">
        <v>14007</v>
      </c>
    </row>
    <row r="40" spans="1:2">
      <c r="A40" s="18">
        <v>43522</v>
      </c>
      <c r="B40" s="19">
        <v>13990</v>
      </c>
    </row>
    <row r="41" spans="1:2">
      <c r="A41" s="18">
        <v>43523</v>
      </c>
      <c r="B41" s="19">
        <v>14004</v>
      </c>
    </row>
    <row r="42" spans="1:2">
      <c r="A42" s="18">
        <v>43524</v>
      </c>
      <c r="B42" s="19">
        <v>14062</v>
      </c>
    </row>
    <row r="43" spans="1:2">
      <c r="A43" s="18">
        <v>43525</v>
      </c>
      <c r="B43" s="19">
        <v>14111</v>
      </c>
    </row>
    <row r="44" spans="1:2">
      <c r="A44" s="18">
        <v>43528</v>
      </c>
      <c r="B44" s="19">
        <v>14149</v>
      </c>
    </row>
    <row r="45" spans="1:2">
      <c r="A45" s="18">
        <v>43529</v>
      </c>
      <c r="B45" s="19">
        <v>14146</v>
      </c>
    </row>
    <row r="46" spans="1:2">
      <c r="A46" s="18">
        <v>43530</v>
      </c>
      <c r="B46" s="19">
        <v>14129</v>
      </c>
    </row>
    <row r="47" spans="1:2">
      <c r="A47" s="18">
        <v>43532</v>
      </c>
      <c r="B47" s="19">
        <v>14223</v>
      </c>
    </row>
    <row r="48" spans="1:2">
      <c r="A48" s="18">
        <v>43535</v>
      </c>
      <c r="B48" s="19">
        <v>14324</v>
      </c>
    </row>
    <row r="49" spans="1:2">
      <c r="A49" s="18">
        <v>43536</v>
      </c>
      <c r="B49" s="19">
        <v>14251</v>
      </c>
    </row>
    <row r="50" spans="1:2">
      <c r="A50" s="18">
        <v>43537</v>
      </c>
      <c r="B50" s="19">
        <v>14269</v>
      </c>
    </row>
    <row r="51" spans="1:2">
      <c r="A51" s="18">
        <v>43538</v>
      </c>
      <c r="B51" s="19">
        <v>14253</v>
      </c>
    </row>
    <row r="52" spans="1:2">
      <c r="A52" s="18">
        <v>43539</v>
      </c>
      <c r="B52" s="19">
        <v>14310</v>
      </c>
    </row>
    <row r="53" spans="1:2">
      <c r="A53" s="18">
        <v>43542</v>
      </c>
      <c r="B53" s="19">
        <v>14242</v>
      </c>
    </row>
    <row r="54" spans="1:2">
      <c r="A54" s="18">
        <v>43543</v>
      </c>
      <c r="B54" s="19">
        <v>14228</v>
      </c>
    </row>
    <row r="55" spans="1:2">
      <c r="A55" s="18">
        <v>43544</v>
      </c>
      <c r="B55" s="19">
        <v>14231</v>
      </c>
    </row>
    <row r="56" spans="1:2">
      <c r="A56" s="18">
        <v>43545</v>
      </c>
      <c r="B56" s="19">
        <v>14102</v>
      </c>
    </row>
    <row r="57" spans="1:2">
      <c r="A57" s="18">
        <v>43546</v>
      </c>
      <c r="B57" s="19">
        <v>14157</v>
      </c>
    </row>
    <row r="58" spans="1:2">
      <c r="A58" s="18">
        <v>43549</v>
      </c>
      <c r="B58" s="19">
        <v>14223</v>
      </c>
    </row>
    <row r="59" spans="1:2">
      <c r="A59" s="18">
        <v>43550</v>
      </c>
      <c r="B59" s="19">
        <v>14171</v>
      </c>
    </row>
    <row r="60" spans="1:2">
      <c r="A60" s="18">
        <v>43551</v>
      </c>
      <c r="B60" s="19">
        <v>14202</v>
      </c>
    </row>
    <row r="61" spans="1:2">
      <c r="A61" s="18">
        <v>43552</v>
      </c>
      <c r="B61" s="19">
        <v>14255</v>
      </c>
    </row>
    <row r="62" spans="1:2">
      <c r="A62" s="18">
        <v>43553</v>
      </c>
      <c r="B62" s="19">
        <v>14244</v>
      </c>
    </row>
    <row r="63" spans="1:2">
      <c r="A63" s="18">
        <v>43556</v>
      </c>
      <c r="B63" s="19">
        <v>14231</v>
      </c>
    </row>
    <row r="64" spans="1:2">
      <c r="A64" s="18">
        <v>43557</v>
      </c>
      <c r="B64" s="19">
        <v>14237</v>
      </c>
    </row>
    <row r="65" spans="1:2">
      <c r="A65" s="18">
        <v>43559</v>
      </c>
      <c r="B65" s="19">
        <v>14182</v>
      </c>
    </row>
    <row r="66" spans="1:2">
      <c r="A66" s="18">
        <v>43560</v>
      </c>
      <c r="B66" s="19">
        <v>14158</v>
      </c>
    </row>
    <row r="67" spans="1:2">
      <c r="A67" s="18">
        <v>43563</v>
      </c>
      <c r="B67" s="19">
        <v>14145</v>
      </c>
    </row>
    <row r="68" spans="1:2">
      <c r="A68" s="18">
        <v>43564</v>
      </c>
      <c r="B68" s="19">
        <v>14150</v>
      </c>
    </row>
    <row r="69" spans="1:2">
      <c r="A69" s="18">
        <v>43565</v>
      </c>
      <c r="B69" s="19">
        <v>14155</v>
      </c>
    </row>
    <row r="70" spans="1:2">
      <c r="A70" s="18">
        <v>43566</v>
      </c>
      <c r="B70" s="19">
        <v>14156</v>
      </c>
    </row>
    <row r="71" spans="1:2">
      <c r="A71" s="18">
        <v>43567</v>
      </c>
      <c r="B71" s="19">
        <v>14153</v>
      </c>
    </row>
    <row r="72" spans="1:2">
      <c r="A72" s="18">
        <v>43570</v>
      </c>
      <c r="B72" s="19">
        <v>14067</v>
      </c>
    </row>
    <row r="73" spans="1:2">
      <c r="A73" s="18">
        <v>43571</v>
      </c>
      <c r="B73" s="19">
        <v>14066</v>
      </c>
    </row>
    <row r="74" spans="1:2">
      <c r="A74" s="18">
        <v>43573</v>
      </c>
      <c r="B74" s="19">
        <v>14016</v>
      </c>
    </row>
    <row r="75" spans="1:2">
      <c r="A75" s="18">
        <v>43577</v>
      </c>
      <c r="B75" s="19">
        <v>14056</v>
      </c>
    </row>
    <row r="76" spans="1:2">
      <c r="A76" s="18">
        <v>43578</v>
      </c>
      <c r="B76" s="19">
        <v>14080</v>
      </c>
    </row>
    <row r="77" spans="1:2">
      <c r="A77" s="18">
        <v>43579</v>
      </c>
      <c r="B77" s="19">
        <v>14112</v>
      </c>
    </row>
    <row r="78" spans="1:2">
      <c r="A78" s="18">
        <v>43580</v>
      </c>
      <c r="B78" s="19">
        <v>14154</v>
      </c>
    </row>
    <row r="79" spans="1:2">
      <c r="A79" s="18">
        <v>43581</v>
      </c>
      <c r="B79" s="19">
        <v>14188</v>
      </c>
    </row>
    <row r="80" spans="1:2">
      <c r="A80" s="18">
        <v>43584</v>
      </c>
      <c r="B80" s="19">
        <v>14188</v>
      </c>
    </row>
    <row r="81" spans="1:2">
      <c r="A81" s="18">
        <v>43585</v>
      </c>
      <c r="B81" s="19">
        <v>14215</v>
      </c>
    </row>
    <row r="82" spans="1:2">
      <c r="A82" s="18">
        <v>43587</v>
      </c>
      <c r="B82" s="19">
        <v>14245</v>
      </c>
    </row>
    <row r="83" spans="1:2">
      <c r="A83" s="18">
        <v>43588</v>
      </c>
      <c r="B83" s="19">
        <v>14282</v>
      </c>
    </row>
    <row r="84" spans="1:2">
      <c r="A84" s="18">
        <v>43591</v>
      </c>
      <c r="B84" s="19">
        <v>14308</v>
      </c>
    </row>
    <row r="85" spans="1:2">
      <c r="A85" s="18">
        <v>43592</v>
      </c>
      <c r="B85" s="19">
        <v>14309</v>
      </c>
    </row>
    <row r="86" spans="1:2">
      <c r="A86" s="18">
        <v>43593</v>
      </c>
      <c r="B86" s="19">
        <v>14305</v>
      </c>
    </row>
    <row r="87" spans="1:2">
      <c r="A87" s="18">
        <v>43594</v>
      </c>
      <c r="B87" s="19">
        <v>14338</v>
      </c>
    </row>
    <row r="88" spans="1:2">
      <c r="A88" s="18">
        <v>43595</v>
      </c>
      <c r="B88" s="19">
        <v>14347</v>
      </c>
    </row>
    <row r="89" spans="1:2">
      <c r="A89" s="18">
        <v>43598</v>
      </c>
      <c r="B89" s="19">
        <v>14362</v>
      </c>
    </row>
    <row r="90" spans="1:2">
      <c r="A90" s="18">
        <v>43599</v>
      </c>
      <c r="B90" s="19">
        <v>14444</v>
      </c>
    </row>
    <row r="91" spans="1:2">
      <c r="A91" s="18">
        <v>43600</v>
      </c>
      <c r="B91" s="19">
        <v>14448</v>
      </c>
    </row>
    <row r="92" spans="1:2">
      <c r="A92" s="18">
        <v>43601</v>
      </c>
      <c r="B92" s="19">
        <v>14458</v>
      </c>
    </row>
    <row r="93" spans="1:2">
      <c r="A93" s="18">
        <v>43602</v>
      </c>
      <c r="B93" s="19">
        <v>14469</v>
      </c>
    </row>
    <row r="94" spans="1:2">
      <c r="A94" s="18">
        <v>43605</v>
      </c>
      <c r="B94" s="19">
        <v>14478</v>
      </c>
    </row>
    <row r="95" spans="1:2">
      <c r="A95" s="18">
        <v>43606</v>
      </c>
      <c r="B95" s="19">
        <v>14462</v>
      </c>
    </row>
    <row r="96" spans="1:2">
      <c r="A96" s="18">
        <v>43607</v>
      </c>
      <c r="B96" s="19">
        <v>14488</v>
      </c>
    </row>
    <row r="97" spans="1:2">
      <c r="A97" s="18">
        <v>43608</v>
      </c>
      <c r="B97" s="19">
        <v>14513</v>
      </c>
    </row>
    <row r="98" spans="1:2">
      <c r="A98" s="18">
        <v>43609</v>
      </c>
      <c r="B98" s="19">
        <v>14451</v>
      </c>
    </row>
    <row r="99" spans="1:2">
      <c r="A99" s="18">
        <v>43612</v>
      </c>
      <c r="B99" s="19">
        <v>14360</v>
      </c>
    </row>
    <row r="100" spans="1:2">
      <c r="A100" s="18">
        <v>43613</v>
      </c>
      <c r="B100" s="19">
        <v>14380</v>
      </c>
    </row>
    <row r="101" spans="1:2">
      <c r="A101" s="18">
        <v>43614</v>
      </c>
      <c r="B101" s="19">
        <v>14417</v>
      </c>
    </row>
    <row r="102" spans="1:2">
      <c r="A102" s="18">
        <v>43616</v>
      </c>
      <c r="B102" s="19">
        <v>14385</v>
      </c>
    </row>
    <row r="103" spans="1:2">
      <c r="A103" s="18">
        <v>43626</v>
      </c>
      <c r="B103" s="19">
        <v>14231</v>
      </c>
    </row>
    <row r="104" spans="1:2">
      <c r="A104" s="18">
        <v>43627</v>
      </c>
      <c r="B104" s="19">
        <v>14258</v>
      </c>
    </row>
    <row r="105" spans="1:2">
      <c r="A105" s="18">
        <v>43628</v>
      </c>
      <c r="B105" s="19">
        <v>14234</v>
      </c>
    </row>
    <row r="106" spans="1:2">
      <c r="A106" s="18">
        <v>43629</v>
      </c>
      <c r="B106" s="19">
        <v>14270</v>
      </c>
    </row>
    <row r="107" spans="1:2">
      <c r="A107" s="18">
        <v>43630</v>
      </c>
      <c r="B107" s="19">
        <v>14304</v>
      </c>
    </row>
    <row r="108" spans="1:2">
      <c r="A108" s="18">
        <v>43633</v>
      </c>
      <c r="B108" s="19">
        <v>14346</v>
      </c>
    </row>
    <row r="109" spans="1:2">
      <c r="A109" s="18">
        <v>43634</v>
      </c>
      <c r="B109" s="19">
        <v>14334</v>
      </c>
    </row>
    <row r="110" spans="1:2">
      <c r="A110" s="18">
        <v>43635</v>
      </c>
      <c r="B110" s="19">
        <v>14271</v>
      </c>
    </row>
    <row r="111" spans="1:2">
      <c r="A111" s="18">
        <v>43636</v>
      </c>
      <c r="B111" s="19">
        <v>14236</v>
      </c>
    </row>
    <row r="112" spans="1:2">
      <c r="A112" s="18">
        <v>43637</v>
      </c>
      <c r="B112" s="19">
        <v>14116</v>
      </c>
    </row>
    <row r="113" spans="1:2">
      <c r="A113" s="18">
        <v>43640</v>
      </c>
      <c r="B113" s="19">
        <v>14165</v>
      </c>
    </row>
    <row r="114" spans="1:2">
      <c r="A114" s="18">
        <v>43641</v>
      </c>
      <c r="B114" s="19">
        <v>14138</v>
      </c>
    </row>
    <row r="115" spans="1:2">
      <c r="A115" s="18">
        <v>43642</v>
      </c>
      <c r="B115" s="19">
        <v>14174</v>
      </c>
    </row>
    <row r="116" spans="1:2">
      <c r="A116" s="18">
        <v>43643</v>
      </c>
      <c r="B116" s="19">
        <v>14180</v>
      </c>
    </row>
    <row r="117" spans="1:2">
      <c r="A117" s="18">
        <v>43644</v>
      </c>
      <c r="B117" s="19">
        <v>14141</v>
      </c>
    </row>
    <row r="118" spans="1:2">
      <c r="A118" s="18">
        <v>43647</v>
      </c>
      <c r="B118" s="19">
        <v>14117</v>
      </c>
    </row>
    <row r="119" spans="1:2">
      <c r="A119" s="18">
        <v>43648</v>
      </c>
      <c r="B119" s="19">
        <v>14140</v>
      </c>
    </row>
    <row r="120" spans="1:2">
      <c r="A120" s="18">
        <v>43649</v>
      </c>
      <c r="B120" s="19">
        <v>14160</v>
      </c>
    </row>
    <row r="121" spans="1:2">
      <c r="A121" s="18">
        <v>43650</v>
      </c>
      <c r="B121" s="19">
        <v>14106</v>
      </c>
    </row>
    <row r="122" spans="1:2">
      <c r="A122" s="18">
        <v>43651</v>
      </c>
      <c r="B122" s="19">
        <v>14148</v>
      </c>
    </row>
    <row r="123" spans="1:2">
      <c r="A123" s="18">
        <v>43654</v>
      </c>
      <c r="B123" s="19">
        <v>14147</v>
      </c>
    </row>
    <row r="124" spans="1:2">
      <c r="A124" s="18">
        <v>43655</v>
      </c>
      <c r="B124" s="19">
        <v>14129</v>
      </c>
    </row>
    <row r="125" spans="1:2">
      <c r="A125" s="18">
        <v>43656</v>
      </c>
      <c r="B125" s="19">
        <v>14152</v>
      </c>
    </row>
    <row r="126" spans="1:2">
      <c r="A126" s="18">
        <v>43657</v>
      </c>
      <c r="B126" s="19">
        <v>14089</v>
      </c>
    </row>
    <row r="127" spans="1:2">
      <c r="A127" s="18">
        <v>43658</v>
      </c>
      <c r="B127" s="19">
        <v>14085</v>
      </c>
    </row>
    <row r="128" spans="1:2">
      <c r="A128" s="18">
        <v>43661</v>
      </c>
      <c r="B128" s="19">
        <v>13970</v>
      </c>
    </row>
    <row r="129" spans="1:2">
      <c r="A129" s="18">
        <v>43662</v>
      </c>
      <c r="B129" s="19">
        <v>13925</v>
      </c>
    </row>
    <row r="130" spans="1:2">
      <c r="A130" s="18">
        <v>43663</v>
      </c>
      <c r="B130" s="19">
        <v>13949</v>
      </c>
    </row>
    <row r="131" spans="1:2">
      <c r="A131" s="18">
        <v>43664</v>
      </c>
      <c r="B131" s="19">
        <v>13976</v>
      </c>
    </row>
    <row r="132" spans="1:2">
      <c r="A132" s="18">
        <v>43665</v>
      </c>
      <c r="B132" s="19">
        <v>13913</v>
      </c>
    </row>
    <row r="133" spans="1:2">
      <c r="A133" s="18">
        <v>43668</v>
      </c>
      <c r="B133" s="19">
        <v>13963</v>
      </c>
    </row>
    <row r="134" spans="1:2">
      <c r="A134" s="18">
        <v>43669</v>
      </c>
      <c r="B134" s="19">
        <v>13973</v>
      </c>
    </row>
    <row r="135" spans="1:2">
      <c r="A135" s="18">
        <v>43670</v>
      </c>
      <c r="B135" s="19">
        <v>14011</v>
      </c>
    </row>
    <row r="136" spans="1:2">
      <c r="A136" s="18">
        <v>43671</v>
      </c>
      <c r="B136" s="19">
        <v>13986</v>
      </c>
    </row>
    <row r="137" spans="1:2">
      <c r="A137" s="18">
        <v>43672</v>
      </c>
      <c r="B137" s="19">
        <v>14001</v>
      </c>
    </row>
    <row r="138" spans="1:2">
      <c r="A138" s="18">
        <v>43675</v>
      </c>
      <c r="B138" s="19">
        <v>14010</v>
      </c>
    </row>
    <row r="139" spans="1:2">
      <c r="A139" s="18">
        <v>43676</v>
      </c>
      <c r="B139" s="19">
        <v>14034</v>
      </c>
    </row>
    <row r="140" spans="1:2">
      <c r="A140" s="18">
        <v>43677</v>
      </c>
      <c r="B140" s="19">
        <v>14026</v>
      </c>
    </row>
    <row r="141" spans="1:2">
      <c r="A141" s="18">
        <v>43678</v>
      </c>
      <c r="B141" s="19">
        <v>14098</v>
      </c>
    </row>
    <row r="142" spans="1:2">
      <c r="A142" s="18">
        <v>43679</v>
      </c>
      <c r="B142" s="19">
        <v>14203</v>
      </c>
    </row>
    <row r="143" spans="1:2">
      <c r="A143" s="18">
        <v>43682</v>
      </c>
      <c r="B143" s="19">
        <v>14231</v>
      </c>
    </row>
    <row r="144" spans="1:2">
      <c r="A144" s="18">
        <v>43683</v>
      </c>
      <c r="B144" s="19">
        <v>14344</v>
      </c>
    </row>
    <row r="145" spans="1:2">
      <c r="A145" s="18">
        <v>43684</v>
      </c>
      <c r="B145" s="19">
        <v>14275</v>
      </c>
    </row>
    <row r="146" spans="1:2">
      <c r="A146" s="18">
        <v>43685</v>
      </c>
      <c r="B146" s="19">
        <v>14231</v>
      </c>
    </row>
    <row r="147" spans="1:2">
      <c r="A147" s="18">
        <v>43686</v>
      </c>
      <c r="B147" s="19">
        <v>14195</v>
      </c>
    </row>
    <row r="148" spans="1:2">
      <c r="A148" s="18">
        <v>43689</v>
      </c>
      <c r="B148" s="19">
        <v>14220</v>
      </c>
    </row>
    <row r="149" spans="1:2">
      <c r="A149" s="18">
        <v>43690</v>
      </c>
      <c r="B149" s="19">
        <v>14283</v>
      </c>
    </row>
    <row r="150" spans="1:2">
      <c r="A150" s="18">
        <v>43691</v>
      </c>
      <c r="B150" s="19">
        <v>14234</v>
      </c>
    </row>
    <row r="151" spans="1:2">
      <c r="A151" s="18">
        <v>43692</v>
      </c>
      <c r="B151" s="19">
        <v>14296</v>
      </c>
    </row>
    <row r="152" spans="1:2">
      <c r="A152" s="18">
        <v>43693</v>
      </c>
      <c r="B152" s="19">
        <v>14258</v>
      </c>
    </row>
    <row r="153" spans="1:2">
      <c r="A153" s="18">
        <v>43696</v>
      </c>
      <c r="B153" s="19">
        <v>14203</v>
      </c>
    </row>
    <row r="154" spans="1:2">
      <c r="A154" s="18">
        <v>43697</v>
      </c>
      <c r="B154" s="19">
        <v>14262</v>
      </c>
    </row>
    <row r="155" spans="1:2">
      <c r="A155" s="18">
        <v>43698</v>
      </c>
      <c r="B155" s="19">
        <v>14259</v>
      </c>
    </row>
    <row r="156" spans="1:2">
      <c r="A156" s="18">
        <v>43699</v>
      </c>
      <c r="B156" s="19">
        <v>14234</v>
      </c>
    </row>
    <row r="157" spans="1:2">
      <c r="A157" s="18">
        <v>43700</v>
      </c>
      <c r="B157" s="19">
        <v>14249</v>
      </c>
    </row>
    <row r="158" spans="1:2">
      <c r="A158" s="18">
        <v>43703</v>
      </c>
      <c r="B158" s="19">
        <v>14261</v>
      </c>
    </row>
    <row r="159" spans="1:2">
      <c r="A159" s="18">
        <v>43704</v>
      </c>
      <c r="B159" s="19">
        <v>14235</v>
      </c>
    </row>
    <row r="160" spans="1:2">
      <c r="A160" s="18">
        <v>43705</v>
      </c>
      <c r="B160" s="19">
        <v>14263</v>
      </c>
    </row>
    <row r="161" spans="1:2">
      <c r="A161" s="18">
        <v>43706</v>
      </c>
      <c r="B161" s="19">
        <v>14254</v>
      </c>
    </row>
    <row r="162" spans="1:2">
      <c r="A162" s="18">
        <v>43707</v>
      </c>
      <c r="B162" s="19">
        <v>14237</v>
      </c>
    </row>
    <row r="163" spans="1:2">
      <c r="A163" s="18">
        <v>43710</v>
      </c>
      <c r="B163" s="19">
        <v>14190</v>
      </c>
    </row>
    <row r="164" spans="1:2">
      <c r="A164" s="18">
        <v>43711</v>
      </c>
      <c r="B164" s="19">
        <v>14217</v>
      </c>
    </row>
    <row r="165" spans="1:2">
      <c r="A165" s="18">
        <v>43712</v>
      </c>
      <c r="B165" s="19">
        <v>14218</v>
      </c>
    </row>
    <row r="166" spans="1:2">
      <c r="A166" s="18">
        <v>43713</v>
      </c>
      <c r="B166" s="19">
        <v>14153</v>
      </c>
    </row>
    <row r="167" spans="1:2">
      <c r="A167" s="18">
        <v>43714</v>
      </c>
      <c r="B167" s="19">
        <v>14140</v>
      </c>
    </row>
    <row r="168" spans="1:2">
      <c r="A168" s="18">
        <v>43717</v>
      </c>
      <c r="B168" s="19">
        <v>14092</v>
      </c>
    </row>
    <row r="169" spans="1:2">
      <c r="A169" s="18">
        <v>43718</v>
      </c>
      <c r="B169" s="19">
        <v>14031</v>
      </c>
    </row>
    <row r="170" spans="1:2">
      <c r="A170" s="18">
        <v>43719</v>
      </c>
      <c r="B170" s="19">
        <v>14063</v>
      </c>
    </row>
    <row r="171" spans="1:2">
      <c r="A171" s="18">
        <v>43720</v>
      </c>
      <c r="B171" s="19">
        <v>14052</v>
      </c>
    </row>
    <row r="172" spans="1:2">
      <c r="A172" s="18">
        <v>43721</v>
      </c>
      <c r="B172" s="19">
        <v>13950</v>
      </c>
    </row>
    <row r="173" spans="1:2">
      <c r="A173" s="18">
        <v>43724</v>
      </c>
      <c r="B173" s="19">
        <v>14020</v>
      </c>
    </row>
    <row r="174" spans="1:2">
      <c r="A174" s="18">
        <v>43725</v>
      </c>
      <c r="B174" s="19">
        <v>14100</v>
      </c>
    </row>
    <row r="175" spans="1:2">
      <c r="A175" s="18">
        <v>43726</v>
      </c>
      <c r="B175" s="19">
        <v>14080</v>
      </c>
    </row>
    <row r="176" spans="1:2">
      <c r="A176" s="18">
        <v>43727</v>
      </c>
      <c r="B176" s="19">
        <v>14099</v>
      </c>
    </row>
    <row r="177" spans="1:2">
      <c r="A177" s="18">
        <v>43728</v>
      </c>
      <c r="B177" s="19">
        <v>14085</v>
      </c>
    </row>
    <row r="178" spans="1:2">
      <c r="A178" s="18">
        <v>43731</v>
      </c>
      <c r="B178" s="19">
        <v>14077</v>
      </c>
    </row>
    <row r="179" spans="1:2">
      <c r="A179" s="18">
        <v>43732</v>
      </c>
      <c r="B179" s="19">
        <v>14099</v>
      </c>
    </row>
    <row r="180" spans="1:2">
      <c r="A180" s="18">
        <v>43733</v>
      </c>
      <c r="B180" s="19">
        <v>14134</v>
      </c>
    </row>
    <row r="181" spans="1:2">
      <c r="A181" s="18">
        <v>43734</v>
      </c>
      <c r="B181" s="19">
        <v>14162</v>
      </c>
    </row>
    <row r="182" spans="1:2">
      <c r="A182" s="18">
        <v>43735</v>
      </c>
      <c r="B182" s="19">
        <v>14197</v>
      </c>
    </row>
    <row r="183" spans="1:2">
      <c r="A183" s="18">
        <v>43738</v>
      </c>
      <c r="B183" s="19">
        <v>14174</v>
      </c>
    </row>
    <row r="184" spans="1:2">
      <c r="A184" s="18">
        <v>43739</v>
      </c>
      <c r="B184" s="19">
        <v>14196</v>
      </c>
    </row>
    <row r="185" spans="1:2">
      <c r="A185" s="18">
        <v>43740</v>
      </c>
      <c r="B185" s="19">
        <v>14207</v>
      </c>
    </row>
    <row r="186" spans="1:2">
      <c r="A186" s="18">
        <v>43741</v>
      </c>
      <c r="B186" s="19">
        <v>14193</v>
      </c>
    </row>
    <row r="187" spans="1:2">
      <c r="A187" s="18">
        <v>43742</v>
      </c>
      <c r="B187" s="19">
        <v>14135</v>
      </c>
    </row>
    <row r="188" spans="1:2">
      <c r="A188" s="18">
        <v>43745</v>
      </c>
      <c r="B188" s="19">
        <v>14156</v>
      </c>
    </row>
    <row r="189" spans="1:2">
      <c r="A189" s="18">
        <v>43746</v>
      </c>
      <c r="B189" s="19">
        <v>14170</v>
      </c>
    </row>
    <row r="190" spans="1:2">
      <c r="A190" s="18">
        <v>43747</v>
      </c>
      <c r="B190" s="19">
        <v>14182</v>
      </c>
    </row>
    <row r="191" spans="1:2">
      <c r="A191" s="18">
        <v>43748</v>
      </c>
      <c r="B191" s="19">
        <v>14157</v>
      </c>
    </row>
    <row r="192" spans="1:2">
      <c r="A192" s="18">
        <v>43749</v>
      </c>
      <c r="B192" s="19">
        <v>14139</v>
      </c>
    </row>
    <row r="193" spans="1:2">
      <c r="A193" s="18">
        <v>43752</v>
      </c>
      <c r="B193" s="19">
        <v>14126</v>
      </c>
    </row>
    <row r="194" spans="1:2">
      <c r="A194" s="18">
        <v>43753</v>
      </c>
      <c r="B194" s="19">
        <v>14140</v>
      </c>
    </row>
    <row r="195" spans="1:2">
      <c r="A195" s="18">
        <v>43754</v>
      </c>
      <c r="B195" s="19">
        <v>14187</v>
      </c>
    </row>
    <row r="196" spans="1:2">
      <c r="A196" s="18">
        <v>43755</v>
      </c>
      <c r="B196" s="19">
        <v>14172</v>
      </c>
    </row>
    <row r="197" spans="1:2">
      <c r="A197" s="18">
        <v>43756</v>
      </c>
      <c r="B197" s="19">
        <v>14140</v>
      </c>
    </row>
    <row r="198" spans="1:2">
      <c r="A198" s="18">
        <v>43759</v>
      </c>
      <c r="B198" s="19">
        <v>14132</v>
      </c>
    </row>
    <row r="199" spans="1:2">
      <c r="A199" s="18">
        <v>43760</v>
      </c>
      <c r="B199" s="19">
        <v>14058</v>
      </c>
    </row>
    <row r="200" spans="1:2">
      <c r="A200" s="18">
        <v>43761</v>
      </c>
      <c r="B200" s="19">
        <v>14051</v>
      </c>
    </row>
    <row r="201" spans="1:2">
      <c r="A201" s="18">
        <v>43762</v>
      </c>
      <c r="B201" s="19">
        <v>13996</v>
      </c>
    </row>
    <row r="202" spans="1:2">
      <c r="A202" s="18">
        <v>43763</v>
      </c>
      <c r="B202" s="19">
        <v>14064</v>
      </c>
    </row>
    <row r="203" spans="1:2">
      <c r="A203" s="18">
        <v>43766</v>
      </c>
      <c r="B203" s="19">
        <v>14023</v>
      </c>
    </row>
    <row r="204" spans="1:2">
      <c r="A204" s="18">
        <v>43767</v>
      </c>
      <c r="B204" s="19">
        <v>14028</v>
      </c>
    </row>
    <row r="205" spans="1:2">
      <c r="A205" s="18">
        <v>43768</v>
      </c>
      <c r="B205" s="19">
        <v>14044</v>
      </c>
    </row>
    <row r="206" spans="1:2">
      <c r="A206" s="18">
        <v>43769</v>
      </c>
      <c r="B206" s="19">
        <v>14008</v>
      </c>
    </row>
    <row r="207" spans="1:2">
      <c r="A207" s="18">
        <v>43770</v>
      </c>
      <c r="B207" s="19">
        <v>14066</v>
      </c>
    </row>
    <row r="208" spans="1:2">
      <c r="A208" s="18">
        <v>43773</v>
      </c>
      <c r="B208" s="19">
        <v>14002</v>
      </c>
    </row>
    <row r="209" spans="1:2">
      <c r="A209" s="18">
        <v>43774</v>
      </c>
      <c r="B209" s="19">
        <v>14031</v>
      </c>
    </row>
    <row r="210" spans="1:2">
      <c r="A210" s="18">
        <v>43775</v>
      </c>
      <c r="B210" s="19">
        <v>13992</v>
      </c>
    </row>
    <row r="211" spans="1:2">
      <c r="A211" s="18">
        <v>43776</v>
      </c>
      <c r="B211" s="19">
        <v>14040</v>
      </c>
    </row>
    <row r="212" spans="1:2">
      <c r="A212" s="18">
        <v>43777</v>
      </c>
      <c r="B212" s="19">
        <v>14020</v>
      </c>
    </row>
    <row r="213" spans="1:2">
      <c r="A213" s="18">
        <v>43780</v>
      </c>
      <c r="B213" s="19">
        <v>14040</v>
      </c>
    </row>
    <row r="214" spans="1:2">
      <c r="A214" s="18">
        <v>43781</v>
      </c>
      <c r="B214" s="19">
        <v>14059</v>
      </c>
    </row>
    <row r="215" spans="1:2">
      <c r="A215" s="18">
        <v>43782</v>
      </c>
      <c r="B215" s="19">
        <v>14082</v>
      </c>
    </row>
    <row r="216" spans="1:2">
      <c r="A216" s="18">
        <v>43783</v>
      </c>
      <c r="B216" s="19">
        <v>14098</v>
      </c>
    </row>
    <row r="217" spans="1:2">
      <c r="A217" s="18">
        <v>43784</v>
      </c>
      <c r="B217" s="19">
        <v>14069</v>
      </c>
    </row>
    <row r="218" spans="1:2">
      <c r="A218" s="18">
        <v>43787</v>
      </c>
      <c r="B218" s="19">
        <v>14075</v>
      </c>
    </row>
    <row r="219" spans="1:2">
      <c r="A219" s="18">
        <v>43788</v>
      </c>
      <c r="B219" s="19">
        <v>14091</v>
      </c>
    </row>
    <row r="220" spans="1:2">
      <c r="A220" s="18">
        <v>43789</v>
      </c>
      <c r="B220" s="19">
        <v>14097</v>
      </c>
    </row>
    <row r="221" spans="1:2">
      <c r="A221" s="18">
        <v>43790</v>
      </c>
      <c r="B221" s="19">
        <v>14112</v>
      </c>
    </row>
    <row r="222" spans="1:2">
      <c r="A222" s="18">
        <v>43791</v>
      </c>
      <c r="B222" s="19">
        <v>14100</v>
      </c>
    </row>
    <row r="223" spans="1:2">
      <c r="A223" s="18">
        <v>43794</v>
      </c>
      <c r="B223" s="19">
        <v>14091</v>
      </c>
    </row>
    <row r="224" spans="1:2">
      <c r="A224" s="18">
        <v>43795</v>
      </c>
      <c r="B224" s="19">
        <v>14081</v>
      </c>
    </row>
    <row r="225" spans="1:2">
      <c r="A225" s="18">
        <v>43796</v>
      </c>
      <c r="B225" s="19">
        <v>14096</v>
      </c>
    </row>
    <row r="226" spans="1:2">
      <c r="A226" s="18">
        <v>43797</v>
      </c>
      <c r="B226" s="19">
        <v>14099</v>
      </c>
    </row>
    <row r="227" spans="1:2">
      <c r="A227" s="18">
        <v>43798</v>
      </c>
      <c r="B227" s="19">
        <v>14102</v>
      </c>
    </row>
    <row r="228" spans="1:2">
      <c r="A228" s="18">
        <v>43801</v>
      </c>
      <c r="B228" s="19">
        <v>14122</v>
      </c>
    </row>
    <row r="229" spans="1:2">
      <c r="A229" s="18">
        <v>43802</v>
      </c>
      <c r="B229" s="19">
        <v>14130</v>
      </c>
    </row>
    <row r="230" spans="1:2">
      <c r="A230" s="18">
        <v>43803</v>
      </c>
      <c r="B230" s="19">
        <v>14125</v>
      </c>
    </row>
    <row r="231" spans="1:2">
      <c r="A231" s="18">
        <v>43804</v>
      </c>
      <c r="B231" s="19">
        <v>14094</v>
      </c>
    </row>
    <row r="232" spans="1:2">
      <c r="A232" s="18">
        <v>43805</v>
      </c>
      <c r="B232" s="19">
        <v>14037</v>
      </c>
    </row>
    <row r="233" spans="1:2">
      <c r="A233" s="18">
        <v>43808</v>
      </c>
      <c r="B233" s="19">
        <v>14021</v>
      </c>
    </row>
    <row r="234" spans="1:2">
      <c r="A234" s="18">
        <v>43809</v>
      </c>
      <c r="B234" s="19">
        <v>14004</v>
      </c>
    </row>
    <row r="235" spans="1:2">
      <c r="A235" s="18">
        <v>43810</v>
      </c>
      <c r="B235" s="19">
        <v>14025</v>
      </c>
    </row>
    <row r="236" spans="1:2">
      <c r="A236" s="18">
        <v>43811</v>
      </c>
      <c r="B236" s="19">
        <v>14042</v>
      </c>
    </row>
    <row r="237" spans="1:2">
      <c r="A237" s="18">
        <v>43812</v>
      </c>
      <c r="B237" s="19">
        <v>13982</v>
      </c>
    </row>
    <row r="238" spans="1:2">
      <c r="A238" s="18">
        <v>43815</v>
      </c>
      <c r="B238" s="19">
        <v>14004</v>
      </c>
    </row>
    <row r="239" spans="1:2">
      <c r="A239" s="18">
        <v>43816</v>
      </c>
      <c r="B239" s="19">
        <v>14018</v>
      </c>
    </row>
    <row r="240" spans="1:2">
      <c r="A240" s="18">
        <v>43817</v>
      </c>
      <c r="B240" s="19">
        <v>14007</v>
      </c>
    </row>
    <row r="241" spans="1:2">
      <c r="A241" s="18">
        <v>43818</v>
      </c>
      <c r="B241" s="19">
        <v>13983</v>
      </c>
    </row>
    <row r="242" spans="1:2">
      <c r="A242" s="18">
        <v>43819</v>
      </c>
      <c r="B242" s="19">
        <v>13993</v>
      </c>
    </row>
    <row r="243" spans="1:2">
      <c r="A243" s="18">
        <v>43822</v>
      </c>
      <c r="B243" s="19">
        <v>13978</v>
      </c>
    </row>
    <row r="244" spans="1:2">
      <c r="A244" s="18">
        <v>43825</v>
      </c>
      <c r="B244" s="19">
        <v>13982</v>
      </c>
    </row>
    <row r="245" spans="1:2">
      <c r="A245" s="18">
        <v>43826</v>
      </c>
      <c r="B245" s="19">
        <v>13956</v>
      </c>
    </row>
    <row r="246" spans="1:2">
      <c r="A246" s="18">
        <v>43829</v>
      </c>
      <c r="B246" s="19">
        <v>13945</v>
      </c>
    </row>
    <row r="247" spans="1:2">
      <c r="A247" s="18">
        <v>43830</v>
      </c>
      <c r="B247" s="19">
        <v>13901</v>
      </c>
    </row>
    <row r="248" spans="1:2">
      <c r="A248" s="18">
        <v>43832</v>
      </c>
      <c r="B248" s="19">
        <v>13895</v>
      </c>
    </row>
    <row r="249" spans="1:2">
      <c r="A249" s="18">
        <v>43833</v>
      </c>
      <c r="B249" s="19">
        <v>13899</v>
      </c>
    </row>
    <row r="250" spans="1:2">
      <c r="A250" s="18">
        <v>43836</v>
      </c>
      <c r="B250" s="19">
        <v>13961</v>
      </c>
    </row>
    <row r="251" spans="1:2">
      <c r="A251" s="18">
        <v>43837</v>
      </c>
      <c r="B251" s="19">
        <v>13919</v>
      </c>
    </row>
    <row r="252" spans="1:2">
      <c r="A252" s="18">
        <v>43838</v>
      </c>
      <c r="B252" s="19">
        <v>13934</v>
      </c>
    </row>
    <row r="253" spans="1:2">
      <c r="A253" s="18">
        <v>43839</v>
      </c>
      <c r="B253" s="19">
        <v>13860</v>
      </c>
    </row>
    <row r="254" spans="1:2">
      <c r="A254" s="18">
        <v>43840</v>
      </c>
      <c r="B254" s="19">
        <v>13812</v>
      </c>
    </row>
    <row r="255" spans="1:2">
      <c r="A255" s="18">
        <v>43843</v>
      </c>
      <c r="B255" s="19">
        <v>13708</v>
      </c>
    </row>
    <row r="256" spans="1:2">
      <c r="A256" s="18">
        <v>43844</v>
      </c>
      <c r="B256" s="19">
        <v>13654</v>
      </c>
    </row>
    <row r="257" spans="1:2">
      <c r="A257" s="18">
        <v>43845</v>
      </c>
      <c r="B257" s="19">
        <v>13706</v>
      </c>
    </row>
    <row r="258" spans="1:2">
      <c r="A258" s="18">
        <v>43846</v>
      </c>
      <c r="B258" s="19">
        <v>13658</v>
      </c>
    </row>
    <row r="259" spans="1:2">
      <c r="A259" s="18">
        <v>43847</v>
      </c>
      <c r="B259" s="19">
        <v>13648</v>
      </c>
    </row>
    <row r="260" spans="1:2">
      <c r="A260" s="18">
        <v>43850</v>
      </c>
      <c r="B260" s="19">
        <v>13654</v>
      </c>
    </row>
    <row r="261" spans="1:2">
      <c r="A261" s="18">
        <v>43851</v>
      </c>
      <c r="B261" s="19">
        <v>13658</v>
      </c>
    </row>
    <row r="262" spans="1:2">
      <c r="A262" s="18">
        <v>43852</v>
      </c>
      <c r="B262" s="19">
        <v>13678</v>
      </c>
    </row>
    <row r="263" spans="1:2">
      <c r="A263" s="18">
        <v>43853</v>
      </c>
      <c r="B263" s="19">
        <v>13626</v>
      </c>
    </row>
    <row r="264" spans="1:2">
      <c r="A264" s="18">
        <v>43854</v>
      </c>
      <c r="B264" s="19">
        <v>13632</v>
      </c>
    </row>
    <row r="265" spans="1:2">
      <c r="A265" s="18">
        <v>43857</v>
      </c>
      <c r="B265" s="19">
        <v>13612</v>
      </c>
    </row>
    <row r="266" spans="1:2">
      <c r="A266" s="18">
        <v>43858</v>
      </c>
      <c r="B266" s="19">
        <v>13647</v>
      </c>
    </row>
    <row r="267" spans="1:2">
      <c r="A267" s="18">
        <v>43859</v>
      </c>
      <c r="B267" s="19">
        <v>13634</v>
      </c>
    </row>
    <row r="268" spans="1:2">
      <c r="A268" s="18">
        <v>43860</v>
      </c>
      <c r="B268" s="19">
        <v>13652</v>
      </c>
    </row>
    <row r="269" spans="1:2">
      <c r="A269" s="18">
        <v>43861</v>
      </c>
      <c r="B269" s="19">
        <v>13662</v>
      </c>
    </row>
    <row r="270" spans="1:2">
      <c r="A270" s="18">
        <v>43864</v>
      </c>
      <c r="B270" s="19">
        <v>13726</v>
      </c>
    </row>
    <row r="271" spans="1:2">
      <c r="A271" s="18">
        <v>43865</v>
      </c>
      <c r="B271" s="19">
        <v>13760</v>
      </c>
    </row>
    <row r="272" spans="1:2">
      <c r="A272" s="18">
        <v>43866</v>
      </c>
      <c r="B272" s="19">
        <v>13717</v>
      </c>
    </row>
    <row r="273" spans="1:2">
      <c r="A273" s="18">
        <v>43867</v>
      </c>
      <c r="B273" s="19">
        <v>13662</v>
      </c>
    </row>
    <row r="274" spans="1:2">
      <c r="A274" s="18">
        <v>43868</v>
      </c>
      <c r="B274" s="19">
        <v>13647</v>
      </c>
    </row>
    <row r="275" spans="1:2">
      <c r="A275" s="18">
        <v>43871</v>
      </c>
      <c r="B275" s="19">
        <v>13708</v>
      </c>
    </row>
    <row r="276" spans="1:2">
      <c r="A276" s="18">
        <v>43872</v>
      </c>
      <c r="B276" s="19">
        <v>13686</v>
      </c>
    </row>
    <row r="277" spans="1:2">
      <c r="A277" s="18">
        <v>43873</v>
      </c>
      <c r="B277" s="19">
        <v>13659</v>
      </c>
    </row>
    <row r="278" spans="1:2">
      <c r="A278" s="18">
        <v>43874</v>
      </c>
      <c r="B278" s="19">
        <v>13679</v>
      </c>
    </row>
    <row r="279" spans="1:2">
      <c r="A279" s="18">
        <v>43875</v>
      </c>
      <c r="B279" s="19">
        <v>13707</v>
      </c>
    </row>
    <row r="280" spans="1:2">
      <c r="A280" s="18">
        <v>43878</v>
      </c>
      <c r="B280" s="19">
        <v>13693</v>
      </c>
    </row>
    <row r="281" spans="1:2">
      <c r="A281" s="18">
        <v>43879</v>
      </c>
      <c r="B281" s="19">
        <v>13676</v>
      </c>
    </row>
    <row r="282" spans="1:2">
      <c r="A282" s="18">
        <v>43880</v>
      </c>
      <c r="B282" s="19">
        <v>13717</v>
      </c>
    </row>
    <row r="283" spans="1:2">
      <c r="A283" s="18">
        <v>43881</v>
      </c>
      <c r="B283" s="19">
        <v>13735</v>
      </c>
    </row>
    <row r="284" spans="1:2">
      <c r="A284" s="18">
        <v>43882</v>
      </c>
      <c r="B284" s="19">
        <v>13777</v>
      </c>
    </row>
    <row r="285" spans="1:2">
      <c r="A285" s="18">
        <v>43885</v>
      </c>
      <c r="B285" s="19">
        <v>13863</v>
      </c>
    </row>
    <row r="286" spans="1:2">
      <c r="A286" s="18">
        <v>43886</v>
      </c>
      <c r="B286" s="19">
        <v>13893</v>
      </c>
    </row>
    <row r="287" spans="1:2">
      <c r="A287" s="18">
        <v>43887</v>
      </c>
      <c r="B287" s="19">
        <v>13966</v>
      </c>
    </row>
    <row r="288" spans="1:2">
      <c r="A288" s="18">
        <v>43888</v>
      </c>
      <c r="B288" s="19">
        <v>14018</v>
      </c>
    </row>
    <row r="289" spans="1:2">
      <c r="A289" s="18">
        <v>43889</v>
      </c>
      <c r="B289" s="19">
        <v>14234</v>
      </c>
    </row>
    <row r="290" spans="1:2">
      <c r="A290" s="18">
        <v>43892</v>
      </c>
      <c r="B290" s="19">
        <v>14413</v>
      </c>
    </row>
    <row r="291" spans="1:2">
      <c r="A291" s="18">
        <v>43893</v>
      </c>
      <c r="B291" s="19">
        <v>14222</v>
      </c>
    </row>
    <row r="292" spans="1:2">
      <c r="A292" s="18">
        <v>43894</v>
      </c>
      <c r="B292" s="19">
        <v>14171</v>
      </c>
    </row>
    <row r="293" spans="1:2">
      <c r="A293" s="18">
        <v>43895</v>
      </c>
      <c r="B293" s="19">
        <v>14168</v>
      </c>
    </row>
    <row r="294" spans="1:2">
      <c r="A294" s="18">
        <v>43896</v>
      </c>
      <c r="B294" s="19">
        <v>14267</v>
      </c>
    </row>
    <row r="295" spans="1:2">
      <c r="A295" s="18">
        <v>43899</v>
      </c>
      <c r="B295" s="19">
        <v>14342</v>
      </c>
    </row>
    <row r="296" spans="1:2">
      <c r="A296" s="18">
        <v>43900</v>
      </c>
      <c r="B296" s="19">
        <v>14411</v>
      </c>
    </row>
    <row r="297" spans="1:2">
      <c r="A297" s="18">
        <v>43901</v>
      </c>
      <c r="B297" s="19">
        <v>14323</v>
      </c>
    </row>
    <row r="298" spans="1:2">
      <c r="A298" s="18">
        <v>43902</v>
      </c>
      <c r="B298" s="19">
        <v>14490</v>
      </c>
    </row>
    <row r="299" spans="1:2">
      <c r="A299" s="18">
        <v>43903</v>
      </c>
      <c r="B299" s="19">
        <v>14815</v>
      </c>
    </row>
    <row r="300" spans="1:2">
      <c r="A300" s="18">
        <v>43906</v>
      </c>
      <c r="B300" s="19">
        <v>14818</v>
      </c>
    </row>
    <row r="301" spans="1:2">
      <c r="A301" s="18">
        <v>43907</v>
      </c>
      <c r="B301" s="19">
        <v>15083</v>
      </c>
    </row>
    <row r="302" spans="1:2">
      <c r="A302" s="18">
        <v>43908</v>
      </c>
      <c r="B302" s="19">
        <v>15223</v>
      </c>
    </row>
    <row r="303" spans="1:2">
      <c r="A303" s="18">
        <v>43909</v>
      </c>
      <c r="B303" s="19">
        <v>15712</v>
      </c>
    </row>
    <row r="304" spans="1:2">
      <c r="A304" s="18">
        <v>43910</v>
      </c>
      <c r="B304" s="19">
        <v>16273</v>
      </c>
    </row>
    <row r="305" spans="1:2">
      <c r="A305" s="18">
        <v>43913</v>
      </c>
      <c r="B305" s="19">
        <v>16608</v>
      </c>
    </row>
    <row r="306" spans="1:2">
      <c r="A306" s="18">
        <v>43914</v>
      </c>
      <c r="B306" s="19">
        <v>16486</v>
      </c>
    </row>
    <row r="307" spans="1:2">
      <c r="A307" s="18">
        <v>43916</v>
      </c>
      <c r="B307" s="19">
        <v>16328</v>
      </c>
    </row>
    <row r="308" spans="1:2">
      <c r="A308" s="18">
        <v>43917</v>
      </c>
      <c r="B308" s="19">
        <v>16230</v>
      </c>
    </row>
    <row r="309" spans="1:2">
      <c r="A309" s="18">
        <v>43920</v>
      </c>
      <c r="B309" s="19">
        <v>16336</v>
      </c>
    </row>
    <row r="310" spans="1:2">
      <c r="A310" s="18">
        <v>43921</v>
      </c>
      <c r="B310" s="19">
        <v>16367</v>
      </c>
    </row>
    <row r="311" spans="1:2">
      <c r="A311" s="18">
        <v>43922</v>
      </c>
      <c r="B311" s="19">
        <v>16413</v>
      </c>
    </row>
    <row r="312" spans="1:2">
      <c r="A312" s="18">
        <v>43923</v>
      </c>
      <c r="B312" s="19">
        <v>16741</v>
      </c>
    </row>
    <row r="313" spans="1:2">
      <c r="A313" s="18">
        <v>43924</v>
      </c>
      <c r="B313" s="19">
        <v>16464</v>
      </c>
    </row>
    <row r="314" spans="1:2">
      <c r="A314" s="18">
        <v>43927</v>
      </c>
      <c r="B314" s="19">
        <v>16556</v>
      </c>
    </row>
    <row r="315" spans="1:2">
      <c r="A315" s="18">
        <v>43928</v>
      </c>
      <c r="B315" s="19">
        <v>16410</v>
      </c>
    </row>
    <row r="316" spans="1:2">
      <c r="A316" s="18">
        <v>43929</v>
      </c>
      <c r="B316" s="19">
        <v>16245</v>
      </c>
    </row>
    <row r="317" spans="1:2">
      <c r="A317" s="18">
        <v>43930</v>
      </c>
      <c r="B317" s="19">
        <v>16241</v>
      </c>
    </row>
    <row r="318" spans="1:2">
      <c r="A318" s="18">
        <v>43934</v>
      </c>
      <c r="B318" s="19">
        <v>15840</v>
      </c>
    </row>
    <row r="319" spans="1:2">
      <c r="A319" s="18">
        <v>43935</v>
      </c>
      <c r="B319" s="19">
        <v>15722</v>
      </c>
    </row>
    <row r="320" spans="1:2">
      <c r="A320" s="18">
        <v>43936</v>
      </c>
      <c r="B320" s="19">
        <v>15707</v>
      </c>
    </row>
    <row r="321" spans="1:2">
      <c r="A321" s="18">
        <v>43937</v>
      </c>
      <c r="B321" s="19">
        <v>15787</v>
      </c>
    </row>
    <row r="322" spans="1:2">
      <c r="A322" s="18">
        <v>43938</v>
      </c>
      <c r="B322" s="19">
        <v>15503</v>
      </c>
    </row>
    <row r="323" spans="1:2">
      <c r="A323" s="18">
        <v>43941</v>
      </c>
      <c r="B323" s="19">
        <v>15543</v>
      </c>
    </row>
    <row r="324" spans="1:2">
      <c r="A324" s="18">
        <v>43942</v>
      </c>
      <c r="B324" s="19">
        <v>15643</v>
      </c>
    </row>
    <row r="325" spans="1:2">
      <c r="A325" s="18">
        <v>43943</v>
      </c>
      <c r="B325" s="19">
        <v>15567</v>
      </c>
    </row>
    <row r="326" spans="1:2">
      <c r="A326" s="18">
        <v>43944</v>
      </c>
      <c r="B326" s="19">
        <v>15630</v>
      </c>
    </row>
    <row r="327" spans="1:2">
      <c r="A327" s="18">
        <v>43945</v>
      </c>
      <c r="B327" s="19">
        <v>15553</v>
      </c>
    </row>
    <row r="328" spans="1:2">
      <c r="A328" s="18">
        <v>43948</v>
      </c>
      <c r="B328" s="19">
        <v>15591</v>
      </c>
    </row>
    <row r="329" spans="1:2">
      <c r="A329" s="18">
        <v>43949</v>
      </c>
      <c r="B329" s="19">
        <v>15488</v>
      </c>
    </row>
    <row r="330" spans="1:2">
      <c r="A330" s="18">
        <v>43950</v>
      </c>
      <c r="B330" s="19">
        <v>15415</v>
      </c>
    </row>
    <row r="331" spans="1:2">
      <c r="A331" s="18">
        <v>43951</v>
      </c>
      <c r="B331" s="19">
        <v>15157</v>
      </c>
    </row>
    <row r="332" spans="1:2">
      <c r="A332" s="18">
        <v>43955</v>
      </c>
      <c r="B332" s="19">
        <v>15073</v>
      </c>
    </row>
    <row r="333" spans="1:2">
      <c r="A333" s="18">
        <v>43956</v>
      </c>
      <c r="B333" s="19">
        <v>15104</v>
      </c>
    </row>
    <row r="334" spans="1:2">
      <c r="A334" s="18">
        <v>43957</v>
      </c>
      <c r="B334" s="19">
        <v>15127</v>
      </c>
    </row>
    <row r="335" spans="1:2">
      <c r="A335" s="18">
        <v>43959</v>
      </c>
      <c r="B335" s="19">
        <v>15009</v>
      </c>
    </row>
    <row r="336" spans="1:2">
      <c r="A336" s="18">
        <v>43962</v>
      </c>
      <c r="B336" s="19">
        <v>14936</v>
      </c>
    </row>
    <row r="337" spans="1:2">
      <c r="A337" s="18">
        <v>43963</v>
      </c>
      <c r="B337" s="19">
        <v>14978</v>
      </c>
    </row>
    <row r="338" spans="1:2">
      <c r="A338" s="18">
        <v>43964</v>
      </c>
      <c r="B338" s="19">
        <v>14887</v>
      </c>
    </row>
    <row r="339" spans="1:2">
      <c r="A339" s="18">
        <v>43965</v>
      </c>
      <c r="B339" s="19">
        <v>14946</v>
      </c>
    </row>
    <row r="340" spans="1:2">
      <c r="A340" s="18">
        <v>43966</v>
      </c>
      <c r="B340" s="19">
        <v>14909</v>
      </c>
    </row>
    <row r="341" spans="1:2">
      <c r="A341" s="18">
        <v>43969</v>
      </c>
      <c r="B341" s="19">
        <v>14885</v>
      </c>
    </row>
    <row r="342" spans="1:2">
      <c r="A342" s="18">
        <v>43970</v>
      </c>
      <c r="B342" s="19">
        <v>14823</v>
      </c>
    </row>
    <row r="343" spans="1:2">
      <c r="A343" s="18">
        <v>43971</v>
      </c>
      <c r="B343" s="19">
        <v>14785</v>
      </c>
    </row>
    <row r="344" spans="1:2">
      <c r="A344" s="18">
        <v>43977</v>
      </c>
      <c r="B344" s="19">
        <v>14774</v>
      </c>
    </row>
    <row r="345" spans="1:2">
      <c r="A345" s="18">
        <v>43978</v>
      </c>
      <c r="B345" s="19">
        <v>14761</v>
      </c>
    </row>
    <row r="346" spans="1:2">
      <c r="A346" s="18">
        <v>43979</v>
      </c>
      <c r="B346" s="19">
        <v>14769</v>
      </c>
    </row>
    <row r="347" spans="1:2">
      <c r="A347" s="18">
        <v>43980</v>
      </c>
      <c r="B347" s="19">
        <v>14733</v>
      </c>
    </row>
    <row r="348" spans="1:2">
      <c r="A348" s="18">
        <v>43984</v>
      </c>
      <c r="B348" s="19">
        <v>14502</v>
      </c>
    </row>
    <row r="349" spans="1:2">
      <c r="A349" s="18">
        <v>43985</v>
      </c>
      <c r="B349" s="19">
        <v>14245</v>
      </c>
    </row>
    <row r="350" spans="1:2">
      <c r="A350" s="18">
        <v>43986</v>
      </c>
      <c r="B350" s="19">
        <v>14165</v>
      </c>
    </row>
    <row r="351" spans="1:2">
      <c r="A351" s="18">
        <v>43987</v>
      </c>
      <c r="B351" s="19">
        <v>14100</v>
      </c>
    </row>
    <row r="352" spans="1:2">
      <c r="A352" s="18">
        <v>43990</v>
      </c>
      <c r="B352" s="19">
        <v>13956</v>
      </c>
    </row>
    <row r="353" spans="1:2">
      <c r="A353" s="18">
        <v>43991</v>
      </c>
      <c r="B353" s="19">
        <v>13973</v>
      </c>
    </row>
    <row r="354" spans="1:2">
      <c r="A354" s="18">
        <v>43992</v>
      </c>
      <c r="B354" s="19">
        <v>14083</v>
      </c>
    </row>
    <row r="355" spans="1:2">
      <c r="A355" s="18">
        <v>43993</v>
      </c>
      <c r="B355" s="19">
        <v>14014</v>
      </c>
    </row>
    <row r="356" spans="1:2">
      <c r="A356" s="18">
        <v>43994</v>
      </c>
      <c r="B356" s="19">
        <v>14257</v>
      </c>
    </row>
    <row r="357" spans="1:2">
      <c r="A357" s="18">
        <v>43997</v>
      </c>
      <c r="B357" s="19">
        <v>14228</v>
      </c>
    </row>
    <row r="358" spans="1:2">
      <c r="A358" s="18">
        <v>43998</v>
      </c>
      <c r="B358" s="19">
        <v>14155</v>
      </c>
    </row>
    <row r="359" spans="1:2">
      <c r="A359" s="18">
        <v>43999</v>
      </c>
      <c r="B359" s="19">
        <v>14234</v>
      </c>
    </row>
    <row r="360" spans="1:2">
      <c r="A360" s="18">
        <v>44000</v>
      </c>
      <c r="B360" s="19">
        <v>14186</v>
      </c>
    </row>
    <row r="361" spans="1:2">
      <c r="A361" s="18">
        <v>44001</v>
      </c>
      <c r="B361" s="19">
        <v>14242</v>
      </c>
    </row>
    <row r="362" spans="1:2">
      <c r="A362" s="18">
        <v>44004</v>
      </c>
      <c r="B362" s="19">
        <v>14209</v>
      </c>
    </row>
    <row r="363" spans="1:2">
      <c r="A363" s="18">
        <v>44005</v>
      </c>
      <c r="B363" s="19">
        <v>14265</v>
      </c>
    </row>
    <row r="364" spans="1:2">
      <c r="A364" s="18">
        <v>44006</v>
      </c>
      <c r="B364" s="19">
        <v>14160</v>
      </c>
    </row>
    <row r="365" spans="1:2">
      <c r="A365" s="18">
        <v>44007</v>
      </c>
      <c r="B365" s="19">
        <v>14231</v>
      </c>
    </row>
    <row r="366" spans="1:2">
      <c r="A366" s="18">
        <v>44008</v>
      </c>
      <c r="B366" s="19">
        <v>14239</v>
      </c>
    </row>
    <row r="367" spans="1:2">
      <c r="A367" s="18">
        <v>44011</v>
      </c>
      <c r="B367" s="19">
        <v>14369</v>
      </c>
    </row>
    <row r="368" spans="1:2">
      <c r="A368" s="18">
        <v>44012</v>
      </c>
      <c r="B368" s="19">
        <v>14302</v>
      </c>
    </row>
    <row r="369" spans="1:2">
      <c r="A369" s="18">
        <v>44013</v>
      </c>
      <c r="B369" s="19">
        <v>14341</v>
      </c>
    </row>
    <row r="370" spans="1:2">
      <c r="A370" s="18">
        <v>44014</v>
      </c>
      <c r="B370" s="19">
        <v>14516</v>
      </c>
    </row>
    <row r="371" spans="1:2">
      <c r="A371" s="18">
        <v>44015</v>
      </c>
      <c r="B371" s="19">
        <v>14566</v>
      </c>
    </row>
    <row r="372" spans="1:2">
      <c r="A372" s="18">
        <v>44018</v>
      </c>
      <c r="B372" s="19">
        <v>14547</v>
      </c>
    </row>
    <row r="373" spans="1:2">
      <c r="A373" s="18">
        <v>44019</v>
      </c>
      <c r="B373" s="19">
        <v>14456</v>
      </c>
    </row>
    <row r="374" spans="1:2">
      <c r="A374" s="18">
        <v>44020</v>
      </c>
      <c r="B374" s="19">
        <v>14460</v>
      </c>
    </row>
    <row r="375" spans="1:2">
      <c r="A375" s="18">
        <v>44021</v>
      </c>
      <c r="B375" s="19">
        <v>14446</v>
      </c>
    </row>
    <row r="376" spans="1:2">
      <c r="A376" s="18">
        <v>44022</v>
      </c>
      <c r="B376" s="19">
        <v>14501</v>
      </c>
    </row>
    <row r="377" spans="1:2">
      <c r="A377" s="18">
        <v>44025</v>
      </c>
      <c r="B377" s="19">
        <v>14486</v>
      </c>
    </row>
    <row r="378" spans="1:2">
      <c r="A378" s="18">
        <v>44026</v>
      </c>
      <c r="B378" s="19">
        <v>14512</v>
      </c>
    </row>
    <row r="379" spans="1:2">
      <c r="A379" s="18">
        <v>44027</v>
      </c>
      <c r="B379" s="19">
        <v>14616</v>
      </c>
    </row>
    <row r="380" spans="1:2">
      <c r="A380" s="18">
        <v>44028</v>
      </c>
      <c r="B380" s="19">
        <v>14632</v>
      </c>
    </row>
    <row r="381" spans="1:2">
      <c r="A381" s="18">
        <v>44029</v>
      </c>
      <c r="B381" s="19">
        <v>14780</v>
      </c>
    </row>
    <row r="382" spans="1:2">
      <c r="A382" s="18">
        <v>44032</v>
      </c>
      <c r="B382" s="19">
        <v>14832</v>
      </c>
    </row>
    <row r="383" spans="1:2">
      <c r="A383" s="18">
        <v>44033</v>
      </c>
      <c r="B383" s="19">
        <v>14813</v>
      </c>
    </row>
    <row r="384" spans="1:2">
      <c r="A384" s="18">
        <v>44034</v>
      </c>
      <c r="B384" s="19">
        <v>14655</v>
      </c>
    </row>
    <row r="385" spans="1:2">
      <c r="A385" s="18">
        <v>44035</v>
      </c>
      <c r="B385" s="19">
        <v>14669</v>
      </c>
    </row>
    <row r="386" spans="1:2">
      <c r="A386" s="18">
        <v>44036</v>
      </c>
      <c r="B386" s="19">
        <v>14614</v>
      </c>
    </row>
    <row r="387" spans="1:2">
      <c r="A387" s="18">
        <v>44039</v>
      </c>
      <c r="B387" s="19">
        <v>14605</v>
      </c>
    </row>
    <row r="388" spans="1:2">
      <c r="A388" s="18">
        <v>44040</v>
      </c>
      <c r="B388" s="19">
        <v>14543</v>
      </c>
    </row>
    <row r="389" spans="1:2">
      <c r="A389" s="18">
        <v>44041</v>
      </c>
      <c r="B389" s="19">
        <v>14570</v>
      </c>
    </row>
    <row r="390" spans="1:2">
      <c r="A390" s="18">
        <v>44042</v>
      </c>
      <c r="B390" s="19">
        <v>14653</v>
      </c>
    </row>
    <row r="391" spans="1:2">
      <c r="A391" s="18">
        <v>44046</v>
      </c>
      <c r="B391" s="19">
        <v>14713</v>
      </c>
    </row>
    <row r="392" spans="1:2">
      <c r="A392" s="18">
        <v>44047</v>
      </c>
      <c r="B392" s="19">
        <v>14697</v>
      </c>
    </row>
    <row r="393" spans="1:2">
      <c r="A393" s="18">
        <v>44048</v>
      </c>
      <c r="B393" s="19">
        <v>14623</v>
      </c>
    </row>
    <row r="394" spans="1:2">
      <c r="A394" s="18">
        <v>44049</v>
      </c>
      <c r="B394" s="19">
        <v>14587</v>
      </c>
    </row>
    <row r="395" spans="1:2">
      <c r="A395" s="18">
        <v>44050</v>
      </c>
      <c r="B395" s="19">
        <v>14647</v>
      </c>
    </row>
    <row r="396" spans="1:2">
      <c r="A396" s="18">
        <v>44053</v>
      </c>
      <c r="B396" s="19">
        <v>14750</v>
      </c>
    </row>
    <row r="397" spans="1:2">
      <c r="A397" s="18">
        <v>44054</v>
      </c>
      <c r="B397" s="19">
        <v>14728</v>
      </c>
    </row>
    <row r="398" spans="1:2">
      <c r="A398" s="18">
        <v>44055</v>
      </c>
      <c r="B398" s="19">
        <v>14777</v>
      </c>
    </row>
    <row r="399" spans="1:2">
      <c r="A399" s="18">
        <v>44056</v>
      </c>
      <c r="B399" s="19">
        <v>14877</v>
      </c>
    </row>
    <row r="400" spans="1:2">
      <c r="A400" s="18">
        <v>44057</v>
      </c>
      <c r="B400" s="19">
        <v>14917</v>
      </c>
    </row>
    <row r="401" spans="1:2">
      <c r="A401" s="18">
        <v>44061</v>
      </c>
      <c r="B401" s="19">
        <v>14907</v>
      </c>
    </row>
    <row r="402" spans="1:2">
      <c r="A402" s="18">
        <v>44062</v>
      </c>
      <c r="B402" s="19">
        <v>14786</v>
      </c>
    </row>
    <row r="403" spans="1:2">
      <c r="A403" s="18">
        <v>44067</v>
      </c>
      <c r="B403" s="19">
        <v>14794</v>
      </c>
    </row>
    <row r="404" spans="1:2">
      <c r="A404" s="18">
        <v>44068</v>
      </c>
      <c r="B404" s="19">
        <v>14632</v>
      </c>
    </row>
    <row r="405" spans="1:2">
      <c r="A405" s="18">
        <v>44069</v>
      </c>
      <c r="B405" s="19">
        <v>14636</v>
      </c>
    </row>
    <row r="406" spans="1:2">
      <c r="A406" s="18">
        <v>44070</v>
      </c>
      <c r="B406" s="19">
        <v>14714</v>
      </c>
    </row>
    <row r="407" spans="1:2">
      <c r="A407" s="18">
        <v>44071</v>
      </c>
      <c r="B407" s="19">
        <v>14702</v>
      </c>
    </row>
    <row r="408" spans="1:2">
      <c r="A408" s="18">
        <v>44074</v>
      </c>
      <c r="B408" s="19">
        <v>14554</v>
      </c>
    </row>
    <row r="409" spans="1:2">
      <c r="A409" s="18">
        <v>44075</v>
      </c>
      <c r="B409" s="19">
        <v>14615</v>
      </c>
    </row>
    <row r="410" spans="1:2">
      <c r="A410" s="18">
        <v>44076</v>
      </c>
      <c r="B410" s="19">
        <v>14804</v>
      </c>
    </row>
    <row r="411" spans="1:2">
      <c r="A411" s="18">
        <v>44077</v>
      </c>
      <c r="B411" s="19">
        <v>14818</v>
      </c>
    </row>
    <row r="412" spans="1:2">
      <c r="A412" s="18">
        <v>44078</v>
      </c>
      <c r="B412" s="19">
        <v>14792</v>
      </c>
    </row>
    <row r="413" spans="1:2">
      <c r="A413" s="18">
        <v>44081</v>
      </c>
      <c r="B413" s="19">
        <v>14754</v>
      </c>
    </row>
    <row r="414" spans="1:2">
      <c r="A414" s="18">
        <v>44082</v>
      </c>
      <c r="B414" s="19">
        <v>14798</v>
      </c>
    </row>
    <row r="415" spans="1:2">
      <c r="A415" s="18">
        <v>44083</v>
      </c>
      <c r="B415" s="19">
        <v>14853</v>
      </c>
    </row>
    <row r="416" spans="1:2">
      <c r="A416" s="18">
        <v>44084</v>
      </c>
      <c r="B416" s="19">
        <v>14871</v>
      </c>
    </row>
    <row r="417" spans="1:2">
      <c r="A417" s="18">
        <v>44085</v>
      </c>
      <c r="B417" s="19">
        <v>14979</v>
      </c>
    </row>
    <row r="418" spans="1:2">
      <c r="A418" s="18">
        <v>44088</v>
      </c>
      <c r="B418" s="19">
        <v>14974</v>
      </c>
    </row>
    <row r="419" spans="1:2">
      <c r="A419" s="18">
        <v>44089</v>
      </c>
      <c r="B419" s="19">
        <v>14870</v>
      </c>
    </row>
    <row r="420" spans="1:2">
      <c r="A420" s="18">
        <v>44090</v>
      </c>
      <c r="B420" s="19">
        <v>14844</v>
      </c>
    </row>
    <row r="421" spans="1:2">
      <c r="A421" s="18">
        <v>44091</v>
      </c>
      <c r="B421" s="19">
        <v>14878</v>
      </c>
    </row>
    <row r="422" spans="1:2">
      <c r="A422" s="18">
        <v>44092</v>
      </c>
      <c r="B422" s="19">
        <v>14768</v>
      </c>
    </row>
    <row r="423" spans="1:2">
      <c r="A423" s="18">
        <v>44095</v>
      </c>
      <c r="B423" s="19">
        <v>14723</v>
      </c>
    </row>
    <row r="424" spans="1:2">
      <c r="A424" s="18">
        <v>44096</v>
      </c>
      <c r="B424" s="19">
        <v>14782</v>
      </c>
    </row>
    <row r="425" spans="1:2">
      <c r="A425" s="18">
        <v>44097</v>
      </c>
      <c r="B425" s="19">
        <v>14835</v>
      </c>
    </row>
    <row r="426" spans="1:2">
      <c r="A426" s="18">
        <v>44098</v>
      </c>
      <c r="B426" s="19">
        <v>14949</v>
      </c>
    </row>
    <row r="427" spans="1:2">
      <c r="A427" s="18">
        <v>44099</v>
      </c>
      <c r="B427" s="19">
        <v>14951</v>
      </c>
    </row>
    <row r="428" spans="1:2">
      <c r="A428" s="18">
        <v>44102</v>
      </c>
      <c r="B428" s="19">
        <v>14959</v>
      </c>
    </row>
    <row r="429" spans="1:2">
      <c r="A429" s="18">
        <v>44103</v>
      </c>
      <c r="B429" s="19">
        <v>14920</v>
      </c>
    </row>
    <row r="430" spans="1:2">
      <c r="A430" s="18">
        <v>44104</v>
      </c>
      <c r="B430" s="19">
        <v>14918</v>
      </c>
    </row>
    <row r="431" spans="1:2">
      <c r="A431" s="18">
        <v>44105</v>
      </c>
      <c r="B431" s="19">
        <v>14876</v>
      </c>
    </row>
    <row r="432" spans="1:2">
      <c r="A432" s="18">
        <v>44106</v>
      </c>
      <c r="B432" s="19">
        <v>14890</v>
      </c>
    </row>
    <row r="433" spans="1:2">
      <c r="A433" s="18">
        <v>44109</v>
      </c>
      <c r="B433" s="19">
        <v>14867</v>
      </c>
    </row>
    <row r="434" spans="1:2">
      <c r="A434" s="18">
        <v>44110</v>
      </c>
      <c r="B434" s="19">
        <v>14712</v>
      </c>
    </row>
    <row r="435" spans="1:2">
      <c r="A435" s="18">
        <v>44111</v>
      </c>
      <c r="B435" s="19">
        <v>14784</v>
      </c>
    </row>
    <row r="436" spans="1:2">
      <c r="A436" s="18">
        <v>44112</v>
      </c>
      <c r="B436" s="19">
        <v>14750</v>
      </c>
    </row>
    <row r="437" spans="1:2">
      <c r="A437" s="18">
        <v>44113</v>
      </c>
      <c r="B437" s="19">
        <v>14737</v>
      </c>
    </row>
    <row r="438" spans="1:2">
      <c r="A438" s="18">
        <v>44116</v>
      </c>
      <c r="B438" s="19">
        <v>14746</v>
      </c>
    </row>
    <row r="439" spans="1:2">
      <c r="A439" s="18">
        <v>44117</v>
      </c>
      <c r="B439" s="19">
        <v>14793</v>
      </c>
    </row>
    <row r="440" spans="1:2">
      <c r="A440" s="18">
        <v>44118</v>
      </c>
      <c r="B440" s="19">
        <v>14780</v>
      </c>
    </row>
    <row r="441" spans="1:2">
      <c r="A441" s="18">
        <v>44119</v>
      </c>
      <c r="B441" s="19">
        <v>14760</v>
      </c>
    </row>
    <row r="442" spans="1:2">
      <c r="A442" s="18">
        <v>44120</v>
      </c>
      <c r="B442" s="19">
        <v>14766</v>
      </c>
    </row>
    <row r="443" spans="1:2">
      <c r="A443" s="18">
        <v>44123</v>
      </c>
      <c r="B443" s="19">
        <v>14741</v>
      </c>
    </row>
    <row r="444" spans="1:2">
      <c r="A444" s="18">
        <v>44124</v>
      </c>
      <c r="B444" s="19">
        <v>14729</v>
      </c>
    </row>
    <row r="445" spans="1:2">
      <c r="A445" s="18">
        <v>44125</v>
      </c>
      <c r="B445" s="19">
        <v>14658</v>
      </c>
    </row>
    <row r="446" spans="1:2">
      <c r="A446" s="18">
        <v>44126</v>
      </c>
      <c r="B446" s="19">
        <v>14697</v>
      </c>
    </row>
    <row r="447" spans="1:2">
      <c r="A447" s="18">
        <v>44127</v>
      </c>
      <c r="B447" s="19">
        <v>14738</v>
      </c>
    </row>
    <row r="448" spans="1:2">
      <c r="A448" s="18">
        <v>44130</v>
      </c>
      <c r="B448" s="19">
        <v>14697</v>
      </c>
    </row>
    <row r="449" spans="1:2">
      <c r="A449" s="18">
        <v>44131</v>
      </c>
      <c r="B449" s="19">
        <v>14690</v>
      </c>
    </row>
    <row r="450" spans="1:2">
      <c r="A450" s="18">
        <v>44137</v>
      </c>
      <c r="B450" s="19">
        <v>14718</v>
      </c>
    </row>
    <row r="451" spans="1:2">
      <c r="A451" s="18">
        <v>44138</v>
      </c>
      <c r="B451" s="19">
        <v>14609</v>
      </c>
    </row>
    <row r="452" spans="1:2">
      <c r="A452" s="18">
        <v>44139</v>
      </c>
      <c r="B452" s="19">
        <v>14557</v>
      </c>
    </row>
    <row r="453" spans="1:2">
      <c r="A453" s="18">
        <v>44140</v>
      </c>
      <c r="B453" s="19">
        <v>14439</v>
      </c>
    </row>
    <row r="454" spans="1:2">
      <c r="A454" s="18">
        <v>44141</v>
      </c>
      <c r="B454" s="19">
        <v>14321</v>
      </c>
    </row>
    <row r="455" spans="1:2">
      <c r="A455" s="18">
        <v>44144</v>
      </c>
      <c r="B455" s="19">
        <v>14172</v>
      </c>
    </row>
    <row r="456" spans="1:2">
      <c r="A456" s="18">
        <v>44145</v>
      </c>
      <c r="B456" s="19">
        <v>14015</v>
      </c>
    </row>
    <row r="457" spans="1:2">
      <c r="A457" s="18">
        <v>44146</v>
      </c>
      <c r="B457" s="19">
        <v>14076</v>
      </c>
    </row>
    <row r="458" spans="1:2">
      <c r="A458" s="18">
        <v>44147</v>
      </c>
      <c r="B458" s="19">
        <v>14187</v>
      </c>
    </row>
    <row r="459" spans="1:2">
      <c r="A459" s="18">
        <v>44148</v>
      </c>
      <c r="B459" s="19">
        <v>14222</v>
      </c>
    </row>
    <row r="460" spans="1:2">
      <c r="A460" s="18">
        <v>44151</v>
      </c>
      <c r="B460" s="19">
        <v>14139</v>
      </c>
    </row>
    <row r="461" spans="1:2">
      <c r="A461" s="18">
        <v>44152</v>
      </c>
      <c r="B461" s="19">
        <v>14073</v>
      </c>
    </row>
    <row r="462" spans="1:2">
      <c r="A462" s="18">
        <v>44153</v>
      </c>
      <c r="B462" s="19">
        <v>14118</v>
      </c>
    </row>
    <row r="463" spans="1:2">
      <c r="A463" s="18">
        <v>44154</v>
      </c>
      <c r="B463" s="19">
        <v>14167</v>
      </c>
    </row>
    <row r="464" spans="1:2">
      <c r="A464" s="18">
        <v>44155</v>
      </c>
      <c r="B464" s="19">
        <v>14228</v>
      </c>
    </row>
    <row r="465" spans="1:2">
      <c r="A465" s="18">
        <v>44158</v>
      </c>
      <c r="B465" s="19">
        <v>14164</v>
      </c>
    </row>
    <row r="466" spans="1:2">
      <c r="A466" s="18">
        <v>44159</v>
      </c>
      <c r="B466" s="19">
        <v>14196</v>
      </c>
    </row>
    <row r="467" spans="1:2">
      <c r="A467" s="18">
        <v>44160</v>
      </c>
      <c r="B467" s="19">
        <v>14169</v>
      </c>
    </row>
    <row r="468" spans="1:2">
      <c r="A468" s="18">
        <v>44161</v>
      </c>
      <c r="B468" s="19">
        <v>14130</v>
      </c>
    </row>
    <row r="469" spans="1:2">
      <c r="A469" s="18">
        <v>44162</v>
      </c>
      <c r="B469" s="19">
        <v>14145</v>
      </c>
    </row>
    <row r="470" spans="1:2">
      <c r="A470" s="18">
        <v>44165</v>
      </c>
      <c r="B470" s="19">
        <v>14128</v>
      </c>
    </row>
    <row r="471" spans="1:2">
      <c r="A471" s="18">
        <v>44166</v>
      </c>
      <c r="B471" s="19">
        <v>14178</v>
      </c>
    </row>
    <row r="472" spans="1:2">
      <c r="A472" s="18">
        <v>44167</v>
      </c>
      <c r="B472" s="19">
        <v>14164</v>
      </c>
    </row>
    <row r="473" spans="1:2">
      <c r="A473" s="18">
        <v>44168</v>
      </c>
      <c r="B473" s="19">
        <v>14177</v>
      </c>
    </row>
    <row r="474" spans="1:2">
      <c r="A474" s="18">
        <v>44169</v>
      </c>
      <c r="B474" s="19">
        <v>14182</v>
      </c>
    </row>
    <row r="475" spans="1:2">
      <c r="A475" s="18">
        <v>44172</v>
      </c>
      <c r="B475" s="19">
        <v>14135</v>
      </c>
    </row>
    <row r="476" spans="1:2">
      <c r="A476" s="18">
        <v>44173</v>
      </c>
      <c r="B476" s="19">
        <v>14164</v>
      </c>
    </row>
    <row r="477" spans="1:2">
      <c r="A477" s="18">
        <v>44175</v>
      </c>
      <c r="B477" s="19">
        <v>14130</v>
      </c>
    </row>
    <row r="478" spans="1:2">
      <c r="A478" s="18">
        <v>44176</v>
      </c>
      <c r="B478" s="19">
        <v>14102</v>
      </c>
    </row>
    <row r="479" spans="1:2">
      <c r="A479" s="18">
        <v>44179</v>
      </c>
      <c r="B479" s="19">
        <v>14158</v>
      </c>
    </row>
    <row r="480" spans="1:2">
      <c r="A480" s="18">
        <v>44180</v>
      </c>
      <c r="B480" s="19">
        <v>14171</v>
      </c>
    </row>
    <row r="481" spans="1:2">
      <c r="A481" s="18">
        <v>44181</v>
      </c>
      <c r="B481" s="19">
        <v>14151</v>
      </c>
    </row>
    <row r="482" spans="1:2">
      <c r="A482" s="18">
        <v>44182</v>
      </c>
      <c r="B482" s="19">
        <v>14152</v>
      </c>
    </row>
    <row r="483" spans="1:2">
      <c r="A483" s="18">
        <v>44183</v>
      </c>
      <c r="B483" s="19">
        <v>14146</v>
      </c>
    </row>
    <row r="484" spans="1:2">
      <c r="A484" s="18">
        <v>44186</v>
      </c>
      <c r="B484" s="19">
        <v>14180</v>
      </c>
    </row>
    <row r="485" spans="1:2">
      <c r="A485" s="18">
        <v>44187</v>
      </c>
      <c r="B485" s="19">
        <v>14218</v>
      </c>
    </row>
    <row r="486" spans="1:2">
      <c r="A486" s="18">
        <v>44188</v>
      </c>
      <c r="B486" s="19">
        <v>14282</v>
      </c>
    </row>
    <row r="487" spans="1:2">
      <c r="A487" s="18">
        <v>44193</v>
      </c>
      <c r="B487" s="19">
        <v>14184</v>
      </c>
    </row>
    <row r="488" spans="1:2">
      <c r="A488" s="18">
        <v>44194</v>
      </c>
      <c r="B488" s="19">
        <v>14169</v>
      </c>
    </row>
    <row r="489" spans="1:2">
      <c r="A489" s="18">
        <v>44195</v>
      </c>
      <c r="B489" s="19">
        <v>14105</v>
      </c>
    </row>
    <row r="490" spans="1:2">
      <c r="A490" s="18">
        <v>44200</v>
      </c>
      <c r="B490" s="19">
        <v>13903</v>
      </c>
    </row>
    <row r="491" spans="1:2">
      <c r="A491" s="18">
        <v>44201</v>
      </c>
      <c r="B491" s="19">
        <v>13945</v>
      </c>
    </row>
    <row r="492" spans="1:2">
      <c r="A492" s="18">
        <v>44202</v>
      </c>
      <c r="B492" s="19">
        <v>13926</v>
      </c>
    </row>
    <row r="493" spans="1:2">
      <c r="A493" s="18">
        <v>44203</v>
      </c>
      <c r="B493" s="19">
        <v>13938</v>
      </c>
    </row>
    <row r="494" spans="1:2">
      <c r="A494" s="18">
        <v>44204</v>
      </c>
      <c r="B494" s="19">
        <v>14058</v>
      </c>
    </row>
    <row r="495" spans="1:2">
      <c r="A495" s="18">
        <v>44207</v>
      </c>
      <c r="B495" s="19">
        <v>14155</v>
      </c>
    </row>
    <row r="496" spans="1:2">
      <c r="A496" s="18">
        <v>44208</v>
      </c>
      <c r="B496" s="19">
        <v>14231</v>
      </c>
    </row>
    <row r="497" spans="1:2">
      <c r="A497" s="18">
        <v>44209</v>
      </c>
      <c r="B497" s="19">
        <v>14109</v>
      </c>
    </row>
    <row r="498" spans="1:2">
      <c r="A498" s="18">
        <v>44210</v>
      </c>
      <c r="B498" s="19">
        <v>14119</v>
      </c>
    </row>
    <row r="499" spans="1:2">
      <c r="A499" s="18">
        <v>44211</v>
      </c>
      <c r="B499" s="19">
        <v>14068</v>
      </c>
    </row>
    <row r="500" spans="1:2">
      <c r="A500" s="18">
        <v>44214</v>
      </c>
      <c r="B500" s="19">
        <v>14080</v>
      </c>
    </row>
    <row r="501" spans="1:2">
      <c r="A501" s="18">
        <v>44215</v>
      </c>
      <c r="B501" s="19">
        <v>14086</v>
      </c>
    </row>
    <row r="502" spans="1:2">
      <c r="A502" s="18">
        <v>44216</v>
      </c>
      <c r="B502" s="19">
        <v>14065</v>
      </c>
    </row>
    <row r="503" spans="1:2">
      <c r="A503" s="18">
        <v>44217</v>
      </c>
      <c r="B503" s="19">
        <v>14039</v>
      </c>
    </row>
    <row r="504" spans="1:2">
      <c r="A504" s="18">
        <v>44218</v>
      </c>
      <c r="B504" s="19">
        <v>14054</v>
      </c>
    </row>
    <row r="505" spans="1:2">
      <c r="A505" s="18">
        <v>44221</v>
      </c>
      <c r="B505" s="19">
        <v>14082</v>
      </c>
    </row>
    <row r="506" spans="1:2">
      <c r="A506" s="18">
        <v>44222</v>
      </c>
      <c r="B506" s="19">
        <v>14086</v>
      </c>
    </row>
    <row r="507" spans="1:2">
      <c r="A507" s="18">
        <v>44223</v>
      </c>
      <c r="B507" s="19">
        <v>14091</v>
      </c>
    </row>
    <row r="508" spans="1:2">
      <c r="A508" s="18">
        <v>44224</v>
      </c>
      <c r="B508" s="19">
        <v>14119</v>
      </c>
    </row>
    <row r="509" spans="1:2">
      <c r="A509" s="18">
        <v>44225</v>
      </c>
      <c r="B509" s="19">
        <v>14084</v>
      </c>
    </row>
    <row r="510" spans="1:2">
      <c r="A510" s="18">
        <v>44228</v>
      </c>
      <c r="B510" s="19">
        <v>14042</v>
      </c>
    </row>
    <row r="511" spans="1:2">
      <c r="A511" s="18">
        <v>44229</v>
      </c>
      <c r="B511" s="19">
        <v>14044</v>
      </c>
    </row>
    <row r="512" spans="1:2">
      <c r="A512" s="18">
        <v>44230</v>
      </c>
      <c r="B512" s="19">
        <v>14017</v>
      </c>
    </row>
    <row r="513" spans="1:2">
      <c r="A513" s="18">
        <v>44231</v>
      </c>
      <c r="B513" s="19">
        <v>14036</v>
      </c>
    </row>
    <row r="514" spans="1:2">
      <c r="A514" s="18">
        <v>44232</v>
      </c>
      <c r="B514" s="19">
        <v>14062</v>
      </c>
    </row>
    <row r="515" spans="1:2">
      <c r="A515" s="18">
        <v>44235</v>
      </c>
      <c r="B515" s="19">
        <v>14000</v>
      </c>
    </row>
    <row r="516" spans="1:2">
      <c r="A516" s="18">
        <v>44236</v>
      </c>
      <c r="B516" s="19">
        <v>14000</v>
      </c>
    </row>
    <row r="517" spans="1:2">
      <c r="A517" s="18">
        <v>44237</v>
      </c>
      <c r="B517" s="19">
        <v>13989</v>
      </c>
    </row>
    <row r="518" spans="1:2">
      <c r="A518" s="18">
        <v>44238</v>
      </c>
      <c r="B518" s="19">
        <v>14011</v>
      </c>
    </row>
    <row r="519" spans="1:2">
      <c r="A519" s="18">
        <v>44242</v>
      </c>
      <c r="B519" s="19">
        <v>13946</v>
      </c>
    </row>
    <row r="520" spans="1:2">
      <c r="A520" s="18">
        <v>44243</v>
      </c>
      <c r="B520" s="19">
        <v>13875</v>
      </c>
    </row>
    <row r="521" spans="1:2">
      <c r="A521" s="18">
        <v>44244</v>
      </c>
      <c r="B521" s="19">
        <v>14019</v>
      </c>
    </row>
    <row r="522" spans="1:2">
      <c r="A522" s="18">
        <v>44245</v>
      </c>
      <c r="B522" s="19">
        <v>14059</v>
      </c>
    </row>
    <row r="523" spans="1:2">
      <c r="A523" s="18">
        <v>44246</v>
      </c>
      <c r="B523" s="19">
        <v>14085</v>
      </c>
    </row>
    <row r="524" spans="1:2">
      <c r="A524" s="18">
        <v>44249</v>
      </c>
      <c r="B524" s="19">
        <v>14098</v>
      </c>
    </row>
    <row r="525" spans="1:2">
      <c r="A525" s="18">
        <v>44250</v>
      </c>
      <c r="B525" s="19">
        <v>14126</v>
      </c>
    </row>
    <row r="526" spans="1:2">
      <c r="A526" s="18">
        <v>44251</v>
      </c>
      <c r="B526" s="19">
        <v>14089</v>
      </c>
    </row>
    <row r="527" spans="1:2">
      <c r="A527" s="18">
        <v>44252</v>
      </c>
      <c r="B527" s="19">
        <v>14104</v>
      </c>
    </row>
    <row r="528" spans="1:2">
      <c r="A528" s="18">
        <v>44253</v>
      </c>
      <c r="B528" s="19">
        <v>14229</v>
      </c>
    </row>
    <row r="529" spans="1:2">
      <c r="A529" s="18">
        <v>44256</v>
      </c>
      <c r="B529" s="19">
        <v>14300</v>
      </c>
    </row>
    <row r="530" spans="1:2">
      <c r="A530" s="18">
        <v>44257</v>
      </c>
      <c r="B530" s="19">
        <v>14307</v>
      </c>
    </row>
    <row r="531" spans="1:2">
      <c r="A531" s="18">
        <v>44258</v>
      </c>
      <c r="B531" s="19">
        <v>14334</v>
      </c>
    </row>
    <row r="532" spans="1:2">
      <c r="A532" s="18">
        <v>44259</v>
      </c>
      <c r="B532" s="19">
        <v>14299</v>
      </c>
    </row>
    <row r="533" spans="1:2">
      <c r="A533" s="18">
        <v>44260</v>
      </c>
      <c r="B533" s="19">
        <v>14371</v>
      </c>
    </row>
    <row r="534" spans="1:2">
      <c r="A534" s="18">
        <v>44263</v>
      </c>
      <c r="B534" s="19">
        <v>14390</v>
      </c>
    </row>
    <row r="535" spans="1:2">
      <c r="A535" s="18">
        <v>44264</v>
      </c>
      <c r="B535" s="19">
        <v>14468</v>
      </c>
    </row>
    <row r="536" spans="1:2">
      <c r="A536" s="18">
        <v>44265</v>
      </c>
      <c r="B536" s="19">
        <v>14421</v>
      </c>
    </row>
    <row r="537" spans="1:2">
      <c r="A537" s="18">
        <v>44267</v>
      </c>
      <c r="B537" s="19">
        <v>14371</v>
      </c>
    </row>
    <row r="538" spans="1:2">
      <c r="A538" s="18">
        <v>44270</v>
      </c>
      <c r="B538" s="19">
        <v>14418</v>
      </c>
    </row>
    <row r="539" spans="1:2">
      <c r="A539" s="18">
        <v>44271</v>
      </c>
      <c r="B539" s="19">
        <v>14424</v>
      </c>
    </row>
    <row r="540" spans="1:2">
      <c r="A540" s="18">
        <v>44272</v>
      </c>
      <c r="B540" s="19">
        <v>14459</v>
      </c>
    </row>
    <row r="541" spans="1:2">
      <c r="A541" s="18">
        <v>44273</v>
      </c>
      <c r="B541" s="19">
        <v>14412</v>
      </c>
    </row>
    <row r="542" spans="1:2">
      <c r="A542" s="18">
        <v>44274</v>
      </c>
      <c r="B542" s="19">
        <v>14476</v>
      </c>
    </row>
    <row r="543" spans="1:2">
      <c r="A543" s="18">
        <v>44277</v>
      </c>
      <c r="B543" s="19">
        <v>14456</v>
      </c>
    </row>
    <row r="544" spans="1:2">
      <c r="A544" s="18">
        <v>44278</v>
      </c>
      <c r="B544" s="19">
        <v>14421</v>
      </c>
    </row>
    <row r="545" spans="1:2">
      <c r="A545" s="18">
        <v>44279</v>
      </c>
      <c r="B545" s="19">
        <v>14455</v>
      </c>
    </row>
    <row r="546" spans="1:2">
      <c r="A546" s="18">
        <v>44280</v>
      </c>
      <c r="B546" s="19">
        <v>14464</v>
      </c>
    </row>
    <row r="547" spans="1:2">
      <c r="A547" s="18">
        <v>44281</v>
      </c>
      <c r="B547" s="19">
        <v>14446</v>
      </c>
    </row>
    <row r="548" spans="1:2">
      <c r="A548" s="18">
        <v>44284</v>
      </c>
      <c r="B548" s="19">
        <v>14434</v>
      </c>
    </row>
    <row r="549" spans="1:2">
      <c r="A549" s="18">
        <v>44285</v>
      </c>
      <c r="B549" s="19">
        <v>14481</v>
      </c>
    </row>
    <row r="550" spans="1:2">
      <c r="A550" s="18">
        <v>44286</v>
      </c>
      <c r="B550" s="19">
        <v>14572</v>
      </c>
    </row>
    <row r="551" spans="1:2">
      <c r="A551" s="18">
        <v>44287</v>
      </c>
      <c r="B551" s="19">
        <v>14577</v>
      </c>
    </row>
    <row r="552" spans="1:2">
      <c r="A552" s="18">
        <v>44291</v>
      </c>
      <c r="B552" s="19">
        <v>14533</v>
      </c>
    </row>
    <row r="553" spans="1:2">
      <c r="A553" s="18">
        <v>44292</v>
      </c>
      <c r="B553" s="19">
        <v>14519</v>
      </c>
    </row>
    <row r="554" spans="1:2">
      <c r="A554" s="18">
        <v>44293</v>
      </c>
      <c r="B554" s="19">
        <v>14513</v>
      </c>
    </row>
    <row r="555" spans="1:2">
      <c r="A555" s="18">
        <v>44294</v>
      </c>
      <c r="B555" s="19">
        <v>14580</v>
      </c>
    </row>
    <row r="556" spans="1:2">
      <c r="A556" s="18">
        <v>44295</v>
      </c>
      <c r="B556" s="19">
        <v>14580</v>
      </c>
    </row>
    <row r="557" spans="1:2">
      <c r="A557" s="18">
        <v>44298</v>
      </c>
      <c r="B557" s="19">
        <v>14631</v>
      </c>
    </row>
    <row r="558" spans="1:2">
      <c r="A558" s="18">
        <v>44299</v>
      </c>
      <c r="B558" s="19">
        <v>14648</v>
      </c>
    </row>
    <row r="559" spans="1:2">
      <c r="A559" s="18">
        <v>44300</v>
      </c>
      <c r="B559" s="19">
        <v>14633</v>
      </c>
    </row>
    <row r="560" spans="1:2">
      <c r="A560" s="18">
        <v>44301</v>
      </c>
      <c r="B560" s="19">
        <v>14646</v>
      </c>
    </row>
    <row r="561" spans="1:2">
      <c r="A561" s="18">
        <v>44302</v>
      </c>
      <c r="B561" s="19">
        <v>14592</v>
      </c>
    </row>
    <row r="562" spans="1:2">
      <c r="A562" s="18">
        <v>44305</v>
      </c>
      <c r="B562" s="19">
        <v>14568</v>
      </c>
    </row>
    <row r="563" spans="1:2">
      <c r="A563" s="18">
        <v>44306</v>
      </c>
      <c r="B563" s="19">
        <v>14508</v>
      </c>
    </row>
    <row r="564" spans="1:2">
      <c r="A564" s="18">
        <v>44307</v>
      </c>
      <c r="B564" s="19">
        <v>14549</v>
      </c>
    </row>
    <row r="565" spans="1:2">
      <c r="A565" s="18">
        <v>44308</v>
      </c>
      <c r="B565" s="19">
        <v>14530</v>
      </c>
    </row>
    <row r="566" spans="1:2">
      <c r="A566" s="18">
        <v>44309</v>
      </c>
      <c r="B566" s="19">
        <v>14548</v>
      </c>
    </row>
    <row r="567" spans="1:2">
      <c r="A567" s="18">
        <v>44312</v>
      </c>
      <c r="B567" s="19">
        <v>14489</v>
      </c>
    </row>
    <row r="568" spans="1:2">
      <c r="A568" s="18">
        <v>44313</v>
      </c>
      <c r="B568" s="19">
        <v>14497</v>
      </c>
    </row>
    <row r="569" spans="1:2">
      <c r="A569" s="18">
        <v>44314</v>
      </c>
      <c r="B569" s="19">
        <v>14510</v>
      </c>
    </row>
    <row r="570" spans="1:2">
      <c r="A570" s="18">
        <v>44315</v>
      </c>
      <c r="B570" s="19">
        <v>14468</v>
      </c>
    </row>
    <row r="571" spans="1:2">
      <c r="A571" s="18">
        <v>44316</v>
      </c>
      <c r="B571" s="19">
        <v>14453</v>
      </c>
    </row>
    <row r="572" spans="1:2">
      <c r="A572" s="18">
        <v>44319</v>
      </c>
      <c r="B572" s="19">
        <v>14467</v>
      </c>
    </row>
    <row r="573" spans="1:2">
      <c r="A573" s="18">
        <v>44320</v>
      </c>
      <c r="B573" s="19">
        <v>14431</v>
      </c>
    </row>
    <row r="574" spans="1:2">
      <c r="A574" s="18">
        <v>44321</v>
      </c>
      <c r="B574" s="19">
        <v>14439</v>
      </c>
    </row>
    <row r="575" spans="1:2">
      <c r="A575" s="18">
        <v>44322</v>
      </c>
      <c r="B575" s="19">
        <v>14364</v>
      </c>
    </row>
    <row r="576" spans="1:2">
      <c r="A576" s="18">
        <v>44323</v>
      </c>
      <c r="B576" s="19">
        <v>14289</v>
      </c>
    </row>
    <row r="577" spans="1:2">
      <c r="A577" s="18">
        <v>44326</v>
      </c>
      <c r="B577" s="19">
        <v>14198</v>
      </c>
    </row>
    <row r="578" spans="1:2">
      <c r="A578" s="18">
        <v>44327</v>
      </c>
      <c r="B578" s="19">
        <v>14203</v>
      </c>
    </row>
    <row r="579" spans="1:2">
      <c r="A579" s="18">
        <v>44333</v>
      </c>
      <c r="B579" s="19">
        <v>14284</v>
      </c>
    </row>
    <row r="580" spans="1:2">
      <c r="A580" s="18">
        <v>44334</v>
      </c>
      <c r="B580" s="19">
        <v>14300</v>
      </c>
    </row>
    <row r="581" spans="1:2">
      <c r="A581" s="18">
        <v>44335</v>
      </c>
      <c r="B581" s="19">
        <v>14313</v>
      </c>
    </row>
    <row r="582" spans="1:2">
      <c r="A582" s="18">
        <v>44336</v>
      </c>
      <c r="B582" s="19">
        <v>14396</v>
      </c>
    </row>
    <row r="583" spans="1:2">
      <c r="A583" s="18">
        <v>44337</v>
      </c>
      <c r="B583" s="19">
        <v>14375</v>
      </c>
    </row>
    <row r="584" spans="1:2">
      <c r="A584" s="18">
        <v>44340</v>
      </c>
      <c r="B584" s="19">
        <v>14362</v>
      </c>
    </row>
    <row r="585" spans="1:2">
      <c r="A585" s="18">
        <v>44341</v>
      </c>
      <c r="B585" s="19">
        <v>14335</v>
      </c>
    </row>
    <row r="586" spans="1:2">
      <c r="A586" s="18">
        <v>44343</v>
      </c>
      <c r="B586" s="19">
        <v>14312</v>
      </c>
    </row>
    <row r="587" spans="1:2">
      <c r="A587" s="18">
        <v>44344</v>
      </c>
      <c r="B587" s="19">
        <v>14310</v>
      </c>
    </row>
    <row r="588" spans="1:2">
      <c r="A588" s="18">
        <v>44347</v>
      </c>
      <c r="B588" s="19">
        <v>14292</v>
      </c>
    </row>
    <row r="589" spans="1:2">
      <c r="A589" s="18">
        <v>44349</v>
      </c>
      <c r="B589" s="19">
        <v>14276</v>
      </c>
    </row>
    <row r="590" spans="1:2">
      <c r="A590" s="18">
        <v>44350</v>
      </c>
      <c r="B590" s="19">
        <v>14297</v>
      </c>
    </row>
    <row r="591" spans="1:2">
      <c r="A591" s="18">
        <v>44351</v>
      </c>
      <c r="B591" s="19">
        <v>14316</v>
      </c>
    </row>
    <row r="592" spans="1:2">
      <c r="A592" s="18">
        <v>44354</v>
      </c>
      <c r="B592" s="19">
        <v>14271</v>
      </c>
    </row>
    <row r="593" spans="1:2">
      <c r="A593" s="18">
        <v>44355</v>
      </c>
      <c r="B593" s="19">
        <v>14262</v>
      </c>
    </row>
    <row r="594" spans="1:2">
      <c r="A594" s="18">
        <v>44356</v>
      </c>
      <c r="B594" s="19">
        <v>14262</v>
      </c>
    </row>
    <row r="595" spans="1:2">
      <c r="A595" s="18">
        <v>44357</v>
      </c>
      <c r="B595" s="19">
        <v>14240</v>
      </c>
    </row>
    <row r="596" spans="1:2">
      <c r="A596" s="18">
        <v>44358</v>
      </c>
      <c r="B596" s="19">
        <v>14206</v>
      </c>
    </row>
    <row r="597" spans="1:2">
      <c r="A597" s="18">
        <v>44361</v>
      </c>
      <c r="B597" s="19">
        <v>14222</v>
      </c>
    </row>
    <row r="598" spans="1:2">
      <c r="A598" s="18">
        <v>44362</v>
      </c>
      <c r="B598" s="19">
        <v>14244</v>
      </c>
    </row>
    <row r="599" spans="1:2">
      <c r="A599" s="18">
        <v>44363</v>
      </c>
      <c r="B599" s="19">
        <v>14257</v>
      </c>
    </row>
    <row r="600" spans="1:2">
      <c r="A600" s="18">
        <v>44364</v>
      </c>
      <c r="B600" s="19">
        <v>14378</v>
      </c>
    </row>
    <row r="601" spans="1:2">
      <c r="A601" s="18">
        <v>44365</v>
      </c>
      <c r="B601" s="19">
        <v>14403</v>
      </c>
    </row>
    <row r="602" spans="1:2">
      <c r="A602" s="18">
        <v>44368</v>
      </c>
      <c r="B602" s="19">
        <v>14453</v>
      </c>
    </row>
    <row r="603" spans="1:2">
      <c r="A603" s="18">
        <v>44369</v>
      </c>
      <c r="B603" s="19">
        <v>14421</v>
      </c>
    </row>
    <row r="604" spans="1:2">
      <c r="A604" s="18">
        <v>44370</v>
      </c>
      <c r="B604" s="19">
        <v>14454</v>
      </c>
    </row>
    <row r="605" spans="1:2">
      <c r="A605" s="18">
        <v>44371</v>
      </c>
      <c r="B605" s="19">
        <v>14462</v>
      </c>
    </row>
    <row r="606" spans="1:2">
      <c r="A606" s="18">
        <v>44372</v>
      </c>
      <c r="B606" s="19">
        <v>14447</v>
      </c>
    </row>
    <row r="607" spans="1:2">
      <c r="A607" s="18">
        <v>44375</v>
      </c>
      <c r="B607" s="19">
        <v>14472</v>
      </c>
    </row>
    <row r="608" spans="1:2">
      <c r="A608" s="18">
        <v>44376</v>
      </c>
      <c r="B608" s="19">
        <v>14496</v>
      </c>
    </row>
    <row r="609" spans="1:2">
      <c r="A609" s="18">
        <v>44377</v>
      </c>
      <c r="B609" s="19">
        <v>14542</v>
      </c>
    </row>
    <row r="610" spans="1:2">
      <c r="A610" s="18">
        <v>44378</v>
      </c>
      <c r="B610" s="19">
        <v>14539</v>
      </c>
    </row>
    <row r="611" spans="1:2">
      <c r="A611" s="18">
        <v>44379</v>
      </c>
      <c r="B611" s="19">
        <v>14564</v>
      </c>
    </row>
    <row r="612" spans="1:2">
      <c r="A612" s="18">
        <v>44382</v>
      </c>
      <c r="B612" s="19">
        <v>14482</v>
      </c>
    </row>
    <row r="613" spans="1:2">
      <c r="A613" s="18">
        <v>44383</v>
      </c>
      <c r="B613" s="19">
        <v>14468</v>
      </c>
    </row>
    <row r="614" spans="1:2">
      <c r="A614" s="18">
        <v>44384</v>
      </c>
      <c r="B614" s="19">
        <v>14500</v>
      </c>
    </row>
    <row r="615" spans="1:2">
      <c r="A615" s="18">
        <v>44385</v>
      </c>
      <c r="B615" s="19">
        <v>14548</v>
      </c>
    </row>
    <row r="616" spans="1:2">
      <c r="A616" s="18">
        <v>44386</v>
      </c>
      <c r="B616" s="19">
        <v>14548</v>
      </c>
    </row>
    <row r="617" spans="1:2">
      <c r="A617" s="18">
        <v>44389</v>
      </c>
      <c r="B617" s="19">
        <v>14486</v>
      </c>
    </row>
    <row r="618" spans="1:2">
      <c r="A618" s="18">
        <v>44390</v>
      </c>
      <c r="B618" s="19">
        <v>14486</v>
      </c>
    </row>
    <row r="619" spans="1:2">
      <c r="A619" s="18">
        <v>44391</v>
      </c>
      <c r="B619" s="19">
        <v>14493</v>
      </c>
    </row>
    <row r="620" spans="1:2">
      <c r="A620" s="18">
        <v>44392</v>
      </c>
      <c r="B620" s="19">
        <v>14503</v>
      </c>
    </row>
    <row r="621" spans="1:2">
      <c r="A621" s="18">
        <v>44393</v>
      </c>
      <c r="B621" s="19">
        <v>14517</v>
      </c>
    </row>
    <row r="622" spans="1:2">
      <c r="A622" s="18">
        <v>44396</v>
      </c>
      <c r="B622" s="19">
        <v>14524</v>
      </c>
    </row>
    <row r="623" spans="1:2">
      <c r="A623" s="18">
        <v>44398</v>
      </c>
      <c r="B623" s="19">
        <v>14554</v>
      </c>
    </row>
    <row r="624" spans="1:2">
      <c r="A624" s="18">
        <v>44399</v>
      </c>
      <c r="B624" s="19">
        <v>14508</v>
      </c>
    </row>
    <row r="625" spans="1:2">
      <c r="A625" s="18">
        <v>44400</v>
      </c>
      <c r="B625" s="19">
        <v>14501</v>
      </c>
    </row>
    <row r="626" spans="1:2">
      <c r="A626" s="18">
        <v>44403</v>
      </c>
      <c r="B626" s="19">
        <v>14494</v>
      </c>
    </row>
    <row r="627" spans="1:2">
      <c r="A627" s="18">
        <v>44404</v>
      </c>
      <c r="B627" s="19">
        <v>14489</v>
      </c>
    </row>
    <row r="628" spans="1:2">
      <c r="A628" s="18">
        <v>44405</v>
      </c>
      <c r="B628" s="19">
        <v>14498</v>
      </c>
    </row>
    <row r="629" spans="1:2">
      <c r="A629" s="18">
        <v>44406</v>
      </c>
      <c r="B629" s="19">
        <v>14491</v>
      </c>
    </row>
    <row r="630" spans="1:2">
      <c r="A630" s="18">
        <v>44407</v>
      </c>
      <c r="B630" s="19">
        <v>14462</v>
      </c>
    </row>
    <row r="631" spans="1:2">
      <c r="A631" s="18">
        <v>44410</v>
      </c>
      <c r="B631" s="19">
        <v>14456</v>
      </c>
    </row>
    <row r="632" spans="1:2">
      <c r="A632" s="18">
        <v>44411</v>
      </c>
      <c r="B632" s="19">
        <v>14362</v>
      </c>
    </row>
    <row r="633" spans="1:2">
      <c r="A633" s="18">
        <v>44412</v>
      </c>
      <c r="B633" s="19">
        <v>14324</v>
      </c>
    </row>
    <row r="634" spans="1:2">
      <c r="A634" s="18">
        <v>44413</v>
      </c>
      <c r="B634" s="19">
        <v>14342</v>
      </c>
    </row>
    <row r="635" spans="1:2">
      <c r="A635" s="18">
        <v>44414</v>
      </c>
      <c r="B635" s="19">
        <v>14369</v>
      </c>
    </row>
    <row r="636" spans="1:2">
      <c r="A636" s="18">
        <v>44417</v>
      </c>
      <c r="B636" s="19">
        <v>14378</v>
      </c>
    </row>
    <row r="637" spans="1:2">
      <c r="A637" s="18">
        <v>44418</v>
      </c>
      <c r="B637" s="19">
        <v>14397</v>
      </c>
    </row>
    <row r="638" spans="1:2">
      <c r="A638" s="18">
        <v>44420</v>
      </c>
      <c r="B638" s="19">
        <v>14389</v>
      </c>
    </row>
    <row r="639" spans="1:2">
      <c r="A639" s="18">
        <v>44421</v>
      </c>
      <c r="B639" s="19">
        <v>14388</v>
      </c>
    </row>
    <row r="640" spans="1:2">
      <c r="A640" s="18">
        <v>44424</v>
      </c>
      <c r="B640" s="19">
        <v>14383</v>
      </c>
    </row>
    <row r="641" spans="1:2">
      <c r="A641" s="18">
        <v>44426</v>
      </c>
      <c r="B641" s="19">
        <v>14384</v>
      </c>
    </row>
    <row r="642" spans="1:2">
      <c r="A642" s="18">
        <v>44427</v>
      </c>
      <c r="B642" s="19">
        <v>14414</v>
      </c>
    </row>
    <row r="643" spans="1:2">
      <c r="A643" s="18">
        <v>44428</v>
      </c>
      <c r="B643" s="19">
        <v>14464</v>
      </c>
    </row>
    <row r="644" spans="1:2">
      <c r="A644" s="18">
        <v>44431</v>
      </c>
      <c r="B644" s="19">
        <v>14415</v>
      </c>
    </row>
    <row r="645" spans="1:2">
      <c r="A645" s="18">
        <v>44432</v>
      </c>
      <c r="B645" s="19">
        <v>14391</v>
      </c>
    </row>
    <row r="646" spans="1:2">
      <c r="A646" s="18">
        <v>44433</v>
      </c>
      <c r="B646" s="19">
        <v>14408</v>
      </c>
    </row>
    <row r="647" spans="1:2">
      <c r="A647" s="18">
        <v>44434</v>
      </c>
      <c r="B647" s="19">
        <v>14423</v>
      </c>
    </row>
    <row r="648" spans="1:2">
      <c r="A648" s="18">
        <v>44435</v>
      </c>
      <c r="B648" s="19">
        <v>14431</v>
      </c>
    </row>
    <row r="649" spans="1:2">
      <c r="A649" s="18">
        <v>44438</v>
      </c>
      <c r="B649" s="19">
        <v>14374</v>
      </c>
    </row>
    <row r="650" spans="1:2">
      <c r="A650" s="18">
        <v>44439</v>
      </c>
      <c r="B650" s="19">
        <v>14306</v>
      </c>
    </row>
    <row r="651" spans="1:2">
      <c r="A651" s="18">
        <v>44440</v>
      </c>
      <c r="B651" s="19">
        <v>14284</v>
      </c>
    </row>
    <row r="652" spans="1:2">
      <c r="A652" s="18">
        <v>44441</v>
      </c>
      <c r="B652" s="19">
        <v>14281</v>
      </c>
    </row>
    <row r="653" spans="1:2">
      <c r="A653" s="18">
        <v>44442</v>
      </c>
      <c r="B653" s="19">
        <v>14261</v>
      </c>
    </row>
    <row r="654" spans="1:2">
      <c r="A654" s="18">
        <v>44445</v>
      </c>
      <c r="B654" s="19">
        <v>14239</v>
      </c>
    </row>
    <row r="655" spans="1:2">
      <c r="A655" s="18">
        <v>44446</v>
      </c>
      <c r="B655" s="19">
        <v>14195</v>
      </c>
    </row>
    <row r="656" spans="1:2">
      <c r="A656" s="18">
        <v>44447</v>
      </c>
      <c r="B656" s="19">
        <v>14266</v>
      </c>
    </row>
    <row r="657" spans="1:2">
      <c r="A657" s="18">
        <v>44448</v>
      </c>
      <c r="B657" s="19">
        <v>14272</v>
      </c>
    </row>
    <row r="658" spans="1:2">
      <c r="A658" s="18">
        <v>44449</v>
      </c>
      <c r="B658" s="19">
        <v>14225</v>
      </c>
    </row>
    <row r="659" spans="1:2">
      <c r="A659" s="18">
        <v>44452</v>
      </c>
      <c r="B659" s="19">
        <v>14260</v>
      </c>
    </row>
    <row r="660" spans="1:2">
      <c r="A660" s="18">
        <v>44453</v>
      </c>
      <c r="B660" s="19">
        <v>14257</v>
      </c>
    </row>
    <row r="661" spans="1:2">
      <c r="A661" s="18">
        <v>44454</v>
      </c>
      <c r="B661" s="19">
        <v>14252</v>
      </c>
    </row>
    <row r="662" spans="1:2">
      <c r="A662" s="18">
        <v>44455</v>
      </c>
      <c r="B662" s="19">
        <v>14238</v>
      </c>
    </row>
    <row r="663" spans="1:2">
      <c r="A663" s="18">
        <v>44456</v>
      </c>
      <c r="B663" s="19">
        <v>14233</v>
      </c>
    </row>
    <row r="664" spans="1:2">
      <c r="A664" s="18">
        <v>44459</v>
      </c>
      <c r="B664" s="19">
        <v>14251</v>
      </c>
    </row>
    <row r="665" spans="1:2">
      <c r="A665" s="18">
        <v>44460</v>
      </c>
      <c r="B665" s="19">
        <v>14244</v>
      </c>
    </row>
    <row r="666" spans="1:2">
      <c r="A666" s="18">
        <v>44461</v>
      </c>
      <c r="B666" s="19">
        <v>14249</v>
      </c>
    </row>
    <row r="667" spans="1:2">
      <c r="A667" s="18">
        <v>44462</v>
      </c>
      <c r="B667" s="19">
        <v>14256</v>
      </c>
    </row>
    <row r="668" spans="1:2">
      <c r="A668" s="18">
        <v>44463</v>
      </c>
      <c r="B668" s="19">
        <v>14250</v>
      </c>
    </row>
    <row r="669" spans="1:2">
      <c r="A669" s="18">
        <v>44466</v>
      </c>
      <c r="B669" s="19">
        <v>14258</v>
      </c>
    </row>
    <row r="670" spans="1:2">
      <c r="A670" s="18">
        <v>44467</v>
      </c>
      <c r="B670" s="19">
        <v>14269</v>
      </c>
    </row>
    <row r="671" spans="1:2">
      <c r="A671" s="18">
        <v>44468</v>
      </c>
      <c r="B671" s="19">
        <v>14307</v>
      </c>
    </row>
    <row r="672" spans="1:2">
      <c r="A672" s="18">
        <v>44469</v>
      </c>
      <c r="B672" s="19">
        <v>14321</v>
      </c>
    </row>
    <row r="673" spans="1:2">
      <c r="A673" s="18">
        <v>44470</v>
      </c>
      <c r="B673" s="19">
        <v>14315</v>
      </c>
    </row>
    <row r="674" spans="1:2">
      <c r="A674" s="18">
        <v>44473</v>
      </c>
      <c r="B674" s="19">
        <v>14276</v>
      </c>
    </row>
    <row r="675" spans="1:2">
      <c r="A675" s="18">
        <v>44474</v>
      </c>
      <c r="B675" s="19">
        <v>14260</v>
      </c>
    </row>
    <row r="676" spans="1:2">
      <c r="A676" s="18">
        <v>44475</v>
      </c>
      <c r="B676" s="19">
        <v>14245</v>
      </c>
    </row>
    <row r="677" spans="1:2">
      <c r="A677" s="18">
        <v>44476</v>
      </c>
      <c r="B677" s="19">
        <v>14238</v>
      </c>
    </row>
    <row r="678" spans="1:2">
      <c r="A678" s="18">
        <v>44477</v>
      </c>
      <c r="B678" s="19">
        <v>14225</v>
      </c>
    </row>
    <row r="679" spans="1:2">
      <c r="A679" s="18">
        <v>44480</v>
      </c>
      <c r="B679" s="19">
        <v>14210</v>
      </c>
    </row>
    <row r="680" spans="1:2">
      <c r="A680" s="18">
        <v>44481</v>
      </c>
      <c r="B680" s="19">
        <v>14217</v>
      </c>
    </row>
    <row r="681" spans="1:2">
      <c r="A681" s="18">
        <v>44482</v>
      </c>
      <c r="B681" s="19">
        <v>14221</v>
      </c>
    </row>
    <row r="682" spans="1:2">
      <c r="A682" s="18">
        <v>44483</v>
      </c>
      <c r="B682" s="19">
        <v>14155</v>
      </c>
    </row>
    <row r="683" spans="1:2">
      <c r="A683" s="18">
        <v>44484</v>
      </c>
      <c r="B683" s="19">
        <v>14084</v>
      </c>
    </row>
    <row r="684" spans="1:2">
      <c r="A684" s="18">
        <v>44487</v>
      </c>
      <c r="B684" s="19">
        <v>14096</v>
      </c>
    </row>
    <row r="685" spans="1:2">
      <c r="A685" s="18">
        <v>44488</v>
      </c>
      <c r="B685" s="19">
        <v>14080</v>
      </c>
    </row>
    <row r="686" spans="1:2">
      <c r="A686" s="18">
        <v>44490</v>
      </c>
      <c r="B686" s="19">
        <v>14133</v>
      </c>
    </row>
    <row r="687" spans="1:2">
      <c r="A687" s="18">
        <v>44491</v>
      </c>
      <c r="B687" s="19">
        <v>14162</v>
      </c>
    </row>
    <row r="688" spans="1:2">
      <c r="A688" s="18">
        <v>44494</v>
      </c>
      <c r="B688" s="19">
        <v>14183</v>
      </c>
    </row>
    <row r="689" spans="1:2">
      <c r="A689" s="18">
        <v>44495</v>
      </c>
      <c r="B689" s="19">
        <v>14165</v>
      </c>
    </row>
    <row r="690" spans="1:2">
      <c r="A690" s="18">
        <v>44496</v>
      </c>
      <c r="B690" s="19">
        <v>14184</v>
      </c>
    </row>
    <row r="691" spans="1:2">
      <c r="A691" s="18">
        <v>44497</v>
      </c>
      <c r="B691" s="19">
        <v>14199</v>
      </c>
    </row>
    <row r="692" spans="1:2">
      <c r="A692" s="18">
        <v>44498</v>
      </c>
      <c r="B692" s="19">
        <v>14171</v>
      </c>
    </row>
    <row r="693" spans="1:2">
      <c r="A693" s="18">
        <v>44501</v>
      </c>
      <c r="B693" s="19">
        <v>14235</v>
      </c>
    </row>
    <row r="694" spans="1:2">
      <c r="A694" s="18">
        <v>44502</v>
      </c>
      <c r="B694" s="19">
        <v>14261</v>
      </c>
    </row>
    <row r="695" spans="1:2">
      <c r="A695" s="18">
        <v>44503</v>
      </c>
      <c r="B695" s="19">
        <v>14301</v>
      </c>
    </row>
    <row r="696" spans="1:2">
      <c r="A696" s="18">
        <v>44504</v>
      </c>
      <c r="B696" s="19">
        <v>14327</v>
      </c>
    </row>
    <row r="697" spans="1:2">
      <c r="A697" s="18">
        <v>44505</v>
      </c>
      <c r="B697" s="19">
        <v>14374</v>
      </c>
    </row>
    <row r="698" spans="1:2">
      <c r="A698" s="18">
        <v>44508</v>
      </c>
      <c r="B698" s="19">
        <v>14268</v>
      </c>
    </row>
    <row r="699" spans="1:2">
      <c r="A699" s="18">
        <v>44509</v>
      </c>
      <c r="B699" s="19">
        <v>14233</v>
      </c>
    </row>
    <row r="700" spans="1:2">
      <c r="A700" s="18">
        <v>44510</v>
      </c>
      <c r="B700" s="19">
        <v>14253</v>
      </c>
    </row>
    <row r="701" spans="1:2">
      <c r="A701" s="18">
        <v>44511</v>
      </c>
      <c r="B701" s="19">
        <v>14288</v>
      </c>
    </row>
    <row r="702" spans="1:2">
      <c r="A702" s="18">
        <v>44512</v>
      </c>
      <c r="B702" s="19">
        <v>14243</v>
      </c>
    </row>
    <row r="703" spans="1:2">
      <c r="A703" s="18">
        <v>44515</v>
      </c>
      <c r="B703" s="19">
        <v>14206</v>
      </c>
    </row>
    <row r="704" spans="1:2">
      <c r="A704" s="18">
        <v>44516</v>
      </c>
      <c r="B704" s="19">
        <v>14211</v>
      </c>
    </row>
    <row r="705" spans="1:2">
      <c r="A705" s="18">
        <v>44517</v>
      </c>
      <c r="B705" s="19">
        <v>14259</v>
      </c>
    </row>
    <row r="706" spans="1:2">
      <c r="A706" s="18">
        <v>44518</v>
      </c>
      <c r="B706" s="19">
        <v>14231</v>
      </c>
    </row>
    <row r="707" spans="1:2">
      <c r="A707" s="18">
        <v>44519</v>
      </c>
      <c r="B707" s="19">
        <v>14237</v>
      </c>
    </row>
    <row r="708" spans="1:2">
      <c r="A708" s="18">
        <v>44522</v>
      </c>
      <c r="B708" s="19">
        <v>14255</v>
      </c>
    </row>
    <row r="709" spans="1:2">
      <c r="A709" s="18">
        <v>44523</v>
      </c>
      <c r="B709" s="19">
        <v>14272</v>
      </c>
    </row>
    <row r="710" spans="1:2">
      <c r="A710" s="18">
        <v>44524</v>
      </c>
      <c r="B710" s="19">
        <v>14272</v>
      </c>
    </row>
    <row r="711" spans="1:2">
      <c r="A711" s="18">
        <v>44525</v>
      </c>
      <c r="B711" s="19">
        <v>14280</v>
      </c>
    </row>
    <row r="712" spans="1:2">
      <c r="A712" s="18">
        <v>44526</v>
      </c>
      <c r="B712" s="19">
        <v>14280</v>
      </c>
    </row>
    <row r="713" spans="1:2">
      <c r="A713" s="18">
        <v>44529</v>
      </c>
      <c r="B713" s="19">
        <v>14340</v>
      </c>
    </row>
    <row r="714" spans="1:2">
      <c r="A714" s="18">
        <v>44530</v>
      </c>
      <c r="B714" s="19">
        <v>14320</v>
      </c>
    </row>
    <row r="715" spans="1:2">
      <c r="A715" s="18">
        <v>44531</v>
      </c>
      <c r="B715" s="19">
        <v>14353</v>
      </c>
    </row>
    <row r="716" spans="1:2">
      <c r="A716" s="18">
        <v>44532</v>
      </c>
      <c r="B716" s="19">
        <v>14378</v>
      </c>
    </row>
    <row r="717" spans="1:2">
      <c r="A717" s="18">
        <v>44533</v>
      </c>
      <c r="B717" s="19">
        <v>14408</v>
      </c>
    </row>
    <row r="718" spans="1:2">
      <c r="A718" s="18">
        <v>44536</v>
      </c>
      <c r="B718" s="19">
        <v>14441</v>
      </c>
    </row>
    <row r="719" spans="1:2">
      <c r="A719" s="18">
        <v>44537</v>
      </c>
      <c r="B719" s="19">
        <v>14408</v>
      </c>
    </row>
    <row r="720" spans="1:2">
      <c r="A720" s="18">
        <v>44538</v>
      </c>
      <c r="B720" s="19">
        <v>14348</v>
      </c>
    </row>
    <row r="721" spans="1:2">
      <c r="A721" s="18">
        <v>44539</v>
      </c>
      <c r="B721" s="19">
        <v>14351</v>
      </c>
    </row>
    <row r="722" spans="1:2">
      <c r="A722" s="18">
        <v>44540</v>
      </c>
      <c r="B722" s="19">
        <v>14378</v>
      </c>
    </row>
    <row r="723" spans="1:2">
      <c r="A723" s="18">
        <v>44543</v>
      </c>
      <c r="B723" s="19">
        <v>14346</v>
      </c>
    </row>
    <row r="724" spans="1:2">
      <c r="A724" s="18">
        <v>44544</v>
      </c>
      <c r="B724" s="19">
        <v>14348</v>
      </c>
    </row>
    <row r="725" spans="1:2">
      <c r="A725" s="18">
        <v>44545</v>
      </c>
      <c r="B725" s="19">
        <v>14337</v>
      </c>
    </row>
    <row r="726" spans="1:2">
      <c r="A726" s="18">
        <v>44546</v>
      </c>
      <c r="B726" s="19">
        <v>14343</v>
      </c>
    </row>
    <row r="727" spans="1:2">
      <c r="A727" s="18">
        <v>44547</v>
      </c>
      <c r="B727" s="19">
        <v>14343</v>
      </c>
    </row>
    <row r="728" spans="1:2">
      <c r="A728" s="18">
        <v>44550</v>
      </c>
      <c r="B728" s="19">
        <v>14384</v>
      </c>
    </row>
    <row r="729" spans="1:2">
      <c r="A729" s="18">
        <v>44551</v>
      </c>
      <c r="B729" s="19">
        <v>14349</v>
      </c>
    </row>
    <row r="730" spans="1:2">
      <c r="A730" s="18">
        <v>44552</v>
      </c>
      <c r="B730" s="19">
        <v>14264</v>
      </c>
    </row>
    <row r="731" spans="1:2">
      <c r="A731" s="18">
        <v>44553</v>
      </c>
      <c r="B731" s="19">
        <v>14251</v>
      </c>
    </row>
    <row r="732" spans="1:2">
      <c r="A732" s="18">
        <v>44554</v>
      </c>
      <c r="B732" s="19">
        <v>14219</v>
      </c>
    </row>
    <row r="733" spans="1:2">
      <c r="A733" s="18">
        <v>44557</v>
      </c>
      <c r="B733" s="19">
        <v>14225</v>
      </c>
    </row>
    <row r="734" spans="1:2">
      <c r="A734" s="18">
        <v>44558</v>
      </c>
      <c r="B734" s="19">
        <v>14237</v>
      </c>
    </row>
    <row r="735" spans="1:2">
      <c r="A735" s="18">
        <v>44559</v>
      </c>
      <c r="B735" s="19">
        <v>14265</v>
      </c>
    </row>
    <row r="736" spans="1:2">
      <c r="A736" s="18">
        <v>44560</v>
      </c>
      <c r="B736" s="19">
        <v>14269</v>
      </c>
    </row>
    <row r="737" spans="1:2">
      <c r="A737" s="18">
        <v>44561</v>
      </c>
      <c r="B737" s="19">
        <v>14278</v>
      </c>
    </row>
    <row r="738" spans="1:2">
      <c r="A738" s="18">
        <v>44564</v>
      </c>
      <c r="B738" s="19">
        <v>14270</v>
      </c>
    </row>
    <row r="739" spans="1:2">
      <c r="A739" s="18">
        <v>44565</v>
      </c>
      <c r="B739" s="19">
        <v>14310</v>
      </c>
    </row>
    <row r="740" spans="1:2">
      <c r="A740" s="18">
        <v>44566</v>
      </c>
      <c r="B740" s="19">
        <v>14365</v>
      </c>
    </row>
    <row r="741" spans="1:2">
      <c r="A741" s="18">
        <v>44567</v>
      </c>
      <c r="B741" s="19">
        <v>14396</v>
      </c>
    </row>
    <row r="742" spans="1:2">
      <c r="A742" s="18">
        <v>44568</v>
      </c>
      <c r="B742" s="19">
        <v>14360</v>
      </c>
    </row>
    <row r="743" spans="1:2">
      <c r="A743" s="18">
        <v>44571</v>
      </c>
      <c r="B743" s="19">
        <v>14323</v>
      </c>
    </row>
    <row r="744" spans="1:2">
      <c r="A744" s="18">
        <v>44572</v>
      </c>
      <c r="B744" s="19">
        <v>14299</v>
      </c>
    </row>
    <row r="745" spans="1:2">
      <c r="A745" s="18">
        <v>44573</v>
      </c>
      <c r="B745" s="19">
        <v>14302</v>
      </c>
    </row>
    <row r="746" spans="1:2">
      <c r="A746" s="18">
        <v>44574</v>
      </c>
      <c r="B746" s="19">
        <v>14311</v>
      </c>
    </row>
    <row r="747" spans="1:2">
      <c r="A747" s="18">
        <v>44575</v>
      </c>
      <c r="B747" s="19">
        <v>14310</v>
      </c>
    </row>
    <row r="748" spans="1:2">
      <c r="A748" s="18">
        <v>44578</v>
      </c>
      <c r="B748" s="19">
        <v>14323</v>
      </c>
    </row>
    <row r="749" spans="1:2">
      <c r="A749" s="18">
        <v>44579</v>
      </c>
      <c r="B749" s="19">
        <v>14325</v>
      </c>
    </row>
    <row r="750" spans="1:2">
      <c r="A750" s="18">
        <v>44580</v>
      </c>
      <c r="B750" s="19">
        <v>14370</v>
      </c>
    </row>
    <row r="751" spans="1:2">
      <c r="A751" s="18">
        <v>44581</v>
      </c>
      <c r="B751" s="19">
        <v>14354</v>
      </c>
    </row>
    <row r="752" spans="1:2">
      <c r="A752" s="18">
        <v>44582</v>
      </c>
      <c r="B752" s="19">
        <v>14347</v>
      </c>
    </row>
    <row r="753" spans="1:2">
      <c r="A753" s="18">
        <v>44585</v>
      </c>
      <c r="B753" s="19">
        <v>14327</v>
      </c>
    </row>
    <row r="754" spans="1:2">
      <c r="A754" s="18">
        <v>44586</v>
      </c>
      <c r="B754" s="19">
        <v>14358</v>
      </c>
    </row>
    <row r="755" spans="1:2">
      <c r="A755" s="18">
        <v>44587</v>
      </c>
      <c r="B755" s="19">
        <v>14346</v>
      </c>
    </row>
    <row r="756" spans="1:2">
      <c r="A756" s="18">
        <v>44588</v>
      </c>
      <c r="B756" s="19">
        <v>14385</v>
      </c>
    </row>
    <row r="757" spans="1:2">
      <c r="A757" s="18">
        <v>44589</v>
      </c>
      <c r="B757" s="19">
        <v>14381</v>
      </c>
    </row>
    <row r="758" spans="1:2">
      <c r="A758" s="18">
        <v>44592</v>
      </c>
      <c r="B758" s="19">
        <v>14392</v>
      </c>
    </row>
    <row r="759" spans="1:2">
      <c r="A759" s="18">
        <v>44594</v>
      </c>
      <c r="B759" s="19">
        <v>14347</v>
      </c>
    </row>
    <row r="760" spans="1:2">
      <c r="A760" s="18">
        <v>44595</v>
      </c>
      <c r="B760" s="19">
        <v>14381</v>
      </c>
    </row>
    <row r="761" spans="1:2">
      <c r="A761" s="18">
        <v>44596</v>
      </c>
      <c r="B761" s="19">
        <v>14376</v>
      </c>
    </row>
    <row r="762" spans="1:2">
      <c r="A762" s="18">
        <v>44599</v>
      </c>
      <c r="B762" s="19">
        <v>14404</v>
      </c>
    </row>
    <row r="763" spans="1:2">
      <c r="A763" s="18">
        <v>44600</v>
      </c>
      <c r="B763" s="19">
        <v>14385</v>
      </c>
    </row>
    <row r="764" spans="1:2">
      <c r="A764" s="18">
        <v>44601</v>
      </c>
      <c r="B764" s="19">
        <v>14366</v>
      </c>
    </row>
    <row r="765" spans="1:2">
      <c r="A765" s="18">
        <v>44602</v>
      </c>
      <c r="B765" s="19">
        <v>14344</v>
      </c>
    </row>
    <row r="766" spans="1:2">
      <c r="A766" s="18">
        <v>44603</v>
      </c>
      <c r="B766" s="19">
        <v>14359</v>
      </c>
    </row>
    <row r="767" spans="1:2">
      <c r="A767" s="18">
        <v>44606</v>
      </c>
      <c r="B767" s="19">
        <v>14338</v>
      </c>
    </row>
    <row r="768" spans="1:2">
      <c r="A768" s="18">
        <v>44607</v>
      </c>
      <c r="B768" s="19">
        <v>14292</v>
      </c>
    </row>
    <row r="769" spans="1:2">
      <c r="A769" s="18">
        <v>44608</v>
      </c>
      <c r="B769" s="19">
        <v>14278</v>
      </c>
    </row>
    <row r="770" spans="1:2">
      <c r="A770" s="18">
        <v>44609</v>
      </c>
      <c r="B770" s="19">
        <v>14301</v>
      </c>
    </row>
    <row r="771" spans="1:2">
      <c r="A771" s="18">
        <v>44610</v>
      </c>
      <c r="B771" s="19">
        <v>14339</v>
      </c>
    </row>
    <row r="772" spans="1:2">
      <c r="A772" s="18">
        <v>44613</v>
      </c>
      <c r="B772" s="19">
        <v>14329</v>
      </c>
    </row>
    <row r="773" spans="1:2">
      <c r="A773" s="18">
        <v>44614</v>
      </c>
      <c r="B773" s="19">
        <v>14362</v>
      </c>
    </row>
    <row r="774" spans="1:2">
      <c r="A774" s="18">
        <v>44615</v>
      </c>
      <c r="B774" s="19">
        <v>14355</v>
      </c>
    </row>
    <row r="775" spans="1:2">
      <c r="A775" s="18">
        <v>44616</v>
      </c>
      <c r="B775" s="19">
        <v>14371</v>
      </c>
    </row>
    <row r="776" spans="1:2">
      <c r="A776" s="18">
        <v>44617</v>
      </c>
      <c r="B776" s="19">
        <v>14369</v>
      </c>
    </row>
    <row r="777" spans="1:2">
      <c r="A777" s="18">
        <v>44621</v>
      </c>
      <c r="B777" s="19">
        <v>14350</v>
      </c>
    </row>
    <row r="778" spans="1:2">
      <c r="A778" s="18">
        <v>44622</v>
      </c>
      <c r="B778" s="19">
        <v>14373</v>
      </c>
    </row>
    <row r="779" spans="1:2">
      <c r="A779" s="18">
        <v>44624</v>
      </c>
      <c r="B779" s="19">
        <v>14383</v>
      </c>
    </row>
    <row r="780" spans="1:2">
      <c r="A780" s="18">
        <v>44627</v>
      </c>
      <c r="B780" s="19">
        <v>14411</v>
      </c>
    </row>
    <row r="781" spans="1:2">
      <c r="A781" s="18">
        <v>44628</v>
      </c>
      <c r="B781" s="19">
        <v>14394</v>
      </c>
    </row>
    <row r="782" spans="1:2">
      <c r="A782" s="18">
        <v>44629</v>
      </c>
      <c r="B782" s="19">
        <v>14371</v>
      </c>
    </row>
    <row r="783" spans="1:2">
      <c r="A783" s="18">
        <v>44630</v>
      </c>
      <c r="B783" s="19">
        <v>14298</v>
      </c>
    </row>
    <row r="784" spans="1:2">
      <c r="A784" s="18">
        <v>44631</v>
      </c>
      <c r="B784" s="19">
        <v>14306</v>
      </c>
    </row>
    <row r="785" spans="1:2">
      <c r="A785" s="18">
        <v>44634</v>
      </c>
      <c r="B785" s="19">
        <v>14328</v>
      </c>
    </row>
    <row r="786" spans="1:2">
      <c r="A786" s="18">
        <v>44635</v>
      </c>
      <c r="B786" s="19">
        <v>14321</v>
      </c>
    </row>
    <row r="787" spans="1:2">
      <c r="A787" s="18">
        <v>44636</v>
      </c>
      <c r="B787" s="19">
        <v>14311</v>
      </c>
    </row>
    <row r="788" spans="1:2">
      <c r="A788" s="18">
        <v>44637</v>
      </c>
      <c r="B788" s="19">
        <v>14290</v>
      </c>
    </row>
    <row r="789" spans="1:2">
      <c r="A789" s="18">
        <v>44638</v>
      </c>
      <c r="B789" s="19">
        <v>14340</v>
      </c>
    </row>
    <row r="790" spans="1:2">
      <c r="A790" s="18">
        <v>44641</v>
      </c>
      <c r="B790" s="19">
        <v>14341</v>
      </c>
    </row>
    <row r="791" spans="1:2">
      <c r="A791" s="18">
        <v>44642</v>
      </c>
      <c r="B791" s="19">
        <v>14358</v>
      </c>
    </row>
    <row r="792" spans="1:2">
      <c r="A792" s="18">
        <v>44643</v>
      </c>
      <c r="B792" s="19">
        <v>14351</v>
      </c>
    </row>
    <row r="793" spans="1:2">
      <c r="A793" s="18">
        <v>44644</v>
      </c>
      <c r="B793" s="19">
        <v>14361</v>
      </c>
    </row>
    <row r="794" spans="1:2">
      <c r="A794" s="18">
        <v>44645</v>
      </c>
      <c r="B794" s="19">
        <v>14341</v>
      </c>
    </row>
    <row r="795" spans="1:2">
      <c r="A795" s="18">
        <v>44648</v>
      </c>
      <c r="B795" s="19">
        <v>14360</v>
      </c>
    </row>
    <row r="796" spans="1:2">
      <c r="A796" s="18">
        <v>44649</v>
      </c>
      <c r="B796" s="19">
        <v>14364</v>
      </c>
    </row>
    <row r="797" spans="1:2">
      <c r="A797" s="18">
        <v>44650</v>
      </c>
      <c r="B797" s="19">
        <v>14349</v>
      </c>
    </row>
    <row r="798" spans="1:2">
      <c r="A798" s="18">
        <v>44651</v>
      </c>
      <c r="B798" s="19">
        <v>14357</v>
      </c>
    </row>
    <row r="799" spans="1:2">
      <c r="A799" s="18">
        <v>44652</v>
      </c>
      <c r="B799" s="19">
        <v>14364</v>
      </c>
    </row>
    <row r="800" spans="1:2">
      <c r="A800" s="18">
        <v>44655</v>
      </c>
      <c r="B800" s="19">
        <v>14362</v>
      </c>
    </row>
    <row r="801" spans="1:2">
      <c r="A801" s="18">
        <v>44656</v>
      </c>
      <c r="B801" s="19">
        <v>14348</v>
      </c>
    </row>
    <row r="802" spans="1:2">
      <c r="A802" s="18">
        <v>44657</v>
      </c>
      <c r="B802" s="19">
        <v>14364</v>
      </c>
    </row>
    <row r="803" spans="1:2">
      <c r="A803" s="18">
        <v>44658</v>
      </c>
      <c r="B803" s="19">
        <v>14359</v>
      </c>
    </row>
    <row r="804" spans="1:2">
      <c r="A804" s="18">
        <v>44659</v>
      </c>
      <c r="B804" s="19">
        <v>14365</v>
      </c>
    </row>
    <row r="805" spans="1:2">
      <c r="A805" s="18">
        <v>44662</v>
      </c>
      <c r="B805" s="19">
        <v>14370</v>
      </c>
    </row>
    <row r="806" spans="1:2">
      <c r="A806" s="18">
        <v>44663</v>
      </c>
      <c r="B806" s="19">
        <v>14364</v>
      </c>
    </row>
    <row r="807" spans="1:2">
      <c r="A807" s="18">
        <v>44664</v>
      </c>
      <c r="B807" s="19">
        <v>14359</v>
      </c>
    </row>
    <row r="808" spans="1:2">
      <c r="A808" s="18">
        <v>44665</v>
      </c>
      <c r="B808" s="19">
        <v>14349</v>
      </c>
    </row>
    <row r="809" spans="1:2">
      <c r="A809" s="18">
        <v>44669</v>
      </c>
      <c r="B809" s="19">
        <v>14356</v>
      </c>
    </row>
    <row r="810" spans="1:2">
      <c r="A810" s="18">
        <v>44670</v>
      </c>
      <c r="B810" s="19">
        <v>14347</v>
      </c>
    </row>
    <row r="811" spans="1:2">
      <c r="A811" s="18">
        <v>44671</v>
      </c>
      <c r="B811" s="19">
        <v>14351</v>
      </c>
    </row>
    <row r="812" spans="1:2">
      <c r="A812" s="18">
        <v>44672</v>
      </c>
      <c r="B812" s="19">
        <v>14348</v>
      </c>
    </row>
    <row r="813" spans="1:2">
      <c r="A813" s="18">
        <v>44673</v>
      </c>
      <c r="B813" s="19">
        <v>14361</v>
      </c>
    </row>
    <row r="814" spans="1:2">
      <c r="A814" s="18">
        <v>44676</v>
      </c>
      <c r="B814" s="19">
        <v>14452</v>
      </c>
    </row>
    <row r="815" spans="1:2">
      <c r="A815" s="18">
        <v>44677</v>
      </c>
      <c r="B815" s="19">
        <v>14412</v>
      </c>
    </row>
    <row r="816" spans="1:2">
      <c r="A816" s="18">
        <v>44678</v>
      </c>
      <c r="B816" s="19">
        <v>14418</v>
      </c>
    </row>
    <row r="817" spans="1:2">
      <c r="A817" s="18">
        <v>44679</v>
      </c>
      <c r="B817" s="19">
        <v>14480</v>
      </c>
    </row>
    <row r="818" spans="1:2">
      <c r="A818" s="18">
        <v>44690</v>
      </c>
      <c r="B818" s="19">
        <v>14534</v>
      </c>
    </row>
    <row r="819" spans="1:2">
      <c r="A819" s="18">
        <v>44691</v>
      </c>
      <c r="B819" s="19">
        <v>14546</v>
      </c>
    </row>
    <row r="820" spans="1:2">
      <c r="A820" s="18">
        <v>44692</v>
      </c>
      <c r="B820" s="19">
        <v>14546</v>
      </c>
    </row>
    <row r="821" spans="1:2">
      <c r="A821" s="18">
        <v>44693</v>
      </c>
      <c r="B821" s="19">
        <v>14585</v>
      </c>
    </row>
    <row r="822" spans="1:2">
      <c r="A822" s="18">
        <v>44694</v>
      </c>
      <c r="B822" s="19">
        <v>14619</v>
      </c>
    </row>
    <row r="823" spans="1:2">
      <c r="A823" s="18">
        <v>44698</v>
      </c>
      <c r="B823" s="19">
        <v>14651</v>
      </c>
    </row>
    <row r="824" spans="1:2">
      <c r="A824" s="18">
        <v>44699</v>
      </c>
      <c r="B824" s="19">
        <v>14682</v>
      </c>
    </row>
    <row r="825" spans="1:2">
      <c r="A825" s="18">
        <v>44700</v>
      </c>
      <c r="B825" s="19">
        <v>14731</v>
      </c>
    </row>
    <row r="826" spans="1:2">
      <c r="A826" s="18">
        <v>44701</v>
      </c>
      <c r="B826" s="19">
        <v>14661</v>
      </c>
    </row>
    <row r="827" spans="1:2">
      <c r="A827" s="18">
        <v>44704</v>
      </c>
      <c r="B827" s="19">
        <v>14665</v>
      </c>
    </row>
    <row r="828" spans="1:2">
      <c r="A828" s="18">
        <v>44705</v>
      </c>
      <c r="B828" s="19">
        <v>14653</v>
      </c>
    </row>
    <row r="829" spans="1:2">
      <c r="A829" s="18">
        <v>44706</v>
      </c>
      <c r="B829" s="19">
        <v>14645</v>
      </c>
    </row>
    <row r="830" spans="1:2">
      <c r="A830" s="18">
        <v>44708</v>
      </c>
      <c r="B830" s="19">
        <v>14578</v>
      </c>
    </row>
    <row r="831" spans="1:2">
      <c r="A831" s="18">
        <v>44711</v>
      </c>
      <c r="B831" s="19">
        <v>14544</v>
      </c>
    </row>
    <row r="832" spans="1:2">
      <c r="A832" s="18">
        <v>44712</v>
      </c>
      <c r="B832" s="19">
        <v>14592</v>
      </c>
    </row>
    <row r="833" spans="1:2">
      <c r="A833" s="18">
        <v>44714</v>
      </c>
      <c r="B833" s="19">
        <v>14526</v>
      </c>
    </row>
    <row r="834" spans="1:2">
      <c r="A834" s="18">
        <v>44715</v>
      </c>
      <c r="B834" s="19">
        <v>14431</v>
      </c>
    </row>
    <row r="835" spans="1:2">
      <c r="A835" s="18">
        <v>44718</v>
      </c>
      <c r="B835" s="19">
        <v>14462</v>
      </c>
    </row>
    <row r="836" spans="1:2">
      <c r="A836" s="18">
        <v>44719</v>
      </c>
      <c r="B836" s="19">
        <v>14464</v>
      </c>
    </row>
    <row r="837" spans="1:2">
      <c r="A837" s="18">
        <v>44720</v>
      </c>
      <c r="B837" s="19">
        <v>14477</v>
      </c>
    </row>
    <row r="838" spans="1:2">
      <c r="A838" s="18">
        <v>44721</v>
      </c>
      <c r="B838" s="19">
        <v>14555</v>
      </c>
    </row>
    <row r="839" spans="1:2">
      <c r="A839" s="18">
        <v>44722</v>
      </c>
      <c r="B839" s="19">
        <v>14569</v>
      </c>
    </row>
    <row r="840" spans="1:2">
      <c r="A840" s="18">
        <v>44725</v>
      </c>
      <c r="B840" s="19">
        <v>14672</v>
      </c>
    </row>
    <row r="841" spans="1:2">
      <c r="A841" s="18">
        <v>44726</v>
      </c>
      <c r="B841" s="19">
        <v>14729</v>
      </c>
    </row>
    <row r="842" spans="1:2">
      <c r="A842" s="18">
        <v>44727</v>
      </c>
      <c r="B842" s="19">
        <v>14746</v>
      </c>
    </row>
    <row r="843" spans="1:2">
      <c r="A843" s="18">
        <v>44728</v>
      </c>
      <c r="B843" s="19">
        <v>14741</v>
      </c>
    </row>
    <row r="844" spans="1:2">
      <c r="A844" s="18">
        <v>44729</v>
      </c>
      <c r="B844" s="19">
        <v>14828</v>
      </c>
    </row>
    <row r="845" spans="1:2">
      <c r="A845" s="18">
        <v>44732</v>
      </c>
      <c r="B845" s="19">
        <v>14836</v>
      </c>
    </row>
    <row r="846" spans="1:2">
      <c r="A846" s="18">
        <v>44733</v>
      </c>
      <c r="B846" s="19">
        <v>14804</v>
      </c>
    </row>
    <row r="847" spans="1:2">
      <c r="A847" s="18">
        <v>44734</v>
      </c>
      <c r="B847" s="19">
        <v>14860</v>
      </c>
    </row>
    <row r="848" spans="1:2">
      <c r="A848" s="18">
        <v>44735</v>
      </c>
      <c r="B848" s="19">
        <v>14835</v>
      </c>
    </row>
    <row r="849" spans="1:2">
      <c r="A849" s="18">
        <v>44736</v>
      </c>
      <c r="B849" s="19">
        <v>14846</v>
      </c>
    </row>
    <row r="850" spans="1:2">
      <c r="A850" s="18">
        <v>44739</v>
      </c>
      <c r="B850" s="19">
        <v>14802</v>
      </c>
    </row>
    <row r="851" spans="1:2">
      <c r="A851" s="18">
        <v>44740</v>
      </c>
      <c r="B851" s="19">
        <v>14837</v>
      </c>
    </row>
    <row r="852" spans="1:2">
      <c r="A852" s="18">
        <v>44741</v>
      </c>
      <c r="B852" s="19">
        <v>14848</v>
      </c>
    </row>
    <row r="853" spans="1:2">
      <c r="A853" s="18">
        <v>44742</v>
      </c>
      <c r="B853" s="19">
        <v>14882</v>
      </c>
    </row>
    <row r="854" spans="1:2">
      <c r="A854" s="18">
        <v>44743</v>
      </c>
      <c r="B854" s="19">
        <v>14956</v>
      </c>
    </row>
    <row r="855" spans="1:2">
      <c r="A855" s="18">
        <v>44746</v>
      </c>
      <c r="B855" s="19">
        <v>14960</v>
      </c>
    </row>
    <row r="856" spans="1:2">
      <c r="A856" s="18">
        <v>44747</v>
      </c>
      <c r="B856" s="19">
        <v>14990</v>
      </c>
    </row>
    <row r="857" spans="1:2">
      <c r="A857" s="18">
        <v>44748</v>
      </c>
      <c r="B857" s="19">
        <v>15015</v>
      </c>
    </row>
    <row r="858" spans="1:2">
      <c r="A858" s="18">
        <v>44749</v>
      </c>
      <c r="B858" s="19">
        <v>14986</v>
      </c>
    </row>
    <row r="859" spans="1:2">
      <c r="A859" s="18">
        <v>44750</v>
      </c>
      <c r="B859" s="19">
        <v>14981</v>
      </c>
    </row>
    <row r="860" spans="1:2">
      <c r="A860" s="18">
        <v>44753</v>
      </c>
      <c r="B860" s="19">
        <v>14969</v>
      </c>
    </row>
    <row r="861" spans="1:2">
      <c r="A861" s="18">
        <v>44754</v>
      </c>
      <c r="B861" s="19">
        <v>14993</v>
      </c>
    </row>
    <row r="862" spans="1:2">
      <c r="A862" s="18">
        <v>44755</v>
      </c>
      <c r="B862" s="19">
        <v>14985</v>
      </c>
    </row>
    <row r="863" spans="1:2">
      <c r="A863" s="18">
        <v>44756</v>
      </c>
      <c r="B863" s="19">
        <v>14999</v>
      </c>
    </row>
    <row r="864" spans="1:2">
      <c r="A864" s="18">
        <v>44757</v>
      </c>
      <c r="B864" s="19">
        <v>14999</v>
      </c>
    </row>
    <row r="865" spans="1:2">
      <c r="A865" s="18">
        <v>44760</v>
      </c>
      <c r="B865" s="19">
        <v>14986</v>
      </c>
    </row>
    <row r="866" spans="1:2">
      <c r="A866" s="18">
        <v>44761</v>
      </c>
      <c r="B866" s="19">
        <v>14992</v>
      </c>
    </row>
    <row r="867" spans="1:2">
      <c r="A867" s="18">
        <v>44762</v>
      </c>
      <c r="B867" s="19">
        <v>14984</v>
      </c>
    </row>
    <row r="868" spans="1:2">
      <c r="A868" s="18">
        <v>44763</v>
      </c>
      <c r="B868" s="19">
        <v>15017</v>
      </c>
    </row>
    <row r="869" spans="1:2">
      <c r="A869" s="18">
        <v>44764</v>
      </c>
      <c r="B869" s="19">
        <v>15024</v>
      </c>
    </row>
    <row r="870" spans="1:2">
      <c r="A870" s="18">
        <v>44767</v>
      </c>
      <c r="B870" s="19">
        <v>14992</v>
      </c>
    </row>
    <row r="871" spans="1:2">
      <c r="A871" s="18">
        <v>44768</v>
      </c>
      <c r="B871" s="19">
        <v>14984</v>
      </c>
    </row>
    <row r="872" spans="1:2">
      <c r="A872" s="18">
        <v>44769</v>
      </c>
      <c r="B872" s="19">
        <v>15020</v>
      </c>
    </row>
    <row r="873" spans="1:2">
      <c r="A873" s="18">
        <v>44770</v>
      </c>
      <c r="B873" s="19">
        <v>14958</v>
      </c>
    </row>
    <row r="874" spans="1:2">
      <c r="A874" s="18">
        <v>44771</v>
      </c>
      <c r="B874" s="19">
        <v>14860</v>
      </c>
    </row>
    <row r="875" spans="1:2">
      <c r="A875" s="18">
        <v>44774</v>
      </c>
      <c r="B875" s="19">
        <v>14874</v>
      </c>
    </row>
    <row r="876" spans="1:2">
      <c r="A876" s="18">
        <v>44775</v>
      </c>
      <c r="B876" s="19">
        <v>14888</v>
      </c>
    </row>
    <row r="877" spans="1:2">
      <c r="A877" s="18">
        <v>44776</v>
      </c>
      <c r="B877" s="19">
        <v>14917</v>
      </c>
    </row>
    <row r="878" spans="1:2">
      <c r="A878" s="18">
        <v>44777</v>
      </c>
      <c r="B878" s="19">
        <v>14929</v>
      </c>
    </row>
    <row r="879" spans="1:2">
      <c r="A879" s="18">
        <v>44778</v>
      </c>
      <c r="B879" s="19">
        <v>14904</v>
      </c>
    </row>
    <row r="880" spans="1:2">
      <c r="A880" s="18">
        <v>44781</v>
      </c>
      <c r="B880" s="19">
        <v>14915</v>
      </c>
    </row>
    <row r="881" spans="1:2">
      <c r="A881" s="18">
        <v>44782</v>
      </c>
      <c r="B881" s="19">
        <v>14862</v>
      </c>
    </row>
    <row r="882" spans="1:2">
      <c r="A882" s="18">
        <v>44783</v>
      </c>
      <c r="B882" s="19">
        <v>14875</v>
      </c>
    </row>
    <row r="883" spans="1:2">
      <c r="A883" s="18">
        <v>44784</v>
      </c>
      <c r="B883" s="19">
        <v>14799</v>
      </c>
    </row>
    <row r="884" spans="1:2">
      <c r="A884" s="18">
        <v>44785</v>
      </c>
      <c r="B884" s="19">
        <v>14688</v>
      </c>
    </row>
    <row r="885" spans="1:2">
      <c r="A885" s="18">
        <v>44788</v>
      </c>
      <c r="B885" s="19">
        <v>14727</v>
      </c>
    </row>
    <row r="886" spans="1:2">
      <c r="A886" s="18">
        <v>44789</v>
      </c>
      <c r="B886" s="19">
        <v>14767</v>
      </c>
    </row>
    <row r="887" spans="1:2">
      <c r="A887" s="18">
        <v>44791</v>
      </c>
      <c r="B887" s="19">
        <v>14822</v>
      </c>
    </row>
    <row r="888" spans="1:2">
      <c r="A888" s="18">
        <v>44792</v>
      </c>
      <c r="B888" s="19">
        <v>14858</v>
      </c>
    </row>
    <row r="889" spans="1:2">
      <c r="A889" s="18">
        <v>44795</v>
      </c>
      <c r="B889" s="19">
        <v>14882</v>
      </c>
    </row>
    <row r="890" spans="1:2">
      <c r="A890" s="18">
        <v>44796</v>
      </c>
      <c r="B890" s="19">
        <v>14893</v>
      </c>
    </row>
    <row r="891" spans="1:2">
      <c r="A891" s="18">
        <v>44797</v>
      </c>
      <c r="B891" s="19">
        <v>14851</v>
      </c>
    </row>
    <row r="892" spans="1:2">
      <c r="A892" s="18">
        <v>44798</v>
      </c>
      <c r="B892" s="19">
        <v>14827</v>
      </c>
    </row>
    <row r="893" spans="1:2">
      <c r="A893" s="18">
        <v>44799</v>
      </c>
      <c r="B893" s="19">
        <v>14814</v>
      </c>
    </row>
    <row r="894" spans="1:2">
      <c r="A894" s="18">
        <v>44802</v>
      </c>
      <c r="B894" s="19">
        <v>14887</v>
      </c>
    </row>
    <row r="895" spans="1:2">
      <c r="A895" s="18">
        <v>44803</v>
      </c>
      <c r="B895" s="19">
        <v>14875</v>
      </c>
    </row>
    <row r="896" spans="1:2">
      <c r="A896" s="18">
        <v>44804</v>
      </c>
      <c r="B896" s="19">
        <v>14853</v>
      </c>
    </row>
    <row r="897" spans="1:2">
      <c r="A897" s="18">
        <v>44805</v>
      </c>
      <c r="B897" s="19">
        <v>14884</v>
      </c>
    </row>
    <row r="898" spans="1:2">
      <c r="A898" s="18">
        <v>44806</v>
      </c>
      <c r="B898" s="19">
        <v>14900</v>
      </c>
    </row>
    <row r="899" spans="1:2">
      <c r="A899" s="18">
        <v>44809</v>
      </c>
      <c r="B899" s="19">
        <v>14920</v>
      </c>
    </row>
    <row r="900" spans="1:2">
      <c r="A900" s="18">
        <v>44810</v>
      </c>
      <c r="B900" s="19">
        <v>14885</v>
      </c>
    </row>
    <row r="901" spans="1:2">
      <c r="A901" s="18">
        <v>44811</v>
      </c>
      <c r="B901" s="19">
        <v>14927</v>
      </c>
    </row>
    <row r="902" spans="1:2">
      <c r="A902" s="18">
        <v>44812</v>
      </c>
      <c r="B902" s="19">
        <v>14905</v>
      </c>
    </row>
    <row r="903" spans="1:2">
      <c r="A903" s="18">
        <v>44813</v>
      </c>
      <c r="B903" s="19">
        <v>14846</v>
      </c>
    </row>
    <row r="904" spans="1:2">
      <c r="A904" s="18">
        <v>44816</v>
      </c>
      <c r="B904" s="19">
        <v>14839</v>
      </c>
    </row>
    <row r="905" spans="1:2">
      <c r="A905" s="18">
        <v>44817</v>
      </c>
      <c r="B905" s="19">
        <v>14861</v>
      </c>
    </row>
    <row r="906" spans="1:2">
      <c r="A906" s="18">
        <v>44818</v>
      </c>
      <c r="B906" s="19">
        <v>14923</v>
      </c>
    </row>
    <row r="907" spans="1:2">
      <c r="A907" s="18">
        <v>44819</v>
      </c>
      <c r="B907" s="19">
        <v>14899</v>
      </c>
    </row>
    <row r="908" spans="1:2">
      <c r="A908" s="18">
        <v>44820</v>
      </c>
      <c r="B908" s="19">
        <v>14939</v>
      </c>
    </row>
    <row r="909" spans="1:2">
      <c r="A909" s="18">
        <v>44823</v>
      </c>
      <c r="B909" s="19">
        <v>14980</v>
      </c>
    </row>
    <row r="910" spans="1:2">
      <c r="A910" s="18">
        <v>44824</v>
      </c>
      <c r="B910" s="19">
        <v>14975</v>
      </c>
    </row>
    <row r="911" spans="1:2">
      <c r="A911" s="18">
        <v>44825</v>
      </c>
      <c r="B911" s="19">
        <v>15011</v>
      </c>
    </row>
    <row r="912" spans="1:2">
      <c r="A912" s="18">
        <v>44826</v>
      </c>
      <c r="B912" s="19">
        <v>15033</v>
      </c>
    </row>
    <row r="913" spans="1:2">
      <c r="A913" s="18">
        <v>44827</v>
      </c>
      <c r="B913" s="19">
        <v>15035</v>
      </c>
    </row>
    <row r="914" spans="1:2">
      <c r="A914" s="18">
        <v>44830</v>
      </c>
      <c r="B914" s="19">
        <v>15119</v>
      </c>
    </row>
    <row r="915" spans="1:2">
      <c r="A915" s="18">
        <v>44831</v>
      </c>
      <c r="B915" s="19">
        <v>15155</v>
      </c>
    </row>
    <row r="916" spans="1:2">
      <c r="A916" s="18">
        <v>44832</v>
      </c>
      <c r="B916" s="19">
        <v>15243</v>
      </c>
    </row>
    <row r="917" spans="1:2">
      <c r="A917" s="18">
        <v>44833</v>
      </c>
      <c r="B917" s="19">
        <v>15247</v>
      </c>
    </row>
    <row r="918" spans="1:2">
      <c r="A918" s="18">
        <v>44834</v>
      </c>
      <c r="B918" s="19">
        <v>15232</v>
      </c>
    </row>
    <row r="919" spans="1:2">
      <c r="A919" s="18">
        <v>44837</v>
      </c>
      <c r="B919" s="19">
        <v>15293</v>
      </c>
    </row>
    <row r="920" spans="1:2">
      <c r="A920" s="18">
        <v>44838</v>
      </c>
      <c r="B920" s="19">
        <v>15276</v>
      </c>
    </row>
    <row r="921" spans="1:2">
      <c r="A921" s="18">
        <v>44839</v>
      </c>
      <c r="B921" s="19">
        <v>15196</v>
      </c>
    </row>
    <row r="922" spans="1:2">
      <c r="A922" s="18">
        <v>44840</v>
      </c>
      <c r="B922" s="19">
        <v>15197</v>
      </c>
    </row>
    <row r="923" spans="1:2">
      <c r="A923" s="18">
        <v>44841</v>
      </c>
      <c r="B923" s="19">
        <v>15246</v>
      </c>
    </row>
    <row r="924" spans="1:2">
      <c r="A924" s="18">
        <v>44844</v>
      </c>
      <c r="B924" s="19">
        <v>15299</v>
      </c>
    </row>
    <row r="925" spans="1:2">
      <c r="A925" s="18">
        <v>44845</v>
      </c>
      <c r="B925" s="19">
        <v>15362</v>
      </c>
    </row>
    <row r="926" spans="1:2">
      <c r="A926" s="18">
        <v>44846</v>
      </c>
      <c r="B926" s="19">
        <v>15373</v>
      </c>
    </row>
    <row r="927" spans="1:2">
      <c r="A927" s="18">
        <v>44847</v>
      </c>
      <c r="B927" s="19">
        <v>15357</v>
      </c>
    </row>
    <row r="928" spans="1:2">
      <c r="A928" s="18">
        <v>44848</v>
      </c>
      <c r="B928" s="19">
        <v>15390</v>
      </c>
    </row>
    <row r="929" spans="1:2">
      <c r="A929" s="18">
        <v>44851</v>
      </c>
      <c r="B929" s="19">
        <v>15480</v>
      </c>
    </row>
    <row r="930" spans="1:2">
      <c r="A930" s="18">
        <v>44852</v>
      </c>
      <c r="B930" s="19">
        <v>15469</v>
      </c>
    </row>
    <row r="931" spans="1:2">
      <c r="A931" s="18">
        <v>44853</v>
      </c>
      <c r="B931" s="19">
        <v>15491</v>
      </c>
    </row>
    <row r="932" spans="1:2">
      <c r="A932" s="18">
        <v>44854</v>
      </c>
      <c r="B932" s="19">
        <v>15579</v>
      </c>
    </row>
    <row r="933" spans="1:2">
      <c r="A933" s="18">
        <v>44855</v>
      </c>
      <c r="B933" s="19">
        <v>15610</v>
      </c>
    </row>
    <row r="934" spans="1:2">
      <c r="A934" s="18">
        <v>44858</v>
      </c>
      <c r="B934" s="19">
        <v>15590</v>
      </c>
    </row>
    <row r="935" spans="1:2">
      <c r="A935" s="18">
        <v>44859</v>
      </c>
      <c r="B935" s="19">
        <v>15616</v>
      </c>
    </row>
    <row r="936" spans="1:2">
      <c r="A936" s="18">
        <v>44860</v>
      </c>
      <c r="B936" s="19">
        <v>15596</v>
      </c>
    </row>
    <row r="937" spans="1:2">
      <c r="A937" s="18">
        <v>44861</v>
      </c>
      <c r="B937" s="19">
        <v>15573</v>
      </c>
    </row>
    <row r="938" spans="1:2">
      <c r="A938" s="18">
        <v>44862</v>
      </c>
      <c r="B938" s="19">
        <v>15542</v>
      </c>
    </row>
    <row r="939" spans="1:2">
      <c r="A939" s="18">
        <v>44865</v>
      </c>
      <c r="B939" s="19">
        <v>15596</v>
      </c>
    </row>
    <row r="940" spans="1:2">
      <c r="A940" s="18">
        <v>44866</v>
      </c>
      <c r="B940" s="19">
        <v>15647</v>
      </c>
    </row>
    <row r="941" spans="1:2">
      <c r="A941" s="18">
        <v>44867</v>
      </c>
      <c r="B941" s="19">
        <v>15652</v>
      </c>
    </row>
    <row r="942" spans="1:2">
      <c r="A942" s="18">
        <v>44868</v>
      </c>
      <c r="B942" s="19">
        <v>15681</v>
      </c>
    </row>
    <row r="943" spans="1:2">
      <c r="A943" s="18">
        <v>44869</v>
      </c>
      <c r="B943" s="19">
        <v>15736</v>
      </c>
    </row>
    <row r="944" spans="1:2">
      <c r="A944" s="18">
        <v>44872</v>
      </c>
      <c r="B944" s="19">
        <v>15692</v>
      </c>
    </row>
    <row r="945" spans="1:2">
      <c r="A945" s="18">
        <v>44873</v>
      </c>
      <c r="B945" s="19">
        <v>15684</v>
      </c>
    </row>
    <row r="946" spans="1:2">
      <c r="A946" s="18">
        <v>44874</v>
      </c>
      <c r="B946" s="19">
        <v>15654</v>
      </c>
    </row>
    <row r="947" spans="1:2">
      <c r="A947" s="18">
        <v>44875</v>
      </c>
      <c r="B947" s="19">
        <v>15701</v>
      </c>
    </row>
    <row r="948" spans="1:2">
      <c r="A948" s="18">
        <v>44876</v>
      </c>
      <c r="B948" s="19">
        <v>15493</v>
      </c>
    </row>
    <row r="949" spans="1:2">
      <c r="A949" s="18">
        <v>44879</v>
      </c>
      <c r="B949" s="19">
        <v>15499</v>
      </c>
    </row>
    <row r="950" spans="1:2">
      <c r="A950" s="18">
        <v>44880</v>
      </c>
      <c r="B950" s="19">
        <v>15564</v>
      </c>
    </row>
    <row r="951" spans="1:2">
      <c r="A951" s="18">
        <v>44881</v>
      </c>
      <c r="B951" s="19">
        <v>15610</v>
      </c>
    </row>
    <row r="952" spans="1:2">
      <c r="A952" s="18">
        <v>44882</v>
      </c>
      <c r="B952" s="19">
        <v>15687</v>
      </c>
    </row>
    <row r="953" spans="1:2">
      <c r="A953" s="18">
        <v>44883</v>
      </c>
      <c r="B953" s="19">
        <v>15692</v>
      </c>
    </row>
    <row r="954" spans="1:2">
      <c r="A954" s="18">
        <v>44886</v>
      </c>
      <c r="B954" s="19">
        <v>15707</v>
      </c>
    </row>
    <row r="955" spans="1:2">
      <c r="A955" s="18">
        <v>44887</v>
      </c>
      <c r="B955" s="19">
        <v>15716</v>
      </c>
    </row>
    <row r="956" spans="1:2">
      <c r="A956" s="18">
        <v>44888</v>
      </c>
      <c r="B956" s="19">
        <v>15700</v>
      </c>
    </row>
    <row r="957" spans="1:2">
      <c r="A957" s="18">
        <v>44889</v>
      </c>
      <c r="B957" s="19">
        <v>15647</v>
      </c>
    </row>
    <row r="958" spans="1:2">
      <c r="A958" s="18">
        <v>44890</v>
      </c>
      <c r="B958" s="19">
        <v>15668</v>
      </c>
    </row>
    <row r="959" spans="1:2">
      <c r="A959" s="18">
        <v>44893</v>
      </c>
      <c r="B959" s="19">
        <v>15729</v>
      </c>
    </row>
    <row r="960" spans="1:2">
      <c r="A960" s="18">
        <v>44894</v>
      </c>
      <c r="B960" s="19">
        <v>15737</v>
      </c>
    </row>
    <row r="961" spans="1:2">
      <c r="A961" s="18">
        <v>44895</v>
      </c>
      <c r="B961" s="19">
        <v>15742</v>
      </c>
    </row>
    <row r="962" spans="1:2">
      <c r="A962" s="18">
        <v>44896</v>
      </c>
      <c r="B962" s="19">
        <v>15617</v>
      </c>
    </row>
    <row r="963" spans="1:2">
      <c r="A963" s="18">
        <v>44897</v>
      </c>
      <c r="B963" s="19">
        <v>15429</v>
      </c>
    </row>
    <row r="964" spans="1:2">
      <c r="A964" s="18">
        <v>44900</v>
      </c>
      <c r="B964" s="19">
        <v>15409</v>
      </c>
    </row>
    <row r="965" spans="1:2">
      <c r="A965" s="18">
        <v>44901</v>
      </c>
      <c r="B965" s="19">
        <v>15576</v>
      </c>
    </row>
    <row r="966" spans="1:2">
      <c r="A966" s="18">
        <v>44902</v>
      </c>
      <c r="B966" s="19">
        <v>15619</v>
      </c>
    </row>
    <row r="967" spans="1:2">
      <c r="A967" s="18">
        <v>44903</v>
      </c>
      <c r="B967" s="19">
        <v>15624</v>
      </c>
    </row>
    <row r="968" spans="1:2">
      <c r="A968" s="18">
        <v>44904</v>
      </c>
      <c r="B968" s="19">
        <v>15587</v>
      </c>
    </row>
    <row r="969" spans="1:2">
      <c r="A969" s="18">
        <v>44907</v>
      </c>
      <c r="B969" s="19">
        <v>15642</v>
      </c>
    </row>
    <row r="970" spans="1:2">
      <c r="A970" s="18">
        <v>44908</v>
      </c>
      <c r="B970" s="19">
        <v>15661</v>
      </c>
    </row>
    <row r="971" spans="1:2">
      <c r="A971" s="18">
        <v>44909</v>
      </c>
      <c r="B971" s="19">
        <v>15619</v>
      </c>
    </row>
    <row r="972" spans="1:2">
      <c r="A972" s="18">
        <v>44910</v>
      </c>
      <c r="B972" s="19">
        <v>15630</v>
      </c>
    </row>
    <row r="973" spans="1:2">
      <c r="A973" s="18">
        <v>44911</v>
      </c>
      <c r="B973" s="19">
        <v>15617</v>
      </c>
    </row>
    <row r="974" spans="1:2">
      <c r="A974" s="18">
        <v>44914</v>
      </c>
      <c r="B974" s="19">
        <v>15621</v>
      </c>
    </row>
    <row r="975" spans="1:2">
      <c r="A975" s="18">
        <v>44915</v>
      </c>
      <c r="B975" s="19">
        <v>15608</v>
      </c>
    </row>
    <row r="976" spans="1:2">
      <c r="A976" s="18">
        <v>44916</v>
      </c>
      <c r="B976" s="19">
        <v>15601</v>
      </c>
    </row>
    <row r="977" spans="1:2">
      <c r="A977" s="18">
        <v>44917</v>
      </c>
      <c r="B977" s="19">
        <v>15594</v>
      </c>
    </row>
    <row r="978" spans="1:2">
      <c r="A978" s="18">
        <v>44918</v>
      </c>
      <c r="B978" s="19">
        <v>15605</v>
      </c>
    </row>
    <row r="979" spans="1:2">
      <c r="A979" s="18">
        <v>44921</v>
      </c>
      <c r="B979" s="19">
        <v>15636</v>
      </c>
    </row>
    <row r="980" spans="1:2">
      <c r="A980" s="18">
        <v>44922</v>
      </c>
      <c r="B980" s="19">
        <v>15659</v>
      </c>
    </row>
    <row r="981" spans="1:2">
      <c r="A981" s="18">
        <v>44923</v>
      </c>
      <c r="B981" s="19">
        <v>15703</v>
      </c>
    </row>
    <row r="982" spans="1:2">
      <c r="A982" s="18">
        <v>44924</v>
      </c>
      <c r="B982" s="19">
        <v>15731</v>
      </c>
    </row>
    <row r="983" spans="1:2">
      <c r="A983" s="18">
        <v>44925</v>
      </c>
      <c r="B983" s="19">
        <v>15592</v>
      </c>
    </row>
    <row r="984" spans="1:2">
      <c r="A984" s="18">
        <v>44928</v>
      </c>
      <c r="B984" s="19">
        <v>15572</v>
      </c>
    </row>
    <row r="985" spans="1:2">
      <c r="A985" s="18">
        <v>44929</v>
      </c>
      <c r="B985" s="19">
        <v>15590</v>
      </c>
    </row>
    <row r="986" spans="1:2">
      <c r="A986" s="18">
        <v>44930</v>
      </c>
      <c r="B986" s="19">
        <v>15615</v>
      </c>
    </row>
    <row r="987" spans="1:2">
      <c r="A987" s="18">
        <v>44931</v>
      </c>
      <c r="B987" s="19">
        <v>15610</v>
      </c>
    </row>
    <row r="988" spans="1:2">
      <c r="A988" s="18">
        <v>44932</v>
      </c>
      <c r="B988" s="19">
        <v>15635</v>
      </c>
    </row>
    <row r="989" spans="1:2">
      <c r="A989" s="18">
        <v>44935</v>
      </c>
      <c r="B989" s="19">
        <v>15574</v>
      </c>
    </row>
    <row r="990" spans="1:2">
      <c r="A990" s="18">
        <v>44936</v>
      </c>
      <c r="B990" s="19">
        <v>15589</v>
      </c>
    </row>
    <row r="991" spans="1:2">
      <c r="A991" s="18">
        <v>44937</v>
      </c>
      <c r="B991" s="19">
        <v>15527</v>
      </c>
    </row>
    <row r="992" spans="1:2">
      <c r="A992" s="18">
        <v>44938</v>
      </c>
      <c r="B992" s="19">
        <v>15366</v>
      </c>
    </row>
    <row r="993" spans="1:2">
      <c r="A993" s="18">
        <v>44939</v>
      </c>
      <c r="B993" s="19">
        <v>15177</v>
      </c>
    </row>
    <row r="994" spans="1:2">
      <c r="A994" s="18">
        <v>44942</v>
      </c>
      <c r="B994" s="19">
        <v>15019</v>
      </c>
    </row>
    <row r="995" spans="1:2">
      <c r="A995" s="18">
        <v>44943</v>
      </c>
      <c r="B995" s="19">
        <v>15154</v>
      </c>
    </row>
    <row r="996" spans="1:2">
      <c r="A996" s="18">
        <v>44944</v>
      </c>
      <c r="B996" s="19">
        <v>15137</v>
      </c>
    </row>
    <row r="997" spans="1:2">
      <c r="A997" s="18">
        <v>44945</v>
      </c>
      <c r="B997" s="19">
        <v>15113</v>
      </c>
    </row>
    <row r="998" spans="1:2">
      <c r="A998" s="18">
        <v>44946</v>
      </c>
      <c r="B998" s="19">
        <v>15121</v>
      </c>
    </row>
    <row r="999" spans="1:2">
      <c r="A999" s="18">
        <v>44950</v>
      </c>
      <c r="B999" s="19">
        <v>14930</v>
      </c>
    </row>
    <row r="1000" spans="1:2">
      <c r="A1000" s="18">
        <v>44951</v>
      </c>
      <c r="B1000" s="19">
        <v>14958</v>
      </c>
    </row>
    <row r="1001" spans="1:2">
      <c r="A1001" s="18">
        <v>44952</v>
      </c>
      <c r="B1001" s="19">
        <v>14964</v>
      </c>
    </row>
    <row r="1002" spans="1:2">
      <c r="A1002" s="18">
        <v>44953</v>
      </c>
      <c r="B1002" s="19">
        <v>14978</v>
      </c>
    </row>
    <row r="1003" spans="1:2">
      <c r="A1003" s="18">
        <v>44956</v>
      </c>
      <c r="B1003" s="19">
        <v>14979</v>
      </c>
    </row>
    <row r="1004" spans="1:2">
      <c r="A1004" s="18">
        <v>44957</v>
      </c>
      <c r="B1004" s="19">
        <v>14992</v>
      </c>
    </row>
    <row r="1005" spans="1:2">
      <c r="A1005" s="18">
        <v>44958</v>
      </c>
      <c r="B1005" s="19">
        <v>14991</v>
      </c>
    </row>
    <row r="1006" spans="1:2">
      <c r="A1006" s="18">
        <v>44959</v>
      </c>
      <c r="B1006" s="19">
        <v>14868</v>
      </c>
    </row>
    <row r="1007" spans="1:2">
      <c r="A1007" s="18">
        <v>44960</v>
      </c>
      <c r="B1007" s="19">
        <v>14898</v>
      </c>
    </row>
    <row r="1008" spans="1:2">
      <c r="A1008" s="18">
        <v>44963</v>
      </c>
      <c r="B1008" s="19">
        <v>15055</v>
      </c>
    </row>
    <row r="1009" spans="1:2">
      <c r="A1009" s="18">
        <v>44964</v>
      </c>
      <c r="B1009" s="19">
        <v>15139</v>
      </c>
    </row>
    <row r="1010" spans="1:2">
      <c r="A1010" s="18">
        <v>44965</v>
      </c>
      <c r="B1010" s="19">
        <v>15122</v>
      </c>
    </row>
    <row r="1011" spans="1:2">
      <c r="A1011" s="18">
        <v>44966</v>
      </c>
      <c r="B1011" s="19">
        <v>15120</v>
      </c>
    </row>
    <row r="1012" spans="1:2">
      <c r="A1012" s="18">
        <v>44967</v>
      </c>
      <c r="B1012" s="19">
        <v>15140</v>
      </c>
    </row>
    <row r="1013" spans="1:2">
      <c r="A1013" s="18">
        <v>44970</v>
      </c>
      <c r="B1013" s="19">
        <v>15216</v>
      </c>
    </row>
    <row r="1014" spans="1:2">
      <c r="A1014" s="18">
        <v>44971</v>
      </c>
      <c r="B1014" s="19">
        <v>15168</v>
      </c>
    </row>
    <row r="1015" spans="1:2">
      <c r="A1015" s="18">
        <v>44972</v>
      </c>
      <c r="B1015" s="19">
        <v>15194</v>
      </c>
    </row>
    <row r="1016" spans="1:2">
      <c r="A1016" s="18">
        <v>44973</v>
      </c>
      <c r="B1016" s="19">
        <v>15176</v>
      </c>
    </row>
    <row r="1017" spans="1:2">
      <c r="A1017" s="18">
        <v>44974</v>
      </c>
      <c r="B1017" s="19">
        <v>15199</v>
      </c>
    </row>
    <row r="1018" spans="1:2">
      <c r="A1018" s="18">
        <v>44977</v>
      </c>
      <c r="B1018" s="19">
        <v>15168</v>
      </c>
    </row>
    <row r="1019" spans="1:2">
      <c r="A1019" s="18">
        <v>44978</v>
      </c>
      <c r="B1019" s="19">
        <v>15179</v>
      </c>
    </row>
    <row r="1020" spans="1:2">
      <c r="A1020" s="18">
        <v>44979</v>
      </c>
      <c r="B1020" s="19">
        <v>15218</v>
      </c>
    </row>
    <row r="1021" spans="1:2">
      <c r="A1021" s="18">
        <v>44980</v>
      </c>
      <c r="B1021" s="19">
        <v>15187</v>
      </c>
    </row>
    <row r="1022" spans="1:2">
      <c r="A1022" s="18">
        <v>44981</v>
      </c>
      <c r="B1022" s="19">
        <v>15216</v>
      </c>
    </row>
    <row r="1023" spans="1:2">
      <c r="A1023" s="18">
        <v>44984</v>
      </c>
      <c r="B1023" s="19">
        <v>15274</v>
      </c>
    </row>
    <row r="1024" spans="1:2">
      <c r="A1024" s="18">
        <v>44985</v>
      </c>
      <c r="B1024" s="19">
        <v>15240</v>
      </c>
    </row>
    <row r="1025" spans="1:2">
      <c r="A1025" s="18">
        <v>44986</v>
      </c>
      <c r="B1025" s="19">
        <v>15250</v>
      </c>
    </row>
    <row r="1026" spans="1:2">
      <c r="A1026" s="18">
        <v>44987</v>
      </c>
      <c r="B1026" s="19">
        <v>15273</v>
      </c>
    </row>
    <row r="1027" spans="1:2">
      <c r="A1027" s="18">
        <v>44988</v>
      </c>
      <c r="B1027" s="19">
        <v>15306</v>
      </c>
    </row>
    <row r="1028" spans="1:2">
      <c r="A1028" s="18">
        <v>44991</v>
      </c>
      <c r="B1028" s="19">
        <v>15301</v>
      </c>
    </row>
    <row r="1029" spans="1:2">
      <c r="A1029" s="18">
        <v>44992</v>
      </c>
      <c r="B1029" s="19">
        <v>15359</v>
      </c>
    </row>
    <row r="1030" spans="1:2">
      <c r="A1030" s="18">
        <v>44993</v>
      </c>
      <c r="B1030" s="19">
        <v>15451</v>
      </c>
    </row>
    <row r="1031" spans="1:2">
      <c r="A1031" s="18">
        <v>44994</v>
      </c>
      <c r="B1031" s="19">
        <v>15438</v>
      </c>
    </row>
    <row r="1032" spans="1:2">
      <c r="A1032" s="18">
        <v>44995</v>
      </c>
      <c r="B1032" s="19">
        <v>15468</v>
      </c>
    </row>
    <row r="1033" spans="1:2">
      <c r="A1033" s="18">
        <v>44998</v>
      </c>
      <c r="B1033" s="19">
        <v>15374</v>
      </c>
    </row>
    <row r="1034" spans="1:2">
      <c r="A1034" s="18">
        <v>44999</v>
      </c>
      <c r="B1034" s="19">
        <v>15380</v>
      </c>
    </row>
    <row r="1035" spans="1:2">
      <c r="A1035" s="18">
        <v>45000</v>
      </c>
      <c r="B1035" s="19">
        <v>15365</v>
      </c>
    </row>
    <row r="1036" spans="1:2">
      <c r="A1036" s="18">
        <v>45001</v>
      </c>
      <c r="B1036" s="19">
        <v>15418</v>
      </c>
    </row>
    <row r="1037" spans="1:2">
      <c r="A1037" s="18">
        <v>45002</v>
      </c>
      <c r="B1037" s="19">
        <v>15364</v>
      </c>
    </row>
    <row r="1038" spans="1:2">
      <c r="A1038" s="18">
        <v>45005</v>
      </c>
      <c r="B1038" s="19">
        <v>15372</v>
      </c>
    </row>
    <row r="1039" spans="1:2">
      <c r="A1039" s="18">
        <v>45006</v>
      </c>
      <c r="B1039" s="19">
        <v>15349</v>
      </c>
    </row>
    <row r="1040" spans="1:2">
      <c r="A1040" s="18">
        <v>45009</v>
      </c>
      <c r="B1040" s="19">
        <v>15189</v>
      </c>
    </row>
    <row r="1041" spans="1:2">
      <c r="A1041" s="18">
        <v>45012</v>
      </c>
      <c r="B1041" s="19">
        <v>15174</v>
      </c>
    </row>
    <row r="1042" spans="1:2">
      <c r="A1042" s="18">
        <v>45013</v>
      </c>
      <c r="B1042" s="19">
        <v>15088</v>
      </c>
    </row>
    <row r="1043" spans="1:2">
      <c r="A1043" s="18">
        <v>45014</v>
      </c>
      <c r="B1043" s="19">
        <v>15094</v>
      </c>
    </row>
    <row r="1044" spans="1:2">
      <c r="A1044" s="18">
        <v>45015</v>
      </c>
      <c r="B1044" s="19">
        <v>15062</v>
      </c>
    </row>
    <row r="1045" spans="1:2">
      <c r="A1045" s="18">
        <v>45016</v>
      </c>
      <c r="B1045" s="19">
        <v>14977</v>
      </c>
    </row>
    <row r="1046" spans="1:2">
      <c r="A1046" s="18">
        <v>45019</v>
      </c>
      <c r="B1046" s="19">
        <v>14990</v>
      </c>
    </row>
    <row r="1047" spans="1:2">
      <c r="A1047" s="18">
        <v>45020</v>
      </c>
      <c r="B1047" s="19">
        <v>14913</v>
      </c>
    </row>
    <row r="1048" spans="1:2">
      <c r="A1048" s="18">
        <v>45021</v>
      </c>
      <c r="B1048" s="19">
        <v>14933</v>
      </c>
    </row>
    <row r="1049" spans="1:2">
      <c r="A1049" s="18">
        <v>45022</v>
      </c>
      <c r="B1049" s="19">
        <v>14943</v>
      </c>
    </row>
    <row r="1050" spans="1:2">
      <c r="A1050" s="18">
        <v>45026</v>
      </c>
      <c r="B1050" s="19">
        <v>14905</v>
      </c>
    </row>
    <row r="1051" spans="1:2">
      <c r="A1051" s="18">
        <v>45027</v>
      </c>
      <c r="B1051" s="19">
        <v>14888</v>
      </c>
    </row>
    <row r="1052" spans="1:2">
      <c r="A1052" s="18">
        <v>45028</v>
      </c>
      <c r="B1052" s="19">
        <v>14866</v>
      </c>
    </row>
    <row r="1053" spans="1:2">
      <c r="A1053" s="18">
        <v>45029</v>
      </c>
      <c r="B1053" s="19">
        <v>14792</v>
      </c>
    </row>
    <row r="1054" spans="1:2">
      <c r="A1054" s="18">
        <v>45030</v>
      </c>
      <c r="B1054" s="19">
        <v>14666</v>
      </c>
    </row>
    <row r="1055" spans="1:2">
      <c r="A1055" s="18">
        <v>45033</v>
      </c>
      <c r="B1055" s="19">
        <v>14773</v>
      </c>
    </row>
    <row r="1056" spans="1:2">
      <c r="A1056" s="18">
        <v>45034</v>
      </c>
      <c r="B1056" s="19">
        <v>14855</v>
      </c>
    </row>
    <row r="1057" spans="1:2">
      <c r="A1057" s="18">
        <v>45042</v>
      </c>
      <c r="B1057" s="19">
        <v>14882</v>
      </c>
    </row>
    <row r="1058" spans="1:2">
      <c r="A1058" s="18">
        <v>45043</v>
      </c>
      <c r="B1058" s="19">
        <v>14751</v>
      </c>
    </row>
    <row r="1059" spans="1:2">
      <c r="A1059" s="18">
        <v>45044</v>
      </c>
      <c r="B1059" s="19">
        <v>14661</v>
      </c>
    </row>
    <row r="1060" spans="1:2">
      <c r="A1060" s="18">
        <v>45048</v>
      </c>
      <c r="B1060" s="19">
        <v>14703</v>
      </c>
    </row>
    <row r="1061" spans="1:2">
      <c r="A1061" s="18">
        <v>45049</v>
      </c>
      <c r="B1061" s="19">
        <v>14706</v>
      </c>
    </row>
    <row r="1062" spans="1:2">
      <c r="A1062" s="18">
        <v>45050</v>
      </c>
      <c r="B1062" s="19">
        <v>14632</v>
      </c>
    </row>
    <row r="1063" spans="1:2">
      <c r="A1063" s="18">
        <v>45051</v>
      </c>
      <c r="B1063" s="19">
        <v>14674</v>
      </c>
    </row>
    <row r="1064" spans="1:2">
      <c r="A1064" s="18">
        <v>45054</v>
      </c>
      <c r="B1064" s="19">
        <v>14709</v>
      </c>
    </row>
    <row r="1065" spans="1:2">
      <c r="A1065" s="18">
        <v>45055</v>
      </c>
      <c r="B1065" s="19">
        <v>14757</v>
      </c>
    </row>
    <row r="1066" spans="1:2">
      <c r="A1066" s="18">
        <v>45056</v>
      </c>
      <c r="B1066" s="19">
        <v>14746</v>
      </c>
    </row>
    <row r="1067" spans="1:2">
      <c r="A1067" s="18">
        <v>45057</v>
      </c>
      <c r="B1067" s="19">
        <v>14722</v>
      </c>
    </row>
    <row r="1068" spans="1:2">
      <c r="A1068" s="18">
        <v>45058</v>
      </c>
      <c r="B1068" s="19">
        <v>14752</v>
      </c>
    </row>
    <row r="1069" spans="1:2">
      <c r="A1069" s="18">
        <v>45061</v>
      </c>
      <c r="B1069" s="19">
        <v>14812</v>
      </c>
    </row>
    <row r="1070" spans="1:2">
      <c r="A1070" s="18">
        <v>45062</v>
      </c>
      <c r="B1070" s="19">
        <v>14810</v>
      </c>
    </row>
    <row r="1071" spans="1:2">
      <c r="A1071" s="18">
        <v>45063</v>
      </c>
      <c r="B1071" s="19">
        <v>14875</v>
      </c>
    </row>
    <row r="1072" spans="1:2">
      <c r="A1072" s="18">
        <v>45065</v>
      </c>
      <c r="B1072" s="19">
        <v>14936</v>
      </c>
    </row>
    <row r="1073" spans="1:2">
      <c r="A1073" s="18">
        <v>45068</v>
      </c>
      <c r="B1073" s="19">
        <v>14897</v>
      </c>
    </row>
    <row r="1074" spans="1:2">
      <c r="A1074" s="18">
        <v>45069</v>
      </c>
      <c r="B1074" s="19">
        <v>14878</v>
      </c>
    </row>
    <row r="1075" spans="1:2">
      <c r="A1075" s="18">
        <v>45070</v>
      </c>
      <c r="B1075" s="19">
        <v>14905</v>
      </c>
    </row>
    <row r="1076" spans="1:2">
      <c r="A1076" s="18">
        <v>45071</v>
      </c>
      <c r="B1076" s="19">
        <v>14952</v>
      </c>
    </row>
    <row r="1077" spans="1:2">
      <c r="A1077" s="18">
        <v>45072</v>
      </c>
      <c r="B1077" s="19">
        <v>14959</v>
      </c>
    </row>
    <row r="1078" spans="1:2">
      <c r="A1078" s="18">
        <v>45075</v>
      </c>
      <c r="B1078" s="19">
        <v>14973</v>
      </c>
    </row>
    <row r="1079" spans="1:2">
      <c r="A1079" s="18">
        <v>45076</v>
      </c>
      <c r="B1079" s="19">
        <v>14969</v>
      </c>
    </row>
    <row r="1080" spans="1:2">
      <c r="A1080" s="18">
        <v>45077</v>
      </c>
      <c r="B1080" s="19">
        <v>15003</v>
      </c>
    </row>
    <row r="1081" spans="1:2">
      <c r="A1081" s="18">
        <v>45082</v>
      </c>
      <c r="B1081" s="19">
        <v>14888</v>
      </c>
    </row>
    <row r="1082" spans="1:2">
      <c r="A1082" s="18">
        <v>45083</v>
      </c>
      <c r="B1082" s="19">
        <v>14839</v>
      </c>
    </row>
    <row r="1083" spans="1:2">
      <c r="A1083" s="18">
        <v>45084</v>
      </c>
      <c r="B1083" s="19">
        <v>14875</v>
      </c>
    </row>
    <row r="1084" spans="1:2">
      <c r="A1084" s="18">
        <v>45085</v>
      </c>
      <c r="B1084" s="19">
        <v>14903</v>
      </c>
    </row>
    <row r="1085" spans="1:2">
      <c r="A1085" s="18">
        <v>45086</v>
      </c>
      <c r="B1085" s="19">
        <v>14853</v>
      </c>
    </row>
    <row r="1086" spans="1:2">
      <c r="A1086" s="18">
        <v>45089</v>
      </c>
      <c r="B1086" s="19">
        <v>14874</v>
      </c>
    </row>
    <row r="1087" spans="1:2">
      <c r="A1087" s="18">
        <v>45090</v>
      </c>
      <c r="B1087" s="19">
        <v>14868</v>
      </c>
    </row>
    <row r="1088" spans="1:2">
      <c r="A1088" s="18">
        <v>45091</v>
      </c>
      <c r="B1088" s="19">
        <v>14895</v>
      </c>
    </row>
    <row r="1089" spans="1:2">
      <c r="A1089" s="18">
        <v>45092</v>
      </c>
      <c r="B1089" s="19">
        <v>14943</v>
      </c>
    </row>
    <row r="1090" spans="1:2">
      <c r="A1090" s="18">
        <v>45093</v>
      </c>
      <c r="B1090" s="19">
        <v>14945</v>
      </c>
    </row>
    <row r="1091" spans="1:2">
      <c r="A1091" s="18">
        <v>45096</v>
      </c>
      <c r="B1091" s="19">
        <v>14994</v>
      </c>
    </row>
    <row r="1092" spans="1:2">
      <c r="A1092" s="18">
        <v>45097</v>
      </c>
      <c r="B1092" s="19">
        <v>15040</v>
      </c>
    </row>
    <row r="1093" spans="1:2">
      <c r="A1093" s="18">
        <v>45098</v>
      </c>
      <c r="B1093" s="19">
        <v>14982</v>
      </c>
    </row>
    <row r="1094" spans="1:2">
      <c r="A1094" s="18">
        <v>45099</v>
      </c>
      <c r="B1094" s="19">
        <v>14918</v>
      </c>
    </row>
    <row r="1095" spans="1:2">
      <c r="A1095" s="18">
        <v>45100</v>
      </c>
      <c r="B1095" s="19">
        <v>14998</v>
      </c>
    </row>
    <row r="1096" spans="1:2">
      <c r="A1096" s="18">
        <v>45103</v>
      </c>
      <c r="B1096" s="19">
        <v>15026</v>
      </c>
    </row>
    <row r="1097" spans="1:2">
      <c r="A1097" s="18">
        <v>45104</v>
      </c>
      <c r="B1097" s="19">
        <v>15000</v>
      </c>
    </row>
    <row r="1098" spans="1:2">
      <c r="A1098" s="18">
        <v>45110</v>
      </c>
      <c r="B1098" s="19">
        <v>15034</v>
      </c>
    </row>
    <row r="1099" spans="1:2">
      <c r="A1099" s="18">
        <v>45111</v>
      </c>
      <c r="B1099" s="19">
        <v>15018</v>
      </c>
    </row>
    <row r="1100" spans="1:2">
      <c r="A1100" s="18">
        <v>45112</v>
      </c>
      <c r="B1100" s="19">
        <v>15013</v>
      </c>
    </row>
    <row r="1101" spans="1:2">
      <c r="A1101" s="18">
        <v>45113</v>
      </c>
      <c r="B1101" s="19">
        <v>15062</v>
      </c>
    </row>
    <row r="1102" spans="1:2">
      <c r="A1102" s="18">
        <v>45114</v>
      </c>
      <c r="B1102" s="19">
        <v>15136</v>
      </c>
    </row>
    <row r="1103" spans="1:2">
      <c r="A1103" s="18">
        <v>45117</v>
      </c>
      <c r="B1103" s="19">
        <v>15192</v>
      </c>
    </row>
    <row r="1104" spans="1:2">
      <c r="A1104" s="18">
        <v>45118</v>
      </c>
      <c r="B1104" s="19">
        <v>15162</v>
      </c>
    </row>
    <row r="1105" spans="1:2">
      <c r="A1105" s="18">
        <v>45119</v>
      </c>
      <c r="B1105" s="19">
        <v>15084</v>
      </c>
    </row>
    <row r="1106" spans="1:2">
      <c r="A1106" s="18">
        <v>45120</v>
      </c>
      <c r="B1106" s="19">
        <v>14978</v>
      </c>
    </row>
    <row r="1107" spans="1:2">
      <c r="A1107" s="18">
        <v>45121</v>
      </c>
      <c r="B1107" s="19">
        <v>14945</v>
      </c>
    </row>
    <row r="1108" spans="1:2">
      <c r="A1108" s="18">
        <v>45124</v>
      </c>
      <c r="B1108" s="19">
        <v>15007</v>
      </c>
    </row>
    <row r="1109" spans="1:2">
      <c r="A1109" s="18">
        <v>45125</v>
      </c>
      <c r="B1109" s="19">
        <v>14994</v>
      </c>
    </row>
    <row r="1110" spans="1:2">
      <c r="A1110" s="18">
        <v>45127</v>
      </c>
      <c r="B1110" s="19">
        <v>14991</v>
      </c>
    </row>
    <row r="1111" spans="1:2">
      <c r="A1111" s="18">
        <v>45128</v>
      </c>
      <c r="B1111" s="19">
        <v>15026</v>
      </c>
    </row>
    <row r="1112" spans="1:2">
      <c r="A1112" s="18">
        <v>45131</v>
      </c>
      <c r="B1112" s="19">
        <v>15028</v>
      </c>
    </row>
    <row r="1113" spans="1:2">
      <c r="A1113" s="18">
        <v>45132</v>
      </c>
      <c r="B1113" s="19">
        <v>15007</v>
      </c>
    </row>
    <row r="1114" spans="1:2">
      <c r="A1114" s="18">
        <v>45133</v>
      </c>
      <c r="B1114" s="19">
        <v>15032</v>
      </c>
    </row>
    <row r="1115" spans="1:2">
      <c r="A1115" s="18">
        <v>45134</v>
      </c>
      <c r="B1115" s="19">
        <v>15003</v>
      </c>
    </row>
    <row r="1116" spans="1:2">
      <c r="A1116" s="18">
        <v>45135</v>
      </c>
      <c r="B1116" s="19">
        <v>15083</v>
      </c>
    </row>
    <row r="1117" spans="1:2">
      <c r="A1117" s="18">
        <v>45138</v>
      </c>
      <c r="B1117" s="19">
        <v>15092</v>
      </c>
    </row>
    <row r="1118" spans="1:2">
      <c r="A1118" s="18">
        <v>45139</v>
      </c>
      <c r="B1118" s="19">
        <v>15117</v>
      </c>
    </row>
    <row r="1119" spans="1:2">
      <c r="A1119" s="18">
        <v>45140</v>
      </c>
      <c r="B1119" s="19">
        <v>15171</v>
      </c>
    </row>
    <row r="1120" spans="1:2">
      <c r="A1120" s="18">
        <v>45141</v>
      </c>
      <c r="B1120" s="19">
        <v>15198</v>
      </c>
    </row>
    <row r="1121" spans="1:2">
      <c r="A1121" s="18">
        <v>45142</v>
      </c>
      <c r="B1121" s="19">
        <v>15168</v>
      </c>
    </row>
    <row r="1122" spans="1:2">
      <c r="A1122" s="18">
        <v>45145</v>
      </c>
      <c r="B1122" s="19">
        <v>15178</v>
      </c>
    </row>
    <row r="1123" spans="1:2">
      <c r="A1123" s="18">
        <v>45146</v>
      </c>
      <c r="B1123" s="19">
        <v>15229</v>
      </c>
    </row>
    <row r="1124" spans="1:2">
      <c r="A1124" s="18">
        <v>45147</v>
      </c>
      <c r="B1124" s="19">
        <v>15206</v>
      </c>
    </row>
    <row r="1125" spans="1:2">
      <c r="A1125" s="18">
        <v>45148</v>
      </c>
      <c r="B1125" s="19">
        <v>15204</v>
      </c>
    </row>
    <row r="1126" spans="1:2">
      <c r="A1126" s="18">
        <v>45149</v>
      </c>
      <c r="B1126" s="19">
        <v>15225</v>
      </c>
    </row>
    <row r="1127" spans="1:2">
      <c r="A1127" s="18">
        <v>45152</v>
      </c>
      <c r="B1127" s="19">
        <v>15323</v>
      </c>
    </row>
    <row r="1128" spans="1:2">
      <c r="A1128" s="18">
        <v>45153</v>
      </c>
      <c r="B1128" s="19">
        <v>15346</v>
      </c>
    </row>
    <row r="1129" spans="1:2">
      <c r="A1129" s="18">
        <v>45154</v>
      </c>
      <c r="B1129" s="19">
        <v>15308</v>
      </c>
    </row>
    <row r="1130" spans="1:2">
      <c r="A1130" s="18">
        <v>45156</v>
      </c>
      <c r="B1130" s="19">
        <v>15308</v>
      </c>
    </row>
    <row r="1131" spans="1:2">
      <c r="A1131" s="18">
        <v>45159</v>
      </c>
      <c r="B1131" s="19">
        <v>15329</v>
      </c>
    </row>
    <row r="1132" spans="1:2">
      <c r="A1132" s="18">
        <v>45160</v>
      </c>
      <c r="B1132" s="19">
        <v>15326</v>
      </c>
    </row>
    <row r="1133" spans="1:2">
      <c r="A1133" s="18">
        <v>45161</v>
      </c>
      <c r="B1133" s="19">
        <v>15319</v>
      </c>
    </row>
    <row r="1134" spans="1:2">
      <c r="A1134" s="18">
        <v>45162</v>
      </c>
      <c r="B1134" s="19">
        <v>15253</v>
      </c>
    </row>
    <row r="1135" spans="1:2">
      <c r="A1135" s="18">
        <v>45163</v>
      </c>
      <c r="B1135" s="19">
        <v>15297</v>
      </c>
    </row>
    <row r="1136" spans="1:2">
      <c r="A1136" s="18">
        <v>45166</v>
      </c>
      <c r="B1136" s="19">
        <v>15294</v>
      </c>
    </row>
    <row r="1137" spans="1:2">
      <c r="A1137" s="18">
        <v>45167</v>
      </c>
      <c r="B1137" s="19">
        <v>15263</v>
      </c>
    </row>
    <row r="1138" spans="1:2">
      <c r="A1138" s="18">
        <v>45168</v>
      </c>
      <c r="B1138" s="19">
        <v>15239</v>
      </c>
    </row>
    <row r="1139" spans="1:2">
      <c r="A1139" s="18">
        <v>45169</v>
      </c>
      <c r="B1139" s="19">
        <v>15237</v>
      </c>
    </row>
    <row r="1140" spans="1:2">
      <c r="A1140" s="18">
        <v>45170</v>
      </c>
      <c r="B1140" s="19">
        <v>15252</v>
      </c>
    </row>
    <row r="1141" spans="1:2">
      <c r="A1141" s="18">
        <v>45173</v>
      </c>
      <c r="B1141" s="19">
        <v>15247</v>
      </c>
    </row>
    <row r="1142" spans="1:2">
      <c r="A1142" s="18">
        <v>45174</v>
      </c>
      <c r="B1142" s="19">
        <v>15260</v>
      </c>
    </row>
    <row r="1143" spans="1:2">
      <c r="A1143" s="18">
        <v>45175</v>
      </c>
      <c r="B1143" s="19">
        <v>15307</v>
      </c>
    </row>
    <row r="1144" spans="1:2">
      <c r="A1144" s="18">
        <v>45176</v>
      </c>
      <c r="B1144" s="19">
        <v>15334</v>
      </c>
    </row>
    <row r="1145" spans="1:2">
      <c r="A1145" s="18">
        <v>45177</v>
      </c>
      <c r="B1145" s="19">
        <v>15341</v>
      </c>
    </row>
    <row r="1146" spans="1:2">
      <c r="A1146" s="18">
        <v>45180</v>
      </c>
      <c r="B1146" s="19">
        <v>15352</v>
      </c>
    </row>
    <row r="1147" spans="1:2">
      <c r="A1147" s="18">
        <v>45181</v>
      </c>
      <c r="B1147" s="19">
        <v>15344</v>
      </c>
    </row>
    <row r="1148" spans="1:2">
      <c r="A1148" s="18">
        <v>45182</v>
      </c>
      <c r="B1148" s="19">
        <v>15367</v>
      </c>
    </row>
    <row r="1149" spans="1:2">
      <c r="A1149" s="18">
        <v>45183</v>
      </c>
      <c r="B1149" s="19">
        <v>15357</v>
      </c>
    </row>
    <row r="1150" spans="1:2">
      <c r="A1150" s="18">
        <v>45184</v>
      </c>
      <c r="B1150" s="19">
        <v>15367</v>
      </c>
    </row>
    <row r="1151" spans="1:2">
      <c r="A1151" s="18">
        <v>45187</v>
      </c>
      <c r="B1151" s="19">
        <v>15373</v>
      </c>
    </row>
    <row r="1152" spans="1:2">
      <c r="A1152" s="18">
        <v>45188</v>
      </c>
      <c r="B1152" s="19">
        <v>15381</v>
      </c>
    </row>
    <row r="1153" spans="1:2">
      <c r="A1153" s="18">
        <v>45189</v>
      </c>
      <c r="B1153" s="19">
        <v>15396</v>
      </c>
    </row>
    <row r="1154" spans="1:2">
      <c r="A1154" s="18">
        <v>45190</v>
      </c>
      <c r="B1154" s="19">
        <v>15397</v>
      </c>
    </row>
    <row r="1155" spans="1:2">
      <c r="A1155" s="18">
        <v>45191</v>
      </c>
      <c r="B1155" s="19">
        <v>15383</v>
      </c>
    </row>
    <row r="1156" spans="1:2">
      <c r="A1156" s="18">
        <v>45194</v>
      </c>
      <c r="B1156" s="19">
        <v>15399</v>
      </c>
    </row>
    <row r="1157" spans="1:2">
      <c r="A1157" s="18">
        <v>45195</v>
      </c>
      <c r="B1157" s="19">
        <v>15464</v>
      </c>
    </row>
    <row r="1158" spans="1:2">
      <c r="A1158" s="18">
        <v>45196</v>
      </c>
      <c r="B1158" s="19">
        <v>15526</v>
      </c>
    </row>
    <row r="1159" spans="1:2">
      <c r="A1159" s="18">
        <v>45198</v>
      </c>
      <c r="B1159" s="19">
        <v>15487</v>
      </c>
    </row>
    <row r="1160" spans="1:2">
      <c r="A1160" s="18">
        <v>45201</v>
      </c>
      <c r="B1160" s="19">
        <v>15519</v>
      </c>
    </row>
    <row r="1161" spans="1:2">
      <c r="A1161" s="18">
        <v>45202</v>
      </c>
      <c r="B1161" s="19">
        <v>15600</v>
      </c>
    </row>
    <row r="1162" spans="1:2">
      <c r="A1162" s="18">
        <v>45203</v>
      </c>
      <c r="B1162" s="19">
        <v>15636</v>
      </c>
    </row>
    <row r="1163" spans="1:2">
      <c r="A1163" s="18">
        <v>45204</v>
      </c>
      <c r="B1163" s="19">
        <v>15601</v>
      </c>
    </row>
    <row r="1164" spans="1:2">
      <c r="A1164" s="18">
        <v>45205</v>
      </c>
      <c r="B1164" s="19">
        <v>15628</v>
      </c>
    </row>
    <row r="1165" spans="1:2">
      <c r="A1165" s="18">
        <v>45208</v>
      </c>
      <c r="B1165" s="19">
        <v>15675</v>
      </c>
    </row>
    <row r="1166" spans="1:2">
      <c r="A1166" s="18">
        <v>45209</v>
      </c>
      <c r="B1166" s="19">
        <v>15708</v>
      </c>
    </row>
    <row r="1167" spans="1:2">
      <c r="A1167" s="18">
        <v>45210</v>
      </c>
      <c r="B1167" s="19">
        <v>15710</v>
      </c>
    </row>
    <row r="1168" spans="1:2">
      <c r="A1168" s="18">
        <v>45211</v>
      </c>
      <c r="B1168" s="19">
        <v>15702</v>
      </c>
    </row>
    <row r="1169" spans="1:2">
      <c r="A1169" s="18">
        <v>45212</v>
      </c>
      <c r="B1169" s="19">
        <v>15709</v>
      </c>
    </row>
    <row r="1170" spans="1:2">
      <c r="A1170" s="18">
        <v>45215</v>
      </c>
      <c r="B1170" s="19">
        <v>15716</v>
      </c>
    </row>
    <row r="1171" spans="1:2">
      <c r="A1171" s="18">
        <v>45216</v>
      </c>
      <c r="B1171" s="19">
        <v>15718</v>
      </c>
    </row>
    <row r="1172" spans="1:2">
      <c r="A1172" s="18">
        <v>45217</v>
      </c>
      <c r="B1172" s="19">
        <v>15731</v>
      </c>
    </row>
    <row r="1173" spans="1:2">
      <c r="A1173" s="18">
        <v>45218</v>
      </c>
      <c r="B1173" s="19">
        <v>15838</v>
      </c>
    </row>
    <row r="1174" spans="1:2">
      <c r="A1174" s="18">
        <v>45219</v>
      </c>
      <c r="B1174" s="19">
        <v>15856</v>
      </c>
    </row>
    <row r="1175" spans="1:2">
      <c r="A1175" s="18">
        <v>45222</v>
      </c>
      <c r="B1175" s="19">
        <v>15943</v>
      </c>
    </row>
    <row r="1176" spans="1:2">
      <c r="A1176" s="18">
        <v>45223</v>
      </c>
      <c r="B1176" s="19">
        <v>15869</v>
      </c>
    </row>
    <row r="1177" spans="1:2">
      <c r="A1177" s="18">
        <v>45224</v>
      </c>
      <c r="B1177" s="19">
        <v>15871</v>
      </c>
    </row>
    <row r="1178" spans="1:2">
      <c r="A1178" s="18">
        <v>45225</v>
      </c>
      <c r="B1178" s="19">
        <v>15933</v>
      </c>
    </row>
    <row r="1179" spans="1:2">
      <c r="A1179" s="18">
        <v>45226</v>
      </c>
      <c r="B1179" s="19">
        <v>15941</v>
      </c>
    </row>
    <row r="1180" spans="1:2">
      <c r="A1180" s="18">
        <v>45229</v>
      </c>
      <c r="B1180" s="19">
        <v>15916</v>
      </c>
    </row>
    <row r="1181" spans="1:2">
      <c r="A1181" s="18">
        <v>45230</v>
      </c>
      <c r="B1181" s="19">
        <v>15897</v>
      </c>
    </row>
    <row r="1182" spans="1:2">
      <c r="A1182" s="18">
        <v>45231</v>
      </c>
      <c r="B1182" s="19">
        <v>15946</v>
      </c>
    </row>
    <row r="1183" spans="1:2">
      <c r="A1183" s="18">
        <v>45232</v>
      </c>
      <c r="B1183" s="19">
        <v>15861</v>
      </c>
    </row>
    <row r="1184" spans="1:2">
      <c r="A1184" s="18">
        <v>45233</v>
      </c>
      <c r="B1184" s="19">
        <v>15771</v>
      </c>
    </row>
    <row r="1185" spans="1:2">
      <c r="A1185" s="18">
        <v>45236</v>
      </c>
      <c r="B1185" s="19">
        <v>15550</v>
      </c>
    </row>
    <row r="1186" spans="1:2">
      <c r="A1186" s="18">
        <v>45237</v>
      </c>
      <c r="B1186" s="19">
        <v>15593</v>
      </c>
    </row>
    <row r="1187" spans="1:2">
      <c r="A1187" s="18">
        <v>45238</v>
      </c>
      <c r="B1187" s="19">
        <v>15629</v>
      </c>
    </row>
    <row r="1188" spans="1:2">
      <c r="A1188" s="18">
        <v>45239</v>
      </c>
      <c r="B1188" s="19">
        <v>15649</v>
      </c>
    </row>
    <row r="1189" spans="1:2">
      <c r="A1189" s="18">
        <v>45240</v>
      </c>
      <c r="B1189" s="19">
        <v>15693</v>
      </c>
    </row>
    <row r="1190" spans="1:2">
      <c r="A1190" s="18">
        <v>45243</v>
      </c>
      <c r="B1190" s="19">
        <v>15713</v>
      </c>
    </row>
    <row r="1191" spans="1:2">
      <c r="A1191" s="18">
        <v>45244</v>
      </c>
      <c r="B1191" s="19">
        <v>15699</v>
      </c>
    </row>
    <row r="1192" spans="1:2">
      <c r="A1192" s="18">
        <v>45245</v>
      </c>
      <c r="B1192" s="19">
        <v>15503</v>
      </c>
    </row>
    <row r="1193" spans="1:2">
      <c r="A1193" s="18">
        <v>45246</v>
      </c>
      <c r="B1193" s="19">
        <v>15595</v>
      </c>
    </row>
    <row r="1194" spans="1:2">
      <c r="A1194" s="18">
        <v>45247</v>
      </c>
      <c r="B1194" s="19">
        <v>15504</v>
      </c>
    </row>
    <row r="1195" spans="1:2">
      <c r="A1195" s="18">
        <v>45250</v>
      </c>
      <c r="B1195" s="19">
        <v>15419</v>
      </c>
    </row>
    <row r="1196" spans="1:2">
      <c r="A1196" s="18">
        <v>45251</v>
      </c>
      <c r="B1196" s="19">
        <v>15436</v>
      </c>
    </row>
    <row r="1197" spans="1:2">
      <c r="A1197" s="18">
        <v>45252</v>
      </c>
      <c r="B1197" s="19">
        <v>15584</v>
      </c>
    </row>
    <row r="1198" spans="1:2">
      <c r="A1198" s="18">
        <v>45253</v>
      </c>
      <c r="B1198" s="19">
        <v>15593</v>
      </c>
    </row>
    <row r="1199" spans="1:2">
      <c r="A1199" s="18">
        <v>45254</v>
      </c>
      <c r="B1199" s="19">
        <v>15587</v>
      </c>
    </row>
    <row r="1200" spans="1:2">
      <c r="A1200" s="18">
        <v>45257</v>
      </c>
      <c r="B1200" s="19">
        <v>15527</v>
      </c>
    </row>
    <row r="1201" spans="1:2">
      <c r="A1201" s="18">
        <v>45258</v>
      </c>
      <c r="B1201" s="19">
        <v>15450</v>
      </c>
    </row>
    <row r="1202" spans="1:2">
      <c r="A1202" s="18">
        <v>45259</v>
      </c>
      <c r="B1202" s="19">
        <v>15384</v>
      </c>
    </row>
    <row r="1203" spans="1:2">
      <c r="A1203" s="18">
        <v>45260</v>
      </c>
      <c r="B1203" s="19">
        <v>15484</v>
      </c>
    </row>
    <row r="1204" spans="1:2">
      <c r="A1204" s="18">
        <v>45261</v>
      </c>
      <c r="B1204" s="19">
        <v>15524</v>
      </c>
    </row>
    <row r="1205" spans="1:2">
      <c r="A1205" s="18">
        <v>45264</v>
      </c>
      <c r="B1205" s="19">
        <v>15446</v>
      </c>
    </row>
    <row r="1206" spans="1:2">
      <c r="A1206" s="18">
        <v>45265</v>
      </c>
      <c r="B1206" s="19">
        <v>15504</v>
      </c>
    </row>
    <row r="1207" spans="1:2">
      <c r="A1207" s="18">
        <v>45266</v>
      </c>
      <c r="B1207" s="19">
        <v>15504</v>
      </c>
    </row>
    <row r="1208" spans="1:2">
      <c r="A1208" s="18">
        <v>45267</v>
      </c>
      <c r="B1208" s="19">
        <v>15536</v>
      </c>
    </row>
    <row r="1209" spans="1:2">
      <c r="A1209" s="18">
        <v>45268</v>
      </c>
      <c r="B1209" s="19">
        <v>15500</v>
      </c>
    </row>
    <row r="1210" spans="1:2">
      <c r="A1210" s="18">
        <v>45271</v>
      </c>
      <c r="B1210" s="19">
        <v>15614</v>
      </c>
    </row>
    <row r="1211" spans="1:2">
      <c r="A1211" s="18">
        <v>45272</v>
      </c>
      <c r="B1211" s="19">
        <v>15631</v>
      </c>
    </row>
    <row r="1212" spans="1:2">
      <c r="A1212" s="18">
        <v>45273</v>
      </c>
      <c r="B1212" s="19">
        <v>15629</v>
      </c>
    </row>
    <row r="1213" spans="1:2">
      <c r="A1213" s="18">
        <v>45274</v>
      </c>
      <c r="B1213" s="19">
        <v>15493</v>
      </c>
    </row>
    <row r="1214" spans="1:2">
      <c r="A1214" s="18">
        <v>45275</v>
      </c>
      <c r="B1214" s="19">
        <v>15503</v>
      </c>
    </row>
    <row r="1215" spans="1:2">
      <c r="A1215" s="18">
        <v>45278</v>
      </c>
      <c r="B1215" s="19">
        <v>15516</v>
      </c>
    </row>
    <row r="1216" spans="1:2">
      <c r="A1216" s="18">
        <v>45279</v>
      </c>
      <c r="B1216" s="19">
        <v>15506</v>
      </c>
    </row>
    <row r="1217" spans="1:2">
      <c r="A1217" s="18">
        <v>45280</v>
      </c>
      <c r="B1217" s="19">
        <v>15512</v>
      </c>
    </row>
    <row r="1218" spans="1:2">
      <c r="A1218" s="18">
        <v>45281</v>
      </c>
      <c r="B1218" s="19">
        <v>15533</v>
      </c>
    </row>
    <row r="1219" spans="1:2">
      <c r="A1219" s="18">
        <v>45282</v>
      </c>
      <c r="B1219" s="19">
        <v>15489</v>
      </c>
    </row>
    <row r="1220" spans="1:2">
      <c r="A1220" s="18">
        <v>45287</v>
      </c>
      <c r="B1220" s="19">
        <v>15414</v>
      </c>
    </row>
    <row r="1221" spans="1:2">
      <c r="A1221" s="18">
        <v>45288</v>
      </c>
      <c r="B1221" s="19">
        <v>15416</v>
      </c>
    </row>
    <row r="1222" spans="1:2">
      <c r="A1222" s="18">
        <v>45289</v>
      </c>
      <c r="B1222" s="19">
        <v>15439</v>
      </c>
    </row>
    <row r="1223" spans="1:2">
      <c r="A1223" s="18">
        <v>45293</v>
      </c>
      <c r="B1223" s="19">
        <v>15473</v>
      </c>
    </row>
    <row r="1224" spans="1:2">
      <c r="A1224" s="18">
        <v>45294</v>
      </c>
      <c r="B1224" s="19">
        <v>15495</v>
      </c>
    </row>
    <row r="1225" spans="1:2">
      <c r="A1225" s="18">
        <v>45295</v>
      </c>
      <c r="B1225" s="19">
        <v>15525</v>
      </c>
    </row>
    <row r="1226" spans="1:2">
      <c r="A1226" s="18">
        <v>45296</v>
      </c>
      <c r="B1226" s="19">
        <v>15518</v>
      </c>
    </row>
    <row r="1227" spans="1:2">
      <c r="A1227" s="18">
        <v>45299</v>
      </c>
      <c r="B1227" s="19">
        <v>15522</v>
      </c>
    </row>
    <row r="1228" spans="1:2">
      <c r="A1228" s="18">
        <v>45300</v>
      </c>
      <c r="B1228" s="19">
        <v>15518</v>
      </c>
    </row>
    <row r="1229" spans="1:2">
      <c r="A1229" s="18">
        <v>45301</v>
      </c>
      <c r="B1229" s="19">
        <v>15568</v>
      </c>
    </row>
    <row r="1230" spans="1:2">
      <c r="A1230" s="18">
        <v>45302</v>
      </c>
      <c r="B1230" s="19">
        <v>15558</v>
      </c>
    </row>
    <row r="1231" spans="1:2">
      <c r="A1231" s="18">
        <v>45303</v>
      </c>
      <c r="B1231" s="19">
        <v>15559</v>
      </c>
    </row>
    <row r="1232" spans="1:2">
      <c r="A1232" s="18">
        <v>45306</v>
      </c>
      <c r="B1232" s="19">
        <v>15555</v>
      </c>
    </row>
    <row r="1233" spans="1:2">
      <c r="A1233" s="18">
        <v>45307</v>
      </c>
      <c r="B1233" s="19">
        <v>15592</v>
      </c>
    </row>
    <row r="1234" spans="1:2">
      <c r="A1234" s="18">
        <v>45308</v>
      </c>
      <c r="B1234" s="19">
        <v>15639</v>
      </c>
    </row>
    <row r="1235" spans="1:2">
      <c r="A1235" s="18">
        <v>45309</v>
      </c>
      <c r="B1235" s="19">
        <v>15630</v>
      </c>
    </row>
    <row r="1236" spans="1:2">
      <c r="A1236" s="18">
        <v>45310</v>
      </c>
      <c r="B1236" s="19">
        <v>15628</v>
      </c>
    </row>
    <row r="1237" spans="1:2">
      <c r="A1237" s="18">
        <v>45313</v>
      </c>
      <c r="B1237" s="19">
        <v>15627</v>
      </c>
    </row>
    <row r="1238" spans="1:2">
      <c r="A1238" s="18">
        <v>45314</v>
      </c>
      <c r="B1238" s="19">
        <v>15656</v>
      </c>
    </row>
    <row r="1239" spans="1:2">
      <c r="A1239" s="18">
        <v>45315</v>
      </c>
      <c r="B1239" s="19">
        <v>15719</v>
      </c>
    </row>
    <row r="1240" spans="1:2">
      <c r="A1240" s="18">
        <v>45316</v>
      </c>
      <c r="B1240" s="19">
        <v>15767</v>
      </c>
    </row>
    <row r="1241" spans="1:2">
      <c r="A1241" s="18">
        <v>45317</v>
      </c>
      <c r="B1241" s="19">
        <v>15829</v>
      </c>
    </row>
    <row r="1242" spans="1:2">
      <c r="A1242" s="18">
        <v>45320</v>
      </c>
      <c r="B1242" s="19">
        <v>15825</v>
      </c>
    </row>
    <row r="1243" spans="1:2">
      <c r="A1243" s="18">
        <v>45321</v>
      </c>
      <c r="B1243" s="19">
        <v>15796</v>
      </c>
    </row>
    <row r="1244" spans="1:2">
      <c r="A1244" s="18">
        <v>45322</v>
      </c>
      <c r="B1244" s="19">
        <v>15803</v>
      </c>
    </row>
    <row r="1245" spans="1:2">
      <c r="A1245" s="18">
        <v>45323</v>
      </c>
      <c r="B1245" s="19">
        <v>15775</v>
      </c>
    </row>
    <row r="1246" spans="1:2">
      <c r="A1246" s="18">
        <v>45324</v>
      </c>
      <c r="B1246" s="19">
        <v>15688</v>
      </c>
    </row>
    <row r="1247" spans="1:2">
      <c r="A1247" s="18">
        <v>45327</v>
      </c>
      <c r="B1247" s="19">
        <v>15705</v>
      </c>
    </row>
    <row r="1248" spans="1:2">
      <c r="A1248" s="18">
        <v>45328</v>
      </c>
      <c r="B1248" s="19">
        <v>15734</v>
      </c>
    </row>
    <row r="1249" spans="1:2">
      <c r="A1249" s="18">
        <v>45329</v>
      </c>
      <c r="B1249" s="19">
        <v>15685</v>
      </c>
    </row>
    <row r="1250" spans="1:2">
      <c r="A1250" s="18">
        <v>45334</v>
      </c>
      <c r="B1250" s="19">
        <v>15612</v>
      </c>
    </row>
    <row r="1251" spans="1:2">
      <c r="A1251" s="18">
        <v>45335</v>
      </c>
      <c r="B1251" s="19">
        <v>15585</v>
      </c>
    </row>
    <row r="1252" spans="1:2">
      <c r="A1252" s="18">
        <v>45337</v>
      </c>
      <c r="B1252" s="19">
        <v>15606</v>
      </c>
    </row>
    <row r="1253" spans="1:2">
      <c r="A1253" s="18">
        <v>45338</v>
      </c>
      <c r="B1253" s="19">
        <v>15654</v>
      </c>
    </row>
    <row r="1254" spans="1:2">
      <c r="A1254" s="18">
        <v>45341</v>
      </c>
      <c r="B1254" s="19">
        <v>15630</v>
      </c>
    </row>
    <row r="1255" spans="1:2">
      <c r="A1255" s="18">
        <v>45342</v>
      </c>
      <c r="B1255" s="19">
        <v>15659</v>
      </c>
    </row>
    <row r="1256" spans="1:2">
      <c r="A1256" s="18">
        <v>45343</v>
      </c>
      <c r="B1256" s="19">
        <v>15658</v>
      </c>
    </row>
    <row r="1257" spans="1:2">
      <c r="A1257" s="18">
        <v>45344</v>
      </c>
      <c r="B1257" s="19">
        <v>15630</v>
      </c>
    </row>
    <row r="1258" spans="1:2">
      <c r="A1258" s="18">
        <v>45345</v>
      </c>
      <c r="B1258" s="19">
        <v>15589</v>
      </c>
    </row>
    <row r="1259" spans="1:2">
      <c r="A1259" s="18">
        <v>45348</v>
      </c>
      <c r="B1259" s="19">
        <v>15635</v>
      </c>
    </row>
    <row r="1260" spans="1:2">
      <c r="A1260" s="18">
        <v>45349</v>
      </c>
      <c r="B1260" s="19">
        <v>15655</v>
      </c>
    </row>
    <row r="1261" spans="1:2">
      <c r="A1261" s="18">
        <v>45350</v>
      </c>
      <c r="B1261" s="19">
        <v>15673</v>
      </c>
    </row>
    <row r="1262" spans="1:2">
      <c r="A1262" s="18">
        <v>45351</v>
      </c>
      <c r="B1262" s="19">
        <v>15715</v>
      </c>
    </row>
    <row r="1263" spans="1:2">
      <c r="A1263" s="18">
        <v>45352</v>
      </c>
      <c r="B1263" s="19">
        <v>15696</v>
      </c>
    </row>
    <row r="1264" spans="1:2">
      <c r="A1264" s="18">
        <v>45355</v>
      </c>
      <c r="B1264" s="19">
        <v>15723</v>
      </c>
    </row>
    <row r="1265" spans="1:2">
      <c r="A1265" s="18">
        <v>45356</v>
      </c>
      <c r="B1265" s="19">
        <v>15756</v>
      </c>
    </row>
    <row r="1266" spans="1:2">
      <c r="A1266" s="18">
        <v>45357</v>
      </c>
      <c r="B1266" s="19">
        <v>15723</v>
      </c>
    </row>
    <row r="1267" spans="1:2">
      <c r="A1267" s="18">
        <v>45358</v>
      </c>
      <c r="B1267" s="19">
        <v>15658</v>
      </c>
    </row>
    <row r="1268" spans="1:2">
      <c r="A1268" s="18">
        <v>45359</v>
      </c>
      <c r="B1268" s="19">
        <v>15603</v>
      </c>
    </row>
    <row r="1269" spans="1:2">
      <c r="A1269" s="18">
        <v>45364</v>
      </c>
      <c r="B1269" s="19">
        <v>15576</v>
      </c>
    </row>
    <row r="1270" spans="1:2">
      <c r="A1270" s="18">
        <v>45365</v>
      </c>
      <c r="B1270" s="19">
        <v>15582</v>
      </c>
    </row>
    <row r="1271" spans="1:2">
      <c r="A1271" s="18">
        <v>45366</v>
      </c>
      <c r="B1271" s="19">
        <v>15624</v>
      </c>
    </row>
    <row r="1272" spans="1:2">
      <c r="A1272" s="18">
        <v>45369</v>
      </c>
      <c r="B1272" s="19">
        <v>15672</v>
      </c>
    </row>
    <row r="1273" spans="1:2">
      <c r="A1273" s="18">
        <v>45370</v>
      </c>
      <c r="B1273" s="19">
        <v>15712</v>
      </c>
    </row>
    <row r="1274" spans="1:2">
      <c r="A1274" s="18">
        <v>45371</v>
      </c>
      <c r="B1274" s="19">
        <v>15727</v>
      </c>
    </row>
    <row r="1275" spans="1:2">
      <c r="A1275" s="18">
        <v>45372</v>
      </c>
      <c r="B1275" s="19">
        <v>15662</v>
      </c>
    </row>
    <row r="1276" spans="1:2">
      <c r="A1276" s="18">
        <v>45373</v>
      </c>
      <c r="B1276" s="19">
        <v>15773</v>
      </c>
    </row>
    <row r="1277" spans="1:2">
      <c r="A1277" s="18">
        <v>45376</v>
      </c>
      <c r="B1277" s="19">
        <v>15795</v>
      </c>
    </row>
    <row r="1278" spans="1:2">
      <c r="A1278" s="18">
        <v>45377</v>
      </c>
      <c r="B1278" s="19">
        <v>15797</v>
      </c>
    </row>
    <row r="1279" spans="1:2">
      <c r="A1279" s="18">
        <v>45378</v>
      </c>
      <c r="B1279" s="19">
        <v>15853</v>
      </c>
    </row>
    <row r="1280" spans="1:2">
      <c r="A1280" s="18">
        <v>45379</v>
      </c>
      <c r="B1280" s="19">
        <v>15873</v>
      </c>
    </row>
    <row r="1281" spans="1:2">
      <c r="A1281" s="18">
        <v>45383</v>
      </c>
      <c r="B1281" s="19">
        <v>15909</v>
      </c>
    </row>
    <row r="1282" spans="1:2">
      <c r="A1282" s="18">
        <v>45384</v>
      </c>
      <c r="B1282" s="19">
        <v>15934</v>
      </c>
    </row>
    <row r="1283" spans="1:2">
      <c r="A1283" s="18">
        <v>45385</v>
      </c>
      <c r="B1283" s="19">
        <v>15923</v>
      </c>
    </row>
    <row r="1284" spans="1:2">
      <c r="A1284" s="18">
        <v>45386</v>
      </c>
      <c r="B1284" s="19">
        <v>15907</v>
      </c>
    </row>
    <row r="1285" spans="1:2">
      <c r="A1285" s="18">
        <v>45387</v>
      </c>
      <c r="B1285" s="19">
        <v>15873</v>
      </c>
    </row>
    <row r="1286" spans="1:2">
      <c r="A1286" s="18">
        <v>45398</v>
      </c>
      <c r="B1286" s="19">
        <v>16176</v>
      </c>
    </row>
    <row r="1287" spans="1:2">
      <c r="A1287" s="18">
        <v>45399</v>
      </c>
      <c r="B1287" s="19">
        <v>16240</v>
      </c>
    </row>
    <row r="1288" spans="1:2">
      <c r="A1288" s="18">
        <v>45400</v>
      </c>
      <c r="B1288" s="19">
        <v>16177</v>
      </c>
    </row>
    <row r="1289" spans="1:2">
      <c r="A1289" s="18">
        <v>45401</v>
      </c>
      <c r="B1289" s="19">
        <v>16280</v>
      </c>
    </row>
    <row r="1290" spans="1:2">
      <c r="A1290" s="18">
        <v>45404</v>
      </c>
      <c r="B1290" s="19">
        <v>16224</v>
      </c>
    </row>
    <row r="1291" spans="1:2">
      <c r="A1291" s="18">
        <v>45405</v>
      </c>
      <c r="B1291" s="19">
        <v>16244</v>
      </c>
    </row>
    <row r="1292" spans="1:2">
      <c r="A1292" s="18">
        <v>45406</v>
      </c>
      <c r="B1292" s="19">
        <v>16161</v>
      </c>
    </row>
    <row r="1293" spans="1:2">
      <c r="A1293" s="18">
        <v>45407</v>
      </c>
      <c r="B1293" s="19">
        <v>16208</v>
      </c>
    </row>
    <row r="1294" spans="1:2">
      <c r="A1294" s="18">
        <v>45408</v>
      </c>
      <c r="B1294" s="19">
        <v>16222</v>
      </c>
    </row>
    <row r="1295" spans="1:2">
      <c r="A1295" s="18">
        <v>45411</v>
      </c>
      <c r="B1295" s="19">
        <v>16249</v>
      </c>
    </row>
    <row r="1296" spans="1:2">
      <c r="A1296" s="18">
        <v>45412</v>
      </c>
      <c r="B1296" s="19">
        <v>16276</v>
      </c>
    </row>
    <row r="1297" spans="1:2">
      <c r="A1297" s="18">
        <v>45414</v>
      </c>
      <c r="B1297" s="19">
        <v>16202</v>
      </c>
    </row>
    <row r="1298" spans="1:2">
      <c r="A1298" s="18">
        <v>45415</v>
      </c>
      <c r="B1298" s="19">
        <v>16094</v>
      </c>
    </row>
    <row r="1299" spans="1:2">
      <c r="A1299" s="18">
        <v>45418</v>
      </c>
      <c r="B1299" s="19">
        <v>16025</v>
      </c>
    </row>
    <row r="1300" spans="1:2">
      <c r="A1300" s="18">
        <v>45419</v>
      </c>
      <c r="B1300" s="19">
        <v>16054</v>
      </c>
    </row>
    <row r="1301" spans="1:2">
      <c r="A1301" s="18">
        <v>45420</v>
      </c>
      <c r="B1301" s="19">
        <v>16081</v>
      </c>
    </row>
    <row r="1302" spans="1:2">
      <c r="A1302" s="18">
        <v>45425</v>
      </c>
      <c r="B1302" s="19">
        <v>16085</v>
      </c>
    </row>
    <row r="1303" spans="1:2">
      <c r="A1303" s="18">
        <v>45426</v>
      </c>
      <c r="B1303" s="19">
        <v>16131</v>
      </c>
    </row>
    <row r="1304" spans="1:2">
      <c r="A1304" s="18">
        <v>45427</v>
      </c>
      <c r="B1304" s="19">
        <v>16070</v>
      </c>
    </row>
    <row r="1305" spans="1:2">
      <c r="A1305" s="18">
        <v>45428</v>
      </c>
      <c r="B1305" s="19">
        <v>15944</v>
      </c>
    </row>
    <row r="1306" spans="1:2">
      <c r="A1306" s="18">
        <v>45429</v>
      </c>
      <c r="B1306" s="19">
        <v>15978</v>
      </c>
    </row>
    <row r="1307" spans="1:2">
      <c r="A1307" s="18">
        <v>45432</v>
      </c>
      <c r="B1307" s="19">
        <v>15980</v>
      </c>
    </row>
    <row r="1308" spans="1:2">
      <c r="A1308" s="18">
        <v>45433</v>
      </c>
      <c r="B1308" s="19">
        <v>16024</v>
      </c>
    </row>
    <row r="1309" spans="1:2">
      <c r="A1309" s="18">
        <v>45434</v>
      </c>
      <c r="B1309" s="19">
        <v>15995</v>
      </c>
    </row>
    <row r="1310" spans="1:2">
      <c r="A1310" s="18">
        <v>45439</v>
      </c>
      <c r="B1310" s="19">
        <v>16064</v>
      </c>
    </row>
    <row r="1311" spans="1:2">
      <c r="A1311" s="18">
        <v>45440</v>
      </c>
      <c r="B1311" s="19">
        <v>16095</v>
      </c>
    </row>
    <row r="1312" spans="1:2">
      <c r="A1312" s="18">
        <v>45441</v>
      </c>
      <c r="B1312" s="19">
        <v>16160</v>
      </c>
    </row>
    <row r="1313" spans="1:2">
      <c r="A1313" s="18">
        <v>45442</v>
      </c>
      <c r="B1313" s="19">
        <v>16253</v>
      </c>
    </row>
    <row r="1314" spans="1:2">
      <c r="A1314" s="18">
        <v>45443</v>
      </c>
      <c r="B1314" s="19">
        <v>16251</v>
      </c>
    </row>
    <row r="1315" spans="1:2">
      <c r="A1315" s="18">
        <v>45446</v>
      </c>
      <c r="B1315" s="19">
        <v>16225</v>
      </c>
    </row>
    <row r="1316" spans="1:2">
      <c r="A1316" s="18">
        <v>45447</v>
      </c>
      <c r="B1316" s="19">
        <v>16220</v>
      </c>
    </row>
    <row r="1317" spans="1:2">
      <c r="A1317" s="18">
        <v>45448</v>
      </c>
      <c r="B1317" s="19">
        <v>16282</v>
      </c>
    </row>
    <row r="1318" spans="1:2">
      <c r="A1318" s="18">
        <v>45449</v>
      </c>
      <c r="B1318" s="19">
        <v>16279</v>
      </c>
    </row>
    <row r="1319" spans="1:2">
      <c r="A1319" s="18">
        <v>45450</v>
      </c>
      <c r="B1319" s="19">
        <v>16218</v>
      </c>
    </row>
    <row r="1320" spans="1:2">
      <c r="A1320" s="18">
        <v>45453</v>
      </c>
      <c r="B1320" s="19">
        <v>16290</v>
      </c>
    </row>
    <row r="1321" spans="1:2">
      <c r="A1321" s="18">
        <v>45454</v>
      </c>
      <c r="B1321" s="19">
        <v>16295</v>
      </c>
    </row>
    <row r="1322" spans="1:2">
      <c r="A1322" s="18">
        <v>45455</v>
      </c>
      <c r="B1322" s="19">
        <v>16297</v>
      </c>
    </row>
    <row r="1323" spans="1:2">
      <c r="A1323" s="18">
        <v>45456</v>
      </c>
      <c r="B1323" s="19">
        <v>16286</v>
      </c>
    </row>
    <row r="1324" spans="1:2">
      <c r="A1324" s="18">
        <v>45457</v>
      </c>
      <c r="B1324" s="19">
        <v>16374</v>
      </c>
    </row>
    <row r="1325" spans="1:2">
      <c r="A1325" s="18">
        <v>45462</v>
      </c>
      <c r="B1325" s="19">
        <v>16368</v>
      </c>
    </row>
    <row r="1326" spans="1:2">
      <c r="A1326" s="18">
        <v>45463</v>
      </c>
      <c r="B1326" s="19">
        <v>16420</v>
      </c>
    </row>
    <row r="1327" spans="1:2">
      <c r="A1327" s="18">
        <v>45464</v>
      </c>
      <c r="B1327" s="19">
        <v>16458</v>
      </c>
    </row>
    <row r="1328" spans="1:2">
      <c r="A1328" s="18">
        <v>45467</v>
      </c>
      <c r="B1328" s="19">
        <v>16431</v>
      </c>
    </row>
    <row r="1329" spans="1:2">
      <c r="A1329" s="18">
        <v>45468</v>
      </c>
      <c r="B1329" s="19">
        <v>16379</v>
      </c>
    </row>
    <row r="1330" spans="1:2">
      <c r="A1330" s="18">
        <v>45469</v>
      </c>
      <c r="B1330" s="19">
        <v>16435</v>
      </c>
    </row>
    <row r="1331" spans="1:2">
      <c r="A1331" s="18">
        <v>45470</v>
      </c>
      <c r="B1331" s="19">
        <v>16421</v>
      </c>
    </row>
    <row r="1332" spans="1:2">
      <c r="A1332" s="18">
        <v>45471</v>
      </c>
      <c r="B1332" s="19">
        <v>16394</v>
      </c>
    </row>
    <row r="1333" spans="1:2">
      <c r="A1333" s="18">
        <v>45474</v>
      </c>
      <c r="B1333" s="19">
        <v>16355</v>
      </c>
    </row>
    <row r="1334" spans="1:2">
      <c r="A1334" s="18">
        <v>45475</v>
      </c>
      <c r="B1334" s="19">
        <v>16384</v>
      </c>
    </row>
    <row r="1335" spans="1:2">
      <c r="A1335" s="18">
        <v>45476</v>
      </c>
      <c r="B1335" s="19">
        <v>16387</v>
      </c>
    </row>
    <row r="1336" spans="1:2">
      <c r="A1336" s="18">
        <v>45477</v>
      </c>
      <c r="B1336" s="19">
        <v>16341</v>
      </c>
    </row>
    <row r="1337" spans="1:2">
      <c r="A1337" s="18">
        <v>45478</v>
      </c>
      <c r="B1337" s="19">
        <v>16312</v>
      </c>
    </row>
    <row r="1338" spans="1:2">
      <c r="A1338" s="18">
        <v>45481</v>
      </c>
      <c r="B1338" s="19">
        <v>16265</v>
      </c>
    </row>
    <row r="1339" spans="1:2">
      <c r="A1339" s="18">
        <v>45482</v>
      </c>
      <c r="B1339" s="19">
        <v>16281</v>
      </c>
    </row>
    <row r="1340" spans="1:2">
      <c r="A1340" s="18">
        <v>45483</v>
      </c>
      <c r="B1340" s="19">
        <v>16256</v>
      </c>
    </row>
    <row r="1341" spans="1:2">
      <c r="A1341" s="18">
        <v>45484</v>
      </c>
      <c r="B1341" s="19">
        <v>16200</v>
      </c>
    </row>
    <row r="1342" spans="1:2">
      <c r="A1342" s="18">
        <v>45485</v>
      </c>
      <c r="B1342" s="19">
        <v>16154</v>
      </c>
    </row>
    <row r="1343" spans="1:2">
      <c r="A1343" s="18">
        <v>45488</v>
      </c>
      <c r="B1343" s="19">
        <v>16174</v>
      </c>
    </row>
    <row r="1344" spans="1:2">
      <c r="A1344" s="18">
        <v>45489</v>
      </c>
      <c r="B1344" s="19">
        <v>16203</v>
      </c>
    </row>
    <row r="1345" spans="1:2">
      <c r="A1345" s="18">
        <v>45490</v>
      </c>
      <c r="B1345" s="19">
        <v>16129</v>
      </c>
    </row>
    <row r="1346" spans="1:2">
      <c r="A1346" s="18">
        <v>45491</v>
      </c>
      <c r="B1346" s="19">
        <v>16160</v>
      </c>
    </row>
    <row r="1347" spans="1:2">
      <c r="A1347" s="18">
        <v>45492</v>
      </c>
      <c r="B1347" s="19">
        <v>16199</v>
      </c>
    </row>
    <row r="1348" spans="1:2">
      <c r="A1348" s="18">
        <v>45495</v>
      </c>
      <c r="B1348" s="19">
        <v>16228</v>
      </c>
    </row>
    <row r="1349" spans="1:2">
      <c r="A1349" s="18">
        <v>45496</v>
      </c>
      <c r="B1349" s="19">
        <v>16204</v>
      </c>
    </row>
    <row r="1350" spans="1:2">
      <c r="A1350" s="18">
        <v>45497</v>
      </c>
      <c r="B1350" s="19">
        <v>16224</v>
      </c>
    </row>
    <row r="1351" spans="1:2">
      <c r="A1351" s="18">
        <v>45498</v>
      </c>
      <c r="B1351" s="19">
        <v>16268</v>
      </c>
    </row>
    <row r="1352" spans="1:2">
      <c r="A1352" s="18">
        <v>45499</v>
      </c>
      <c r="B1352" s="19">
        <v>16294</v>
      </c>
    </row>
    <row r="1353" spans="1:2">
      <c r="A1353" s="18">
        <v>45502</v>
      </c>
      <c r="B1353" s="19">
        <v>16286</v>
      </c>
    </row>
    <row r="1354" spans="1:2">
      <c r="A1354" s="18">
        <v>45503</v>
      </c>
      <c r="B1354" s="19">
        <v>16320</v>
      </c>
    </row>
    <row r="1355" spans="1:2">
      <c r="A1355" s="18">
        <v>45504</v>
      </c>
      <c r="B1355" s="19">
        <v>16294</v>
      </c>
    </row>
    <row r="1356" spans="1:2">
      <c r="A1356" s="18">
        <v>45505</v>
      </c>
      <c r="B1356" s="19">
        <v>16243</v>
      </c>
    </row>
    <row r="1357" spans="1:2">
      <c r="A1357" s="18">
        <v>45506</v>
      </c>
      <c r="B1357" s="19">
        <v>16234</v>
      </c>
    </row>
    <row r="1358" spans="1:2">
      <c r="A1358" s="18">
        <v>45509</v>
      </c>
      <c r="B1358" s="19">
        <v>16154</v>
      </c>
    </row>
    <row r="1359" spans="1:2">
      <c r="A1359" s="18">
        <v>45510</v>
      </c>
      <c r="B1359" s="19">
        <v>16183</v>
      </c>
    </row>
    <row r="1360" spans="1:2">
      <c r="A1360" s="18">
        <v>45511</v>
      </c>
      <c r="B1360" s="19">
        <v>16100</v>
      </c>
    </row>
    <row r="1361" spans="1:2">
      <c r="A1361" s="18">
        <v>45512</v>
      </c>
      <c r="B1361" s="19">
        <v>15952</v>
      </c>
    </row>
    <row r="1362" spans="1:2">
      <c r="A1362" s="18">
        <v>45513</v>
      </c>
      <c r="B1362" s="19">
        <v>15910</v>
      </c>
    </row>
    <row r="1363" spans="1:2">
      <c r="A1363" s="18">
        <v>45516</v>
      </c>
      <c r="B1363" s="19">
        <v>15963</v>
      </c>
    </row>
    <row r="1364" spans="1:2">
      <c r="A1364" s="18">
        <v>45517</v>
      </c>
      <c r="B1364" s="19">
        <v>15885</v>
      </c>
    </row>
    <row r="1365" spans="1:2">
      <c r="A1365" s="18">
        <v>45518</v>
      </c>
      <c r="B1365" s="19">
        <v>15691</v>
      </c>
    </row>
    <row r="1366" spans="1:2">
      <c r="A1366" s="18">
        <v>45519</v>
      </c>
      <c r="B1366" s="19">
        <v>15687</v>
      </c>
    </row>
    <row r="1367" spans="1:2">
      <c r="A1367" s="18">
        <v>45520</v>
      </c>
      <c r="B1367" s="19">
        <v>15716</v>
      </c>
    </row>
    <row r="1368" spans="1:2">
      <c r="A1368" s="18">
        <v>45523</v>
      </c>
      <c r="B1368" s="19">
        <v>15591</v>
      </c>
    </row>
    <row r="1369" spans="1:2">
      <c r="A1369" s="18">
        <v>45524</v>
      </c>
      <c r="B1369" s="19">
        <v>15480</v>
      </c>
    </row>
    <row r="1370" spans="1:2">
      <c r="A1370" s="18">
        <v>45525</v>
      </c>
      <c r="B1370" s="19">
        <v>15456</v>
      </c>
    </row>
    <row r="1371" spans="1:2">
      <c r="A1371" s="18">
        <v>45526</v>
      </c>
      <c r="B1371" s="19">
        <v>15579</v>
      </c>
    </row>
    <row r="1372" spans="1:2">
      <c r="A1372" s="18">
        <v>45527</v>
      </c>
      <c r="B1372" s="19">
        <v>15554</v>
      </c>
    </row>
    <row r="1373" spans="1:2">
      <c r="A1373" s="18">
        <v>45530</v>
      </c>
      <c r="B1373" s="19">
        <v>15380</v>
      </c>
    </row>
    <row r="1374" spans="1:2">
      <c r="A1374" s="18">
        <v>45531</v>
      </c>
      <c r="B1374" s="19">
        <v>15504</v>
      </c>
    </row>
    <row r="1375" spans="1:2">
      <c r="A1375" s="18">
        <v>45532</v>
      </c>
      <c r="B1375" s="19">
        <v>15533</v>
      </c>
    </row>
    <row r="1376" spans="1:2">
      <c r="A1376" s="18">
        <v>45533</v>
      </c>
      <c r="B1376" s="19">
        <v>15409</v>
      </c>
    </row>
    <row r="1377" spans="1:2">
      <c r="A1377" s="18">
        <v>45534</v>
      </c>
      <c r="B1377" s="19">
        <v>15473</v>
      </c>
    </row>
    <row r="1378" spans="1:2">
      <c r="A1378" s="18">
        <v>45537</v>
      </c>
      <c r="B1378" s="19">
        <v>15536</v>
      </c>
    </row>
    <row r="1379" spans="1:2">
      <c r="A1379" s="18">
        <v>45538</v>
      </c>
      <c r="B1379" s="19">
        <v>15557</v>
      </c>
    </row>
    <row r="1380" spans="1:2">
      <c r="A1380" s="18">
        <v>45539</v>
      </c>
      <c r="B1380" s="19">
        <v>15490</v>
      </c>
    </row>
    <row r="1381" spans="1:2">
      <c r="A1381" s="18">
        <v>45540</v>
      </c>
      <c r="B1381" s="19">
        <v>15410</v>
      </c>
    </row>
    <row r="1382" spans="1:2">
      <c r="A1382" s="18">
        <v>45541</v>
      </c>
      <c r="B1382" s="19">
        <v>15372</v>
      </c>
    </row>
    <row r="1383" spans="1:2">
      <c r="A1383" s="18">
        <v>45544</v>
      </c>
      <c r="B1383" s="19">
        <v>15446</v>
      </c>
    </row>
    <row r="1384" spans="1:2">
      <c r="A1384" s="18">
        <v>45545</v>
      </c>
      <c r="B1384" s="19">
        <v>15447</v>
      </c>
    </row>
    <row r="1385" spans="1:2">
      <c r="A1385" s="18">
        <v>45546</v>
      </c>
      <c r="B1385" s="19">
        <v>15415</v>
      </c>
    </row>
    <row r="1386" spans="1:2">
      <c r="A1386" s="18">
        <v>45547</v>
      </c>
      <c r="B1386" s="19">
        <v>15421</v>
      </c>
    </row>
    <row r="1387" spans="1:2">
      <c r="A1387" s="18">
        <v>45548</v>
      </c>
      <c r="B1387" s="19">
        <v>15405</v>
      </c>
    </row>
    <row r="1388" spans="1:2">
      <c r="A1388" s="18">
        <v>45552</v>
      </c>
      <c r="B1388" s="19">
        <v>15338</v>
      </c>
    </row>
    <row r="1389" spans="1:2">
      <c r="A1389" s="18">
        <v>45553</v>
      </c>
      <c r="B1389" s="19">
        <v>15350</v>
      </c>
    </row>
    <row r="1390" spans="1:2">
      <c r="A1390" s="18">
        <v>45554</v>
      </c>
      <c r="B1390" s="19">
        <v>15287</v>
      </c>
    </row>
    <row r="1391" spans="1:2">
      <c r="A1391" s="18">
        <v>45555</v>
      </c>
      <c r="B1391" s="19">
        <v>15100</v>
      </c>
    </row>
    <row r="1392" spans="1:2">
      <c r="A1392" s="18">
        <v>45558</v>
      </c>
      <c r="B1392" s="19">
        <v>15191</v>
      </c>
    </row>
    <row r="1393" spans="1:2">
      <c r="A1393" s="18">
        <v>45559</v>
      </c>
      <c r="B1393" s="19">
        <v>15186</v>
      </c>
    </row>
    <row r="1394" spans="1:2">
      <c r="A1394" s="18">
        <v>45560</v>
      </c>
      <c r="B1394" s="19">
        <v>15094</v>
      </c>
    </row>
    <row r="1395" spans="1:2">
      <c r="A1395" s="18">
        <v>45561</v>
      </c>
      <c r="B1395" s="19">
        <v>15171</v>
      </c>
    </row>
    <row r="1396" spans="1:2">
      <c r="A1396" s="18">
        <v>45562</v>
      </c>
      <c r="B1396" s="19">
        <v>15138</v>
      </c>
    </row>
    <row r="1397" spans="1:2">
      <c r="A1397" s="18">
        <v>45565</v>
      </c>
      <c r="B1397" s="19">
        <v>15144</v>
      </c>
    </row>
    <row r="1398" spans="1:2">
      <c r="A1398" s="18">
        <v>45566</v>
      </c>
      <c r="B1398" s="19">
        <v>15204</v>
      </c>
    </row>
    <row r="1399" spans="1:2">
      <c r="A1399" s="18">
        <v>45567</v>
      </c>
      <c r="B1399" s="19">
        <v>15247</v>
      </c>
    </row>
    <row r="1400" spans="1:2">
      <c r="A1400" s="18">
        <v>45568</v>
      </c>
      <c r="B1400" s="19">
        <v>15394</v>
      </c>
    </row>
    <row r="1401" spans="1:2">
      <c r="A1401" s="18">
        <v>45569</v>
      </c>
      <c r="B1401" s="19">
        <v>15495</v>
      </c>
    </row>
    <row r="1402" spans="1:2">
      <c r="A1402" s="18">
        <v>45572</v>
      </c>
      <c r="B1402" s="19">
        <v>15680</v>
      </c>
    </row>
    <row r="1403" spans="1:2">
      <c r="A1403" s="18">
        <v>45573</v>
      </c>
      <c r="B1403" s="19">
        <v>15671</v>
      </c>
    </row>
    <row r="1404" spans="1:2">
      <c r="A1404" s="18">
        <v>45574</v>
      </c>
      <c r="B1404" s="19">
        <v>15607</v>
      </c>
    </row>
    <row r="1405" spans="1:2">
      <c r="A1405" s="18">
        <v>45575</v>
      </c>
      <c r="B1405" s="19">
        <v>15658</v>
      </c>
    </row>
    <row r="1406" spans="1:2">
      <c r="A1406" s="18">
        <v>45576</v>
      </c>
      <c r="B1406" s="19">
        <v>15609</v>
      </c>
    </row>
    <row r="1407" spans="1:2">
      <c r="A1407" s="18">
        <v>45579</v>
      </c>
      <c r="B1407" s="19">
        <v>15581</v>
      </c>
    </row>
    <row r="1408" spans="1:2">
      <c r="A1408" s="18">
        <v>45580</v>
      </c>
      <c r="B1408" s="19">
        <v>15555</v>
      </c>
    </row>
    <row r="1409" spans="1:2">
      <c r="A1409" s="18">
        <v>45581</v>
      </c>
      <c r="B1409" s="19">
        <v>15536</v>
      </c>
    </row>
    <row r="1410" spans="1:2">
      <c r="A1410" s="18">
        <v>45582</v>
      </c>
      <c r="B1410" s="19">
        <v>15516</v>
      </c>
    </row>
    <row r="1411" spans="1:2">
      <c r="A1411" s="18">
        <v>45583</v>
      </c>
      <c r="B1411" s="19">
        <v>15466</v>
      </c>
    </row>
    <row r="1412" spans="1:2">
      <c r="A1412" s="18">
        <v>45586</v>
      </c>
      <c r="B1412" s="19">
        <v>15465</v>
      </c>
    </row>
    <row r="1413" spans="1:2">
      <c r="A1413" s="18">
        <v>45587</v>
      </c>
      <c r="B1413" s="19">
        <v>15560</v>
      </c>
    </row>
    <row r="1414" spans="1:2">
      <c r="A1414" s="18">
        <v>45588</v>
      </c>
      <c r="B1414" s="19">
        <v>15620</v>
      </c>
    </row>
    <row r="1415" spans="1:2">
      <c r="A1415" s="18">
        <v>45589</v>
      </c>
      <c r="B1415" s="19">
        <v>15593</v>
      </c>
    </row>
    <row r="1416" spans="1:2">
      <c r="A1416" s="18">
        <v>45590</v>
      </c>
      <c r="B1416" s="19">
        <v>15629</v>
      </c>
    </row>
    <row r="1417" spans="1:2">
      <c r="A1417" s="18">
        <v>45593</v>
      </c>
      <c r="B1417" s="19">
        <v>15729</v>
      </c>
    </row>
    <row r="1418" spans="1:2">
      <c r="A1418" s="18">
        <v>45594</v>
      </c>
      <c r="B1418" s="19">
        <v>15760</v>
      </c>
    </row>
    <row r="1419" spans="1:2">
      <c r="A1419" s="18">
        <v>45595</v>
      </c>
      <c r="B1419" s="19">
        <v>15732</v>
      </c>
    </row>
    <row r="1420" spans="1:2">
      <c r="A1420" s="18">
        <v>45596</v>
      </c>
      <c r="B1420" s="19">
        <v>15705</v>
      </c>
    </row>
    <row r="1421" spans="1:2">
      <c r="A1421" s="18">
        <v>45597</v>
      </c>
      <c r="B1421" s="19">
        <v>15723</v>
      </c>
    </row>
    <row r="1422" spans="1:2">
      <c r="A1422" s="18">
        <v>45600</v>
      </c>
      <c r="B1422" s="19">
        <v>15751</v>
      </c>
    </row>
    <row r="1423" spans="1:2">
      <c r="A1423" s="18">
        <v>45601</v>
      </c>
      <c r="B1423" s="19">
        <v>15766</v>
      </c>
    </row>
    <row r="1424" spans="1:2">
      <c r="A1424" s="18">
        <v>45602</v>
      </c>
      <c r="B1424" s="19">
        <v>15840</v>
      </c>
    </row>
    <row r="1425" spans="1:2">
      <c r="A1425" s="18">
        <v>45603</v>
      </c>
      <c r="B1425" s="19">
        <v>15767</v>
      </c>
    </row>
    <row r="1426" spans="1:2">
      <c r="A1426" s="18">
        <v>45604</v>
      </c>
      <c r="B1426" s="19">
        <v>15671</v>
      </c>
    </row>
    <row r="1427" spans="1:2">
      <c r="A1427" s="18">
        <v>45607</v>
      </c>
      <c r="B1427" s="19">
        <v>15677</v>
      </c>
    </row>
    <row r="1428" spans="1:2">
      <c r="A1428" s="18">
        <v>45608</v>
      </c>
      <c r="B1428" s="19">
        <v>15771</v>
      </c>
    </row>
    <row r="1429" spans="1:2">
      <c r="A1429" s="18">
        <v>45609</v>
      </c>
      <c r="B1429" s="19">
        <v>15782</v>
      </c>
    </row>
    <row r="1430" spans="1:2">
      <c r="A1430" s="18">
        <v>45610</v>
      </c>
      <c r="B1430" s="19">
        <v>15873</v>
      </c>
    </row>
    <row r="1431" spans="1:2">
      <c r="A1431" s="18">
        <v>45611</v>
      </c>
      <c r="B1431" s="19">
        <v>15888</v>
      </c>
    </row>
    <row r="1432" spans="1:2">
      <c r="A1432" s="18">
        <v>45614</v>
      </c>
      <c r="B1432" s="19">
        <v>15848</v>
      </c>
    </row>
    <row r="1433" spans="1:2">
      <c r="A1433" s="18">
        <v>45615</v>
      </c>
      <c r="B1433" s="19">
        <v>15816</v>
      </c>
    </row>
    <row r="1434" spans="1:2">
      <c r="A1434" s="18">
        <v>45616</v>
      </c>
      <c r="B1434" s="19">
        <v>15858</v>
      </c>
    </row>
    <row r="1435" spans="1:2">
      <c r="A1435" s="18">
        <v>45617</v>
      </c>
      <c r="B1435" s="19">
        <v>15942</v>
      </c>
    </row>
    <row r="1436" spans="1:2">
      <c r="A1436" s="18">
        <v>45618</v>
      </c>
      <c r="B1436" s="19">
        <v>15911</v>
      </c>
    </row>
    <row r="1437" spans="1:2">
      <c r="A1437" s="18">
        <v>45621</v>
      </c>
      <c r="B1437" s="19">
        <v>15864</v>
      </c>
    </row>
    <row r="1438" spans="1:2">
      <c r="A1438" s="18">
        <v>45622</v>
      </c>
      <c r="B1438" s="19">
        <v>15930</v>
      </c>
    </row>
    <row r="1439" spans="1:2">
      <c r="A1439" s="18">
        <v>45624</v>
      </c>
      <c r="B1439" s="19">
        <v>15864</v>
      </c>
    </row>
    <row r="1440" spans="1:2">
      <c r="A1440" s="18">
        <v>45625</v>
      </c>
      <c r="B1440" s="19">
        <v>15856</v>
      </c>
    </row>
    <row r="1441" spans="1:2">
      <c r="A1441" s="18">
        <v>45628</v>
      </c>
      <c r="B1441" s="19">
        <v>15905</v>
      </c>
    </row>
    <row r="1442" spans="1:2">
      <c r="A1442" s="18">
        <v>45629</v>
      </c>
      <c r="B1442" s="19">
        <v>15950</v>
      </c>
    </row>
    <row r="1443" spans="1:2">
      <c r="A1443" s="18">
        <v>45630</v>
      </c>
      <c r="B1443" s="19">
        <v>15957</v>
      </c>
    </row>
    <row r="1444" spans="1:2">
      <c r="A1444" s="18">
        <v>45631</v>
      </c>
      <c r="B1444" s="19">
        <v>15892</v>
      </c>
    </row>
    <row r="1445" spans="1:2">
      <c r="A1445" s="18">
        <v>45632</v>
      </c>
      <c r="B1445" s="19">
        <v>15848</v>
      </c>
    </row>
    <row r="1446" spans="1:2">
      <c r="A1446" s="18">
        <v>45635</v>
      </c>
      <c r="B1446" s="19">
        <v>15861</v>
      </c>
    </row>
    <row r="1447" spans="1:2">
      <c r="A1447" s="18">
        <v>45636</v>
      </c>
      <c r="B1447" s="19">
        <v>15874</v>
      </c>
    </row>
    <row r="1448" spans="1:2">
      <c r="A1448" s="18">
        <v>45637</v>
      </c>
      <c r="B1448" s="19">
        <v>15905</v>
      </c>
    </row>
    <row r="1449" spans="1:2">
      <c r="A1449" s="18">
        <v>45638</v>
      </c>
      <c r="B1449" s="19">
        <v>15939</v>
      </c>
    </row>
    <row r="1450" spans="1:2">
      <c r="A1450" s="18">
        <v>45639</v>
      </c>
      <c r="B1450" s="19">
        <v>15987</v>
      </c>
    </row>
    <row r="1451" spans="1:2">
      <c r="A1451" s="18">
        <v>45642</v>
      </c>
      <c r="B1451" s="19">
        <v>16019</v>
      </c>
    </row>
    <row r="1452" spans="1:2">
      <c r="A1452" s="18">
        <v>45643</v>
      </c>
      <c r="B1452" s="19">
        <v>16050</v>
      </c>
    </row>
    <row r="1453" spans="1:2">
      <c r="A1453" s="18">
        <v>45644</v>
      </c>
      <c r="B1453" s="19">
        <v>16100</v>
      </c>
    </row>
    <row r="1454" spans="1:2">
      <c r="A1454" s="18">
        <v>45645</v>
      </c>
      <c r="B1454" s="19">
        <v>16277</v>
      </c>
    </row>
    <row r="1455" spans="1:2">
      <c r="A1455" s="18">
        <v>45646</v>
      </c>
      <c r="B1455" s="19">
        <v>16270</v>
      </c>
    </row>
    <row r="1456" spans="1:2">
      <c r="A1456" s="18">
        <v>45649</v>
      </c>
      <c r="B1456" s="19">
        <v>16159</v>
      </c>
    </row>
    <row r="1457" spans="1:2">
      <c r="A1457" s="18">
        <v>45650</v>
      </c>
      <c r="B1457" s="19">
        <v>16208</v>
      </c>
    </row>
    <row r="1458" spans="1:2">
      <c r="A1458" s="18">
        <v>45653</v>
      </c>
      <c r="B1458" s="19">
        <v>16247</v>
      </c>
    </row>
    <row r="1459" spans="1:2">
      <c r="A1459" s="18">
        <v>45656</v>
      </c>
      <c r="B1459" s="19">
        <v>16162</v>
      </c>
    </row>
    <row r="1460" spans="1:2">
      <c r="A1460" s="18">
        <v>45657</v>
      </c>
      <c r="B1460" s="19">
        <v>16157</v>
      </c>
    </row>
    <row r="1461" spans="1:2">
      <c r="A1461" s="18">
        <v>45659</v>
      </c>
      <c r="B1461" s="19">
        <v>16236</v>
      </c>
    </row>
    <row r="1462" spans="1:2">
      <c r="A1462" s="18">
        <v>45660</v>
      </c>
      <c r="B1462" s="19">
        <v>16217</v>
      </c>
    </row>
    <row r="1463" spans="1:2">
      <c r="A1463" s="18">
        <v>45663</v>
      </c>
      <c r="B1463" s="19">
        <v>16193</v>
      </c>
    </row>
    <row r="1464" spans="1:2">
      <c r="A1464" s="18">
        <v>45664</v>
      </c>
      <c r="B1464" s="19">
        <v>16169</v>
      </c>
    </row>
    <row r="1465" spans="1:2">
      <c r="A1465" s="18">
        <v>45665</v>
      </c>
      <c r="B1465" s="19">
        <v>16201</v>
      </c>
    </row>
    <row r="1466" spans="1:2">
      <c r="A1466" s="18">
        <v>45666</v>
      </c>
      <c r="B1466" s="19">
        <v>16238</v>
      </c>
    </row>
    <row r="1467" spans="1:2">
      <c r="A1467" s="18">
        <v>45667</v>
      </c>
      <c r="B1467" s="19">
        <v>16194</v>
      </c>
    </row>
    <row r="1468" spans="1:2">
      <c r="A1468" s="18">
        <v>45670</v>
      </c>
      <c r="B1468" s="19">
        <v>16281</v>
      </c>
    </row>
    <row r="1469" spans="1:2">
      <c r="A1469" s="18">
        <v>45671</v>
      </c>
      <c r="B1469" s="19">
        <v>16265</v>
      </c>
    </row>
    <row r="1470" spans="1:2">
      <c r="A1470" s="18">
        <v>45672</v>
      </c>
      <c r="B1470" s="19">
        <v>16311</v>
      </c>
    </row>
    <row r="1471" spans="1:2">
      <c r="A1471" s="18">
        <v>45673</v>
      </c>
      <c r="B1471" s="19">
        <v>16378</v>
      </c>
    </row>
    <row r="1472" spans="1:2">
      <c r="A1472" s="18">
        <v>45674</v>
      </c>
      <c r="B1472" s="19">
        <v>16373</v>
      </c>
    </row>
    <row r="1473" spans="1:2">
      <c r="A1473" s="18">
        <v>45677</v>
      </c>
      <c r="B1473" s="19">
        <v>16372</v>
      </c>
    </row>
    <row r="1474" spans="1:2">
      <c r="A1474" s="18">
        <v>45678</v>
      </c>
      <c r="B1474" s="19">
        <v>16331</v>
      </c>
    </row>
    <row r="1475" spans="1:2">
      <c r="A1475" s="18">
        <v>45679</v>
      </c>
      <c r="B1475" s="19">
        <v>16327</v>
      </c>
    </row>
    <row r="1476" spans="1:2">
      <c r="A1476" s="18">
        <v>45680</v>
      </c>
      <c r="B1476" s="19">
        <v>16276</v>
      </c>
    </row>
    <row r="1477" spans="1:2">
      <c r="A1477" s="18">
        <v>45681</v>
      </c>
      <c r="B1477" s="19">
        <v>16200</v>
      </c>
    </row>
    <row r="1478" spans="1:2">
      <c r="A1478" s="18">
        <v>45687</v>
      </c>
      <c r="B1478" s="19">
        <v>16259</v>
      </c>
    </row>
    <row r="1479" spans="1:2">
      <c r="A1479" s="18">
        <v>45688</v>
      </c>
      <c r="B1479" s="19">
        <v>16312</v>
      </c>
    </row>
    <row r="1480" spans="1:2">
      <c r="A1480" s="18">
        <v>45691</v>
      </c>
      <c r="B1480" s="19">
        <v>16453</v>
      </c>
    </row>
    <row r="1481" spans="1:2">
      <c r="A1481" s="18">
        <v>45692</v>
      </c>
      <c r="B1481" s="19">
        <v>16365</v>
      </c>
    </row>
    <row r="1482" spans="1:2">
      <c r="A1482" s="18">
        <v>45693</v>
      </c>
      <c r="B1482" s="19">
        <v>16308</v>
      </c>
    </row>
    <row r="1483" spans="1:2">
      <c r="A1483" s="18">
        <v>45694</v>
      </c>
      <c r="B1483" s="19">
        <v>16330</v>
      </c>
    </row>
    <row r="1484" spans="1:2">
      <c r="A1484" s="18">
        <v>45695</v>
      </c>
      <c r="B1484" s="19">
        <v>16325</v>
      </c>
    </row>
    <row r="1485" spans="1:2">
      <c r="A1485" s="18">
        <v>45698</v>
      </c>
      <c r="B1485" s="19">
        <v>16350</v>
      </c>
    </row>
    <row r="1486" spans="1:2">
      <c r="A1486" s="18">
        <v>45699</v>
      </c>
      <c r="B1486" s="19">
        <v>16380</v>
      </c>
    </row>
    <row r="1487" spans="1:2">
      <c r="A1487" s="18">
        <v>45700</v>
      </c>
      <c r="B1487" s="19">
        <v>16364</v>
      </c>
    </row>
    <row r="1488" spans="1:2">
      <c r="A1488" s="18">
        <v>45701</v>
      </c>
      <c r="B1488" s="19">
        <v>16365</v>
      </c>
    </row>
    <row r="1489" spans="1:2">
      <c r="A1489" s="18">
        <v>45702</v>
      </c>
      <c r="B1489" s="19">
        <v>16285</v>
      </c>
    </row>
    <row r="1490" spans="1:2">
      <c r="A1490" s="18">
        <v>45705</v>
      </c>
      <c r="B1490" s="19">
        <v>16195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56CA-1605-46C1-9E63-4E8631AA5C97}">
  <dimension ref="A1:G1490"/>
  <sheetViews>
    <sheetView topLeftCell="A1477" workbookViewId="0">
      <selection activeCell="H1497" sqref="H1497"/>
    </sheetView>
  </sheetViews>
  <sheetFormatPr defaultRowHeight="15"/>
  <cols>
    <col min="1" max="1" width="10.7109375" bestFit="1" customWidth="1"/>
    <col min="2" max="7" width="12.85546875" bestFit="1" customWidth="1"/>
  </cols>
  <sheetData>
    <row r="1" spans="1:7">
      <c r="A1" s="33" t="s">
        <v>3</v>
      </c>
      <c r="B1" s="34" t="s">
        <v>4</v>
      </c>
      <c r="C1" s="76" t="s">
        <v>326</v>
      </c>
      <c r="D1" s="76" t="s">
        <v>327</v>
      </c>
      <c r="E1" s="76" t="s">
        <v>328</v>
      </c>
      <c r="F1" s="76" t="s">
        <v>329</v>
      </c>
      <c r="G1" s="76" t="s">
        <v>330</v>
      </c>
    </row>
    <row r="2" spans="1:7">
      <c r="A2" s="18">
        <v>43467</v>
      </c>
      <c r="B2" s="19">
        <v>14465</v>
      </c>
      <c r="C2" s="77"/>
      <c r="D2" s="77"/>
      <c r="E2" s="77"/>
      <c r="F2" s="77"/>
      <c r="G2" s="77"/>
    </row>
    <row r="3" spans="1:7">
      <c r="A3" s="18">
        <v>43468</v>
      </c>
      <c r="B3" s="19">
        <v>14474</v>
      </c>
      <c r="C3" s="77"/>
      <c r="D3" s="77"/>
      <c r="E3" s="77"/>
      <c r="F3" s="77"/>
      <c r="G3" s="77"/>
    </row>
    <row r="4" spans="1:7">
      <c r="A4" s="18">
        <v>43469</v>
      </c>
      <c r="B4" s="19">
        <v>14350</v>
      </c>
      <c r="C4" s="78"/>
      <c r="D4" s="77"/>
      <c r="E4" s="77"/>
      <c r="F4" s="77"/>
      <c r="G4" s="77"/>
    </row>
    <row r="5" spans="1:7">
      <c r="A5" s="18">
        <v>43472</v>
      </c>
      <c r="B5" s="19">
        <v>14105</v>
      </c>
      <c r="C5" s="78"/>
      <c r="D5" s="78"/>
      <c r="E5" s="78"/>
      <c r="F5" s="77"/>
      <c r="G5" s="77"/>
    </row>
    <row r="6" spans="1:7">
      <c r="A6" s="18">
        <v>43473</v>
      </c>
      <c r="B6" s="19">
        <v>14031</v>
      </c>
      <c r="C6" s="78"/>
      <c r="D6" s="78"/>
      <c r="E6" s="78"/>
      <c r="F6" s="77"/>
      <c r="G6" s="77"/>
    </row>
    <row r="7" spans="1:7">
      <c r="A7" s="18">
        <v>43474</v>
      </c>
      <c r="B7" s="19">
        <v>14120</v>
      </c>
      <c r="C7" s="78">
        <f t="shared" ref="C7:C70" si="0">B6</f>
        <v>14031</v>
      </c>
      <c r="D7" s="78">
        <f t="shared" ref="D7:D70" si="1">B5</f>
        <v>14105</v>
      </c>
      <c r="E7" s="78">
        <f t="shared" ref="E7:E70" si="2">B4</f>
        <v>14350</v>
      </c>
      <c r="F7" s="78">
        <f>B3</f>
        <v>14474</v>
      </c>
      <c r="G7" s="78">
        <f>B2</f>
        <v>14465</v>
      </c>
    </row>
    <row r="8" spans="1:7">
      <c r="A8" s="18">
        <v>43475</v>
      </c>
      <c r="B8" s="19">
        <v>14093</v>
      </c>
      <c r="C8" s="78">
        <f t="shared" si="0"/>
        <v>14120</v>
      </c>
      <c r="D8" s="78">
        <f t="shared" si="1"/>
        <v>14031</v>
      </c>
      <c r="E8" s="78">
        <f t="shared" si="2"/>
        <v>14105</v>
      </c>
      <c r="F8" s="78">
        <f t="shared" ref="F8:F71" si="3">B4</f>
        <v>14350</v>
      </c>
      <c r="G8" s="78">
        <f t="shared" ref="G8:G71" si="4">B3</f>
        <v>14474</v>
      </c>
    </row>
    <row r="9" spans="1:7">
      <c r="A9" s="18">
        <v>43476</v>
      </c>
      <c r="B9" s="19">
        <v>14076</v>
      </c>
      <c r="C9" s="78">
        <f t="shared" si="0"/>
        <v>14093</v>
      </c>
      <c r="D9" s="78">
        <f t="shared" si="1"/>
        <v>14120</v>
      </c>
      <c r="E9" s="78">
        <f t="shared" si="2"/>
        <v>14031</v>
      </c>
      <c r="F9" s="78">
        <f t="shared" si="3"/>
        <v>14105</v>
      </c>
      <c r="G9" s="78">
        <f t="shared" si="4"/>
        <v>14350</v>
      </c>
    </row>
    <row r="10" spans="1:7">
      <c r="A10" s="18">
        <v>43479</v>
      </c>
      <c r="B10" s="19">
        <v>14052</v>
      </c>
      <c r="C10" s="78">
        <f t="shared" si="0"/>
        <v>14076</v>
      </c>
      <c r="D10" s="78">
        <f t="shared" si="1"/>
        <v>14093</v>
      </c>
      <c r="E10" s="78">
        <f t="shared" si="2"/>
        <v>14120</v>
      </c>
      <c r="F10" s="78">
        <f t="shared" si="3"/>
        <v>14031</v>
      </c>
      <c r="G10" s="78">
        <f t="shared" si="4"/>
        <v>14105</v>
      </c>
    </row>
    <row r="11" spans="1:7">
      <c r="A11" s="18">
        <v>43480</v>
      </c>
      <c r="B11" s="19">
        <v>14084</v>
      </c>
      <c r="C11" s="78">
        <f t="shared" si="0"/>
        <v>14052</v>
      </c>
      <c r="D11" s="78">
        <f t="shared" si="1"/>
        <v>14076</v>
      </c>
      <c r="E11" s="78">
        <f t="shared" si="2"/>
        <v>14093</v>
      </c>
      <c r="F11" s="78">
        <f t="shared" si="3"/>
        <v>14120</v>
      </c>
      <c r="G11" s="78">
        <f t="shared" si="4"/>
        <v>14031</v>
      </c>
    </row>
    <row r="12" spans="1:7">
      <c r="A12" s="18">
        <v>43481</v>
      </c>
      <c r="B12" s="19">
        <v>14154</v>
      </c>
      <c r="C12" s="78">
        <f t="shared" si="0"/>
        <v>14084</v>
      </c>
      <c r="D12" s="78">
        <f t="shared" si="1"/>
        <v>14052</v>
      </c>
      <c r="E12" s="78">
        <f t="shared" si="2"/>
        <v>14076</v>
      </c>
      <c r="F12" s="78">
        <f t="shared" si="3"/>
        <v>14093</v>
      </c>
      <c r="G12" s="78">
        <f t="shared" si="4"/>
        <v>14120</v>
      </c>
    </row>
    <row r="13" spans="1:7">
      <c r="A13" s="18">
        <v>43482</v>
      </c>
      <c r="B13" s="19">
        <v>14158</v>
      </c>
      <c r="C13" s="78">
        <f t="shared" si="0"/>
        <v>14154</v>
      </c>
      <c r="D13" s="78">
        <f t="shared" si="1"/>
        <v>14084</v>
      </c>
      <c r="E13" s="78">
        <f t="shared" si="2"/>
        <v>14052</v>
      </c>
      <c r="F13" s="78">
        <f t="shared" si="3"/>
        <v>14076</v>
      </c>
      <c r="G13" s="78">
        <f t="shared" si="4"/>
        <v>14093</v>
      </c>
    </row>
    <row r="14" spans="1:7">
      <c r="A14" s="18">
        <v>43483</v>
      </c>
      <c r="B14" s="19">
        <v>14182</v>
      </c>
      <c r="C14" s="78">
        <f t="shared" si="0"/>
        <v>14158</v>
      </c>
      <c r="D14" s="78">
        <f t="shared" si="1"/>
        <v>14154</v>
      </c>
      <c r="E14" s="78">
        <f t="shared" si="2"/>
        <v>14084</v>
      </c>
      <c r="F14" s="78">
        <f t="shared" si="3"/>
        <v>14052</v>
      </c>
      <c r="G14" s="78">
        <f t="shared" si="4"/>
        <v>14076</v>
      </c>
    </row>
    <row r="15" spans="1:7">
      <c r="A15" s="18">
        <v>43486</v>
      </c>
      <c r="B15" s="19">
        <v>14212</v>
      </c>
      <c r="C15" s="78">
        <f t="shared" si="0"/>
        <v>14182</v>
      </c>
      <c r="D15" s="78">
        <f t="shared" si="1"/>
        <v>14158</v>
      </c>
      <c r="E15" s="78">
        <f t="shared" si="2"/>
        <v>14154</v>
      </c>
      <c r="F15" s="78">
        <f t="shared" si="3"/>
        <v>14084</v>
      </c>
      <c r="G15" s="78">
        <f t="shared" si="4"/>
        <v>14052</v>
      </c>
    </row>
    <row r="16" spans="1:7">
      <c r="A16" s="18">
        <v>43487</v>
      </c>
      <c r="B16" s="19">
        <v>14221</v>
      </c>
      <c r="C16" s="78">
        <f t="shared" si="0"/>
        <v>14212</v>
      </c>
      <c r="D16" s="78">
        <f t="shared" si="1"/>
        <v>14182</v>
      </c>
      <c r="E16" s="78">
        <f t="shared" si="2"/>
        <v>14158</v>
      </c>
      <c r="F16" s="78">
        <f t="shared" si="3"/>
        <v>14154</v>
      </c>
      <c r="G16" s="78">
        <f t="shared" si="4"/>
        <v>14084</v>
      </c>
    </row>
    <row r="17" spans="1:7">
      <c r="A17" s="18">
        <v>43488</v>
      </c>
      <c r="B17" s="19">
        <v>14188</v>
      </c>
      <c r="C17" s="78">
        <f t="shared" si="0"/>
        <v>14221</v>
      </c>
      <c r="D17" s="78">
        <f t="shared" si="1"/>
        <v>14212</v>
      </c>
      <c r="E17" s="78">
        <f t="shared" si="2"/>
        <v>14182</v>
      </c>
      <c r="F17" s="78">
        <f t="shared" si="3"/>
        <v>14158</v>
      </c>
      <c r="G17" s="78">
        <f t="shared" si="4"/>
        <v>14154</v>
      </c>
    </row>
    <row r="18" spans="1:7">
      <c r="A18" s="18">
        <v>43489</v>
      </c>
      <c r="B18" s="19">
        <v>14141</v>
      </c>
      <c r="C18" s="78">
        <f t="shared" si="0"/>
        <v>14188</v>
      </c>
      <c r="D18" s="78">
        <f t="shared" si="1"/>
        <v>14221</v>
      </c>
      <c r="E18" s="78">
        <f t="shared" si="2"/>
        <v>14212</v>
      </c>
      <c r="F18" s="78">
        <f t="shared" si="3"/>
        <v>14182</v>
      </c>
      <c r="G18" s="78">
        <f t="shared" si="4"/>
        <v>14158</v>
      </c>
    </row>
    <row r="19" spans="1:7">
      <c r="A19" s="18">
        <v>43490</v>
      </c>
      <c r="B19" s="19">
        <v>14163</v>
      </c>
      <c r="C19" s="78">
        <f t="shared" si="0"/>
        <v>14141</v>
      </c>
      <c r="D19" s="78">
        <f t="shared" si="1"/>
        <v>14188</v>
      </c>
      <c r="E19" s="78">
        <f t="shared" si="2"/>
        <v>14221</v>
      </c>
      <c r="F19" s="78">
        <f t="shared" si="3"/>
        <v>14212</v>
      </c>
      <c r="G19" s="78">
        <f t="shared" si="4"/>
        <v>14182</v>
      </c>
    </row>
    <row r="20" spans="1:7">
      <c r="A20" s="18">
        <v>43493</v>
      </c>
      <c r="B20" s="19">
        <v>14038</v>
      </c>
      <c r="C20" s="78">
        <f t="shared" si="0"/>
        <v>14163</v>
      </c>
      <c r="D20" s="78">
        <f t="shared" si="1"/>
        <v>14141</v>
      </c>
      <c r="E20" s="78">
        <f t="shared" si="2"/>
        <v>14188</v>
      </c>
      <c r="F20" s="78">
        <f t="shared" si="3"/>
        <v>14221</v>
      </c>
      <c r="G20" s="78">
        <f t="shared" si="4"/>
        <v>14212</v>
      </c>
    </row>
    <row r="21" spans="1:7">
      <c r="A21" s="18">
        <v>43494</v>
      </c>
      <c r="B21" s="19">
        <v>14098</v>
      </c>
      <c r="C21" s="78">
        <f t="shared" si="0"/>
        <v>14038</v>
      </c>
      <c r="D21" s="78">
        <f t="shared" si="1"/>
        <v>14163</v>
      </c>
      <c r="E21" s="78">
        <f t="shared" si="2"/>
        <v>14141</v>
      </c>
      <c r="F21" s="78">
        <f t="shared" si="3"/>
        <v>14188</v>
      </c>
      <c r="G21" s="78">
        <f t="shared" si="4"/>
        <v>14221</v>
      </c>
    </row>
    <row r="22" spans="1:7">
      <c r="A22" s="18">
        <v>43495</v>
      </c>
      <c r="B22" s="19">
        <v>14112</v>
      </c>
      <c r="C22" s="78">
        <f t="shared" si="0"/>
        <v>14098</v>
      </c>
      <c r="D22" s="78">
        <f t="shared" si="1"/>
        <v>14038</v>
      </c>
      <c r="E22" s="78">
        <f t="shared" si="2"/>
        <v>14163</v>
      </c>
      <c r="F22" s="78">
        <f t="shared" si="3"/>
        <v>14141</v>
      </c>
      <c r="G22" s="78">
        <f t="shared" si="4"/>
        <v>14188</v>
      </c>
    </row>
    <row r="23" spans="1:7">
      <c r="A23" s="18">
        <v>43496</v>
      </c>
      <c r="B23" s="19">
        <v>14072</v>
      </c>
      <c r="C23" s="78">
        <f t="shared" si="0"/>
        <v>14112</v>
      </c>
      <c r="D23" s="78">
        <f t="shared" si="1"/>
        <v>14098</v>
      </c>
      <c r="E23" s="78">
        <f t="shared" si="2"/>
        <v>14038</v>
      </c>
      <c r="F23" s="78">
        <f t="shared" si="3"/>
        <v>14163</v>
      </c>
      <c r="G23" s="78">
        <f t="shared" si="4"/>
        <v>14141</v>
      </c>
    </row>
    <row r="24" spans="1:7">
      <c r="A24" s="18">
        <v>43497</v>
      </c>
      <c r="B24" s="19">
        <v>13978</v>
      </c>
      <c r="C24" s="78">
        <f t="shared" si="0"/>
        <v>14072</v>
      </c>
      <c r="D24" s="78">
        <f t="shared" si="1"/>
        <v>14112</v>
      </c>
      <c r="E24" s="78">
        <f t="shared" si="2"/>
        <v>14098</v>
      </c>
      <c r="F24" s="78">
        <f t="shared" si="3"/>
        <v>14038</v>
      </c>
      <c r="G24" s="78">
        <f t="shared" si="4"/>
        <v>14163</v>
      </c>
    </row>
    <row r="25" spans="1:7">
      <c r="A25" s="18">
        <v>43500</v>
      </c>
      <c r="B25" s="19">
        <v>13976</v>
      </c>
      <c r="C25" s="78">
        <f t="shared" si="0"/>
        <v>13978</v>
      </c>
      <c r="D25" s="78">
        <f t="shared" si="1"/>
        <v>14072</v>
      </c>
      <c r="E25" s="78">
        <f t="shared" si="2"/>
        <v>14112</v>
      </c>
      <c r="F25" s="78">
        <f t="shared" si="3"/>
        <v>14098</v>
      </c>
      <c r="G25" s="78">
        <f t="shared" si="4"/>
        <v>14038</v>
      </c>
    </row>
    <row r="26" spans="1:7">
      <c r="A26" s="18">
        <v>43502</v>
      </c>
      <c r="B26" s="19">
        <v>13947</v>
      </c>
      <c r="C26" s="78">
        <f t="shared" si="0"/>
        <v>13976</v>
      </c>
      <c r="D26" s="78">
        <f t="shared" si="1"/>
        <v>13978</v>
      </c>
      <c r="E26" s="78">
        <f t="shared" si="2"/>
        <v>14072</v>
      </c>
      <c r="F26" s="78">
        <f t="shared" si="3"/>
        <v>14112</v>
      </c>
      <c r="G26" s="78">
        <f t="shared" si="4"/>
        <v>14098</v>
      </c>
    </row>
    <row r="27" spans="1:7">
      <c r="A27" s="18">
        <v>43503</v>
      </c>
      <c r="B27" s="19">
        <v>13978</v>
      </c>
      <c r="C27" s="78">
        <f t="shared" si="0"/>
        <v>13947</v>
      </c>
      <c r="D27" s="78">
        <f t="shared" si="1"/>
        <v>13976</v>
      </c>
      <c r="E27" s="78">
        <f t="shared" si="2"/>
        <v>13978</v>
      </c>
      <c r="F27" s="78">
        <f t="shared" si="3"/>
        <v>14072</v>
      </c>
      <c r="G27" s="78">
        <f t="shared" si="4"/>
        <v>14112</v>
      </c>
    </row>
    <row r="28" spans="1:7">
      <c r="A28" s="18">
        <v>43504</v>
      </c>
      <c r="B28" s="19">
        <v>13992</v>
      </c>
      <c r="C28" s="78">
        <f t="shared" si="0"/>
        <v>13978</v>
      </c>
      <c r="D28" s="78">
        <f t="shared" si="1"/>
        <v>13947</v>
      </c>
      <c r="E28" s="78">
        <f t="shared" si="2"/>
        <v>13976</v>
      </c>
      <c r="F28" s="78">
        <f t="shared" si="3"/>
        <v>13978</v>
      </c>
      <c r="G28" s="78">
        <f t="shared" si="4"/>
        <v>14072</v>
      </c>
    </row>
    <row r="29" spans="1:7">
      <c r="A29" s="18">
        <v>43507</v>
      </c>
      <c r="B29" s="19">
        <v>13995</v>
      </c>
      <c r="C29" s="78">
        <f t="shared" si="0"/>
        <v>13992</v>
      </c>
      <c r="D29" s="78">
        <f t="shared" si="1"/>
        <v>13978</v>
      </c>
      <c r="E29" s="78">
        <f t="shared" si="2"/>
        <v>13947</v>
      </c>
      <c r="F29" s="78">
        <f t="shared" si="3"/>
        <v>13976</v>
      </c>
      <c r="G29" s="78">
        <f t="shared" si="4"/>
        <v>13978</v>
      </c>
    </row>
    <row r="30" spans="1:7">
      <c r="A30" s="18">
        <v>43508</v>
      </c>
      <c r="B30" s="19">
        <v>14088</v>
      </c>
      <c r="C30" s="78">
        <f t="shared" si="0"/>
        <v>13995</v>
      </c>
      <c r="D30" s="78">
        <f t="shared" si="1"/>
        <v>13992</v>
      </c>
      <c r="E30" s="78">
        <f t="shared" si="2"/>
        <v>13978</v>
      </c>
      <c r="F30" s="78">
        <f t="shared" si="3"/>
        <v>13947</v>
      </c>
      <c r="G30" s="78">
        <f t="shared" si="4"/>
        <v>13976</v>
      </c>
    </row>
    <row r="31" spans="1:7">
      <c r="A31" s="18">
        <v>43509</v>
      </c>
      <c r="B31" s="19">
        <v>14027</v>
      </c>
      <c r="C31" s="78">
        <f t="shared" si="0"/>
        <v>14088</v>
      </c>
      <c r="D31" s="78">
        <f t="shared" si="1"/>
        <v>13995</v>
      </c>
      <c r="E31" s="78">
        <f t="shared" si="2"/>
        <v>13992</v>
      </c>
      <c r="F31" s="78">
        <f t="shared" si="3"/>
        <v>13978</v>
      </c>
      <c r="G31" s="78">
        <f t="shared" si="4"/>
        <v>13947</v>
      </c>
    </row>
    <row r="32" spans="1:7">
      <c r="A32" s="18">
        <v>43510</v>
      </c>
      <c r="B32" s="19">
        <v>14093</v>
      </c>
      <c r="C32" s="78">
        <f t="shared" si="0"/>
        <v>14027</v>
      </c>
      <c r="D32" s="78">
        <f t="shared" si="1"/>
        <v>14088</v>
      </c>
      <c r="E32" s="78">
        <f t="shared" si="2"/>
        <v>13995</v>
      </c>
      <c r="F32" s="78">
        <f t="shared" si="3"/>
        <v>13992</v>
      </c>
      <c r="G32" s="78">
        <f t="shared" si="4"/>
        <v>13978</v>
      </c>
    </row>
    <row r="33" spans="1:7">
      <c r="A33" s="18">
        <v>43511</v>
      </c>
      <c r="B33" s="19">
        <v>14116</v>
      </c>
      <c r="C33" s="78">
        <f t="shared" si="0"/>
        <v>14093</v>
      </c>
      <c r="D33" s="78">
        <f t="shared" si="1"/>
        <v>14027</v>
      </c>
      <c r="E33" s="78">
        <f t="shared" si="2"/>
        <v>14088</v>
      </c>
      <c r="F33" s="78">
        <f t="shared" si="3"/>
        <v>13995</v>
      </c>
      <c r="G33" s="78">
        <f t="shared" si="4"/>
        <v>13992</v>
      </c>
    </row>
    <row r="34" spans="1:7">
      <c r="A34" s="18">
        <v>43514</v>
      </c>
      <c r="B34" s="19">
        <v>14106</v>
      </c>
      <c r="C34" s="78">
        <f t="shared" si="0"/>
        <v>14116</v>
      </c>
      <c r="D34" s="78">
        <f t="shared" si="1"/>
        <v>14093</v>
      </c>
      <c r="E34" s="78">
        <f t="shared" si="2"/>
        <v>14027</v>
      </c>
      <c r="F34" s="78">
        <f t="shared" si="3"/>
        <v>14088</v>
      </c>
      <c r="G34" s="78">
        <f t="shared" si="4"/>
        <v>13995</v>
      </c>
    </row>
    <row r="35" spans="1:7">
      <c r="A35" s="18">
        <v>43515</v>
      </c>
      <c r="B35" s="19">
        <v>14119</v>
      </c>
      <c r="C35" s="78">
        <f t="shared" si="0"/>
        <v>14106</v>
      </c>
      <c r="D35" s="78">
        <f t="shared" si="1"/>
        <v>14116</v>
      </c>
      <c r="E35" s="78">
        <f t="shared" si="2"/>
        <v>14093</v>
      </c>
      <c r="F35" s="78">
        <f t="shared" si="3"/>
        <v>14027</v>
      </c>
      <c r="G35" s="78">
        <f t="shared" si="4"/>
        <v>14088</v>
      </c>
    </row>
    <row r="36" spans="1:7">
      <c r="A36" s="18">
        <v>43516</v>
      </c>
      <c r="B36" s="19">
        <v>14055</v>
      </c>
      <c r="C36" s="78">
        <f t="shared" si="0"/>
        <v>14119</v>
      </c>
      <c r="D36" s="78">
        <f t="shared" si="1"/>
        <v>14106</v>
      </c>
      <c r="E36" s="78">
        <f t="shared" si="2"/>
        <v>14116</v>
      </c>
      <c r="F36" s="78">
        <f t="shared" si="3"/>
        <v>14093</v>
      </c>
      <c r="G36" s="78">
        <f t="shared" si="4"/>
        <v>14027</v>
      </c>
    </row>
    <row r="37" spans="1:7">
      <c r="A37" s="18">
        <v>43517</v>
      </c>
      <c r="B37" s="19">
        <v>14057</v>
      </c>
      <c r="C37" s="78">
        <f t="shared" si="0"/>
        <v>14055</v>
      </c>
      <c r="D37" s="78">
        <f t="shared" si="1"/>
        <v>14119</v>
      </c>
      <c r="E37" s="78">
        <f t="shared" si="2"/>
        <v>14106</v>
      </c>
      <c r="F37" s="78">
        <f t="shared" si="3"/>
        <v>14116</v>
      </c>
      <c r="G37" s="78">
        <f t="shared" si="4"/>
        <v>14093</v>
      </c>
    </row>
    <row r="38" spans="1:7">
      <c r="A38" s="18">
        <v>43518</v>
      </c>
      <c r="B38" s="19">
        <v>14079</v>
      </c>
      <c r="C38" s="78">
        <f t="shared" si="0"/>
        <v>14057</v>
      </c>
      <c r="D38" s="78">
        <f t="shared" si="1"/>
        <v>14055</v>
      </c>
      <c r="E38" s="78">
        <f t="shared" si="2"/>
        <v>14119</v>
      </c>
      <c r="F38" s="78">
        <f t="shared" si="3"/>
        <v>14106</v>
      </c>
      <c r="G38" s="78">
        <f t="shared" si="4"/>
        <v>14116</v>
      </c>
    </row>
    <row r="39" spans="1:7">
      <c r="A39" s="18">
        <v>43521</v>
      </c>
      <c r="B39" s="19">
        <v>14007</v>
      </c>
      <c r="C39" s="78">
        <f t="shared" si="0"/>
        <v>14079</v>
      </c>
      <c r="D39" s="78">
        <f t="shared" si="1"/>
        <v>14057</v>
      </c>
      <c r="E39" s="78">
        <f t="shared" si="2"/>
        <v>14055</v>
      </c>
      <c r="F39" s="78">
        <f t="shared" si="3"/>
        <v>14119</v>
      </c>
      <c r="G39" s="78">
        <f t="shared" si="4"/>
        <v>14106</v>
      </c>
    </row>
    <row r="40" spans="1:7">
      <c r="A40" s="18">
        <v>43522</v>
      </c>
      <c r="B40" s="19">
        <v>13990</v>
      </c>
      <c r="C40" s="78">
        <f t="shared" si="0"/>
        <v>14007</v>
      </c>
      <c r="D40" s="78">
        <f t="shared" si="1"/>
        <v>14079</v>
      </c>
      <c r="E40" s="78">
        <f t="shared" si="2"/>
        <v>14057</v>
      </c>
      <c r="F40" s="78">
        <f t="shared" si="3"/>
        <v>14055</v>
      </c>
      <c r="G40" s="78">
        <f t="shared" si="4"/>
        <v>14119</v>
      </c>
    </row>
    <row r="41" spans="1:7">
      <c r="A41" s="18">
        <v>43523</v>
      </c>
      <c r="B41" s="19">
        <v>14004</v>
      </c>
      <c r="C41" s="78">
        <f t="shared" si="0"/>
        <v>13990</v>
      </c>
      <c r="D41" s="78">
        <f t="shared" si="1"/>
        <v>14007</v>
      </c>
      <c r="E41" s="78">
        <f t="shared" si="2"/>
        <v>14079</v>
      </c>
      <c r="F41" s="78">
        <f t="shared" si="3"/>
        <v>14057</v>
      </c>
      <c r="G41" s="78">
        <f t="shared" si="4"/>
        <v>14055</v>
      </c>
    </row>
    <row r="42" spans="1:7">
      <c r="A42" s="18">
        <v>43524</v>
      </c>
      <c r="B42" s="19">
        <v>14062</v>
      </c>
      <c r="C42" s="78">
        <f t="shared" si="0"/>
        <v>14004</v>
      </c>
      <c r="D42" s="78">
        <f t="shared" si="1"/>
        <v>13990</v>
      </c>
      <c r="E42" s="78">
        <f t="shared" si="2"/>
        <v>14007</v>
      </c>
      <c r="F42" s="78">
        <f t="shared" si="3"/>
        <v>14079</v>
      </c>
      <c r="G42" s="78">
        <f t="shared" si="4"/>
        <v>14057</v>
      </c>
    </row>
    <row r="43" spans="1:7">
      <c r="A43" s="18">
        <v>43525</v>
      </c>
      <c r="B43" s="19">
        <v>14111</v>
      </c>
      <c r="C43" s="78">
        <f t="shared" si="0"/>
        <v>14062</v>
      </c>
      <c r="D43" s="78">
        <f t="shared" si="1"/>
        <v>14004</v>
      </c>
      <c r="E43" s="78">
        <f t="shared" si="2"/>
        <v>13990</v>
      </c>
      <c r="F43" s="78">
        <f t="shared" si="3"/>
        <v>14007</v>
      </c>
      <c r="G43" s="78">
        <f t="shared" si="4"/>
        <v>14079</v>
      </c>
    </row>
    <row r="44" spans="1:7">
      <c r="A44" s="18">
        <v>43528</v>
      </c>
      <c r="B44" s="19">
        <v>14149</v>
      </c>
      <c r="C44" s="78">
        <f t="shared" si="0"/>
        <v>14111</v>
      </c>
      <c r="D44" s="78">
        <f t="shared" si="1"/>
        <v>14062</v>
      </c>
      <c r="E44" s="78">
        <f t="shared" si="2"/>
        <v>14004</v>
      </c>
      <c r="F44" s="78">
        <f t="shared" si="3"/>
        <v>13990</v>
      </c>
      <c r="G44" s="78">
        <f t="shared" si="4"/>
        <v>14007</v>
      </c>
    </row>
    <row r="45" spans="1:7">
      <c r="A45" s="18">
        <v>43529</v>
      </c>
      <c r="B45" s="19">
        <v>14146</v>
      </c>
      <c r="C45" s="78">
        <f t="shared" si="0"/>
        <v>14149</v>
      </c>
      <c r="D45" s="78">
        <f t="shared" si="1"/>
        <v>14111</v>
      </c>
      <c r="E45" s="78">
        <f t="shared" si="2"/>
        <v>14062</v>
      </c>
      <c r="F45" s="78">
        <f t="shared" si="3"/>
        <v>14004</v>
      </c>
      <c r="G45" s="78">
        <f t="shared" si="4"/>
        <v>13990</v>
      </c>
    </row>
    <row r="46" spans="1:7">
      <c r="A46" s="18">
        <v>43530</v>
      </c>
      <c r="B46" s="19">
        <v>14129</v>
      </c>
      <c r="C46" s="78">
        <f t="shared" si="0"/>
        <v>14146</v>
      </c>
      <c r="D46" s="78">
        <f t="shared" si="1"/>
        <v>14149</v>
      </c>
      <c r="E46" s="78">
        <f t="shared" si="2"/>
        <v>14111</v>
      </c>
      <c r="F46" s="78">
        <f t="shared" si="3"/>
        <v>14062</v>
      </c>
      <c r="G46" s="78">
        <f t="shared" si="4"/>
        <v>14004</v>
      </c>
    </row>
    <row r="47" spans="1:7">
      <c r="A47" s="18">
        <v>43532</v>
      </c>
      <c r="B47" s="19">
        <v>14223</v>
      </c>
      <c r="C47" s="78">
        <f t="shared" si="0"/>
        <v>14129</v>
      </c>
      <c r="D47" s="78">
        <f t="shared" si="1"/>
        <v>14146</v>
      </c>
      <c r="E47" s="78">
        <f t="shared" si="2"/>
        <v>14149</v>
      </c>
      <c r="F47" s="78">
        <f t="shared" si="3"/>
        <v>14111</v>
      </c>
      <c r="G47" s="78">
        <f t="shared" si="4"/>
        <v>14062</v>
      </c>
    </row>
    <row r="48" spans="1:7">
      <c r="A48" s="18">
        <v>43535</v>
      </c>
      <c r="B48" s="19">
        <v>14324</v>
      </c>
      <c r="C48" s="78">
        <f t="shared" si="0"/>
        <v>14223</v>
      </c>
      <c r="D48" s="78">
        <f t="shared" si="1"/>
        <v>14129</v>
      </c>
      <c r="E48" s="78">
        <f t="shared" si="2"/>
        <v>14146</v>
      </c>
      <c r="F48" s="78">
        <f t="shared" si="3"/>
        <v>14149</v>
      </c>
      <c r="G48" s="78">
        <f t="shared" si="4"/>
        <v>14111</v>
      </c>
    </row>
    <row r="49" spans="1:7">
      <c r="A49" s="18">
        <v>43536</v>
      </c>
      <c r="B49" s="19">
        <v>14251</v>
      </c>
      <c r="C49" s="78">
        <f t="shared" si="0"/>
        <v>14324</v>
      </c>
      <c r="D49" s="78">
        <f t="shared" si="1"/>
        <v>14223</v>
      </c>
      <c r="E49" s="78">
        <f t="shared" si="2"/>
        <v>14129</v>
      </c>
      <c r="F49" s="78">
        <f t="shared" si="3"/>
        <v>14146</v>
      </c>
      <c r="G49" s="78">
        <f t="shared" si="4"/>
        <v>14149</v>
      </c>
    </row>
    <row r="50" spans="1:7">
      <c r="A50" s="18">
        <v>43537</v>
      </c>
      <c r="B50" s="19">
        <v>14269</v>
      </c>
      <c r="C50" s="78">
        <f t="shared" si="0"/>
        <v>14251</v>
      </c>
      <c r="D50" s="78">
        <f t="shared" si="1"/>
        <v>14324</v>
      </c>
      <c r="E50" s="78">
        <f t="shared" si="2"/>
        <v>14223</v>
      </c>
      <c r="F50" s="78">
        <f t="shared" si="3"/>
        <v>14129</v>
      </c>
      <c r="G50" s="78">
        <f t="shared" si="4"/>
        <v>14146</v>
      </c>
    </row>
    <row r="51" spans="1:7">
      <c r="A51" s="18">
        <v>43538</v>
      </c>
      <c r="B51" s="19">
        <v>14253</v>
      </c>
      <c r="C51" s="78">
        <f t="shared" si="0"/>
        <v>14269</v>
      </c>
      <c r="D51" s="78">
        <f t="shared" si="1"/>
        <v>14251</v>
      </c>
      <c r="E51" s="78">
        <f t="shared" si="2"/>
        <v>14324</v>
      </c>
      <c r="F51" s="78">
        <f t="shared" si="3"/>
        <v>14223</v>
      </c>
      <c r="G51" s="78">
        <f t="shared" si="4"/>
        <v>14129</v>
      </c>
    </row>
    <row r="52" spans="1:7">
      <c r="A52" s="18">
        <v>43539</v>
      </c>
      <c r="B52" s="19">
        <v>14310</v>
      </c>
      <c r="C52" s="78">
        <f t="shared" si="0"/>
        <v>14253</v>
      </c>
      <c r="D52" s="78">
        <f t="shared" si="1"/>
        <v>14269</v>
      </c>
      <c r="E52" s="78">
        <f t="shared" si="2"/>
        <v>14251</v>
      </c>
      <c r="F52" s="78">
        <f t="shared" si="3"/>
        <v>14324</v>
      </c>
      <c r="G52" s="78">
        <f t="shared" si="4"/>
        <v>14223</v>
      </c>
    </row>
    <row r="53" spans="1:7">
      <c r="A53" s="18">
        <v>43542</v>
      </c>
      <c r="B53" s="19">
        <v>14242</v>
      </c>
      <c r="C53" s="78">
        <f t="shared" si="0"/>
        <v>14310</v>
      </c>
      <c r="D53" s="78">
        <f t="shared" si="1"/>
        <v>14253</v>
      </c>
      <c r="E53" s="78">
        <f t="shared" si="2"/>
        <v>14269</v>
      </c>
      <c r="F53" s="78">
        <f t="shared" si="3"/>
        <v>14251</v>
      </c>
      <c r="G53" s="78">
        <f t="shared" si="4"/>
        <v>14324</v>
      </c>
    </row>
    <row r="54" spans="1:7">
      <c r="A54" s="18">
        <v>43543</v>
      </c>
      <c r="B54" s="19">
        <v>14228</v>
      </c>
      <c r="C54" s="78">
        <f t="shared" si="0"/>
        <v>14242</v>
      </c>
      <c r="D54" s="78">
        <f t="shared" si="1"/>
        <v>14310</v>
      </c>
      <c r="E54" s="78">
        <f t="shared" si="2"/>
        <v>14253</v>
      </c>
      <c r="F54" s="78">
        <f t="shared" si="3"/>
        <v>14269</v>
      </c>
      <c r="G54" s="78">
        <f t="shared" si="4"/>
        <v>14251</v>
      </c>
    </row>
    <row r="55" spans="1:7">
      <c r="A55" s="18">
        <v>43544</v>
      </c>
      <c r="B55" s="19">
        <v>14231</v>
      </c>
      <c r="C55" s="78">
        <f t="shared" si="0"/>
        <v>14228</v>
      </c>
      <c r="D55" s="78">
        <f t="shared" si="1"/>
        <v>14242</v>
      </c>
      <c r="E55" s="78">
        <f t="shared" si="2"/>
        <v>14310</v>
      </c>
      <c r="F55" s="78">
        <f t="shared" si="3"/>
        <v>14253</v>
      </c>
      <c r="G55" s="78">
        <f t="shared" si="4"/>
        <v>14269</v>
      </c>
    </row>
    <row r="56" spans="1:7">
      <c r="A56" s="18">
        <v>43545</v>
      </c>
      <c r="B56" s="19">
        <v>14102</v>
      </c>
      <c r="C56" s="78">
        <f t="shared" si="0"/>
        <v>14231</v>
      </c>
      <c r="D56" s="78">
        <f t="shared" si="1"/>
        <v>14228</v>
      </c>
      <c r="E56" s="78">
        <f t="shared" si="2"/>
        <v>14242</v>
      </c>
      <c r="F56" s="78">
        <f t="shared" si="3"/>
        <v>14310</v>
      </c>
      <c r="G56" s="78">
        <f t="shared" si="4"/>
        <v>14253</v>
      </c>
    </row>
    <row r="57" spans="1:7">
      <c r="A57" s="18">
        <v>43546</v>
      </c>
      <c r="B57" s="19">
        <v>14157</v>
      </c>
      <c r="C57" s="78">
        <f t="shared" si="0"/>
        <v>14102</v>
      </c>
      <c r="D57" s="78">
        <f t="shared" si="1"/>
        <v>14231</v>
      </c>
      <c r="E57" s="78">
        <f t="shared" si="2"/>
        <v>14228</v>
      </c>
      <c r="F57" s="78">
        <f t="shared" si="3"/>
        <v>14242</v>
      </c>
      <c r="G57" s="78">
        <f t="shared" si="4"/>
        <v>14310</v>
      </c>
    </row>
    <row r="58" spans="1:7">
      <c r="A58" s="18">
        <v>43549</v>
      </c>
      <c r="B58" s="19">
        <v>14223</v>
      </c>
      <c r="C58" s="78">
        <f t="shared" si="0"/>
        <v>14157</v>
      </c>
      <c r="D58" s="78">
        <f t="shared" si="1"/>
        <v>14102</v>
      </c>
      <c r="E58" s="78">
        <f t="shared" si="2"/>
        <v>14231</v>
      </c>
      <c r="F58" s="78">
        <f t="shared" si="3"/>
        <v>14228</v>
      </c>
      <c r="G58" s="78">
        <f t="shared" si="4"/>
        <v>14242</v>
      </c>
    </row>
    <row r="59" spans="1:7">
      <c r="A59" s="18">
        <v>43550</v>
      </c>
      <c r="B59" s="19">
        <v>14171</v>
      </c>
      <c r="C59" s="78">
        <f t="shared" si="0"/>
        <v>14223</v>
      </c>
      <c r="D59" s="78">
        <f t="shared" si="1"/>
        <v>14157</v>
      </c>
      <c r="E59" s="78">
        <f t="shared" si="2"/>
        <v>14102</v>
      </c>
      <c r="F59" s="78">
        <f t="shared" si="3"/>
        <v>14231</v>
      </c>
      <c r="G59" s="78">
        <f t="shared" si="4"/>
        <v>14228</v>
      </c>
    </row>
    <row r="60" spans="1:7">
      <c r="A60" s="18">
        <v>43551</v>
      </c>
      <c r="B60" s="19">
        <v>14202</v>
      </c>
      <c r="C60" s="78">
        <f t="shared" si="0"/>
        <v>14171</v>
      </c>
      <c r="D60" s="78">
        <f t="shared" si="1"/>
        <v>14223</v>
      </c>
      <c r="E60" s="78">
        <f t="shared" si="2"/>
        <v>14157</v>
      </c>
      <c r="F60" s="78">
        <f t="shared" si="3"/>
        <v>14102</v>
      </c>
      <c r="G60" s="78">
        <f t="shared" si="4"/>
        <v>14231</v>
      </c>
    </row>
    <row r="61" spans="1:7">
      <c r="A61" s="18">
        <v>43552</v>
      </c>
      <c r="B61" s="19">
        <v>14255</v>
      </c>
      <c r="C61" s="78">
        <f t="shared" si="0"/>
        <v>14202</v>
      </c>
      <c r="D61" s="78">
        <f t="shared" si="1"/>
        <v>14171</v>
      </c>
      <c r="E61" s="78">
        <f t="shared" si="2"/>
        <v>14223</v>
      </c>
      <c r="F61" s="78">
        <f t="shared" si="3"/>
        <v>14157</v>
      </c>
      <c r="G61" s="78">
        <f t="shared" si="4"/>
        <v>14102</v>
      </c>
    </row>
    <row r="62" spans="1:7">
      <c r="A62" s="18">
        <v>43553</v>
      </c>
      <c r="B62" s="19">
        <v>14244</v>
      </c>
      <c r="C62" s="78">
        <f t="shared" si="0"/>
        <v>14255</v>
      </c>
      <c r="D62" s="78">
        <f t="shared" si="1"/>
        <v>14202</v>
      </c>
      <c r="E62" s="78">
        <f t="shared" si="2"/>
        <v>14171</v>
      </c>
      <c r="F62" s="78">
        <f t="shared" si="3"/>
        <v>14223</v>
      </c>
      <c r="G62" s="78">
        <f t="shared" si="4"/>
        <v>14157</v>
      </c>
    </row>
    <row r="63" spans="1:7">
      <c r="A63" s="18">
        <v>43556</v>
      </c>
      <c r="B63" s="19">
        <v>14231</v>
      </c>
      <c r="C63" s="78">
        <f t="shared" si="0"/>
        <v>14244</v>
      </c>
      <c r="D63" s="78">
        <f t="shared" si="1"/>
        <v>14255</v>
      </c>
      <c r="E63" s="78">
        <f t="shared" si="2"/>
        <v>14202</v>
      </c>
      <c r="F63" s="78">
        <f t="shared" si="3"/>
        <v>14171</v>
      </c>
      <c r="G63" s="78">
        <f t="shared" si="4"/>
        <v>14223</v>
      </c>
    </row>
    <row r="64" spans="1:7">
      <c r="A64" s="18">
        <v>43557</v>
      </c>
      <c r="B64" s="19">
        <v>14237</v>
      </c>
      <c r="C64" s="78">
        <f t="shared" si="0"/>
        <v>14231</v>
      </c>
      <c r="D64" s="78">
        <f t="shared" si="1"/>
        <v>14244</v>
      </c>
      <c r="E64" s="78">
        <f t="shared" si="2"/>
        <v>14255</v>
      </c>
      <c r="F64" s="78">
        <f t="shared" si="3"/>
        <v>14202</v>
      </c>
      <c r="G64" s="78">
        <f t="shared" si="4"/>
        <v>14171</v>
      </c>
    </row>
    <row r="65" spans="1:7">
      <c r="A65" s="18">
        <v>43559</v>
      </c>
      <c r="B65" s="19">
        <v>14182</v>
      </c>
      <c r="C65" s="78">
        <f t="shared" si="0"/>
        <v>14237</v>
      </c>
      <c r="D65" s="78">
        <f t="shared" si="1"/>
        <v>14231</v>
      </c>
      <c r="E65" s="78">
        <f t="shared" si="2"/>
        <v>14244</v>
      </c>
      <c r="F65" s="78">
        <f t="shared" si="3"/>
        <v>14255</v>
      </c>
      <c r="G65" s="78">
        <f t="shared" si="4"/>
        <v>14202</v>
      </c>
    </row>
    <row r="66" spans="1:7">
      <c r="A66" s="18">
        <v>43560</v>
      </c>
      <c r="B66" s="19">
        <v>14158</v>
      </c>
      <c r="C66" s="78">
        <f t="shared" si="0"/>
        <v>14182</v>
      </c>
      <c r="D66" s="78">
        <f t="shared" si="1"/>
        <v>14237</v>
      </c>
      <c r="E66" s="78">
        <f t="shared" si="2"/>
        <v>14231</v>
      </c>
      <c r="F66" s="78">
        <f t="shared" si="3"/>
        <v>14244</v>
      </c>
      <c r="G66" s="78">
        <f t="shared" si="4"/>
        <v>14255</v>
      </c>
    </row>
    <row r="67" spans="1:7">
      <c r="A67" s="18">
        <v>43563</v>
      </c>
      <c r="B67" s="19">
        <v>14145</v>
      </c>
      <c r="C67" s="78">
        <f t="shared" si="0"/>
        <v>14158</v>
      </c>
      <c r="D67" s="78">
        <f t="shared" si="1"/>
        <v>14182</v>
      </c>
      <c r="E67" s="78">
        <f t="shared" si="2"/>
        <v>14237</v>
      </c>
      <c r="F67" s="78">
        <f t="shared" si="3"/>
        <v>14231</v>
      </c>
      <c r="G67" s="78">
        <f t="shared" si="4"/>
        <v>14244</v>
      </c>
    </row>
    <row r="68" spans="1:7">
      <c r="A68" s="18">
        <v>43564</v>
      </c>
      <c r="B68" s="19">
        <v>14150</v>
      </c>
      <c r="C68" s="78">
        <f t="shared" si="0"/>
        <v>14145</v>
      </c>
      <c r="D68" s="78">
        <f t="shared" si="1"/>
        <v>14158</v>
      </c>
      <c r="E68" s="78">
        <f t="shared" si="2"/>
        <v>14182</v>
      </c>
      <c r="F68" s="78">
        <f t="shared" si="3"/>
        <v>14237</v>
      </c>
      <c r="G68" s="78">
        <f t="shared" si="4"/>
        <v>14231</v>
      </c>
    </row>
    <row r="69" spans="1:7">
      <c r="A69" s="18">
        <v>43565</v>
      </c>
      <c r="B69" s="19">
        <v>14155</v>
      </c>
      <c r="C69" s="78">
        <f t="shared" si="0"/>
        <v>14150</v>
      </c>
      <c r="D69" s="78">
        <f t="shared" si="1"/>
        <v>14145</v>
      </c>
      <c r="E69" s="78">
        <f t="shared" si="2"/>
        <v>14158</v>
      </c>
      <c r="F69" s="78">
        <f t="shared" si="3"/>
        <v>14182</v>
      </c>
      <c r="G69" s="78">
        <f t="shared" si="4"/>
        <v>14237</v>
      </c>
    </row>
    <row r="70" spans="1:7">
      <c r="A70" s="18">
        <v>43566</v>
      </c>
      <c r="B70" s="19">
        <v>14156</v>
      </c>
      <c r="C70" s="78">
        <f t="shared" si="0"/>
        <v>14155</v>
      </c>
      <c r="D70" s="78">
        <f t="shared" si="1"/>
        <v>14150</v>
      </c>
      <c r="E70" s="78">
        <f t="shared" si="2"/>
        <v>14145</v>
      </c>
      <c r="F70" s="78">
        <f t="shared" si="3"/>
        <v>14158</v>
      </c>
      <c r="G70" s="78">
        <f t="shared" si="4"/>
        <v>14182</v>
      </c>
    </row>
    <row r="71" spans="1:7">
      <c r="A71" s="18">
        <v>43567</v>
      </c>
      <c r="B71" s="19">
        <v>14153</v>
      </c>
      <c r="C71" s="78">
        <f t="shared" ref="C71:C134" si="5">B70</f>
        <v>14156</v>
      </c>
      <c r="D71" s="78">
        <f t="shared" ref="D71:D134" si="6">B69</f>
        <v>14155</v>
      </c>
      <c r="E71" s="78">
        <f t="shared" ref="E71:E134" si="7">B68</f>
        <v>14150</v>
      </c>
      <c r="F71" s="78">
        <f t="shared" si="3"/>
        <v>14145</v>
      </c>
      <c r="G71" s="78">
        <f t="shared" si="4"/>
        <v>14158</v>
      </c>
    </row>
    <row r="72" spans="1:7">
      <c r="A72" s="18">
        <v>43570</v>
      </c>
      <c r="B72" s="19">
        <v>14067</v>
      </c>
      <c r="C72" s="78">
        <f t="shared" si="5"/>
        <v>14153</v>
      </c>
      <c r="D72" s="78">
        <f t="shared" si="6"/>
        <v>14156</v>
      </c>
      <c r="E72" s="78">
        <f t="shared" si="7"/>
        <v>14155</v>
      </c>
      <c r="F72" s="78">
        <f t="shared" ref="F72:F135" si="8">B68</f>
        <v>14150</v>
      </c>
      <c r="G72" s="78">
        <f t="shared" ref="G72:G135" si="9">B67</f>
        <v>14145</v>
      </c>
    </row>
    <row r="73" spans="1:7">
      <c r="A73" s="18">
        <v>43571</v>
      </c>
      <c r="B73" s="19">
        <v>14066</v>
      </c>
      <c r="C73" s="78">
        <f t="shared" si="5"/>
        <v>14067</v>
      </c>
      <c r="D73" s="78">
        <f t="shared" si="6"/>
        <v>14153</v>
      </c>
      <c r="E73" s="78">
        <f t="shared" si="7"/>
        <v>14156</v>
      </c>
      <c r="F73" s="78">
        <f t="shared" si="8"/>
        <v>14155</v>
      </c>
      <c r="G73" s="78">
        <f t="shared" si="9"/>
        <v>14150</v>
      </c>
    </row>
    <row r="74" spans="1:7">
      <c r="A74" s="18">
        <v>43573</v>
      </c>
      <c r="B74" s="19">
        <v>14016</v>
      </c>
      <c r="C74" s="78">
        <f t="shared" si="5"/>
        <v>14066</v>
      </c>
      <c r="D74" s="78">
        <f t="shared" si="6"/>
        <v>14067</v>
      </c>
      <c r="E74" s="78">
        <f t="shared" si="7"/>
        <v>14153</v>
      </c>
      <c r="F74" s="78">
        <f t="shared" si="8"/>
        <v>14156</v>
      </c>
      <c r="G74" s="78">
        <f t="shared" si="9"/>
        <v>14155</v>
      </c>
    </row>
    <row r="75" spans="1:7">
      <c r="A75" s="18">
        <v>43577</v>
      </c>
      <c r="B75" s="19">
        <v>14056</v>
      </c>
      <c r="C75" s="78">
        <f t="shared" si="5"/>
        <v>14016</v>
      </c>
      <c r="D75" s="78">
        <f t="shared" si="6"/>
        <v>14066</v>
      </c>
      <c r="E75" s="78">
        <f t="shared" si="7"/>
        <v>14067</v>
      </c>
      <c r="F75" s="78">
        <f t="shared" si="8"/>
        <v>14153</v>
      </c>
      <c r="G75" s="78">
        <f t="shared" si="9"/>
        <v>14156</v>
      </c>
    </row>
    <row r="76" spans="1:7">
      <c r="A76" s="18">
        <v>43578</v>
      </c>
      <c r="B76" s="19">
        <v>14080</v>
      </c>
      <c r="C76" s="78">
        <f t="shared" si="5"/>
        <v>14056</v>
      </c>
      <c r="D76" s="78">
        <f t="shared" si="6"/>
        <v>14016</v>
      </c>
      <c r="E76" s="78">
        <f t="shared" si="7"/>
        <v>14066</v>
      </c>
      <c r="F76" s="78">
        <f t="shared" si="8"/>
        <v>14067</v>
      </c>
      <c r="G76" s="78">
        <f t="shared" si="9"/>
        <v>14153</v>
      </c>
    </row>
    <row r="77" spans="1:7">
      <c r="A77" s="18">
        <v>43579</v>
      </c>
      <c r="B77" s="19">
        <v>14112</v>
      </c>
      <c r="C77" s="78">
        <f t="shared" si="5"/>
        <v>14080</v>
      </c>
      <c r="D77" s="78">
        <f t="shared" si="6"/>
        <v>14056</v>
      </c>
      <c r="E77" s="78">
        <f t="shared" si="7"/>
        <v>14016</v>
      </c>
      <c r="F77" s="78">
        <f t="shared" si="8"/>
        <v>14066</v>
      </c>
      <c r="G77" s="78">
        <f t="shared" si="9"/>
        <v>14067</v>
      </c>
    </row>
    <row r="78" spans="1:7">
      <c r="A78" s="18">
        <v>43580</v>
      </c>
      <c r="B78" s="19">
        <v>14154</v>
      </c>
      <c r="C78" s="78">
        <f t="shared" si="5"/>
        <v>14112</v>
      </c>
      <c r="D78" s="78">
        <f t="shared" si="6"/>
        <v>14080</v>
      </c>
      <c r="E78" s="78">
        <f t="shared" si="7"/>
        <v>14056</v>
      </c>
      <c r="F78" s="78">
        <f t="shared" si="8"/>
        <v>14016</v>
      </c>
      <c r="G78" s="78">
        <f t="shared" si="9"/>
        <v>14066</v>
      </c>
    </row>
    <row r="79" spans="1:7">
      <c r="A79" s="18">
        <v>43581</v>
      </c>
      <c r="B79" s="19">
        <v>14188</v>
      </c>
      <c r="C79" s="78">
        <f t="shared" si="5"/>
        <v>14154</v>
      </c>
      <c r="D79" s="78">
        <f t="shared" si="6"/>
        <v>14112</v>
      </c>
      <c r="E79" s="78">
        <f t="shared" si="7"/>
        <v>14080</v>
      </c>
      <c r="F79" s="78">
        <f t="shared" si="8"/>
        <v>14056</v>
      </c>
      <c r="G79" s="78">
        <f t="shared" si="9"/>
        <v>14016</v>
      </c>
    </row>
    <row r="80" spans="1:7">
      <c r="A80" s="18">
        <v>43584</v>
      </c>
      <c r="B80" s="19">
        <v>14188</v>
      </c>
      <c r="C80" s="78">
        <f t="shared" si="5"/>
        <v>14188</v>
      </c>
      <c r="D80" s="78">
        <f t="shared" si="6"/>
        <v>14154</v>
      </c>
      <c r="E80" s="78">
        <f t="shared" si="7"/>
        <v>14112</v>
      </c>
      <c r="F80" s="78">
        <f t="shared" si="8"/>
        <v>14080</v>
      </c>
      <c r="G80" s="78">
        <f t="shared" si="9"/>
        <v>14056</v>
      </c>
    </row>
    <row r="81" spans="1:7">
      <c r="A81" s="18">
        <v>43585</v>
      </c>
      <c r="B81" s="19">
        <v>14215</v>
      </c>
      <c r="C81" s="78">
        <f t="shared" si="5"/>
        <v>14188</v>
      </c>
      <c r="D81" s="78">
        <f t="shared" si="6"/>
        <v>14188</v>
      </c>
      <c r="E81" s="78">
        <f t="shared" si="7"/>
        <v>14154</v>
      </c>
      <c r="F81" s="78">
        <f t="shared" si="8"/>
        <v>14112</v>
      </c>
      <c r="G81" s="78">
        <f t="shared" si="9"/>
        <v>14080</v>
      </c>
    </row>
    <row r="82" spans="1:7">
      <c r="A82" s="18">
        <v>43587</v>
      </c>
      <c r="B82" s="19">
        <v>14245</v>
      </c>
      <c r="C82" s="78">
        <f t="shared" si="5"/>
        <v>14215</v>
      </c>
      <c r="D82" s="78">
        <f t="shared" si="6"/>
        <v>14188</v>
      </c>
      <c r="E82" s="78">
        <f t="shared" si="7"/>
        <v>14188</v>
      </c>
      <c r="F82" s="78">
        <f t="shared" si="8"/>
        <v>14154</v>
      </c>
      <c r="G82" s="78">
        <f t="shared" si="9"/>
        <v>14112</v>
      </c>
    </row>
    <row r="83" spans="1:7">
      <c r="A83" s="18">
        <v>43588</v>
      </c>
      <c r="B83" s="19">
        <v>14282</v>
      </c>
      <c r="C83" s="78">
        <f t="shared" si="5"/>
        <v>14245</v>
      </c>
      <c r="D83" s="78">
        <f t="shared" si="6"/>
        <v>14215</v>
      </c>
      <c r="E83" s="78">
        <f t="shared" si="7"/>
        <v>14188</v>
      </c>
      <c r="F83" s="78">
        <f t="shared" si="8"/>
        <v>14188</v>
      </c>
      <c r="G83" s="78">
        <f t="shared" si="9"/>
        <v>14154</v>
      </c>
    </row>
    <row r="84" spans="1:7">
      <c r="A84" s="18">
        <v>43591</v>
      </c>
      <c r="B84" s="19">
        <v>14308</v>
      </c>
      <c r="C84" s="78">
        <f t="shared" si="5"/>
        <v>14282</v>
      </c>
      <c r="D84" s="78">
        <f t="shared" si="6"/>
        <v>14245</v>
      </c>
      <c r="E84" s="78">
        <f t="shared" si="7"/>
        <v>14215</v>
      </c>
      <c r="F84" s="78">
        <f t="shared" si="8"/>
        <v>14188</v>
      </c>
      <c r="G84" s="78">
        <f t="shared" si="9"/>
        <v>14188</v>
      </c>
    </row>
    <row r="85" spans="1:7">
      <c r="A85" s="18">
        <v>43592</v>
      </c>
      <c r="B85" s="19">
        <v>14309</v>
      </c>
      <c r="C85" s="78">
        <f t="shared" si="5"/>
        <v>14308</v>
      </c>
      <c r="D85" s="78">
        <f t="shared" si="6"/>
        <v>14282</v>
      </c>
      <c r="E85" s="78">
        <f t="shared" si="7"/>
        <v>14245</v>
      </c>
      <c r="F85" s="78">
        <f t="shared" si="8"/>
        <v>14215</v>
      </c>
      <c r="G85" s="78">
        <f t="shared" si="9"/>
        <v>14188</v>
      </c>
    </row>
    <row r="86" spans="1:7">
      <c r="A86" s="18">
        <v>43593</v>
      </c>
      <c r="B86" s="19">
        <v>14305</v>
      </c>
      <c r="C86" s="78">
        <f t="shared" si="5"/>
        <v>14309</v>
      </c>
      <c r="D86" s="78">
        <f t="shared" si="6"/>
        <v>14308</v>
      </c>
      <c r="E86" s="78">
        <f t="shared" si="7"/>
        <v>14282</v>
      </c>
      <c r="F86" s="78">
        <f t="shared" si="8"/>
        <v>14245</v>
      </c>
      <c r="G86" s="78">
        <f t="shared" si="9"/>
        <v>14215</v>
      </c>
    </row>
    <row r="87" spans="1:7">
      <c r="A87" s="18">
        <v>43594</v>
      </c>
      <c r="B87" s="19">
        <v>14338</v>
      </c>
      <c r="C87" s="78">
        <f t="shared" si="5"/>
        <v>14305</v>
      </c>
      <c r="D87" s="78">
        <f t="shared" si="6"/>
        <v>14309</v>
      </c>
      <c r="E87" s="78">
        <f t="shared" si="7"/>
        <v>14308</v>
      </c>
      <c r="F87" s="78">
        <f t="shared" si="8"/>
        <v>14282</v>
      </c>
      <c r="G87" s="78">
        <f t="shared" si="9"/>
        <v>14245</v>
      </c>
    </row>
    <row r="88" spans="1:7">
      <c r="A88" s="18">
        <v>43595</v>
      </c>
      <c r="B88" s="19">
        <v>14347</v>
      </c>
      <c r="C88" s="78">
        <f t="shared" si="5"/>
        <v>14338</v>
      </c>
      <c r="D88" s="78">
        <f t="shared" si="6"/>
        <v>14305</v>
      </c>
      <c r="E88" s="78">
        <f t="shared" si="7"/>
        <v>14309</v>
      </c>
      <c r="F88" s="78">
        <f t="shared" si="8"/>
        <v>14308</v>
      </c>
      <c r="G88" s="78">
        <f t="shared" si="9"/>
        <v>14282</v>
      </c>
    </row>
    <row r="89" spans="1:7">
      <c r="A89" s="18">
        <v>43598</v>
      </c>
      <c r="B89" s="19">
        <v>14362</v>
      </c>
      <c r="C89" s="78">
        <f t="shared" si="5"/>
        <v>14347</v>
      </c>
      <c r="D89" s="78">
        <f t="shared" si="6"/>
        <v>14338</v>
      </c>
      <c r="E89" s="78">
        <f t="shared" si="7"/>
        <v>14305</v>
      </c>
      <c r="F89" s="78">
        <f t="shared" si="8"/>
        <v>14309</v>
      </c>
      <c r="G89" s="78">
        <f t="shared" si="9"/>
        <v>14308</v>
      </c>
    </row>
    <row r="90" spans="1:7">
      <c r="A90" s="18">
        <v>43599</v>
      </c>
      <c r="B90" s="19">
        <v>14444</v>
      </c>
      <c r="C90" s="78">
        <f t="shared" si="5"/>
        <v>14362</v>
      </c>
      <c r="D90" s="78">
        <f t="shared" si="6"/>
        <v>14347</v>
      </c>
      <c r="E90" s="78">
        <f t="shared" si="7"/>
        <v>14338</v>
      </c>
      <c r="F90" s="78">
        <f t="shared" si="8"/>
        <v>14305</v>
      </c>
      <c r="G90" s="78">
        <f t="shared" si="9"/>
        <v>14309</v>
      </c>
    </row>
    <row r="91" spans="1:7">
      <c r="A91" s="18">
        <v>43600</v>
      </c>
      <c r="B91" s="19">
        <v>14448</v>
      </c>
      <c r="C91" s="78">
        <f t="shared" si="5"/>
        <v>14444</v>
      </c>
      <c r="D91" s="78">
        <f t="shared" si="6"/>
        <v>14362</v>
      </c>
      <c r="E91" s="78">
        <f t="shared" si="7"/>
        <v>14347</v>
      </c>
      <c r="F91" s="78">
        <f t="shared" si="8"/>
        <v>14338</v>
      </c>
      <c r="G91" s="78">
        <f t="shared" si="9"/>
        <v>14305</v>
      </c>
    </row>
    <row r="92" spans="1:7">
      <c r="A92" s="18">
        <v>43601</v>
      </c>
      <c r="B92" s="19">
        <v>14458</v>
      </c>
      <c r="C92" s="78">
        <f t="shared" si="5"/>
        <v>14448</v>
      </c>
      <c r="D92" s="78">
        <f t="shared" si="6"/>
        <v>14444</v>
      </c>
      <c r="E92" s="78">
        <f t="shared" si="7"/>
        <v>14362</v>
      </c>
      <c r="F92" s="78">
        <f t="shared" si="8"/>
        <v>14347</v>
      </c>
      <c r="G92" s="78">
        <f t="shared" si="9"/>
        <v>14338</v>
      </c>
    </row>
    <row r="93" spans="1:7">
      <c r="A93" s="18">
        <v>43602</v>
      </c>
      <c r="B93" s="19">
        <v>14469</v>
      </c>
      <c r="C93" s="78">
        <f t="shared" si="5"/>
        <v>14458</v>
      </c>
      <c r="D93" s="78">
        <f t="shared" si="6"/>
        <v>14448</v>
      </c>
      <c r="E93" s="78">
        <f t="shared" si="7"/>
        <v>14444</v>
      </c>
      <c r="F93" s="78">
        <f t="shared" si="8"/>
        <v>14362</v>
      </c>
      <c r="G93" s="78">
        <f t="shared" si="9"/>
        <v>14347</v>
      </c>
    </row>
    <row r="94" spans="1:7">
      <c r="A94" s="18">
        <v>43605</v>
      </c>
      <c r="B94" s="19">
        <v>14478</v>
      </c>
      <c r="C94" s="78">
        <f t="shared" si="5"/>
        <v>14469</v>
      </c>
      <c r="D94" s="78">
        <f t="shared" si="6"/>
        <v>14458</v>
      </c>
      <c r="E94" s="78">
        <f t="shared" si="7"/>
        <v>14448</v>
      </c>
      <c r="F94" s="78">
        <f t="shared" si="8"/>
        <v>14444</v>
      </c>
      <c r="G94" s="78">
        <f t="shared" si="9"/>
        <v>14362</v>
      </c>
    </row>
    <row r="95" spans="1:7">
      <c r="A95" s="18">
        <v>43606</v>
      </c>
      <c r="B95" s="19">
        <v>14462</v>
      </c>
      <c r="C95" s="78">
        <f t="shared" si="5"/>
        <v>14478</v>
      </c>
      <c r="D95" s="78">
        <f t="shared" si="6"/>
        <v>14469</v>
      </c>
      <c r="E95" s="78">
        <f t="shared" si="7"/>
        <v>14458</v>
      </c>
      <c r="F95" s="78">
        <f t="shared" si="8"/>
        <v>14448</v>
      </c>
      <c r="G95" s="78">
        <f t="shared" si="9"/>
        <v>14444</v>
      </c>
    </row>
    <row r="96" spans="1:7">
      <c r="A96" s="18">
        <v>43607</v>
      </c>
      <c r="B96" s="19">
        <v>14488</v>
      </c>
      <c r="C96" s="78">
        <f t="shared" si="5"/>
        <v>14462</v>
      </c>
      <c r="D96" s="78">
        <f t="shared" si="6"/>
        <v>14478</v>
      </c>
      <c r="E96" s="78">
        <f t="shared" si="7"/>
        <v>14469</v>
      </c>
      <c r="F96" s="78">
        <f t="shared" si="8"/>
        <v>14458</v>
      </c>
      <c r="G96" s="78">
        <f t="shared" si="9"/>
        <v>14448</v>
      </c>
    </row>
    <row r="97" spans="1:7">
      <c r="A97" s="18">
        <v>43608</v>
      </c>
      <c r="B97" s="19">
        <v>14513</v>
      </c>
      <c r="C97" s="78">
        <f t="shared" si="5"/>
        <v>14488</v>
      </c>
      <c r="D97" s="78">
        <f t="shared" si="6"/>
        <v>14462</v>
      </c>
      <c r="E97" s="78">
        <f t="shared" si="7"/>
        <v>14478</v>
      </c>
      <c r="F97" s="78">
        <f t="shared" si="8"/>
        <v>14469</v>
      </c>
      <c r="G97" s="78">
        <f t="shared" si="9"/>
        <v>14458</v>
      </c>
    </row>
    <row r="98" spans="1:7">
      <c r="A98" s="18">
        <v>43609</v>
      </c>
      <c r="B98" s="19">
        <v>14451</v>
      </c>
      <c r="C98" s="78">
        <f t="shared" si="5"/>
        <v>14513</v>
      </c>
      <c r="D98" s="78">
        <f t="shared" si="6"/>
        <v>14488</v>
      </c>
      <c r="E98" s="78">
        <f t="shared" si="7"/>
        <v>14462</v>
      </c>
      <c r="F98" s="78">
        <f t="shared" si="8"/>
        <v>14478</v>
      </c>
      <c r="G98" s="78">
        <f t="shared" si="9"/>
        <v>14469</v>
      </c>
    </row>
    <row r="99" spans="1:7">
      <c r="A99" s="18">
        <v>43612</v>
      </c>
      <c r="B99" s="19">
        <v>14360</v>
      </c>
      <c r="C99" s="78">
        <f t="shared" si="5"/>
        <v>14451</v>
      </c>
      <c r="D99" s="78">
        <f t="shared" si="6"/>
        <v>14513</v>
      </c>
      <c r="E99" s="78">
        <f t="shared" si="7"/>
        <v>14488</v>
      </c>
      <c r="F99" s="78">
        <f t="shared" si="8"/>
        <v>14462</v>
      </c>
      <c r="G99" s="78">
        <f t="shared" si="9"/>
        <v>14478</v>
      </c>
    </row>
    <row r="100" spans="1:7">
      <c r="A100" s="18">
        <v>43613</v>
      </c>
      <c r="B100" s="19">
        <v>14380</v>
      </c>
      <c r="C100" s="78">
        <f t="shared" si="5"/>
        <v>14360</v>
      </c>
      <c r="D100" s="78">
        <f t="shared" si="6"/>
        <v>14451</v>
      </c>
      <c r="E100" s="78">
        <f t="shared" si="7"/>
        <v>14513</v>
      </c>
      <c r="F100" s="78">
        <f t="shared" si="8"/>
        <v>14488</v>
      </c>
      <c r="G100" s="78">
        <f t="shared" si="9"/>
        <v>14462</v>
      </c>
    </row>
    <row r="101" spans="1:7">
      <c r="A101" s="18">
        <v>43614</v>
      </c>
      <c r="B101" s="19">
        <v>14417</v>
      </c>
      <c r="C101" s="78">
        <f t="shared" si="5"/>
        <v>14380</v>
      </c>
      <c r="D101" s="78">
        <f t="shared" si="6"/>
        <v>14360</v>
      </c>
      <c r="E101" s="78">
        <f t="shared" si="7"/>
        <v>14451</v>
      </c>
      <c r="F101" s="78">
        <f t="shared" si="8"/>
        <v>14513</v>
      </c>
      <c r="G101" s="78">
        <f t="shared" si="9"/>
        <v>14488</v>
      </c>
    </row>
    <row r="102" spans="1:7">
      <c r="A102" s="18">
        <v>43616</v>
      </c>
      <c r="B102" s="19">
        <v>14385</v>
      </c>
      <c r="C102" s="78">
        <f t="shared" si="5"/>
        <v>14417</v>
      </c>
      <c r="D102" s="78">
        <f t="shared" si="6"/>
        <v>14380</v>
      </c>
      <c r="E102" s="78">
        <f t="shared" si="7"/>
        <v>14360</v>
      </c>
      <c r="F102" s="78">
        <f t="shared" si="8"/>
        <v>14451</v>
      </c>
      <c r="G102" s="78">
        <f t="shared" si="9"/>
        <v>14513</v>
      </c>
    </row>
    <row r="103" spans="1:7">
      <c r="A103" s="18">
        <v>43626</v>
      </c>
      <c r="B103" s="19">
        <v>14231</v>
      </c>
      <c r="C103" s="78">
        <f t="shared" si="5"/>
        <v>14385</v>
      </c>
      <c r="D103" s="78">
        <f t="shared" si="6"/>
        <v>14417</v>
      </c>
      <c r="E103" s="78">
        <f t="shared" si="7"/>
        <v>14380</v>
      </c>
      <c r="F103" s="78">
        <f t="shared" si="8"/>
        <v>14360</v>
      </c>
      <c r="G103" s="78">
        <f t="shared" si="9"/>
        <v>14451</v>
      </c>
    </row>
    <row r="104" spans="1:7">
      <c r="A104" s="18">
        <v>43627</v>
      </c>
      <c r="B104" s="19">
        <v>14258</v>
      </c>
      <c r="C104" s="78">
        <f t="shared" si="5"/>
        <v>14231</v>
      </c>
      <c r="D104" s="78">
        <f t="shared" si="6"/>
        <v>14385</v>
      </c>
      <c r="E104" s="78">
        <f t="shared" si="7"/>
        <v>14417</v>
      </c>
      <c r="F104" s="78">
        <f t="shared" si="8"/>
        <v>14380</v>
      </c>
      <c r="G104" s="78">
        <f t="shared" si="9"/>
        <v>14360</v>
      </c>
    </row>
    <row r="105" spans="1:7">
      <c r="A105" s="18">
        <v>43628</v>
      </c>
      <c r="B105" s="19">
        <v>14234</v>
      </c>
      <c r="C105" s="78">
        <f t="shared" si="5"/>
        <v>14258</v>
      </c>
      <c r="D105" s="78">
        <f t="shared" si="6"/>
        <v>14231</v>
      </c>
      <c r="E105" s="78">
        <f t="shared" si="7"/>
        <v>14385</v>
      </c>
      <c r="F105" s="78">
        <f t="shared" si="8"/>
        <v>14417</v>
      </c>
      <c r="G105" s="78">
        <f t="shared" si="9"/>
        <v>14380</v>
      </c>
    </row>
    <row r="106" spans="1:7">
      <c r="A106" s="18">
        <v>43629</v>
      </c>
      <c r="B106" s="19">
        <v>14270</v>
      </c>
      <c r="C106" s="78">
        <f t="shared" si="5"/>
        <v>14234</v>
      </c>
      <c r="D106" s="78">
        <f t="shared" si="6"/>
        <v>14258</v>
      </c>
      <c r="E106" s="78">
        <f t="shared" si="7"/>
        <v>14231</v>
      </c>
      <c r="F106" s="78">
        <f t="shared" si="8"/>
        <v>14385</v>
      </c>
      <c r="G106" s="78">
        <f t="shared" si="9"/>
        <v>14417</v>
      </c>
    </row>
    <row r="107" spans="1:7">
      <c r="A107" s="18">
        <v>43630</v>
      </c>
      <c r="B107" s="19">
        <v>14304</v>
      </c>
      <c r="C107" s="78">
        <f t="shared" si="5"/>
        <v>14270</v>
      </c>
      <c r="D107" s="78">
        <f t="shared" si="6"/>
        <v>14234</v>
      </c>
      <c r="E107" s="78">
        <f t="shared" si="7"/>
        <v>14258</v>
      </c>
      <c r="F107" s="78">
        <f t="shared" si="8"/>
        <v>14231</v>
      </c>
      <c r="G107" s="78">
        <f t="shared" si="9"/>
        <v>14385</v>
      </c>
    </row>
    <row r="108" spans="1:7">
      <c r="A108" s="18">
        <v>43633</v>
      </c>
      <c r="B108" s="19">
        <v>14346</v>
      </c>
      <c r="C108" s="78">
        <f t="shared" si="5"/>
        <v>14304</v>
      </c>
      <c r="D108" s="78">
        <f t="shared" si="6"/>
        <v>14270</v>
      </c>
      <c r="E108" s="78">
        <f t="shared" si="7"/>
        <v>14234</v>
      </c>
      <c r="F108" s="78">
        <f t="shared" si="8"/>
        <v>14258</v>
      </c>
      <c r="G108" s="78">
        <f t="shared" si="9"/>
        <v>14231</v>
      </c>
    </row>
    <row r="109" spans="1:7">
      <c r="A109" s="18">
        <v>43634</v>
      </c>
      <c r="B109" s="19">
        <v>14334</v>
      </c>
      <c r="C109" s="78">
        <f t="shared" si="5"/>
        <v>14346</v>
      </c>
      <c r="D109" s="78">
        <f t="shared" si="6"/>
        <v>14304</v>
      </c>
      <c r="E109" s="78">
        <f t="shared" si="7"/>
        <v>14270</v>
      </c>
      <c r="F109" s="78">
        <f t="shared" si="8"/>
        <v>14234</v>
      </c>
      <c r="G109" s="78">
        <f t="shared" si="9"/>
        <v>14258</v>
      </c>
    </row>
    <row r="110" spans="1:7">
      <c r="A110" s="18">
        <v>43635</v>
      </c>
      <c r="B110" s="19">
        <v>14271</v>
      </c>
      <c r="C110" s="78">
        <f t="shared" si="5"/>
        <v>14334</v>
      </c>
      <c r="D110" s="78">
        <f t="shared" si="6"/>
        <v>14346</v>
      </c>
      <c r="E110" s="78">
        <f t="shared" si="7"/>
        <v>14304</v>
      </c>
      <c r="F110" s="78">
        <f t="shared" si="8"/>
        <v>14270</v>
      </c>
      <c r="G110" s="78">
        <f t="shared" si="9"/>
        <v>14234</v>
      </c>
    </row>
    <row r="111" spans="1:7">
      <c r="A111" s="18">
        <v>43636</v>
      </c>
      <c r="B111" s="19">
        <v>14236</v>
      </c>
      <c r="C111" s="78">
        <f t="shared" si="5"/>
        <v>14271</v>
      </c>
      <c r="D111" s="78">
        <f t="shared" si="6"/>
        <v>14334</v>
      </c>
      <c r="E111" s="78">
        <f t="shared" si="7"/>
        <v>14346</v>
      </c>
      <c r="F111" s="78">
        <f t="shared" si="8"/>
        <v>14304</v>
      </c>
      <c r="G111" s="78">
        <f t="shared" si="9"/>
        <v>14270</v>
      </c>
    </row>
    <row r="112" spans="1:7">
      <c r="A112" s="18">
        <v>43637</v>
      </c>
      <c r="B112" s="19">
        <v>14116</v>
      </c>
      <c r="C112" s="78">
        <f t="shared" si="5"/>
        <v>14236</v>
      </c>
      <c r="D112" s="78">
        <f t="shared" si="6"/>
        <v>14271</v>
      </c>
      <c r="E112" s="78">
        <f t="shared" si="7"/>
        <v>14334</v>
      </c>
      <c r="F112" s="78">
        <f t="shared" si="8"/>
        <v>14346</v>
      </c>
      <c r="G112" s="78">
        <f t="shared" si="9"/>
        <v>14304</v>
      </c>
    </row>
    <row r="113" spans="1:7">
      <c r="A113" s="18">
        <v>43640</v>
      </c>
      <c r="B113" s="19">
        <v>14165</v>
      </c>
      <c r="C113" s="78">
        <f t="shared" si="5"/>
        <v>14116</v>
      </c>
      <c r="D113" s="78">
        <f t="shared" si="6"/>
        <v>14236</v>
      </c>
      <c r="E113" s="78">
        <f t="shared" si="7"/>
        <v>14271</v>
      </c>
      <c r="F113" s="78">
        <f t="shared" si="8"/>
        <v>14334</v>
      </c>
      <c r="G113" s="78">
        <f t="shared" si="9"/>
        <v>14346</v>
      </c>
    </row>
    <row r="114" spans="1:7">
      <c r="A114" s="18">
        <v>43641</v>
      </c>
      <c r="B114" s="19">
        <v>14138</v>
      </c>
      <c r="C114" s="78">
        <f t="shared" si="5"/>
        <v>14165</v>
      </c>
      <c r="D114" s="78">
        <f t="shared" si="6"/>
        <v>14116</v>
      </c>
      <c r="E114" s="78">
        <f t="shared" si="7"/>
        <v>14236</v>
      </c>
      <c r="F114" s="78">
        <f t="shared" si="8"/>
        <v>14271</v>
      </c>
      <c r="G114" s="78">
        <f t="shared" si="9"/>
        <v>14334</v>
      </c>
    </row>
    <row r="115" spans="1:7">
      <c r="A115" s="18">
        <v>43642</v>
      </c>
      <c r="B115" s="19">
        <v>14174</v>
      </c>
      <c r="C115" s="78">
        <f t="shared" si="5"/>
        <v>14138</v>
      </c>
      <c r="D115" s="78">
        <f t="shared" si="6"/>
        <v>14165</v>
      </c>
      <c r="E115" s="78">
        <f t="shared" si="7"/>
        <v>14116</v>
      </c>
      <c r="F115" s="78">
        <f t="shared" si="8"/>
        <v>14236</v>
      </c>
      <c r="G115" s="78">
        <f t="shared" si="9"/>
        <v>14271</v>
      </c>
    </row>
    <row r="116" spans="1:7">
      <c r="A116" s="18">
        <v>43643</v>
      </c>
      <c r="B116" s="19">
        <v>14180</v>
      </c>
      <c r="C116" s="78">
        <f t="shared" si="5"/>
        <v>14174</v>
      </c>
      <c r="D116" s="78">
        <f t="shared" si="6"/>
        <v>14138</v>
      </c>
      <c r="E116" s="78">
        <f t="shared" si="7"/>
        <v>14165</v>
      </c>
      <c r="F116" s="78">
        <f t="shared" si="8"/>
        <v>14116</v>
      </c>
      <c r="G116" s="78">
        <f t="shared" si="9"/>
        <v>14236</v>
      </c>
    </row>
    <row r="117" spans="1:7">
      <c r="A117" s="18">
        <v>43644</v>
      </c>
      <c r="B117" s="19">
        <v>14141</v>
      </c>
      <c r="C117" s="78">
        <f t="shared" si="5"/>
        <v>14180</v>
      </c>
      <c r="D117" s="78">
        <f t="shared" si="6"/>
        <v>14174</v>
      </c>
      <c r="E117" s="78">
        <f t="shared" si="7"/>
        <v>14138</v>
      </c>
      <c r="F117" s="78">
        <f t="shared" si="8"/>
        <v>14165</v>
      </c>
      <c r="G117" s="78">
        <f t="shared" si="9"/>
        <v>14116</v>
      </c>
    </row>
    <row r="118" spans="1:7">
      <c r="A118" s="18">
        <v>43647</v>
      </c>
      <c r="B118" s="19">
        <v>14117</v>
      </c>
      <c r="C118" s="78">
        <f t="shared" si="5"/>
        <v>14141</v>
      </c>
      <c r="D118" s="78">
        <f t="shared" si="6"/>
        <v>14180</v>
      </c>
      <c r="E118" s="78">
        <f t="shared" si="7"/>
        <v>14174</v>
      </c>
      <c r="F118" s="78">
        <f t="shared" si="8"/>
        <v>14138</v>
      </c>
      <c r="G118" s="78">
        <f t="shared" si="9"/>
        <v>14165</v>
      </c>
    </row>
    <row r="119" spans="1:7">
      <c r="A119" s="18">
        <v>43648</v>
      </c>
      <c r="B119" s="19">
        <v>14140</v>
      </c>
      <c r="C119" s="78">
        <f t="shared" si="5"/>
        <v>14117</v>
      </c>
      <c r="D119" s="78">
        <f t="shared" si="6"/>
        <v>14141</v>
      </c>
      <c r="E119" s="78">
        <f t="shared" si="7"/>
        <v>14180</v>
      </c>
      <c r="F119" s="78">
        <f t="shared" si="8"/>
        <v>14174</v>
      </c>
      <c r="G119" s="78">
        <f t="shared" si="9"/>
        <v>14138</v>
      </c>
    </row>
    <row r="120" spans="1:7">
      <c r="A120" s="18">
        <v>43649</v>
      </c>
      <c r="B120" s="19">
        <v>14160</v>
      </c>
      <c r="C120" s="78">
        <f t="shared" si="5"/>
        <v>14140</v>
      </c>
      <c r="D120" s="78">
        <f t="shared" si="6"/>
        <v>14117</v>
      </c>
      <c r="E120" s="78">
        <f t="shared" si="7"/>
        <v>14141</v>
      </c>
      <c r="F120" s="78">
        <f t="shared" si="8"/>
        <v>14180</v>
      </c>
      <c r="G120" s="78">
        <f t="shared" si="9"/>
        <v>14174</v>
      </c>
    </row>
    <row r="121" spans="1:7">
      <c r="A121" s="18">
        <v>43650</v>
      </c>
      <c r="B121" s="19">
        <v>14106</v>
      </c>
      <c r="C121" s="78">
        <f t="shared" si="5"/>
        <v>14160</v>
      </c>
      <c r="D121" s="78">
        <f t="shared" si="6"/>
        <v>14140</v>
      </c>
      <c r="E121" s="78">
        <f t="shared" si="7"/>
        <v>14117</v>
      </c>
      <c r="F121" s="78">
        <f t="shared" si="8"/>
        <v>14141</v>
      </c>
      <c r="G121" s="78">
        <f t="shared" si="9"/>
        <v>14180</v>
      </c>
    </row>
    <row r="122" spans="1:7">
      <c r="A122" s="18">
        <v>43651</v>
      </c>
      <c r="B122" s="19">
        <v>14148</v>
      </c>
      <c r="C122" s="78">
        <f t="shared" si="5"/>
        <v>14106</v>
      </c>
      <c r="D122" s="78">
        <f t="shared" si="6"/>
        <v>14160</v>
      </c>
      <c r="E122" s="78">
        <f t="shared" si="7"/>
        <v>14140</v>
      </c>
      <c r="F122" s="78">
        <f t="shared" si="8"/>
        <v>14117</v>
      </c>
      <c r="G122" s="78">
        <f t="shared" si="9"/>
        <v>14141</v>
      </c>
    </row>
    <row r="123" spans="1:7">
      <c r="A123" s="18">
        <v>43654</v>
      </c>
      <c r="B123" s="19">
        <v>14147</v>
      </c>
      <c r="C123" s="78">
        <f t="shared" si="5"/>
        <v>14148</v>
      </c>
      <c r="D123" s="78">
        <f t="shared" si="6"/>
        <v>14106</v>
      </c>
      <c r="E123" s="78">
        <f t="shared" si="7"/>
        <v>14160</v>
      </c>
      <c r="F123" s="78">
        <f t="shared" si="8"/>
        <v>14140</v>
      </c>
      <c r="G123" s="78">
        <f t="shared" si="9"/>
        <v>14117</v>
      </c>
    </row>
    <row r="124" spans="1:7">
      <c r="A124" s="18">
        <v>43655</v>
      </c>
      <c r="B124" s="19">
        <v>14129</v>
      </c>
      <c r="C124" s="78">
        <f t="shared" si="5"/>
        <v>14147</v>
      </c>
      <c r="D124" s="78">
        <f t="shared" si="6"/>
        <v>14148</v>
      </c>
      <c r="E124" s="78">
        <f t="shared" si="7"/>
        <v>14106</v>
      </c>
      <c r="F124" s="78">
        <f t="shared" si="8"/>
        <v>14160</v>
      </c>
      <c r="G124" s="78">
        <f t="shared" si="9"/>
        <v>14140</v>
      </c>
    </row>
    <row r="125" spans="1:7">
      <c r="A125" s="18">
        <v>43656</v>
      </c>
      <c r="B125" s="19">
        <v>14152</v>
      </c>
      <c r="C125" s="78">
        <f t="shared" si="5"/>
        <v>14129</v>
      </c>
      <c r="D125" s="78">
        <f t="shared" si="6"/>
        <v>14147</v>
      </c>
      <c r="E125" s="78">
        <f t="shared" si="7"/>
        <v>14148</v>
      </c>
      <c r="F125" s="78">
        <f t="shared" si="8"/>
        <v>14106</v>
      </c>
      <c r="G125" s="78">
        <f t="shared" si="9"/>
        <v>14160</v>
      </c>
    </row>
    <row r="126" spans="1:7">
      <c r="A126" s="18">
        <v>43657</v>
      </c>
      <c r="B126" s="19">
        <v>14089</v>
      </c>
      <c r="C126" s="78">
        <f t="shared" si="5"/>
        <v>14152</v>
      </c>
      <c r="D126" s="78">
        <f t="shared" si="6"/>
        <v>14129</v>
      </c>
      <c r="E126" s="78">
        <f t="shared" si="7"/>
        <v>14147</v>
      </c>
      <c r="F126" s="78">
        <f t="shared" si="8"/>
        <v>14148</v>
      </c>
      <c r="G126" s="78">
        <f t="shared" si="9"/>
        <v>14106</v>
      </c>
    </row>
    <row r="127" spans="1:7">
      <c r="A127" s="18">
        <v>43658</v>
      </c>
      <c r="B127" s="19">
        <v>14085</v>
      </c>
      <c r="C127" s="78">
        <f t="shared" si="5"/>
        <v>14089</v>
      </c>
      <c r="D127" s="78">
        <f t="shared" si="6"/>
        <v>14152</v>
      </c>
      <c r="E127" s="78">
        <f t="shared" si="7"/>
        <v>14129</v>
      </c>
      <c r="F127" s="78">
        <f t="shared" si="8"/>
        <v>14147</v>
      </c>
      <c r="G127" s="78">
        <f t="shared" si="9"/>
        <v>14148</v>
      </c>
    </row>
    <row r="128" spans="1:7">
      <c r="A128" s="18">
        <v>43661</v>
      </c>
      <c r="B128" s="19">
        <v>13970</v>
      </c>
      <c r="C128" s="78">
        <f t="shared" si="5"/>
        <v>14085</v>
      </c>
      <c r="D128" s="78">
        <f t="shared" si="6"/>
        <v>14089</v>
      </c>
      <c r="E128" s="78">
        <f t="shared" si="7"/>
        <v>14152</v>
      </c>
      <c r="F128" s="78">
        <f t="shared" si="8"/>
        <v>14129</v>
      </c>
      <c r="G128" s="78">
        <f t="shared" si="9"/>
        <v>14147</v>
      </c>
    </row>
    <row r="129" spans="1:7">
      <c r="A129" s="18">
        <v>43662</v>
      </c>
      <c r="B129" s="19">
        <v>13925</v>
      </c>
      <c r="C129" s="78">
        <f t="shared" si="5"/>
        <v>13970</v>
      </c>
      <c r="D129" s="78">
        <f t="shared" si="6"/>
        <v>14085</v>
      </c>
      <c r="E129" s="78">
        <f t="shared" si="7"/>
        <v>14089</v>
      </c>
      <c r="F129" s="78">
        <f t="shared" si="8"/>
        <v>14152</v>
      </c>
      <c r="G129" s="78">
        <f t="shared" si="9"/>
        <v>14129</v>
      </c>
    </row>
    <row r="130" spans="1:7">
      <c r="A130" s="18">
        <v>43663</v>
      </c>
      <c r="B130" s="19">
        <v>13949</v>
      </c>
      <c r="C130" s="78">
        <f t="shared" si="5"/>
        <v>13925</v>
      </c>
      <c r="D130" s="78">
        <f t="shared" si="6"/>
        <v>13970</v>
      </c>
      <c r="E130" s="78">
        <f t="shared" si="7"/>
        <v>14085</v>
      </c>
      <c r="F130" s="78">
        <f t="shared" si="8"/>
        <v>14089</v>
      </c>
      <c r="G130" s="78">
        <f t="shared" si="9"/>
        <v>14152</v>
      </c>
    </row>
    <row r="131" spans="1:7">
      <c r="A131" s="18">
        <v>43664</v>
      </c>
      <c r="B131" s="19">
        <v>13976</v>
      </c>
      <c r="C131" s="78">
        <f t="shared" si="5"/>
        <v>13949</v>
      </c>
      <c r="D131" s="78">
        <f t="shared" si="6"/>
        <v>13925</v>
      </c>
      <c r="E131" s="78">
        <f t="shared" si="7"/>
        <v>13970</v>
      </c>
      <c r="F131" s="78">
        <f t="shared" si="8"/>
        <v>14085</v>
      </c>
      <c r="G131" s="78">
        <f t="shared" si="9"/>
        <v>14089</v>
      </c>
    </row>
    <row r="132" spans="1:7">
      <c r="A132" s="18">
        <v>43665</v>
      </c>
      <c r="B132" s="19">
        <v>13913</v>
      </c>
      <c r="C132" s="78">
        <f t="shared" si="5"/>
        <v>13976</v>
      </c>
      <c r="D132" s="78">
        <f t="shared" si="6"/>
        <v>13949</v>
      </c>
      <c r="E132" s="78">
        <f t="shared" si="7"/>
        <v>13925</v>
      </c>
      <c r="F132" s="78">
        <f t="shared" si="8"/>
        <v>13970</v>
      </c>
      <c r="G132" s="78">
        <f t="shared" si="9"/>
        <v>14085</v>
      </c>
    </row>
    <row r="133" spans="1:7">
      <c r="A133" s="18">
        <v>43668</v>
      </c>
      <c r="B133" s="19">
        <v>13963</v>
      </c>
      <c r="C133" s="78">
        <f t="shared" si="5"/>
        <v>13913</v>
      </c>
      <c r="D133" s="78">
        <f t="shared" si="6"/>
        <v>13976</v>
      </c>
      <c r="E133" s="78">
        <f t="shared" si="7"/>
        <v>13949</v>
      </c>
      <c r="F133" s="78">
        <f t="shared" si="8"/>
        <v>13925</v>
      </c>
      <c r="G133" s="78">
        <f t="shared" si="9"/>
        <v>13970</v>
      </c>
    </row>
    <row r="134" spans="1:7">
      <c r="A134" s="18">
        <v>43669</v>
      </c>
      <c r="B134" s="19">
        <v>13973</v>
      </c>
      <c r="C134" s="78">
        <f t="shared" si="5"/>
        <v>13963</v>
      </c>
      <c r="D134" s="78">
        <f t="shared" si="6"/>
        <v>13913</v>
      </c>
      <c r="E134" s="78">
        <f t="shared" si="7"/>
        <v>13976</v>
      </c>
      <c r="F134" s="78">
        <f t="shared" si="8"/>
        <v>13949</v>
      </c>
      <c r="G134" s="78">
        <f t="shared" si="9"/>
        <v>13925</v>
      </c>
    </row>
    <row r="135" spans="1:7">
      <c r="A135" s="18">
        <v>43670</v>
      </c>
      <c r="B135" s="19">
        <v>14011</v>
      </c>
      <c r="C135" s="78">
        <f t="shared" ref="C135:C198" si="10">B134</f>
        <v>13973</v>
      </c>
      <c r="D135" s="78">
        <f t="shared" ref="D135:D198" si="11">B133</f>
        <v>13963</v>
      </c>
      <c r="E135" s="78">
        <f t="shared" ref="E135:E198" si="12">B132</f>
        <v>13913</v>
      </c>
      <c r="F135" s="78">
        <f t="shared" si="8"/>
        <v>13976</v>
      </c>
      <c r="G135" s="78">
        <f t="shared" si="9"/>
        <v>13949</v>
      </c>
    </row>
    <row r="136" spans="1:7">
      <c r="A136" s="18">
        <v>43671</v>
      </c>
      <c r="B136" s="19">
        <v>13986</v>
      </c>
      <c r="C136" s="78">
        <f t="shared" si="10"/>
        <v>14011</v>
      </c>
      <c r="D136" s="78">
        <f t="shared" si="11"/>
        <v>13973</v>
      </c>
      <c r="E136" s="78">
        <f t="shared" si="12"/>
        <v>13963</v>
      </c>
      <c r="F136" s="78">
        <f t="shared" ref="F136:F199" si="13">B132</f>
        <v>13913</v>
      </c>
      <c r="G136" s="78">
        <f t="shared" ref="G136:G199" si="14">B131</f>
        <v>13976</v>
      </c>
    </row>
    <row r="137" spans="1:7">
      <c r="A137" s="18">
        <v>43672</v>
      </c>
      <c r="B137" s="19">
        <v>14001</v>
      </c>
      <c r="C137" s="78">
        <f t="shared" si="10"/>
        <v>13986</v>
      </c>
      <c r="D137" s="78">
        <f t="shared" si="11"/>
        <v>14011</v>
      </c>
      <c r="E137" s="78">
        <f t="shared" si="12"/>
        <v>13973</v>
      </c>
      <c r="F137" s="78">
        <f t="shared" si="13"/>
        <v>13963</v>
      </c>
      <c r="G137" s="78">
        <f t="shared" si="14"/>
        <v>13913</v>
      </c>
    </row>
    <row r="138" spans="1:7">
      <c r="A138" s="18">
        <v>43675</v>
      </c>
      <c r="B138" s="19">
        <v>14010</v>
      </c>
      <c r="C138" s="78">
        <f t="shared" si="10"/>
        <v>14001</v>
      </c>
      <c r="D138" s="78">
        <f t="shared" si="11"/>
        <v>13986</v>
      </c>
      <c r="E138" s="78">
        <f t="shared" si="12"/>
        <v>14011</v>
      </c>
      <c r="F138" s="78">
        <f t="shared" si="13"/>
        <v>13973</v>
      </c>
      <c r="G138" s="78">
        <f t="shared" si="14"/>
        <v>13963</v>
      </c>
    </row>
    <row r="139" spans="1:7">
      <c r="A139" s="18">
        <v>43676</v>
      </c>
      <c r="B139" s="19">
        <v>14034</v>
      </c>
      <c r="C139" s="78">
        <f t="shared" si="10"/>
        <v>14010</v>
      </c>
      <c r="D139" s="78">
        <f t="shared" si="11"/>
        <v>14001</v>
      </c>
      <c r="E139" s="78">
        <f t="shared" si="12"/>
        <v>13986</v>
      </c>
      <c r="F139" s="78">
        <f t="shared" si="13"/>
        <v>14011</v>
      </c>
      <c r="G139" s="78">
        <f t="shared" si="14"/>
        <v>13973</v>
      </c>
    </row>
    <row r="140" spans="1:7">
      <c r="A140" s="18">
        <v>43677</v>
      </c>
      <c r="B140" s="19">
        <v>14026</v>
      </c>
      <c r="C140" s="78">
        <f t="shared" si="10"/>
        <v>14034</v>
      </c>
      <c r="D140" s="78">
        <f t="shared" si="11"/>
        <v>14010</v>
      </c>
      <c r="E140" s="78">
        <f t="shared" si="12"/>
        <v>14001</v>
      </c>
      <c r="F140" s="78">
        <f t="shared" si="13"/>
        <v>13986</v>
      </c>
      <c r="G140" s="78">
        <f t="shared" si="14"/>
        <v>14011</v>
      </c>
    </row>
    <row r="141" spans="1:7">
      <c r="A141" s="18">
        <v>43678</v>
      </c>
      <c r="B141" s="19">
        <v>14098</v>
      </c>
      <c r="C141" s="78">
        <f t="shared" si="10"/>
        <v>14026</v>
      </c>
      <c r="D141" s="78">
        <f t="shared" si="11"/>
        <v>14034</v>
      </c>
      <c r="E141" s="78">
        <f t="shared" si="12"/>
        <v>14010</v>
      </c>
      <c r="F141" s="78">
        <f t="shared" si="13"/>
        <v>14001</v>
      </c>
      <c r="G141" s="78">
        <f t="shared" si="14"/>
        <v>13986</v>
      </c>
    </row>
    <row r="142" spans="1:7">
      <c r="A142" s="18">
        <v>43679</v>
      </c>
      <c r="B142" s="19">
        <v>14203</v>
      </c>
      <c r="C142" s="78">
        <f t="shared" si="10"/>
        <v>14098</v>
      </c>
      <c r="D142" s="78">
        <f t="shared" si="11"/>
        <v>14026</v>
      </c>
      <c r="E142" s="78">
        <f t="shared" si="12"/>
        <v>14034</v>
      </c>
      <c r="F142" s="78">
        <f t="shared" si="13"/>
        <v>14010</v>
      </c>
      <c r="G142" s="78">
        <f t="shared" si="14"/>
        <v>14001</v>
      </c>
    </row>
    <row r="143" spans="1:7">
      <c r="A143" s="18">
        <v>43682</v>
      </c>
      <c r="B143" s="19">
        <v>14231</v>
      </c>
      <c r="C143" s="78">
        <f t="shared" si="10"/>
        <v>14203</v>
      </c>
      <c r="D143" s="78">
        <f t="shared" si="11"/>
        <v>14098</v>
      </c>
      <c r="E143" s="78">
        <f t="shared" si="12"/>
        <v>14026</v>
      </c>
      <c r="F143" s="78">
        <f t="shared" si="13"/>
        <v>14034</v>
      </c>
      <c r="G143" s="78">
        <f t="shared" si="14"/>
        <v>14010</v>
      </c>
    </row>
    <row r="144" spans="1:7">
      <c r="A144" s="18">
        <v>43683</v>
      </c>
      <c r="B144" s="19">
        <v>14344</v>
      </c>
      <c r="C144" s="78">
        <f t="shared" si="10"/>
        <v>14231</v>
      </c>
      <c r="D144" s="78">
        <f t="shared" si="11"/>
        <v>14203</v>
      </c>
      <c r="E144" s="78">
        <f t="shared" si="12"/>
        <v>14098</v>
      </c>
      <c r="F144" s="78">
        <f t="shared" si="13"/>
        <v>14026</v>
      </c>
      <c r="G144" s="78">
        <f t="shared" si="14"/>
        <v>14034</v>
      </c>
    </row>
    <row r="145" spans="1:7">
      <c r="A145" s="18">
        <v>43684</v>
      </c>
      <c r="B145" s="19">
        <v>14275</v>
      </c>
      <c r="C145" s="78">
        <f t="shared" si="10"/>
        <v>14344</v>
      </c>
      <c r="D145" s="78">
        <f t="shared" si="11"/>
        <v>14231</v>
      </c>
      <c r="E145" s="78">
        <f t="shared" si="12"/>
        <v>14203</v>
      </c>
      <c r="F145" s="78">
        <f t="shared" si="13"/>
        <v>14098</v>
      </c>
      <c r="G145" s="78">
        <f t="shared" si="14"/>
        <v>14026</v>
      </c>
    </row>
    <row r="146" spans="1:7">
      <c r="A146" s="18">
        <v>43685</v>
      </c>
      <c r="B146" s="19">
        <v>14231</v>
      </c>
      <c r="C146" s="78">
        <f t="shared" si="10"/>
        <v>14275</v>
      </c>
      <c r="D146" s="78">
        <f t="shared" si="11"/>
        <v>14344</v>
      </c>
      <c r="E146" s="78">
        <f t="shared" si="12"/>
        <v>14231</v>
      </c>
      <c r="F146" s="78">
        <f t="shared" si="13"/>
        <v>14203</v>
      </c>
      <c r="G146" s="78">
        <f t="shared" si="14"/>
        <v>14098</v>
      </c>
    </row>
    <row r="147" spans="1:7">
      <c r="A147" s="18">
        <v>43686</v>
      </c>
      <c r="B147" s="19">
        <v>14195</v>
      </c>
      <c r="C147" s="78">
        <f t="shared" si="10"/>
        <v>14231</v>
      </c>
      <c r="D147" s="78">
        <f t="shared" si="11"/>
        <v>14275</v>
      </c>
      <c r="E147" s="78">
        <f t="shared" si="12"/>
        <v>14344</v>
      </c>
      <c r="F147" s="78">
        <f t="shared" si="13"/>
        <v>14231</v>
      </c>
      <c r="G147" s="78">
        <f t="shared" si="14"/>
        <v>14203</v>
      </c>
    </row>
    <row r="148" spans="1:7">
      <c r="A148" s="18">
        <v>43689</v>
      </c>
      <c r="B148" s="19">
        <v>14220</v>
      </c>
      <c r="C148" s="78">
        <f t="shared" si="10"/>
        <v>14195</v>
      </c>
      <c r="D148" s="78">
        <f t="shared" si="11"/>
        <v>14231</v>
      </c>
      <c r="E148" s="78">
        <f t="shared" si="12"/>
        <v>14275</v>
      </c>
      <c r="F148" s="78">
        <f t="shared" si="13"/>
        <v>14344</v>
      </c>
      <c r="G148" s="78">
        <f t="shared" si="14"/>
        <v>14231</v>
      </c>
    </row>
    <row r="149" spans="1:7">
      <c r="A149" s="18">
        <v>43690</v>
      </c>
      <c r="B149" s="19">
        <v>14283</v>
      </c>
      <c r="C149" s="78">
        <f t="shared" si="10"/>
        <v>14220</v>
      </c>
      <c r="D149" s="78">
        <f t="shared" si="11"/>
        <v>14195</v>
      </c>
      <c r="E149" s="78">
        <f t="shared" si="12"/>
        <v>14231</v>
      </c>
      <c r="F149" s="78">
        <f t="shared" si="13"/>
        <v>14275</v>
      </c>
      <c r="G149" s="78">
        <f t="shared" si="14"/>
        <v>14344</v>
      </c>
    </row>
    <row r="150" spans="1:7">
      <c r="A150" s="18">
        <v>43691</v>
      </c>
      <c r="B150" s="19">
        <v>14234</v>
      </c>
      <c r="C150" s="78">
        <f t="shared" si="10"/>
        <v>14283</v>
      </c>
      <c r="D150" s="78">
        <f t="shared" si="11"/>
        <v>14220</v>
      </c>
      <c r="E150" s="78">
        <f t="shared" si="12"/>
        <v>14195</v>
      </c>
      <c r="F150" s="78">
        <f t="shared" si="13"/>
        <v>14231</v>
      </c>
      <c r="G150" s="78">
        <f t="shared" si="14"/>
        <v>14275</v>
      </c>
    </row>
    <row r="151" spans="1:7">
      <c r="A151" s="18">
        <v>43692</v>
      </c>
      <c r="B151" s="19">
        <v>14296</v>
      </c>
      <c r="C151" s="78">
        <f t="shared" si="10"/>
        <v>14234</v>
      </c>
      <c r="D151" s="78">
        <f t="shared" si="11"/>
        <v>14283</v>
      </c>
      <c r="E151" s="78">
        <f t="shared" si="12"/>
        <v>14220</v>
      </c>
      <c r="F151" s="78">
        <f t="shared" si="13"/>
        <v>14195</v>
      </c>
      <c r="G151" s="78">
        <f t="shared" si="14"/>
        <v>14231</v>
      </c>
    </row>
    <row r="152" spans="1:7">
      <c r="A152" s="18">
        <v>43693</v>
      </c>
      <c r="B152" s="19">
        <v>14258</v>
      </c>
      <c r="C152" s="78">
        <f t="shared" si="10"/>
        <v>14296</v>
      </c>
      <c r="D152" s="78">
        <f t="shared" si="11"/>
        <v>14234</v>
      </c>
      <c r="E152" s="78">
        <f t="shared" si="12"/>
        <v>14283</v>
      </c>
      <c r="F152" s="78">
        <f t="shared" si="13"/>
        <v>14220</v>
      </c>
      <c r="G152" s="78">
        <f t="shared" si="14"/>
        <v>14195</v>
      </c>
    </row>
    <row r="153" spans="1:7">
      <c r="A153" s="18">
        <v>43696</v>
      </c>
      <c r="B153" s="19">
        <v>14203</v>
      </c>
      <c r="C153" s="78">
        <f t="shared" si="10"/>
        <v>14258</v>
      </c>
      <c r="D153" s="78">
        <f t="shared" si="11"/>
        <v>14296</v>
      </c>
      <c r="E153" s="78">
        <f t="shared" si="12"/>
        <v>14234</v>
      </c>
      <c r="F153" s="78">
        <f t="shared" si="13"/>
        <v>14283</v>
      </c>
      <c r="G153" s="78">
        <f t="shared" si="14"/>
        <v>14220</v>
      </c>
    </row>
    <row r="154" spans="1:7">
      <c r="A154" s="18">
        <v>43697</v>
      </c>
      <c r="B154" s="19">
        <v>14262</v>
      </c>
      <c r="C154" s="78">
        <f t="shared" si="10"/>
        <v>14203</v>
      </c>
      <c r="D154" s="78">
        <f t="shared" si="11"/>
        <v>14258</v>
      </c>
      <c r="E154" s="78">
        <f t="shared" si="12"/>
        <v>14296</v>
      </c>
      <c r="F154" s="78">
        <f t="shared" si="13"/>
        <v>14234</v>
      </c>
      <c r="G154" s="78">
        <f t="shared" si="14"/>
        <v>14283</v>
      </c>
    </row>
    <row r="155" spans="1:7">
      <c r="A155" s="18">
        <v>43698</v>
      </c>
      <c r="B155" s="19">
        <v>14259</v>
      </c>
      <c r="C155" s="78">
        <f t="shared" si="10"/>
        <v>14262</v>
      </c>
      <c r="D155" s="78">
        <f t="shared" si="11"/>
        <v>14203</v>
      </c>
      <c r="E155" s="78">
        <f t="shared" si="12"/>
        <v>14258</v>
      </c>
      <c r="F155" s="78">
        <f t="shared" si="13"/>
        <v>14296</v>
      </c>
      <c r="G155" s="78">
        <f t="shared" si="14"/>
        <v>14234</v>
      </c>
    </row>
    <row r="156" spans="1:7">
      <c r="A156" s="18">
        <v>43699</v>
      </c>
      <c r="B156" s="19">
        <v>14234</v>
      </c>
      <c r="C156" s="78">
        <f t="shared" si="10"/>
        <v>14259</v>
      </c>
      <c r="D156" s="78">
        <f t="shared" si="11"/>
        <v>14262</v>
      </c>
      <c r="E156" s="78">
        <f t="shared" si="12"/>
        <v>14203</v>
      </c>
      <c r="F156" s="78">
        <f t="shared" si="13"/>
        <v>14258</v>
      </c>
      <c r="G156" s="78">
        <f t="shared" si="14"/>
        <v>14296</v>
      </c>
    </row>
    <row r="157" spans="1:7">
      <c r="A157" s="18">
        <v>43700</v>
      </c>
      <c r="B157" s="19">
        <v>14249</v>
      </c>
      <c r="C157" s="78">
        <f t="shared" si="10"/>
        <v>14234</v>
      </c>
      <c r="D157" s="78">
        <f t="shared" si="11"/>
        <v>14259</v>
      </c>
      <c r="E157" s="78">
        <f t="shared" si="12"/>
        <v>14262</v>
      </c>
      <c r="F157" s="78">
        <f t="shared" si="13"/>
        <v>14203</v>
      </c>
      <c r="G157" s="78">
        <f t="shared" si="14"/>
        <v>14258</v>
      </c>
    </row>
    <row r="158" spans="1:7">
      <c r="A158" s="18">
        <v>43703</v>
      </c>
      <c r="B158" s="19">
        <v>14261</v>
      </c>
      <c r="C158" s="78">
        <f t="shared" si="10"/>
        <v>14249</v>
      </c>
      <c r="D158" s="78">
        <f t="shared" si="11"/>
        <v>14234</v>
      </c>
      <c r="E158" s="78">
        <f t="shared" si="12"/>
        <v>14259</v>
      </c>
      <c r="F158" s="78">
        <f t="shared" si="13"/>
        <v>14262</v>
      </c>
      <c r="G158" s="78">
        <f t="shared" si="14"/>
        <v>14203</v>
      </c>
    </row>
    <row r="159" spans="1:7">
      <c r="A159" s="18">
        <v>43704</v>
      </c>
      <c r="B159" s="19">
        <v>14235</v>
      </c>
      <c r="C159" s="78">
        <f t="shared" si="10"/>
        <v>14261</v>
      </c>
      <c r="D159" s="78">
        <f t="shared" si="11"/>
        <v>14249</v>
      </c>
      <c r="E159" s="78">
        <f t="shared" si="12"/>
        <v>14234</v>
      </c>
      <c r="F159" s="78">
        <f t="shared" si="13"/>
        <v>14259</v>
      </c>
      <c r="G159" s="78">
        <f t="shared" si="14"/>
        <v>14262</v>
      </c>
    </row>
    <row r="160" spans="1:7">
      <c r="A160" s="18">
        <v>43705</v>
      </c>
      <c r="B160" s="19">
        <v>14263</v>
      </c>
      <c r="C160" s="78">
        <f t="shared" si="10"/>
        <v>14235</v>
      </c>
      <c r="D160" s="78">
        <f t="shared" si="11"/>
        <v>14261</v>
      </c>
      <c r="E160" s="78">
        <f t="shared" si="12"/>
        <v>14249</v>
      </c>
      <c r="F160" s="78">
        <f t="shared" si="13"/>
        <v>14234</v>
      </c>
      <c r="G160" s="78">
        <f t="shared" si="14"/>
        <v>14259</v>
      </c>
    </row>
    <row r="161" spans="1:7">
      <c r="A161" s="18">
        <v>43706</v>
      </c>
      <c r="B161" s="19">
        <v>14254</v>
      </c>
      <c r="C161" s="78">
        <f t="shared" si="10"/>
        <v>14263</v>
      </c>
      <c r="D161" s="78">
        <f t="shared" si="11"/>
        <v>14235</v>
      </c>
      <c r="E161" s="78">
        <f t="shared" si="12"/>
        <v>14261</v>
      </c>
      <c r="F161" s="78">
        <f t="shared" si="13"/>
        <v>14249</v>
      </c>
      <c r="G161" s="78">
        <f t="shared" si="14"/>
        <v>14234</v>
      </c>
    </row>
    <row r="162" spans="1:7">
      <c r="A162" s="18">
        <v>43707</v>
      </c>
      <c r="B162" s="19">
        <v>14237</v>
      </c>
      <c r="C162" s="78">
        <f t="shared" si="10"/>
        <v>14254</v>
      </c>
      <c r="D162" s="78">
        <f t="shared" si="11"/>
        <v>14263</v>
      </c>
      <c r="E162" s="78">
        <f t="shared" si="12"/>
        <v>14235</v>
      </c>
      <c r="F162" s="78">
        <f t="shared" si="13"/>
        <v>14261</v>
      </c>
      <c r="G162" s="78">
        <f t="shared" si="14"/>
        <v>14249</v>
      </c>
    </row>
    <row r="163" spans="1:7">
      <c r="A163" s="18">
        <v>43710</v>
      </c>
      <c r="B163" s="19">
        <v>14190</v>
      </c>
      <c r="C163" s="78">
        <f t="shared" si="10"/>
        <v>14237</v>
      </c>
      <c r="D163" s="78">
        <f t="shared" si="11"/>
        <v>14254</v>
      </c>
      <c r="E163" s="78">
        <f t="shared" si="12"/>
        <v>14263</v>
      </c>
      <c r="F163" s="78">
        <f t="shared" si="13"/>
        <v>14235</v>
      </c>
      <c r="G163" s="78">
        <f t="shared" si="14"/>
        <v>14261</v>
      </c>
    </row>
    <row r="164" spans="1:7">
      <c r="A164" s="18">
        <v>43711</v>
      </c>
      <c r="B164" s="19">
        <v>14217</v>
      </c>
      <c r="C164" s="78">
        <f t="shared" si="10"/>
        <v>14190</v>
      </c>
      <c r="D164" s="78">
        <f t="shared" si="11"/>
        <v>14237</v>
      </c>
      <c r="E164" s="78">
        <f t="shared" si="12"/>
        <v>14254</v>
      </c>
      <c r="F164" s="78">
        <f t="shared" si="13"/>
        <v>14263</v>
      </c>
      <c r="G164" s="78">
        <f t="shared" si="14"/>
        <v>14235</v>
      </c>
    </row>
    <row r="165" spans="1:7">
      <c r="A165" s="18">
        <v>43712</v>
      </c>
      <c r="B165" s="19">
        <v>14218</v>
      </c>
      <c r="C165" s="78">
        <f t="shared" si="10"/>
        <v>14217</v>
      </c>
      <c r="D165" s="78">
        <f t="shared" si="11"/>
        <v>14190</v>
      </c>
      <c r="E165" s="78">
        <f t="shared" si="12"/>
        <v>14237</v>
      </c>
      <c r="F165" s="78">
        <f t="shared" si="13"/>
        <v>14254</v>
      </c>
      <c r="G165" s="78">
        <f t="shared" si="14"/>
        <v>14263</v>
      </c>
    </row>
    <row r="166" spans="1:7">
      <c r="A166" s="18">
        <v>43713</v>
      </c>
      <c r="B166" s="19">
        <v>14153</v>
      </c>
      <c r="C166" s="78">
        <f t="shared" si="10"/>
        <v>14218</v>
      </c>
      <c r="D166" s="78">
        <f t="shared" si="11"/>
        <v>14217</v>
      </c>
      <c r="E166" s="78">
        <f t="shared" si="12"/>
        <v>14190</v>
      </c>
      <c r="F166" s="78">
        <f t="shared" si="13"/>
        <v>14237</v>
      </c>
      <c r="G166" s="78">
        <f t="shared" si="14"/>
        <v>14254</v>
      </c>
    </row>
    <row r="167" spans="1:7">
      <c r="A167" s="18">
        <v>43714</v>
      </c>
      <c r="B167" s="19">
        <v>14140</v>
      </c>
      <c r="C167" s="78">
        <f t="shared" si="10"/>
        <v>14153</v>
      </c>
      <c r="D167" s="78">
        <f t="shared" si="11"/>
        <v>14218</v>
      </c>
      <c r="E167" s="78">
        <f t="shared" si="12"/>
        <v>14217</v>
      </c>
      <c r="F167" s="78">
        <f t="shared" si="13"/>
        <v>14190</v>
      </c>
      <c r="G167" s="78">
        <f t="shared" si="14"/>
        <v>14237</v>
      </c>
    </row>
    <row r="168" spans="1:7">
      <c r="A168" s="18">
        <v>43717</v>
      </c>
      <c r="B168" s="19">
        <v>14092</v>
      </c>
      <c r="C168" s="78">
        <f t="shared" si="10"/>
        <v>14140</v>
      </c>
      <c r="D168" s="78">
        <f t="shared" si="11"/>
        <v>14153</v>
      </c>
      <c r="E168" s="78">
        <f t="shared" si="12"/>
        <v>14218</v>
      </c>
      <c r="F168" s="78">
        <f t="shared" si="13"/>
        <v>14217</v>
      </c>
      <c r="G168" s="78">
        <f t="shared" si="14"/>
        <v>14190</v>
      </c>
    </row>
    <row r="169" spans="1:7">
      <c r="A169" s="18">
        <v>43718</v>
      </c>
      <c r="B169" s="19">
        <v>14031</v>
      </c>
      <c r="C169" s="78">
        <f t="shared" si="10"/>
        <v>14092</v>
      </c>
      <c r="D169" s="78">
        <f t="shared" si="11"/>
        <v>14140</v>
      </c>
      <c r="E169" s="78">
        <f t="shared" si="12"/>
        <v>14153</v>
      </c>
      <c r="F169" s="78">
        <f t="shared" si="13"/>
        <v>14218</v>
      </c>
      <c r="G169" s="78">
        <f t="shared" si="14"/>
        <v>14217</v>
      </c>
    </row>
    <row r="170" spans="1:7">
      <c r="A170" s="18">
        <v>43719</v>
      </c>
      <c r="B170" s="19">
        <v>14063</v>
      </c>
      <c r="C170" s="78">
        <f t="shared" si="10"/>
        <v>14031</v>
      </c>
      <c r="D170" s="78">
        <f t="shared" si="11"/>
        <v>14092</v>
      </c>
      <c r="E170" s="78">
        <f t="shared" si="12"/>
        <v>14140</v>
      </c>
      <c r="F170" s="78">
        <f t="shared" si="13"/>
        <v>14153</v>
      </c>
      <c r="G170" s="78">
        <f t="shared" si="14"/>
        <v>14218</v>
      </c>
    </row>
    <row r="171" spans="1:7">
      <c r="A171" s="18">
        <v>43720</v>
      </c>
      <c r="B171" s="19">
        <v>14052</v>
      </c>
      <c r="C171" s="78">
        <f t="shared" si="10"/>
        <v>14063</v>
      </c>
      <c r="D171" s="78">
        <f t="shared" si="11"/>
        <v>14031</v>
      </c>
      <c r="E171" s="78">
        <f t="shared" si="12"/>
        <v>14092</v>
      </c>
      <c r="F171" s="78">
        <f t="shared" si="13"/>
        <v>14140</v>
      </c>
      <c r="G171" s="78">
        <f t="shared" si="14"/>
        <v>14153</v>
      </c>
    </row>
    <row r="172" spans="1:7">
      <c r="A172" s="18">
        <v>43721</v>
      </c>
      <c r="B172" s="19">
        <v>13950</v>
      </c>
      <c r="C172" s="78">
        <f t="shared" si="10"/>
        <v>14052</v>
      </c>
      <c r="D172" s="78">
        <f t="shared" si="11"/>
        <v>14063</v>
      </c>
      <c r="E172" s="78">
        <f t="shared" si="12"/>
        <v>14031</v>
      </c>
      <c r="F172" s="78">
        <f t="shared" si="13"/>
        <v>14092</v>
      </c>
      <c r="G172" s="78">
        <f t="shared" si="14"/>
        <v>14140</v>
      </c>
    </row>
    <row r="173" spans="1:7">
      <c r="A173" s="18">
        <v>43724</v>
      </c>
      <c r="B173" s="19">
        <v>14020</v>
      </c>
      <c r="C173" s="78">
        <f t="shared" si="10"/>
        <v>13950</v>
      </c>
      <c r="D173" s="78">
        <f t="shared" si="11"/>
        <v>14052</v>
      </c>
      <c r="E173" s="78">
        <f t="shared" si="12"/>
        <v>14063</v>
      </c>
      <c r="F173" s="78">
        <f t="shared" si="13"/>
        <v>14031</v>
      </c>
      <c r="G173" s="78">
        <f t="shared" si="14"/>
        <v>14092</v>
      </c>
    </row>
    <row r="174" spans="1:7">
      <c r="A174" s="18">
        <v>43725</v>
      </c>
      <c r="B174" s="19">
        <v>14100</v>
      </c>
      <c r="C174" s="78">
        <f t="shared" si="10"/>
        <v>14020</v>
      </c>
      <c r="D174" s="78">
        <f t="shared" si="11"/>
        <v>13950</v>
      </c>
      <c r="E174" s="78">
        <f t="shared" si="12"/>
        <v>14052</v>
      </c>
      <c r="F174" s="78">
        <f t="shared" si="13"/>
        <v>14063</v>
      </c>
      <c r="G174" s="78">
        <f t="shared" si="14"/>
        <v>14031</v>
      </c>
    </row>
    <row r="175" spans="1:7">
      <c r="A175" s="18">
        <v>43726</v>
      </c>
      <c r="B175" s="19">
        <v>14080</v>
      </c>
      <c r="C175" s="78">
        <f t="shared" si="10"/>
        <v>14100</v>
      </c>
      <c r="D175" s="78">
        <f t="shared" si="11"/>
        <v>14020</v>
      </c>
      <c r="E175" s="78">
        <f t="shared" si="12"/>
        <v>13950</v>
      </c>
      <c r="F175" s="78">
        <f t="shared" si="13"/>
        <v>14052</v>
      </c>
      <c r="G175" s="78">
        <f t="shared" si="14"/>
        <v>14063</v>
      </c>
    </row>
    <row r="176" spans="1:7">
      <c r="A176" s="18">
        <v>43727</v>
      </c>
      <c r="B176" s="19">
        <v>14099</v>
      </c>
      <c r="C176" s="78">
        <f t="shared" si="10"/>
        <v>14080</v>
      </c>
      <c r="D176" s="78">
        <f t="shared" si="11"/>
        <v>14100</v>
      </c>
      <c r="E176" s="78">
        <f t="shared" si="12"/>
        <v>14020</v>
      </c>
      <c r="F176" s="78">
        <f t="shared" si="13"/>
        <v>13950</v>
      </c>
      <c r="G176" s="78">
        <f t="shared" si="14"/>
        <v>14052</v>
      </c>
    </row>
    <row r="177" spans="1:7">
      <c r="A177" s="18">
        <v>43728</v>
      </c>
      <c r="B177" s="19">
        <v>14085</v>
      </c>
      <c r="C177" s="78">
        <f t="shared" si="10"/>
        <v>14099</v>
      </c>
      <c r="D177" s="78">
        <f t="shared" si="11"/>
        <v>14080</v>
      </c>
      <c r="E177" s="78">
        <f t="shared" si="12"/>
        <v>14100</v>
      </c>
      <c r="F177" s="78">
        <f t="shared" si="13"/>
        <v>14020</v>
      </c>
      <c r="G177" s="78">
        <f t="shared" si="14"/>
        <v>13950</v>
      </c>
    </row>
    <row r="178" spans="1:7">
      <c r="A178" s="18">
        <v>43731</v>
      </c>
      <c r="B178" s="19">
        <v>14077</v>
      </c>
      <c r="C178" s="78">
        <f t="shared" si="10"/>
        <v>14085</v>
      </c>
      <c r="D178" s="78">
        <f t="shared" si="11"/>
        <v>14099</v>
      </c>
      <c r="E178" s="78">
        <f t="shared" si="12"/>
        <v>14080</v>
      </c>
      <c r="F178" s="78">
        <f t="shared" si="13"/>
        <v>14100</v>
      </c>
      <c r="G178" s="78">
        <f t="shared" si="14"/>
        <v>14020</v>
      </c>
    </row>
    <row r="179" spans="1:7">
      <c r="A179" s="18">
        <v>43732</v>
      </c>
      <c r="B179" s="19">
        <v>14099</v>
      </c>
      <c r="C179" s="78">
        <f t="shared" si="10"/>
        <v>14077</v>
      </c>
      <c r="D179" s="78">
        <f t="shared" si="11"/>
        <v>14085</v>
      </c>
      <c r="E179" s="78">
        <f t="shared" si="12"/>
        <v>14099</v>
      </c>
      <c r="F179" s="78">
        <f t="shared" si="13"/>
        <v>14080</v>
      </c>
      <c r="G179" s="78">
        <f t="shared" si="14"/>
        <v>14100</v>
      </c>
    </row>
    <row r="180" spans="1:7">
      <c r="A180" s="18">
        <v>43733</v>
      </c>
      <c r="B180" s="19">
        <v>14134</v>
      </c>
      <c r="C180" s="78">
        <f t="shared" si="10"/>
        <v>14099</v>
      </c>
      <c r="D180" s="78">
        <f t="shared" si="11"/>
        <v>14077</v>
      </c>
      <c r="E180" s="78">
        <f t="shared" si="12"/>
        <v>14085</v>
      </c>
      <c r="F180" s="78">
        <f t="shared" si="13"/>
        <v>14099</v>
      </c>
      <c r="G180" s="78">
        <f t="shared" si="14"/>
        <v>14080</v>
      </c>
    </row>
    <row r="181" spans="1:7">
      <c r="A181" s="18">
        <v>43734</v>
      </c>
      <c r="B181" s="19">
        <v>14162</v>
      </c>
      <c r="C181" s="78">
        <f t="shared" si="10"/>
        <v>14134</v>
      </c>
      <c r="D181" s="78">
        <f t="shared" si="11"/>
        <v>14099</v>
      </c>
      <c r="E181" s="78">
        <f t="shared" si="12"/>
        <v>14077</v>
      </c>
      <c r="F181" s="78">
        <f t="shared" si="13"/>
        <v>14085</v>
      </c>
      <c r="G181" s="78">
        <f t="shared" si="14"/>
        <v>14099</v>
      </c>
    </row>
    <row r="182" spans="1:7">
      <c r="A182" s="18">
        <v>43735</v>
      </c>
      <c r="B182" s="19">
        <v>14197</v>
      </c>
      <c r="C182" s="78">
        <f t="shared" si="10"/>
        <v>14162</v>
      </c>
      <c r="D182" s="78">
        <f t="shared" si="11"/>
        <v>14134</v>
      </c>
      <c r="E182" s="78">
        <f t="shared" si="12"/>
        <v>14099</v>
      </c>
      <c r="F182" s="78">
        <f t="shared" si="13"/>
        <v>14077</v>
      </c>
      <c r="G182" s="78">
        <f t="shared" si="14"/>
        <v>14085</v>
      </c>
    </row>
    <row r="183" spans="1:7">
      <c r="A183" s="18">
        <v>43738</v>
      </c>
      <c r="B183" s="19">
        <v>14174</v>
      </c>
      <c r="C183" s="78">
        <f t="shared" si="10"/>
        <v>14197</v>
      </c>
      <c r="D183" s="78">
        <f t="shared" si="11"/>
        <v>14162</v>
      </c>
      <c r="E183" s="78">
        <f t="shared" si="12"/>
        <v>14134</v>
      </c>
      <c r="F183" s="78">
        <f t="shared" si="13"/>
        <v>14099</v>
      </c>
      <c r="G183" s="78">
        <f t="shared" si="14"/>
        <v>14077</v>
      </c>
    </row>
    <row r="184" spans="1:7">
      <c r="A184" s="18">
        <v>43739</v>
      </c>
      <c r="B184" s="19">
        <v>14196</v>
      </c>
      <c r="C184" s="78">
        <f t="shared" si="10"/>
        <v>14174</v>
      </c>
      <c r="D184" s="78">
        <f t="shared" si="11"/>
        <v>14197</v>
      </c>
      <c r="E184" s="78">
        <f t="shared" si="12"/>
        <v>14162</v>
      </c>
      <c r="F184" s="78">
        <f t="shared" si="13"/>
        <v>14134</v>
      </c>
      <c r="G184" s="78">
        <f t="shared" si="14"/>
        <v>14099</v>
      </c>
    </row>
    <row r="185" spans="1:7">
      <c r="A185" s="18">
        <v>43740</v>
      </c>
      <c r="B185" s="19">
        <v>14207</v>
      </c>
      <c r="C185" s="78">
        <f t="shared" si="10"/>
        <v>14196</v>
      </c>
      <c r="D185" s="78">
        <f t="shared" si="11"/>
        <v>14174</v>
      </c>
      <c r="E185" s="78">
        <f t="shared" si="12"/>
        <v>14197</v>
      </c>
      <c r="F185" s="78">
        <f t="shared" si="13"/>
        <v>14162</v>
      </c>
      <c r="G185" s="78">
        <f t="shared" si="14"/>
        <v>14134</v>
      </c>
    </row>
    <row r="186" spans="1:7">
      <c r="A186" s="18">
        <v>43741</v>
      </c>
      <c r="B186" s="19">
        <v>14193</v>
      </c>
      <c r="C186" s="78">
        <f t="shared" si="10"/>
        <v>14207</v>
      </c>
      <c r="D186" s="78">
        <f t="shared" si="11"/>
        <v>14196</v>
      </c>
      <c r="E186" s="78">
        <f t="shared" si="12"/>
        <v>14174</v>
      </c>
      <c r="F186" s="78">
        <f t="shared" si="13"/>
        <v>14197</v>
      </c>
      <c r="G186" s="78">
        <f t="shared" si="14"/>
        <v>14162</v>
      </c>
    </row>
    <row r="187" spans="1:7">
      <c r="A187" s="18">
        <v>43742</v>
      </c>
      <c r="B187" s="19">
        <v>14135</v>
      </c>
      <c r="C187" s="78">
        <f t="shared" si="10"/>
        <v>14193</v>
      </c>
      <c r="D187" s="78">
        <f t="shared" si="11"/>
        <v>14207</v>
      </c>
      <c r="E187" s="78">
        <f t="shared" si="12"/>
        <v>14196</v>
      </c>
      <c r="F187" s="78">
        <f t="shared" si="13"/>
        <v>14174</v>
      </c>
      <c r="G187" s="78">
        <f t="shared" si="14"/>
        <v>14197</v>
      </c>
    </row>
    <row r="188" spans="1:7">
      <c r="A188" s="18">
        <v>43745</v>
      </c>
      <c r="B188" s="19">
        <v>14156</v>
      </c>
      <c r="C188" s="78">
        <f t="shared" si="10"/>
        <v>14135</v>
      </c>
      <c r="D188" s="78">
        <f t="shared" si="11"/>
        <v>14193</v>
      </c>
      <c r="E188" s="78">
        <f t="shared" si="12"/>
        <v>14207</v>
      </c>
      <c r="F188" s="78">
        <f t="shared" si="13"/>
        <v>14196</v>
      </c>
      <c r="G188" s="78">
        <f t="shared" si="14"/>
        <v>14174</v>
      </c>
    </row>
    <row r="189" spans="1:7">
      <c r="A189" s="18">
        <v>43746</v>
      </c>
      <c r="B189" s="19">
        <v>14170</v>
      </c>
      <c r="C189" s="78">
        <f t="shared" si="10"/>
        <v>14156</v>
      </c>
      <c r="D189" s="78">
        <f t="shared" si="11"/>
        <v>14135</v>
      </c>
      <c r="E189" s="78">
        <f t="shared" si="12"/>
        <v>14193</v>
      </c>
      <c r="F189" s="78">
        <f t="shared" si="13"/>
        <v>14207</v>
      </c>
      <c r="G189" s="78">
        <f t="shared" si="14"/>
        <v>14196</v>
      </c>
    </row>
    <row r="190" spans="1:7">
      <c r="A190" s="18">
        <v>43747</v>
      </c>
      <c r="B190" s="19">
        <v>14182</v>
      </c>
      <c r="C190" s="78">
        <f t="shared" si="10"/>
        <v>14170</v>
      </c>
      <c r="D190" s="78">
        <f t="shared" si="11"/>
        <v>14156</v>
      </c>
      <c r="E190" s="78">
        <f t="shared" si="12"/>
        <v>14135</v>
      </c>
      <c r="F190" s="78">
        <f t="shared" si="13"/>
        <v>14193</v>
      </c>
      <c r="G190" s="78">
        <f t="shared" si="14"/>
        <v>14207</v>
      </c>
    </row>
    <row r="191" spans="1:7">
      <c r="A191" s="18">
        <v>43748</v>
      </c>
      <c r="B191" s="19">
        <v>14157</v>
      </c>
      <c r="C191" s="78">
        <f t="shared" si="10"/>
        <v>14182</v>
      </c>
      <c r="D191" s="78">
        <f t="shared" si="11"/>
        <v>14170</v>
      </c>
      <c r="E191" s="78">
        <f t="shared" si="12"/>
        <v>14156</v>
      </c>
      <c r="F191" s="78">
        <f t="shared" si="13"/>
        <v>14135</v>
      </c>
      <c r="G191" s="78">
        <f t="shared" si="14"/>
        <v>14193</v>
      </c>
    </row>
    <row r="192" spans="1:7">
      <c r="A192" s="18">
        <v>43749</v>
      </c>
      <c r="B192" s="19">
        <v>14139</v>
      </c>
      <c r="C192" s="78">
        <f t="shared" si="10"/>
        <v>14157</v>
      </c>
      <c r="D192" s="78">
        <f t="shared" si="11"/>
        <v>14182</v>
      </c>
      <c r="E192" s="78">
        <f t="shared" si="12"/>
        <v>14170</v>
      </c>
      <c r="F192" s="78">
        <f t="shared" si="13"/>
        <v>14156</v>
      </c>
      <c r="G192" s="78">
        <f t="shared" si="14"/>
        <v>14135</v>
      </c>
    </row>
    <row r="193" spans="1:7">
      <c r="A193" s="18">
        <v>43752</v>
      </c>
      <c r="B193" s="19">
        <v>14126</v>
      </c>
      <c r="C193" s="78">
        <f t="shared" si="10"/>
        <v>14139</v>
      </c>
      <c r="D193" s="78">
        <f t="shared" si="11"/>
        <v>14157</v>
      </c>
      <c r="E193" s="78">
        <f t="shared" si="12"/>
        <v>14182</v>
      </c>
      <c r="F193" s="78">
        <f t="shared" si="13"/>
        <v>14170</v>
      </c>
      <c r="G193" s="78">
        <f t="shared" si="14"/>
        <v>14156</v>
      </c>
    </row>
    <row r="194" spans="1:7">
      <c r="A194" s="18">
        <v>43753</v>
      </c>
      <c r="B194" s="19">
        <v>14140</v>
      </c>
      <c r="C194" s="78">
        <f t="shared" si="10"/>
        <v>14126</v>
      </c>
      <c r="D194" s="78">
        <f t="shared" si="11"/>
        <v>14139</v>
      </c>
      <c r="E194" s="78">
        <f t="shared" si="12"/>
        <v>14157</v>
      </c>
      <c r="F194" s="78">
        <f t="shared" si="13"/>
        <v>14182</v>
      </c>
      <c r="G194" s="78">
        <f t="shared" si="14"/>
        <v>14170</v>
      </c>
    </row>
    <row r="195" spans="1:7">
      <c r="A195" s="18">
        <v>43754</v>
      </c>
      <c r="B195" s="19">
        <v>14187</v>
      </c>
      <c r="C195" s="78">
        <f t="shared" si="10"/>
        <v>14140</v>
      </c>
      <c r="D195" s="78">
        <f t="shared" si="11"/>
        <v>14126</v>
      </c>
      <c r="E195" s="78">
        <f t="shared" si="12"/>
        <v>14139</v>
      </c>
      <c r="F195" s="78">
        <f t="shared" si="13"/>
        <v>14157</v>
      </c>
      <c r="G195" s="78">
        <f t="shared" si="14"/>
        <v>14182</v>
      </c>
    </row>
    <row r="196" spans="1:7">
      <c r="A196" s="18">
        <v>43755</v>
      </c>
      <c r="B196" s="19">
        <v>14172</v>
      </c>
      <c r="C196" s="78">
        <f t="shared" si="10"/>
        <v>14187</v>
      </c>
      <c r="D196" s="78">
        <f t="shared" si="11"/>
        <v>14140</v>
      </c>
      <c r="E196" s="78">
        <f t="shared" si="12"/>
        <v>14126</v>
      </c>
      <c r="F196" s="78">
        <f t="shared" si="13"/>
        <v>14139</v>
      </c>
      <c r="G196" s="78">
        <f t="shared" si="14"/>
        <v>14157</v>
      </c>
    </row>
    <row r="197" spans="1:7">
      <c r="A197" s="18">
        <v>43756</v>
      </c>
      <c r="B197" s="19">
        <v>14140</v>
      </c>
      <c r="C197" s="78">
        <f t="shared" si="10"/>
        <v>14172</v>
      </c>
      <c r="D197" s="78">
        <f t="shared" si="11"/>
        <v>14187</v>
      </c>
      <c r="E197" s="78">
        <f t="shared" si="12"/>
        <v>14140</v>
      </c>
      <c r="F197" s="78">
        <f t="shared" si="13"/>
        <v>14126</v>
      </c>
      <c r="G197" s="78">
        <f t="shared" si="14"/>
        <v>14139</v>
      </c>
    </row>
    <row r="198" spans="1:7">
      <c r="A198" s="18">
        <v>43759</v>
      </c>
      <c r="B198" s="19">
        <v>14132</v>
      </c>
      <c r="C198" s="78">
        <f t="shared" si="10"/>
        <v>14140</v>
      </c>
      <c r="D198" s="78">
        <f t="shared" si="11"/>
        <v>14172</v>
      </c>
      <c r="E198" s="78">
        <f t="shared" si="12"/>
        <v>14187</v>
      </c>
      <c r="F198" s="78">
        <f t="shared" si="13"/>
        <v>14140</v>
      </c>
      <c r="G198" s="78">
        <f t="shared" si="14"/>
        <v>14126</v>
      </c>
    </row>
    <row r="199" spans="1:7">
      <c r="A199" s="18">
        <v>43760</v>
      </c>
      <c r="B199" s="19">
        <v>14058</v>
      </c>
      <c r="C199" s="78">
        <f t="shared" ref="C199:C262" si="15">B198</f>
        <v>14132</v>
      </c>
      <c r="D199" s="78">
        <f t="shared" ref="D199:D262" si="16">B197</f>
        <v>14140</v>
      </c>
      <c r="E199" s="78">
        <f t="shared" ref="E199:E262" si="17">B196</f>
        <v>14172</v>
      </c>
      <c r="F199" s="78">
        <f t="shared" si="13"/>
        <v>14187</v>
      </c>
      <c r="G199" s="78">
        <f t="shared" si="14"/>
        <v>14140</v>
      </c>
    </row>
    <row r="200" spans="1:7">
      <c r="A200" s="18">
        <v>43761</v>
      </c>
      <c r="B200" s="19">
        <v>14051</v>
      </c>
      <c r="C200" s="78">
        <f t="shared" si="15"/>
        <v>14058</v>
      </c>
      <c r="D200" s="78">
        <f t="shared" si="16"/>
        <v>14132</v>
      </c>
      <c r="E200" s="78">
        <f t="shared" si="17"/>
        <v>14140</v>
      </c>
      <c r="F200" s="78">
        <f t="shared" ref="F200:F263" si="18">B196</f>
        <v>14172</v>
      </c>
      <c r="G200" s="78">
        <f t="shared" ref="G200:G263" si="19">B195</f>
        <v>14187</v>
      </c>
    </row>
    <row r="201" spans="1:7">
      <c r="A201" s="18">
        <v>43762</v>
      </c>
      <c r="B201" s="19">
        <v>13996</v>
      </c>
      <c r="C201" s="78">
        <f t="shared" si="15"/>
        <v>14051</v>
      </c>
      <c r="D201" s="78">
        <f t="shared" si="16"/>
        <v>14058</v>
      </c>
      <c r="E201" s="78">
        <f t="shared" si="17"/>
        <v>14132</v>
      </c>
      <c r="F201" s="78">
        <f t="shared" si="18"/>
        <v>14140</v>
      </c>
      <c r="G201" s="78">
        <f t="shared" si="19"/>
        <v>14172</v>
      </c>
    </row>
    <row r="202" spans="1:7">
      <c r="A202" s="18">
        <v>43763</v>
      </c>
      <c r="B202" s="19">
        <v>14064</v>
      </c>
      <c r="C202" s="78">
        <f t="shared" si="15"/>
        <v>13996</v>
      </c>
      <c r="D202" s="78">
        <f t="shared" si="16"/>
        <v>14051</v>
      </c>
      <c r="E202" s="78">
        <f t="shared" si="17"/>
        <v>14058</v>
      </c>
      <c r="F202" s="78">
        <f t="shared" si="18"/>
        <v>14132</v>
      </c>
      <c r="G202" s="78">
        <f t="shared" si="19"/>
        <v>14140</v>
      </c>
    </row>
    <row r="203" spans="1:7">
      <c r="A203" s="18">
        <v>43766</v>
      </c>
      <c r="B203" s="19">
        <v>14023</v>
      </c>
      <c r="C203" s="78">
        <f t="shared" si="15"/>
        <v>14064</v>
      </c>
      <c r="D203" s="78">
        <f t="shared" si="16"/>
        <v>13996</v>
      </c>
      <c r="E203" s="78">
        <f t="shared" si="17"/>
        <v>14051</v>
      </c>
      <c r="F203" s="78">
        <f t="shared" si="18"/>
        <v>14058</v>
      </c>
      <c r="G203" s="78">
        <f t="shared" si="19"/>
        <v>14132</v>
      </c>
    </row>
    <row r="204" spans="1:7">
      <c r="A204" s="18">
        <v>43767</v>
      </c>
      <c r="B204" s="19">
        <v>14028</v>
      </c>
      <c r="C204" s="78">
        <f t="shared" si="15"/>
        <v>14023</v>
      </c>
      <c r="D204" s="78">
        <f t="shared" si="16"/>
        <v>14064</v>
      </c>
      <c r="E204" s="78">
        <f t="shared" si="17"/>
        <v>13996</v>
      </c>
      <c r="F204" s="78">
        <f t="shared" si="18"/>
        <v>14051</v>
      </c>
      <c r="G204" s="78">
        <f t="shared" si="19"/>
        <v>14058</v>
      </c>
    </row>
    <row r="205" spans="1:7">
      <c r="A205" s="18">
        <v>43768</v>
      </c>
      <c r="B205" s="19">
        <v>14044</v>
      </c>
      <c r="C205" s="78">
        <f t="shared" si="15"/>
        <v>14028</v>
      </c>
      <c r="D205" s="78">
        <f t="shared" si="16"/>
        <v>14023</v>
      </c>
      <c r="E205" s="78">
        <f t="shared" si="17"/>
        <v>14064</v>
      </c>
      <c r="F205" s="78">
        <f t="shared" si="18"/>
        <v>13996</v>
      </c>
      <c r="G205" s="78">
        <f t="shared" si="19"/>
        <v>14051</v>
      </c>
    </row>
    <row r="206" spans="1:7">
      <c r="A206" s="18">
        <v>43769</v>
      </c>
      <c r="B206" s="19">
        <v>14008</v>
      </c>
      <c r="C206" s="78">
        <f t="shared" si="15"/>
        <v>14044</v>
      </c>
      <c r="D206" s="78">
        <f t="shared" si="16"/>
        <v>14028</v>
      </c>
      <c r="E206" s="78">
        <f t="shared" si="17"/>
        <v>14023</v>
      </c>
      <c r="F206" s="78">
        <f t="shared" si="18"/>
        <v>14064</v>
      </c>
      <c r="G206" s="78">
        <f t="shared" si="19"/>
        <v>13996</v>
      </c>
    </row>
    <row r="207" spans="1:7">
      <c r="A207" s="18">
        <v>43770</v>
      </c>
      <c r="B207" s="19">
        <v>14066</v>
      </c>
      <c r="C207" s="78">
        <f t="shared" si="15"/>
        <v>14008</v>
      </c>
      <c r="D207" s="78">
        <f t="shared" si="16"/>
        <v>14044</v>
      </c>
      <c r="E207" s="78">
        <f t="shared" si="17"/>
        <v>14028</v>
      </c>
      <c r="F207" s="78">
        <f t="shared" si="18"/>
        <v>14023</v>
      </c>
      <c r="G207" s="78">
        <f t="shared" si="19"/>
        <v>14064</v>
      </c>
    </row>
    <row r="208" spans="1:7">
      <c r="A208" s="18">
        <v>43773</v>
      </c>
      <c r="B208" s="19">
        <v>14002</v>
      </c>
      <c r="C208" s="78">
        <f t="shared" si="15"/>
        <v>14066</v>
      </c>
      <c r="D208" s="78">
        <f t="shared" si="16"/>
        <v>14008</v>
      </c>
      <c r="E208" s="78">
        <f t="shared" si="17"/>
        <v>14044</v>
      </c>
      <c r="F208" s="78">
        <f t="shared" si="18"/>
        <v>14028</v>
      </c>
      <c r="G208" s="78">
        <f t="shared" si="19"/>
        <v>14023</v>
      </c>
    </row>
    <row r="209" spans="1:7">
      <c r="A209" s="18">
        <v>43774</v>
      </c>
      <c r="B209" s="19">
        <v>14031</v>
      </c>
      <c r="C209" s="78">
        <f t="shared" si="15"/>
        <v>14002</v>
      </c>
      <c r="D209" s="78">
        <f t="shared" si="16"/>
        <v>14066</v>
      </c>
      <c r="E209" s="78">
        <f t="shared" si="17"/>
        <v>14008</v>
      </c>
      <c r="F209" s="78">
        <f t="shared" si="18"/>
        <v>14044</v>
      </c>
      <c r="G209" s="78">
        <f t="shared" si="19"/>
        <v>14028</v>
      </c>
    </row>
    <row r="210" spans="1:7">
      <c r="A210" s="18">
        <v>43775</v>
      </c>
      <c r="B210" s="19">
        <v>13992</v>
      </c>
      <c r="C210" s="78">
        <f t="shared" si="15"/>
        <v>14031</v>
      </c>
      <c r="D210" s="78">
        <f t="shared" si="16"/>
        <v>14002</v>
      </c>
      <c r="E210" s="78">
        <f t="shared" si="17"/>
        <v>14066</v>
      </c>
      <c r="F210" s="78">
        <f t="shared" si="18"/>
        <v>14008</v>
      </c>
      <c r="G210" s="78">
        <f t="shared" si="19"/>
        <v>14044</v>
      </c>
    </row>
    <row r="211" spans="1:7">
      <c r="A211" s="18">
        <v>43776</v>
      </c>
      <c r="B211" s="19">
        <v>14040</v>
      </c>
      <c r="C211" s="78">
        <f t="shared" si="15"/>
        <v>13992</v>
      </c>
      <c r="D211" s="78">
        <f t="shared" si="16"/>
        <v>14031</v>
      </c>
      <c r="E211" s="78">
        <f t="shared" si="17"/>
        <v>14002</v>
      </c>
      <c r="F211" s="78">
        <f t="shared" si="18"/>
        <v>14066</v>
      </c>
      <c r="G211" s="78">
        <f t="shared" si="19"/>
        <v>14008</v>
      </c>
    </row>
    <row r="212" spans="1:7">
      <c r="A212" s="18">
        <v>43777</v>
      </c>
      <c r="B212" s="19">
        <v>14020</v>
      </c>
      <c r="C212" s="78">
        <f t="shared" si="15"/>
        <v>14040</v>
      </c>
      <c r="D212" s="78">
        <f t="shared" si="16"/>
        <v>13992</v>
      </c>
      <c r="E212" s="78">
        <f t="shared" si="17"/>
        <v>14031</v>
      </c>
      <c r="F212" s="78">
        <f t="shared" si="18"/>
        <v>14002</v>
      </c>
      <c r="G212" s="78">
        <f t="shared" si="19"/>
        <v>14066</v>
      </c>
    </row>
    <row r="213" spans="1:7">
      <c r="A213" s="18">
        <v>43780</v>
      </c>
      <c r="B213" s="19">
        <v>14040</v>
      </c>
      <c r="C213" s="78">
        <f t="shared" si="15"/>
        <v>14020</v>
      </c>
      <c r="D213" s="78">
        <f t="shared" si="16"/>
        <v>14040</v>
      </c>
      <c r="E213" s="78">
        <f t="shared" si="17"/>
        <v>13992</v>
      </c>
      <c r="F213" s="78">
        <f t="shared" si="18"/>
        <v>14031</v>
      </c>
      <c r="G213" s="78">
        <f t="shared" si="19"/>
        <v>14002</v>
      </c>
    </row>
    <row r="214" spans="1:7">
      <c r="A214" s="18">
        <v>43781</v>
      </c>
      <c r="B214" s="19">
        <v>14059</v>
      </c>
      <c r="C214" s="78">
        <f t="shared" si="15"/>
        <v>14040</v>
      </c>
      <c r="D214" s="78">
        <f t="shared" si="16"/>
        <v>14020</v>
      </c>
      <c r="E214" s="78">
        <f t="shared" si="17"/>
        <v>14040</v>
      </c>
      <c r="F214" s="78">
        <f t="shared" si="18"/>
        <v>13992</v>
      </c>
      <c r="G214" s="78">
        <f t="shared" si="19"/>
        <v>14031</v>
      </c>
    </row>
    <row r="215" spans="1:7">
      <c r="A215" s="18">
        <v>43782</v>
      </c>
      <c r="B215" s="19">
        <v>14082</v>
      </c>
      <c r="C215" s="78">
        <f t="shared" si="15"/>
        <v>14059</v>
      </c>
      <c r="D215" s="78">
        <f t="shared" si="16"/>
        <v>14040</v>
      </c>
      <c r="E215" s="78">
        <f t="shared" si="17"/>
        <v>14020</v>
      </c>
      <c r="F215" s="78">
        <f t="shared" si="18"/>
        <v>14040</v>
      </c>
      <c r="G215" s="78">
        <f t="shared" si="19"/>
        <v>13992</v>
      </c>
    </row>
    <row r="216" spans="1:7">
      <c r="A216" s="18">
        <v>43783</v>
      </c>
      <c r="B216" s="19">
        <v>14098</v>
      </c>
      <c r="C216" s="78">
        <f t="shared" si="15"/>
        <v>14082</v>
      </c>
      <c r="D216" s="78">
        <f t="shared" si="16"/>
        <v>14059</v>
      </c>
      <c r="E216" s="78">
        <f t="shared" si="17"/>
        <v>14040</v>
      </c>
      <c r="F216" s="78">
        <f t="shared" si="18"/>
        <v>14020</v>
      </c>
      <c r="G216" s="78">
        <f t="shared" si="19"/>
        <v>14040</v>
      </c>
    </row>
    <row r="217" spans="1:7">
      <c r="A217" s="18">
        <v>43784</v>
      </c>
      <c r="B217" s="19">
        <v>14069</v>
      </c>
      <c r="C217" s="78">
        <f t="shared" si="15"/>
        <v>14098</v>
      </c>
      <c r="D217" s="78">
        <f t="shared" si="16"/>
        <v>14082</v>
      </c>
      <c r="E217" s="78">
        <f t="shared" si="17"/>
        <v>14059</v>
      </c>
      <c r="F217" s="78">
        <f t="shared" si="18"/>
        <v>14040</v>
      </c>
      <c r="G217" s="78">
        <f t="shared" si="19"/>
        <v>14020</v>
      </c>
    </row>
    <row r="218" spans="1:7">
      <c r="A218" s="18">
        <v>43787</v>
      </c>
      <c r="B218" s="19">
        <v>14075</v>
      </c>
      <c r="C218" s="78">
        <f t="shared" si="15"/>
        <v>14069</v>
      </c>
      <c r="D218" s="78">
        <f t="shared" si="16"/>
        <v>14098</v>
      </c>
      <c r="E218" s="78">
        <f t="shared" si="17"/>
        <v>14082</v>
      </c>
      <c r="F218" s="78">
        <f t="shared" si="18"/>
        <v>14059</v>
      </c>
      <c r="G218" s="78">
        <f t="shared" si="19"/>
        <v>14040</v>
      </c>
    </row>
    <row r="219" spans="1:7">
      <c r="A219" s="18">
        <v>43788</v>
      </c>
      <c r="B219" s="19">
        <v>14091</v>
      </c>
      <c r="C219" s="78">
        <f t="shared" si="15"/>
        <v>14075</v>
      </c>
      <c r="D219" s="78">
        <f t="shared" si="16"/>
        <v>14069</v>
      </c>
      <c r="E219" s="78">
        <f t="shared" si="17"/>
        <v>14098</v>
      </c>
      <c r="F219" s="78">
        <f t="shared" si="18"/>
        <v>14082</v>
      </c>
      <c r="G219" s="78">
        <f t="shared" si="19"/>
        <v>14059</v>
      </c>
    </row>
    <row r="220" spans="1:7">
      <c r="A220" s="18">
        <v>43789</v>
      </c>
      <c r="B220" s="19">
        <v>14097</v>
      </c>
      <c r="C220" s="78">
        <f t="shared" si="15"/>
        <v>14091</v>
      </c>
      <c r="D220" s="78">
        <f t="shared" si="16"/>
        <v>14075</v>
      </c>
      <c r="E220" s="78">
        <f t="shared" si="17"/>
        <v>14069</v>
      </c>
      <c r="F220" s="78">
        <f t="shared" si="18"/>
        <v>14098</v>
      </c>
      <c r="G220" s="78">
        <f t="shared" si="19"/>
        <v>14082</v>
      </c>
    </row>
    <row r="221" spans="1:7">
      <c r="A221" s="18">
        <v>43790</v>
      </c>
      <c r="B221" s="19">
        <v>14112</v>
      </c>
      <c r="C221" s="78">
        <f t="shared" si="15"/>
        <v>14097</v>
      </c>
      <c r="D221" s="78">
        <f t="shared" si="16"/>
        <v>14091</v>
      </c>
      <c r="E221" s="78">
        <f t="shared" si="17"/>
        <v>14075</v>
      </c>
      <c r="F221" s="78">
        <f t="shared" si="18"/>
        <v>14069</v>
      </c>
      <c r="G221" s="78">
        <f t="shared" si="19"/>
        <v>14098</v>
      </c>
    </row>
    <row r="222" spans="1:7">
      <c r="A222" s="18">
        <v>43791</v>
      </c>
      <c r="B222" s="19">
        <v>14100</v>
      </c>
      <c r="C222" s="78">
        <f t="shared" si="15"/>
        <v>14112</v>
      </c>
      <c r="D222" s="78">
        <f t="shared" si="16"/>
        <v>14097</v>
      </c>
      <c r="E222" s="78">
        <f t="shared" si="17"/>
        <v>14091</v>
      </c>
      <c r="F222" s="78">
        <f t="shared" si="18"/>
        <v>14075</v>
      </c>
      <c r="G222" s="78">
        <f t="shared" si="19"/>
        <v>14069</v>
      </c>
    </row>
    <row r="223" spans="1:7">
      <c r="A223" s="18">
        <v>43794</v>
      </c>
      <c r="B223" s="19">
        <v>14091</v>
      </c>
      <c r="C223" s="78">
        <f t="shared" si="15"/>
        <v>14100</v>
      </c>
      <c r="D223" s="78">
        <f t="shared" si="16"/>
        <v>14112</v>
      </c>
      <c r="E223" s="78">
        <f t="shared" si="17"/>
        <v>14097</v>
      </c>
      <c r="F223" s="78">
        <f t="shared" si="18"/>
        <v>14091</v>
      </c>
      <c r="G223" s="78">
        <f t="shared" si="19"/>
        <v>14075</v>
      </c>
    </row>
    <row r="224" spans="1:7">
      <c r="A224" s="18">
        <v>43795</v>
      </c>
      <c r="B224" s="19">
        <v>14081</v>
      </c>
      <c r="C224" s="78">
        <f t="shared" si="15"/>
        <v>14091</v>
      </c>
      <c r="D224" s="78">
        <f t="shared" si="16"/>
        <v>14100</v>
      </c>
      <c r="E224" s="78">
        <f t="shared" si="17"/>
        <v>14112</v>
      </c>
      <c r="F224" s="78">
        <f t="shared" si="18"/>
        <v>14097</v>
      </c>
      <c r="G224" s="78">
        <f t="shared" si="19"/>
        <v>14091</v>
      </c>
    </row>
    <row r="225" spans="1:7">
      <c r="A225" s="18">
        <v>43796</v>
      </c>
      <c r="B225" s="19">
        <v>14096</v>
      </c>
      <c r="C225" s="78">
        <f t="shared" si="15"/>
        <v>14081</v>
      </c>
      <c r="D225" s="78">
        <f t="shared" si="16"/>
        <v>14091</v>
      </c>
      <c r="E225" s="78">
        <f t="shared" si="17"/>
        <v>14100</v>
      </c>
      <c r="F225" s="78">
        <f t="shared" si="18"/>
        <v>14112</v>
      </c>
      <c r="G225" s="78">
        <f t="shared" si="19"/>
        <v>14097</v>
      </c>
    </row>
    <row r="226" spans="1:7">
      <c r="A226" s="18">
        <v>43797</v>
      </c>
      <c r="B226" s="19">
        <v>14099</v>
      </c>
      <c r="C226" s="78">
        <f t="shared" si="15"/>
        <v>14096</v>
      </c>
      <c r="D226" s="78">
        <f t="shared" si="16"/>
        <v>14081</v>
      </c>
      <c r="E226" s="78">
        <f t="shared" si="17"/>
        <v>14091</v>
      </c>
      <c r="F226" s="78">
        <f t="shared" si="18"/>
        <v>14100</v>
      </c>
      <c r="G226" s="78">
        <f t="shared" si="19"/>
        <v>14112</v>
      </c>
    </row>
    <row r="227" spans="1:7">
      <c r="A227" s="18">
        <v>43798</v>
      </c>
      <c r="B227" s="19">
        <v>14102</v>
      </c>
      <c r="C227" s="78">
        <f t="shared" si="15"/>
        <v>14099</v>
      </c>
      <c r="D227" s="78">
        <f t="shared" si="16"/>
        <v>14096</v>
      </c>
      <c r="E227" s="78">
        <f t="shared" si="17"/>
        <v>14081</v>
      </c>
      <c r="F227" s="78">
        <f t="shared" si="18"/>
        <v>14091</v>
      </c>
      <c r="G227" s="78">
        <f t="shared" si="19"/>
        <v>14100</v>
      </c>
    </row>
    <row r="228" spans="1:7">
      <c r="A228" s="18">
        <v>43801</v>
      </c>
      <c r="B228" s="19">
        <v>14122</v>
      </c>
      <c r="C228" s="78">
        <f t="shared" si="15"/>
        <v>14102</v>
      </c>
      <c r="D228" s="78">
        <f t="shared" si="16"/>
        <v>14099</v>
      </c>
      <c r="E228" s="78">
        <f t="shared" si="17"/>
        <v>14096</v>
      </c>
      <c r="F228" s="78">
        <f t="shared" si="18"/>
        <v>14081</v>
      </c>
      <c r="G228" s="78">
        <f t="shared" si="19"/>
        <v>14091</v>
      </c>
    </row>
    <row r="229" spans="1:7">
      <c r="A229" s="18">
        <v>43802</v>
      </c>
      <c r="B229" s="19">
        <v>14130</v>
      </c>
      <c r="C229" s="78">
        <f t="shared" si="15"/>
        <v>14122</v>
      </c>
      <c r="D229" s="78">
        <f t="shared" si="16"/>
        <v>14102</v>
      </c>
      <c r="E229" s="78">
        <f t="shared" si="17"/>
        <v>14099</v>
      </c>
      <c r="F229" s="78">
        <f t="shared" si="18"/>
        <v>14096</v>
      </c>
      <c r="G229" s="78">
        <f t="shared" si="19"/>
        <v>14081</v>
      </c>
    </row>
    <row r="230" spans="1:7">
      <c r="A230" s="18">
        <v>43803</v>
      </c>
      <c r="B230" s="19">
        <v>14125</v>
      </c>
      <c r="C230" s="78">
        <f t="shared" si="15"/>
        <v>14130</v>
      </c>
      <c r="D230" s="78">
        <f t="shared" si="16"/>
        <v>14122</v>
      </c>
      <c r="E230" s="78">
        <f t="shared" si="17"/>
        <v>14102</v>
      </c>
      <c r="F230" s="78">
        <f t="shared" si="18"/>
        <v>14099</v>
      </c>
      <c r="G230" s="78">
        <f t="shared" si="19"/>
        <v>14096</v>
      </c>
    </row>
    <row r="231" spans="1:7">
      <c r="A231" s="18">
        <v>43804</v>
      </c>
      <c r="B231" s="19">
        <v>14094</v>
      </c>
      <c r="C231" s="78">
        <f t="shared" si="15"/>
        <v>14125</v>
      </c>
      <c r="D231" s="78">
        <f t="shared" si="16"/>
        <v>14130</v>
      </c>
      <c r="E231" s="78">
        <f t="shared" si="17"/>
        <v>14122</v>
      </c>
      <c r="F231" s="78">
        <f t="shared" si="18"/>
        <v>14102</v>
      </c>
      <c r="G231" s="78">
        <f t="shared" si="19"/>
        <v>14099</v>
      </c>
    </row>
    <row r="232" spans="1:7">
      <c r="A232" s="18">
        <v>43805</v>
      </c>
      <c r="B232" s="19">
        <v>14037</v>
      </c>
      <c r="C232" s="78">
        <f t="shared" si="15"/>
        <v>14094</v>
      </c>
      <c r="D232" s="78">
        <f t="shared" si="16"/>
        <v>14125</v>
      </c>
      <c r="E232" s="78">
        <f t="shared" si="17"/>
        <v>14130</v>
      </c>
      <c r="F232" s="78">
        <f t="shared" si="18"/>
        <v>14122</v>
      </c>
      <c r="G232" s="78">
        <f t="shared" si="19"/>
        <v>14102</v>
      </c>
    </row>
    <row r="233" spans="1:7">
      <c r="A233" s="18">
        <v>43808</v>
      </c>
      <c r="B233" s="19">
        <v>14021</v>
      </c>
      <c r="C233" s="78">
        <f t="shared" si="15"/>
        <v>14037</v>
      </c>
      <c r="D233" s="78">
        <f t="shared" si="16"/>
        <v>14094</v>
      </c>
      <c r="E233" s="78">
        <f t="shared" si="17"/>
        <v>14125</v>
      </c>
      <c r="F233" s="78">
        <f t="shared" si="18"/>
        <v>14130</v>
      </c>
      <c r="G233" s="78">
        <f t="shared" si="19"/>
        <v>14122</v>
      </c>
    </row>
    <row r="234" spans="1:7">
      <c r="A234" s="18">
        <v>43809</v>
      </c>
      <c r="B234" s="19">
        <v>14004</v>
      </c>
      <c r="C234" s="78">
        <f t="shared" si="15"/>
        <v>14021</v>
      </c>
      <c r="D234" s="78">
        <f t="shared" si="16"/>
        <v>14037</v>
      </c>
      <c r="E234" s="78">
        <f t="shared" si="17"/>
        <v>14094</v>
      </c>
      <c r="F234" s="78">
        <f t="shared" si="18"/>
        <v>14125</v>
      </c>
      <c r="G234" s="78">
        <f t="shared" si="19"/>
        <v>14130</v>
      </c>
    </row>
    <row r="235" spans="1:7">
      <c r="A235" s="18">
        <v>43810</v>
      </c>
      <c r="B235" s="19">
        <v>14025</v>
      </c>
      <c r="C235" s="78">
        <f t="shared" si="15"/>
        <v>14004</v>
      </c>
      <c r="D235" s="78">
        <f t="shared" si="16"/>
        <v>14021</v>
      </c>
      <c r="E235" s="78">
        <f t="shared" si="17"/>
        <v>14037</v>
      </c>
      <c r="F235" s="78">
        <f t="shared" si="18"/>
        <v>14094</v>
      </c>
      <c r="G235" s="78">
        <f t="shared" si="19"/>
        <v>14125</v>
      </c>
    </row>
    <row r="236" spans="1:7">
      <c r="A236" s="18">
        <v>43811</v>
      </c>
      <c r="B236" s="19">
        <v>14042</v>
      </c>
      <c r="C236" s="78">
        <f t="shared" si="15"/>
        <v>14025</v>
      </c>
      <c r="D236" s="78">
        <f t="shared" si="16"/>
        <v>14004</v>
      </c>
      <c r="E236" s="78">
        <f t="shared" si="17"/>
        <v>14021</v>
      </c>
      <c r="F236" s="78">
        <f t="shared" si="18"/>
        <v>14037</v>
      </c>
      <c r="G236" s="78">
        <f t="shared" si="19"/>
        <v>14094</v>
      </c>
    </row>
    <row r="237" spans="1:7">
      <c r="A237" s="18">
        <v>43812</v>
      </c>
      <c r="B237" s="19">
        <v>13982</v>
      </c>
      <c r="C237" s="78">
        <f t="shared" si="15"/>
        <v>14042</v>
      </c>
      <c r="D237" s="78">
        <f t="shared" si="16"/>
        <v>14025</v>
      </c>
      <c r="E237" s="78">
        <f t="shared" si="17"/>
        <v>14004</v>
      </c>
      <c r="F237" s="78">
        <f t="shared" si="18"/>
        <v>14021</v>
      </c>
      <c r="G237" s="78">
        <f t="shared" si="19"/>
        <v>14037</v>
      </c>
    </row>
    <row r="238" spans="1:7">
      <c r="A238" s="18">
        <v>43815</v>
      </c>
      <c r="B238" s="19">
        <v>14004</v>
      </c>
      <c r="C238" s="78">
        <f t="shared" si="15"/>
        <v>13982</v>
      </c>
      <c r="D238" s="78">
        <f t="shared" si="16"/>
        <v>14042</v>
      </c>
      <c r="E238" s="78">
        <f t="shared" si="17"/>
        <v>14025</v>
      </c>
      <c r="F238" s="78">
        <f t="shared" si="18"/>
        <v>14004</v>
      </c>
      <c r="G238" s="78">
        <f t="shared" si="19"/>
        <v>14021</v>
      </c>
    </row>
    <row r="239" spans="1:7">
      <c r="A239" s="18">
        <v>43816</v>
      </c>
      <c r="B239" s="19">
        <v>14018</v>
      </c>
      <c r="C239" s="78">
        <f t="shared" si="15"/>
        <v>14004</v>
      </c>
      <c r="D239" s="78">
        <f t="shared" si="16"/>
        <v>13982</v>
      </c>
      <c r="E239" s="78">
        <f t="shared" si="17"/>
        <v>14042</v>
      </c>
      <c r="F239" s="78">
        <f t="shared" si="18"/>
        <v>14025</v>
      </c>
      <c r="G239" s="78">
        <f t="shared" si="19"/>
        <v>14004</v>
      </c>
    </row>
    <row r="240" spans="1:7">
      <c r="A240" s="18">
        <v>43817</v>
      </c>
      <c r="B240" s="19">
        <v>14007</v>
      </c>
      <c r="C240" s="78">
        <f t="shared" si="15"/>
        <v>14018</v>
      </c>
      <c r="D240" s="78">
        <f t="shared" si="16"/>
        <v>14004</v>
      </c>
      <c r="E240" s="78">
        <f t="shared" si="17"/>
        <v>13982</v>
      </c>
      <c r="F240" s="78">
        <f t="shared" si="18"/>
        <v>14042</v>
      </c>
      <c r="G240" s="78">
        <f t="shared" si="19"/>
        <v>14025</v>
      </c>
    </row>
    <row r="241" spans="1:7">
      <c r="A241" s="18">
        <v>43818</v>
      </c>
      <c r="B241" s="19">
        <v>13983</v>
      </c>
      <c r="C241" s="78">
        <f t="shared" si="15"/>
        <v>14007</v>
      </c>
      <c r="D241" s="78">
        <f t="shared" si="16"/>
        <v>14018</v>
      </c>
      <c r="E241" s="78">
        <f t="shared" si="17"/>
        <v>14004</v>
      </c>
      <c r="F241" s="78">
        <f t="shared" si="18"/>
        <v>13982</v>
      </c>
      <c r="G241" s="78">
        <f t="shared" si="19"/>
        <v>14042</v>
      </c>
    </row>
    <row r="242" spans="1:7">
      <c r="A242" s="18">
        <v>43819</v>
      </c>
      <c r="B242" s="19">
        <v>13993</v>
      </c>
      <c r="C242" s="78">
        <f t="shared" si="15"/>
        <v>13983</v>
      </c>
      <c r="D242" s="78">
        <f t="shared" si="16"/>
        <v>14007</v>
      </c>
      <c r="E242" s="78">
        <f t="shared" si="17"/>
        <v>14018</v>
      </c>
      <c r="F242" s="78">
        <f t="shared" si="18"/>
        <v>14004</v>
      </c>
      <c r="G242" s="78">
        <f t="shared" si="19"/>
        <v>13982</v>
      </c>
    </row>
    <row r="243" spans="1:7">
      <c r="A243" s="18">
        <v>43822</v>
      </c>
      <c r="B243" s="19">
        <v>13978</v>
      </c>
      <c r="C243" s="78">
        <f t="shared" si="15"/>
        <v>13993</v>
      </c>
      <c r="D243" s="78">
        <f t="shared" si="16"/>
        <v>13983</v>
      </c>
      <c r="E243" s="78">
        <f t="shared" si="17"/>
        <v>14007</v>
      </c>
      <c r="F243" s="78">
        <f t="shared" si="18"/>
        <v>14018</v>
      </c>
      <c r="G243" s="78">
        <f t="shared" si="19"/>
        <v>14004</v>
      </c>
    </row>
    <row r="244" spans="1:7">
      <c r="A244" s="18">
        <v>43825</v>
      </c>
      <c r="B244" s="19">
        <v>13982</v>
      </c>
      <c r="C244" s="78">
        <f t="shared" si="15"/>
        <v>13978</v>
      </c>
      <c r="D244" s="78">
        <f t="shared" si="16"/>
        <v>13993</v>
      </c>
      <c r="E244" s="78">
        <f t="shared" si="17"/>
        <v>13983</v>
      </c>
      <c r="F244" s="78">
        <f t="shared" si="18"/>
        <v>14007</v>
      </c>
      <c r="G244" s="78">
        <f t="shared" si="19"/>
        <v>14018</v>
      </c>
    </row>
    <row r="245" spans="1:7">
      <c r="A245" s="18">
        <v>43826</v>
      </c>
      <c r="B245" s="19">
        <v>13956</v>
      </c>
      <c r="C245" s="78">
        <f t="shared" si="15"/>
        <v>13982</v>
      </c>
      <c r="D245" s="78">
        <f t="shared" si="16"/>
        <v>13978</v>
      </c>
      <c r="E245" s="78">
        <f t="shared" si="17"/>
        <v>13993</v>
      </c>
      <c r="F245" s="78">
        <f t="shared" si="18"/>
        <v>13983</v>
      </c>
      <c r="G245" s="78">
        <f t="shared" si="19"/>
        <v>14007</v>
      </c>
    </row>
    <row r="246" spans="1:7">
      <c r="A246" s="18">
        <v>43829</v>
      </c>
      <c r="B246" s="19">
        <v>13945</v>
      </c>
      <c r="C246" s="78">
        <f t="shared" si="15"/>
        <v>13956</v>
      </c>
      <c r="D246" s="78">
        <f t="shared" si="16"/>
        <v>13982</v>
      </c>
      <c r="E246" s="78">
        <f t="shared" si="17"/>
        <v>13978</v>
      </c>
      <c r="F246" s="78">
        <f t="shared" si="18"/>
        <v>13993</v>
      </c>
      <c r="G246" s="78">
        <f t="shared" si="19"/>
        <v>13983</v>
      </c>
    </row>
    <row r="247" spans="1:7">
      <c r="A247" s="18">
        <v>43830</v>
      </c>
      <c r="B247" s="19">
        <v>13901</v>
      </c>
      <c r="C247" s="78">
        <f t="shared" si="15"/>
        <v>13945</v>
      </c>
      <c r="D247" s="78">
        <f t="shared" si="16"/>
        <v>13956</v>
      </c>
      <c r="E247" s="78">
        <f t="shared" si="17"/>
        <v>13982</v>
      </c>
      <c r="F247" s="78">
        <f t="shared" si="18"/>
        <v>13978</v>
      </c>
      <c r="G247" s="78">
        <f t="shared" si="19"/>
        <v>13993</v>
      </c>
    </row>
    <row r="248" spans="1:7">
      <c r="A248" s="18">
        <v>43832</v>
      </c>
      <c r="B248" s="19">
        <v>13895</v>
      </c>
      <c r="C248" s="78">
        <f t="shared" si="15"/>
        <v>13901</v>
      </c>
      <c r="D248" s="78">
        <f t="shared" si="16"/>
        <v>13945</v>
      </c>
      <c r="E248" s="78">
        <f t="shared" si="17"/>
        <v>13956</v>
      </c>
      <c r="F248" s="78">
        <f t="shared" si="18"/>
        <v>13982</v>
      </c>
      <c r="G248" s="78">
        <f t="shared" si="19"/>
        <v>13978</v>
      </c>
    </row>
    <row r="249" spans="1:7">
      <c r="A249" s="18">
        <v>43833</v>
      </c>
      <c r="B249" s="19">
        <v>13899</v>
      </c>
      <c r="C249" s="78">
        <f t="shared" si="15"/>
        <v>13895</v>
      </c>
      <c r="D249" s="78">
        <f t="shared" si="16"/>
        <v>13901</v>
      </c>
      <c r="E249" s="78">
        <f t="shared" si="17"/>
        <v>13945</v>
      </c>
      <c r="F249" s="78">
        <f t="shared" si="18"/>
        <v>13956</v>
      </c>
      <c r="G249" s="78">
        <f t="shared" si="19"/>
        <v>13982</v>
      </c>
    </row>
    <row r="250" spans="1:7">
      <c r="A250" s="18">
        <v>43836</v>
      </c>
      <c r="B250" s="19">
        <v>13961</v>
      </c>
      <c r="C250" s="78">
        <f t="shared" si="15"/>
        <v>13899</v>
      </c>
      <c r="D250" s="78">
        <f t="shared" si="16"/>
        <v>13895</v>
      </c>
      <c r="E250" s="78">
        <f t="shared" si="17"/>
        <v>13901</v>
      </c>
      <c r="F250" s="78">
        <f t="shared" si="18"/>
        <v>13945</v>
      </c>
      <c r="G250" s="78">
        <f t="shared" si="19"/>
        <v>13956</v>
      </c>
    </row>
    <row r="251" spans="1:7">
      <c r="A251" s="18">
        <v>43837</v>
      </c>
      <c r="B251" s="19">
        <v>13919</v>
      </c>
      <c r="C251" s="78">
        <f t="shared" si="15"/>
        <v>13961</v>
      </c>
      <c r="D251" s="78">
        <f t="shared" si="16"/>
        <v>13899</v>
      </c>
      <c r="E251" s="78">
        <f t="shared" si="17"/>
        <v>13895</v>
      </c>
      <c r="F251" s="78">
        <f t="shared" si="18"/>
        <v>13901</v>
      </c>
      <c r="G251" s="78">
        <f t="shared" si="19"/>
        <v>13945</v>
      </c>
    </row>
    <row r="252" spans="1:7">
      <c r="A252" s="18">
        <v>43838</v>
      </c>
      <c r="B252" s="19">
        <v>13934</v>
      </c>
      <c r="C252" s="78">
        <f t="shared" si="15"/>
        <v>13919</v>
      </c>
      <c r="D252" s="78">
        <f t="shared" si="16"/>
        <v>13961</v>
      </c>
      <c r="E252" s="78">
        <f t="shared" si="17"/>
        <v>13899</v>
      </c>
      <c r="F252" s="78">
        <f t="shared" si="18"/>
        <v>13895</v>
      </c>
      <c r="G252" s="78">
        <f t="shared" si="19"/>
        <v>13901</v>
      </c>
    </row>
    <row r="253" spans="1:7">
      <c r="A253" s="18">
        <v>43839</v>
      </c>
      <c r="B253" s="19">
        <v>13860</v>
      </c>
      <c r="C253" s="78">
        <f t="shared" si="15"/>
        <v>13934</v>
      </c>
      <c r="D253" s="78">
        <f t="shared" si="16"/>
        <v>13919</v>
      </c>
      <c r="E253" s="78">
        <f t="shared" si="17"/>
        <v>13961</v>
      </c>
      <c r="F253" s="78">
        <f t="shared" si="18"/>
        <v>13899</v>
      </c>
      <c r="G253" s="78">
        <f t="shared" si="19"/>
        <v>13895</v>
      </c>
    </row>
    <row r="254" spans="1:7">
      <c r="A254" s="18">
        <v>43840</v>
      </c>
      <c r="B254" s="19">
        <v>13812</v>
      </c>
      <c r="C254" s="78">
        <f t="shared" si="15"/>
        <v>13860</v>
      </c>
      <c r="D254" s="78">
        <f t="shared" si="16"/>
        <v>13934</v>
      </c>
      <c r="E254" s="78">
        <f t="shared" si="17"/>
        <v>13919</v>
      </c>
      <c r="F254" s="78">
        <f t="shared" si="18"/>
        <v>13961</v>
      </c>
      <c r="G254" s="78">
        <f t="shared" si="19"/>
        <v>13899</v>
      </c>
    </row>
    <row r="255" spans="1:7">
      <c r="A255" s="18">
        <v>43843</v>
      </c>
      <c r="B255" s="19">
        <v>13708</v>
      </c>
      <c r="C255" s="78">
        <f t="shared" si="15"/>
        <v>13812</v>
      </c>
      <c r="D255" s="78">
        <f t="shared" si="16"/>
        <v>13860</v>
      </c>
      <c r="E255" s="78">
        <f t="shared" si="17"/>
        <v>13934</v>
      </c>
      <c r="F255" s="78">
        <f t="shared" si="18"/>
        <v>13919</v>
      </c>
      <c r="G255" s="78">
        <f t="shared" si="19"/>
        <v>13961</v>
      </c>
    </row>
    <row r="256" spans="1:7">
      <c r="A256" s="18">
        <v>43844</v>
      </c>
      <c r="B256" s="19">
        <v>13654</v>
      </c>
      <c r="C256" s="78">
        <f t="shared" si="15"/>
        <v>13708</v>
      </c>
      <c r="D256" s="78">
        <f t="shared" si="16"/>
        <v>13812</v>
      </c>
      <c r="E256" s="78">
        <f t="shared" si="17"/>
        <v>13860</v>
      </c>
      <c r="F256" s="78">
        <f t="shared" si="18"/>
        <v>13934</v>
      </c>
      <c r="G256" s="78">
        <f t="shared" si="19"/>
        <v>13919</v>
      </c>
    </row>
    <row r="257" spans="1:7">
      <c r="A257" s="18">
        <v>43845</v>
      </c>
      <c r="B257" s="19">
        <v>13706</v>
      </c>
      <c r="C257" s="78">
        <f t="shared" si="15"/>
        <v>13654</v>
      </c>
      <c r="D257" s="78">
        <f t="shared" si="16"/>
        <v>13708</v>
      </c>
      <c r="E257" s="78">
        <f t="shared" si="17"/>
        <v>13812</v>
      </c>
      <c r="F257" s="78">
        <f t="shared" si="18"/>
        <v>13860</v>
      </c>
      <c r="G257" s="78">
        <f t="shared" si="19"/>
        <v>13934</v>
      </c>
    </row>
    <row r="258" spans="1:7">
      <c r="A258" s="18">
        <v>43846</v>
      </c>
      <c r="B258" s="19">
        <v>13658</v>
      </c>
      <c r="C258" s="78">
        <f t="shared" si="15"/>
        <v>13706</v>
      </c>
      <c r="D258" s="78">
        <f t="shared" si="16"/>
        <v>13654</v>
      </c>
      <c r="E258" s="78">
        <f t="shared" si="17"/>
        <v>13708</v>
      </c>
      <c r="F258" s="78">
        <f t="shared" si="18"/>
        <v>13812</v>
      </c>
      <c r="G258" s="78">
        <f t="shared" si="19"/>
        <v>13860</v>
      </c>
    </row>
    <row r="259" spans="1:7">
      <c r="A259" s="18">
        <v>43847</v>
      </c>
      <c r="B259" s="19">
        <v>13648</v>
      </c>
      <c r="C259" s="78">
        <f t="shared" si="15"/>
        <v>13658</v>
      </c>
      <c r="D259" s="78">
        <f t="shared" si="16"/>
        <v>13706</v>
      </c>
      <c r="E259" s="78">
        <f t="shared" si="17"/>
        <v>13654</v>
      </c>
      <c r="F259" s="78">
        <f t="shared" si="18"/>
        <v>13708</v>
      </c>
      <c r="G259" s="78">
        <f t="shared" si="19"/>
        <v>13812</v>
      </c>
    </row>
    <row r="260" spans="1:7">
      <c r="A260" s="18">
        <v>43850</v>
      </c>
      <c r="B260" s="19">
        <v>13654</v>
      </c>
      <c r="C260" s="78">
        <f t="shared" si="15"/>
        <v>13648</v>
      </c>
      <c r="D260" s="78">
        <f t="shared" si="16"/>
        <v>13658</v>
      </c>
      <c r="E260" s="78">
        <f t="shared" si="17"/>
        <v>13706</v>
      </c>
      <c r="F260" s="78">
        <f t="shared" si="18"/>
        <v>13654</v>
      </c>
      <c r="G260" s="78">
        <f t="shared" si="19"/>
        <v>13708</v>
      </c>
    </row>
    <row r="261" spans="1:7">
      <c r="A261" s="18">
        <v>43851</v>
      </c>
      <c r="B261" s="19">
        <v>13658</v>
      </c>
      <c r="C261" s="78">
        <f t="shared" si="15"/>
        <v>13654</v>
      </c>
      <c r="D261" s="78">
        <f t="shared" si="16"/>
        <v>13648</v>
      </c>
      <c r="E261" s="78">
        <f t="shared" si="17"/>
        <v>13658</v>
      </c>
      <c r="F261" s="78">
        <f t="shared" si="18"/>
        <v>13706</v>
      </c>
      <c r="G261" s="78">
        <f t="shared" si="19"/>
        <v>13654</v>
      </c>
    </row>
    <row r="262" spans="1:7">
      <c r="A262" s="18">
        <v>43852</v>
      </c>
      <c r="B262" s="19">
        <v>13678</v>
      </c>
      <c r="C262" s="78">
        <f t="shared" si="15"/>
        <v>13658</v>
      </c>
      <c r="D262" s="78">
        <f t="shared" si="16"/>
        <v>13654</v>
      </c>
      <c r="E262" s="78">
        <f t="shared" si="17"/>
        <v>13648</v>
      </c>
      <c r="F262" s="78">
        <f t="shared" si="18"/>
        <v>13658</v>
      </c>
      <c r="G262" s="78">
        <f t="shared" si="19"/>
        <v>13706</v>
      </c>
    </row>
    <row r="263" spans="1:7">
      <c r="A263" s="18">
        <v>43853</v>
      </c>
      <c r="B263" s="19">
        <v>13626</v>
      </c>
      <c r="C263" s="78">
        <f t="shared" ref="C263:C326" si="20">B262</f>
        <v>13678</v>
      </c>
      <c r="D263" s="78">
        <f t="shared" ref="D263:D326" si="21">B261</f>
        <v>13658</v>
      </c>
      <c r="E263" s="78">
        <f t="shared" ref="E263:E326" si="22">B260</f>
        <v>13654</v>
      </c>
      <c r="F263" s="78">
        <f t="shared" si="18"/>
        <v>13648</v>
      </c>
      <c r="G263" s="78">
        <f t="shared" si="19"/>
        <v>13658</v>
      </c>
    </row>
    <row r="264" spans="1:7">
      <c r="A264" s="18">
        <v>43854</v>
      </c>
      <c r="B264" s="19">
        <v>13632</v>
      </c>
      <c r="C264" s="78">
        <f t="shared" si="20"/>
        <v>13626</v>
      </c>
      <c r="D264" s="78">
        <f t="shared" si="21"/>
        <v>13678</v>
      </c>
      <c r="E264" s="78">
        <f t="shared" si="22"/>
        <v>13658</v>
      </c>
      <c r="F264" s="78">
        <f t="shared" ref="F264:F327" si="23">B260</f>
        <v>13654</v>
      </c>
      <c r="G264" s="78">
        <f t="shared" ref="G264:G327" si="24">B259</f>
        <v>13648</v>
      </c>
    </row>
    <row r="265" spans="1:7">
      <c r="A265" s="18">
        <v>43857</v>
      </c>
      <c r="B265" s="19">
        <v>13612</v>
      </c>
      <c r="C265" s="78">
        <f t="shared" si="20"/>
        <v>13632</v>
      </c>
      <c r="D265" s="78">
        <f t="shared" si="21"/>
        <v>13626</v>
      </c>
      <c r="E265" s="78">
        <f t="shared" si="22"/>
        <v>13678</v>
      </c>
      <c r="F265" s="78">
        <f t="shared" si="23"/>
        <v>13658</v>
      </c>
      <c r="G265" s="78">
        <f t="shared" si="24"/>
        <v>13654</v>
      </c>
    </row>
    <row r="266" spans="1:7">
      <c r="A266" s="18">
        <v>43858</v>
      </c>
      <c r="B266" s="19">
        <v>13647</v>
      </c>
      <c r="C266" s="78">
        <f t="shared" si="20"/>
        <v>13612</v>
      </c>
      <c r="D266" s="78">
        <f t="shared" si="21"/>
        <v>13632</v>
      </c>
      <c r="E266" s="78">
        <f t="shared" si="22"/>
        <v>13626</v>
      </c>
      <c r="F266" s="78">
        <f t="shared" si="23"/>
        <v>13678</v>
      </c>
      <c r="G266" s="78">
        <f t="shared" si="24"/>
        <v>13658</v>
      </c>
    </row>
    <row r="267" spans="1:7">
      <c r="A267" s="18">
        <v>43859</v>
      </c>
      <c r="B267" s="19">
        <v>13634</v>
      </c>
      <c r="C267" s="78">
        <f t="shared" si="20"/>
        <v>13647</v>
      </c>
      <c r="D267" s="78">
        <f t="shared" si="21"/>
        <v>13612</v>
      </c>
      <c r="E267" s="78">
        <f t="shared" si="22"/>
        <v>13632</v>
      </c>
      <c r="F267" s="78">
        <f t="shared" si="23"/>
        <v>13626</v>
      </c>
      <c r="G267" s="78">
        <f t="shared" si="24"/>
        <v>13678</v>
      </c>
    </row>
    <row r="268" spans="1:7">
      <c r="A268" s="18">
        <v>43860</v>
      </c>
      <c r="B268" s="19">
        <v>13652</v>
      </c>
      <c r="C268" s="78">
        <f t="shared" si="20"/>
        <v>13634</v>
      </c>
      <c r="D268" s="78">
        <f t="shared" si="21"/>
        <v>13647</v>
      </c>
      <c r="E268" s="78">
        <f t="shared" si="22"/>
        <v>13612</v>
      </c>
      <c r="F268" s="78">
        <f t="shared" si="23"/>
        <v>13632</v>
      </c>
      <c r="G268" s="78">
        <f t="shared" si="24"/>
        <v>13626</v>
      </c>
    </row>
    <row r="269" spans="1:7">
      <c r="A269" s="18">
        <v>43861</v>
      </c>
      <c r="B269" s="19">
        <v>13662</v>
      </c>
      <c r="C269" s="78">
        <f t="shared" si="20"/>
        <v>13652</v>
      </c>
      <c r="D269" s="78">
        <f t="shared" si="21"/>
        <v>13634</v>
      </c>
      <c r="E269" s="78">
        <f t="shared" si="22"/>
        <v>13647</v>
      </c>
      <c r="F269" s="78">
        <f t="shared" si="23"/>
        <v>13612</v>
      </c>
      <c r="G269" s="78">
        <f t="shared" si="24"/>
        <v>13632</v>
      </c>
    </row>
    <row r="270" spans="1:7">
      <c r="A270" s="18">
        <v>43864</v>
      </c>
      <c r="B270" s="19">
        <v>13726</v>
      </c>
      <c r="C270" s="78">
        <f t="shared" si="20"/>
        <v>13662</v>
      </c>
      <c r="D270" s="78">
        <f t="shared" si="21"/>
        <v>13652</v>
      </c>
      <c r="E270" s="78">
        <f t="shared" si="22"/>
        <v>13634</v>
      </c>
      <c r="F270" s="78">
        <f t="shared" si="23"/>
        <v>13647</v>
      </c>
      <c r="G270" s="78">
        <f t="shared" si="24"/>
        <v>13612</v>
      </c>
    </row>
    <row r="271" spans="1:7">
      <c r="A271" s="18">
        <v>43865</v>
      </c>
      <c r="B271" s="19">
        <v>13760</v>
      </c>
      <c r="C271" s="78">
        <f t="shared" si="20"/>
        <v>13726</v>
      </c>
      <c r="D271" s="78">
        <f t="shared" si="21"/>
        <v>13662</v>
      </c>
      <c r="E271" s="78">
        <f t="shared" si="22"/>
        <v>13652</v>
      </c>
      <c r="F271" s="78">
        <f t="shared" si="23"/>
        <v>13634</v>
      </c>
      <c r="G271" s="78">
        <f t="shared" si="24"/>
        <v>13647</v>
      </c>
    </row>
    <row r="272" spans="1:7">
      <c r="A272" s="18">
        <v>43866</v>
      </c>
      <c r="B272" s="19">
        <v>13717</v>
      </c>
      <c r="C272" s="78">
        <f t="shared" si="20"/>
        <v>13760</v>
      </c>
      <c r="D272" s="78">
        <f t="shared" si="21"/>
        <v>13726</v>
      </c>
      <c r="E272" s="78">
        <f t="shared" si="22"/>
        <v>13662</v>
      </c>
      <c r="F272" s="78">
        <f t="shared" si="23"/>
        <v>13652</v>
      </c>
      <c r="G272" s="78">
        <f t="shared" si="24"/>
        <v>13634</v>
      </c>
    </row>
    <row r="273" spans="1:7">
      <c r="A273" s="18">
        <v>43867</v>
      </c>
      <c r="B273" s="19">
        <v>13662</v>
      </c>
      <c r="C273" s="78">
        <f t="shared" si="20"/>
        <v>13717</v>
      </c>
      <c r="D273" s="78">
        <f t="shared" si="21"/>
        <v>13760</v>
      </c>
      <c r="E273" s="78">
        <f t="shared" si="22"/>
        <v>13726</v>
      </c>
      <c r="F273" s="78">
        <f t="shared" si="23"/>
        <v>13662</v>
      </c>
      <c r="G273" s="78">
        <f t="shared" si="24"/>
        <v>13652</v>
      </c>
    </row>
    <row r="274" spans="1:7">
      <c r="A274" s="18">
        <v>43868</v>
      </c>
      <c r="B274" s="19">
        <v>13647</v>
      </c>
      <c r="C274" s="78">
        <f t="shared" si="20"/>
        <v>13662</v>
      </c>
      <c r="D274" s="78">
        <f t="shared" si="21"/>
        <v>13717</v>
      </c>
      <c r="E274" s="78">
        <f t="shared" si="22"/>
        <v>13760</v>
      </c>
      <c r="F274" s="78">
        <f t="shared" si="23"/>
        <v>13726</v>
      </c>
      <c r="G274" s="78">
        <f t="shared" si="24"/>
        <v>13662</v>
      </c>
    </row>
    <row r="275" spans="1:7">
      <c r="A275" s="18">
        <v>43871</v>
      </c>
      <c r="B275" s="19">
        <v>13708</v>
      </c>
      <c r="C275" s="78">
        <f t="shared" si="20"/>
        <v>13647</v>
      </c>
      <c r="D275" s="78">
        <f t="shared" si="21"/>
        <v>13662</v>
      </c>
      <c r="E275" s="78">
        <f t="shared" si="22"/>
        <v>13717</v>
      </c>
      <c r="F275" s="78">
        <f t="shared" si="23"/>
        <v>13760</v>
      </c>
      <c r="G275" s="78">
        <f t="shared" si="24"/>
        <v>13726</v>
      </c>
    </row>
    <row r="276" spans="1:7">
      <c r="A276" s="18">
        <v>43872</v>
      </c>
      <c r="B276" s="19">
        <v>13686</v>
      </c>
      <c r="C276" s="78">
        <f t="shared" si="20"/>
        <v>13708</v>
      </c>
      <c r="D276" s="78">
        <f t="shared" si="21"/>
        <v>13647</v>
      </c>
      <c r="E276" s="78">
        <f t="shared" si="22"/>
        <v>13662</v>
      </c>
      <c r="F276" s="78">
        <f t="shared" si="23"/>
        <v>13717</v>
      </c>
      <c r="G276" s="78">
        <f t="shared" si="24"/>
        <v>13760</v>
      </c>
    </row>
    <row r="277" spans="1:7">
      <c r="A277" s="18">
        <v>43873</v>
      </c>
      <c r="B277" s="19">
        <v>13659</v>
      </c>
      <c r="C277" s="78">
        <f t="shared" si="20"/>
        <v>13686</v>
      </c>
      <c r="D277" s="78">
        <f t="shared" si="21"/>
        <v>13708</v>
      </c>
      <c r="E277" s="78">
        <f t="shared" si="22"/>
        <v>13647</v>
      </c>
      <c r="F277" s="78">
        <f t="shared" si="23"/>
        <v>13662</v>
      </c>
      <c r="G277" s="78">
        <f t="shared" si="24"/>
        <v>13717</v>
      </c>
    </row>
    <row r="278" spans="1:7">
      <c r="A278" s="18">
        <v>43874</v>
      </c>
      <c r="B278" s="19">
        <v>13679</v>
      </c>
      <c r="C278" s="78">
        <f t="shared" si="20"/>
        <v>13659</v>
      </c>
      <c r="D278" s="78">
        <f t="shared" si="21"/>
        <v>13686</v>
      </c>
      <c r="E278" s="78">
        <f t="shared" si="22"/>
        <v>13708</v>
      </c>
      <c r="F278" s="78">
        <f t="shared" si="23"/>
        <v>13647</v>
      </c>
      <c r="G278" s="78">
        <f t="shared" si="24"/>
        <v>13662</v>
      </c>
    </row>
    <row r="279" spans="1:7">
      <c r="A279" s="18">
        <v>43875</v>
      </c>
      <c r="B279" s="19">
        <v>13707</v>
      </c>
      <c r="C279" s="78">
        <f t="shared" si="20"/>
        <v>13679</v>
      </c>
      <c r="D279" s="78">
        <f t="shared" si="21"/>
        <v>13659</v>
      </c>
      <c r="E279" s="78">
        <f t="shared" si="22"/>
        <v>13686</v>
      </c>
      <c r="F279" s="78">
        <f t="shared" si="23"/>
        <v>13708</v>
      </c>
      <c r="G279" s="78">
        <f t="shared" si="24"/>
        <v>13647</v>
      </c>
    </row>
    <row r="280" spans="1:7">
      <c r="A280" s="18">
        <v>43878</v>
      </c>
      <c r="B280" s="19">
        <v>13693</v>
      </c>
      <c r="C280" s="78">
        <f t="shared" si="20"/>
        <v>13707</v>
      </c>
      <c r="D280" s="78">
        <f t="shared" si="21"/>
        <v>13679</v>
      </c>
      <c r="E280" s="78">
        <f t="shared" si="22"/>
        <v>13659</v>
      </c>
      <c r="F280" s="78">
        <f t="shared" si="23"/>
        <v>13686</v>
      </c>
      <c r="G280" s="78">
        <f t="shared" si="24"/>
        <v>13708</v>
      </c>
    </row>
    <row r="281" spans="1:7">
      <c r="A281" s="18">
        <v>43879</v>
      </c>
      <c r="B281" s="19">
        <v>13676</v>
      </c>
      <c r="C281" s="78">
        <f t="shared" si="20"/>
        <v>13693</v>
      </c>
      <c r="D281" s="78">
        <f t="shared" si="21"/>
        <v>13707</v>
      </c>
      <c r="E281" s="78">
        <f t="shared" si="22"/>
        <v>13679</v>
      </c>
      <c r="F281" s="78">
        <f t="shared" si="23"/>
        <v>13659</v>
      </c>
      <c r="G281" s="78">
        <f t="shared" si="24"/>
        <v>13686</v>
      </c>
    </row>
    <row r="282" spans="1:7">
      <c r="A282" s="18">
        <v>43880</v>
      </c>
      <c r="B282" s="19">
        <v>13717</v>
      </c>
      <c r="C282" s="78">
        <f t="shared" si="20"/>
        <v>13676</v>
      </c>
      <c r="D282" s="78">
        <f t="shared" si="21"/>
        <v>13693</v>
      </c>
      <c r="E282" s="78">
        <f t="shared" si="22"/>
        <v>13707</v>
      </c>
      <c r="F282" s="78">
        <f t="shared" si="23"/>
        <v>13679</v>
      </c>
      <c r="G282" s="78">
        <f t="shared" si="24"/>
        <v>13659</v>
      </c>
    </row>
    <row r="283" spans="1:7">
      <c r="A283" s="18">
        <v>43881</v>
      </c>
      <c r="B283" s="19">
        <v>13735</v>
      </c>
      <c r="C283" s="78">
        <f t="shared" si="20"/>
        <v>13717</v>
      </c>
      <c r="D283" s="78">
        <f t="shared" si="21"/>
        <v>13676</v>
      </c>
      <c r="E283" s="78">
        <f t="shared" si="22"/>
        <v>13693</v>
      </c>
      <c r="F283" s="78">
        <f t="shared" si="23"/>
        <v>13707</v>
      </c>
      <c r="G283" s="78">
        <f t="shared" si="24"/>
        <v>13679</v>
      </c>
    </row>
    <row r="284" spans="1:7">
      <c r="A284" s="18">
        <v>43882</v>
      </c>
      <c r="B284" s="19">
        <v>13777</v>
      </c>
      <c r="C284" s="78">
        <f t="shared" si="20"/>
        <v>13735</v>
      </c>
      <c r="D284" s="78">
        <f t="shared" si="21"/>
        <v>13717</v>
      </c>
      <c r="E284" s="78">
        <f t="shared" si="22"/>
        <v>13676</v>
      </c>
      <c r="F284" s="78">
        <f t="shared" si="23"/>
        <v>13693</v>
      </c>
      <c r="G284" s="78">
        <f t="shared" si="24"/>
        <v>13707</v>
      </c>
    </row>
    <row r="285" spans="1:7">
      <c r="A285" s="18">
        <v>43885</v>
      </c>
      <c r="B285" s="19">
        <v>13863</v>
      </c>
      <c r="C285" s="78">
        <f t="shared" si="20"/>
        <v>13777</v>
      </c>
      <c r="D285" s="78">
        <f t="shared" si="21"/>
        <v>13735</v>
      </c>
      <c r="E285" s="78">
        <f t="shared" si="22"/>
        <v>13717</v>
      </c>
      <c r="F285" s="78">
        <f t="shared" si="23"/>
        <v>13676</v>
      </c>
      <c r="G285" s="78">
        <f t="shared" si="24"/>
        <v>13693</v>
      </c>
    </row>
    <row r="286" spans="1:7">
      <c r="A286" s="18">
        <v>43886</v>
      </c>
      <c r="B286" s="19">
        <v>13893</v>
      </c>
      <c r="C286" s="78">
        <f t="shared" si="20"/>
        <v>13863</v>
      </c>
      <c r="D286" s="78">
        <f t="shared" si="21"/>
        <v>13777</v>
      </c>
      <c r="E286" s="78">
        <f t="shared" si="22"/>
        <v>13735</v>
      </c>
      <c r="F286" s="78">
        <f t="shared" si="23"/>
        <v>13717</v>
      </c>
      <c r="G286" s="78">
        <f t="shared" si="24"/>
        <v>13676</v>
      </c>
    </row>
    <row r="287" spans="1:7">
      <c r="A287" s="18">
        <v>43887</v>
      </c>
      <c r="B287" s="19">
        <v>13966</v>
      </c>
      <c r="C287" s="78">
        <f t="shared" si="20"/>
        <v>13893</v>
      </c>
      <c r="D287" s="78">
        <f t="shared" si="21"/>
        <v>13863</v>
      </c>
      <c r="E287" s="78">
        <f t="shared" si="22"/>
        <v>13777</v>
      </c>
      <c r="F287" s="78">
        <f t="shared" si="23"/>
        <v>13735</v>
      </c>
      <c r="G287" s="78">
        <f t="shared" si="24"/>
        <v>13717</v>
      </c>
    </row>
    <row r="288" spans="1:7">
      <c r="A288" s="18">
        <v>43888</v>
      </c>
      <c r="B288" s="19">
        <v>14018</v>
      </c>
      <c r="C288" s="78">
        <f t="shared" si="20"/>
        <v>13966</v>
      </c>
      <c r="D288" s="78">
        <f t="shared" si="21"/>
        <v>13893</v>
      </c>
      <c r="E288" s="78">
        <f t="shared" si="22"/>
        <v>13863</v>
      </c>
      <c r="F288" s="78">
        <f t="shared" si="23"/>
        <v>13777</v>
      </c>
      <c r="G288" s="78">
        <f t="shared" si="24"/>
        <v>13735</v>
      </c>
    </row>
    <row r="289" spans="1:7">
      <c r="A289" s="18">
        <v>43889</v>
      </c>
      <c r="B289" s="19">
        <v>14234</v>
      </c>
      <c r="C289" s="78">
        <f t="shared" si="20"/>
        <v>14018</v>
      </c>
      <c r="D289" s="78">
        <f t="shared" si="21"/>
        <v>13966</v>
      </c>
      <c r="E289" s="78">
        <f t="shared" si="22"/>
        <v>13893</v>
      </c>
      <c r="F289" s="78">
        <f t="shared" si="23"/>
        <v>13863</v>
      </c>
      <c r="G289" s="78">
        <f t="shared" si="24"/>
        <v>13777</v>
      </c>
    </row>
    <row r="290" spans="1:7">
      <c r="A290" s="18">
        <v>43892</v>
      </c>
      <c r="B290" s="19">
        <v>14413</v>
      </c>
      <c r="C290" s="78">
        <f t="shared" si="20"/>
        <v>14234</v>
      </c>
      <c r="D290" s="78">
        <f t="shared" si="21"/>
        <v>14018</v>
      </c>
      <c r="E290" s="78">
        <f t="shared" si="22"/>
        <v>13966</v>
      </c>
      <c r="F290" s="78">
        <f t="shared" si="23"/>
        <v>13893</v>
      </c>
      <c r="G290" s="78">
        <f t="shared" si="24"/>
        <v>13863</v>
      </c>
    </row>
    <row r="291" spans="1:7">
      <c r="A291" s="18">
        <v>43893</v>
      </c>
      <c r="B291" s="19">
        <v>14222</v>
      </c>
      <c r="C291" s="78">
        <f t="shared" si="20"/>
        <v>14413</v>
      </c>
      <c r="D291" s="78">
        <f t="shared" si="21"/>
        <v>14234</v>
      </c>
      <c r="E291" s="78">
        <f t="shared" si="22"/>
        <v>14018</v>
      </c>
      <c r="F291" s="78">
        <f t="shared" si="23"/>
        <v>13966</v>
      </c>
      <c r="G291" s="78">
        <f t="shared" si="24"/>
        <v>13893</v>
      </c>
    </row>
    <row r="292" spans="1:7">
      <c r="A292" s="18">
        <v>43894</v>
      </c>
      <c r="B292" s="19">
        <v>14171</v>
      </c>
      <c r="C292" s="78">
        <f t="shared" si="20"/>
        <v>14222</v>
      </c>
      <c r="D292" s="78">
        <f t="shared" si="21"/>
        <v>14413</v>
      </c>
      <c r="E292" s="78">
        <f t="shared" si="22"/>
        <v>14234</v>
      </c>
      <c r="F292" s="78">
        <f t="shared" si="23"/>
        <v>14018</v>
      </c>
      <c r="G292" s="78">
        <f t="shared" si="24"/>
        <v>13966</v>
      </c>
    </row>
    <row r="293" spans="1:7">
      <c r="A293" s="18">
        <v>43895</v>
      </c>
      <c r="B293" s="19">
        <v>14168</v>
      </c>
      <c r="C293" s="78">
        <f t="shared" si="20"/>
        <v>14171</v>
      </c>
      <c r="D293" s="78">
        <f t="shared" si="21"/>
        <v>14222</v>
      </c>
      <c r="E293" s="78">
        <f t="shared" si="22"/>
        <v>14413</v>
      </c>
      <c r="F293" s="78">
        <f t="shared" si="23"/>
        <v>14234</v>
      </c>
      <c r="G293" s="78">
        <f t="shared" si="24"/>
        <v>14018</v>
      </c>
    </row>
    <row r="294" spans="1:7">
      <c r="A294" s="18">
        <v>43896</v>
      </c>
      <c r="B294" s="19">
        <v>14267</v>
      </c>
      <c r="C294" s="78">
        <f t="shared" si="20"/>
        <v>14168</v>
      </c>
      <c r="D294" s="78">
        <f t="shared" si="21"/>
        <v>14171</v>
      </c>
      <c r="E294" s="78">
        <f t="shared" si="22"/>
        <v>14222</v>
      </c>
      <c r="F294" s="78">
        <f t="shared" si="23"/>
        <v>14413</v>
      </c>
      <c r="G294" s="78">
        <f t="shared" si="24"/>
        <v>14234</v>
      </c>
    </row>
    <row r="295" spans="1:7">
      <c r="A295" s="18">
        <v>43899</v>
      </c>
      <c r="B295" s="19">
        <v>14342</v>
      </c>
      <c r="C295" s="78">
        <f t="shared" si="20"/>
        <v>14267</v>
      </c>
      <c r="D295" s="78">
        <f t="shared" si="21"/>
        <v>14168</v>
      </c>
      <c r="E295" s="78">
        <f t="shared" si="22"/>
        <v>14171</v>
      </c>
      <c r="F295" s="78">
        <f t="shared" si="23"/>
        <v>14222</v>
      </c>
      <c r="G295" s="78">
        <f t="shared" si="24"/>
        <v>14413</v>
      </c>
    </row>
    <row r="296" spans="1:7">
      <c r="A296" s="18">
        <v>43900</v>
      </c>
      <c r="B296" s="19">
        <v>14411</v>
      </c>
      <c r="C296" s="78">
        <f t="shared" si="20"/>
        <v>14342</v>
      </c>
      <c r="D296" s="78">
        <f t="shared" si="21"/>
        <v>14267</v>
      </c>
      <c r="E296" s="78">
        <f t="shared" si="22"/>
        <v>14168</v>
      </c>
      <c r="F296" s="78">
        <f t="shared" si="23"/>
        <v>14171</v>
      </c>
      <c r="G296" s="78">
        <f t="shared" si="24"/>
        <v>14222</v>
      </c>
    </row>
    <row r="297" spans="1:7">
      <c r="A297" s="18">
        <v>43901</v>
      </c>
      <c r="B297" s="19">
        <v>14323</v>
      </c>
      <c r="C297" s="78">
        <f t="shared" si="20"/>
        <v>14411</v>
      </c>
      <c r="D297" s="78">
        <f t="shared" si="21"/>
        <v>14342</v>
      </c>
      <c r="E297" s="78">
        <f t="shared" si="22"/>
        <v>14267</v>
      </c>
      <c r="F297" s="78">
        <f t="shared" si="23"/>
        <v>14168</v>
      </c>
      <c r="G297" s="78">
        <f t="shared" si="24"/>
        <v>14171</v>
      </c>
    </row>
    <row r="298" spans="1:7">
      <c r="A298" s="18">
        <v>43902</v>
      </c>
      <c r="B298" s="19">
        <v>14490</v>
      </c>
      <c r="C298" s="78">
        <f t="shared" si="20"/>
        <v>14323</v>
      </c>
      <c r="D298" s="78">
        <f t="shared" si="21"/>
        <v>14411</v>
      </c>
      <c r="E298" s="78">
        <f t="shared" si="22"/>
        <v>14342</v>
      </c>
      <c r="F298" s="78">
        <f t="shared" si="23"/>
        <v>14267</v>
      </c>
      <c r="G298" s="78">
        <f t="shared" si="24"/>
        <v>14168</v>
      </c>
    </row>
    <row r="299" spans="1:7">
      <c r="A299" s="18">
        <v>43903</v>
      </c>
      <c r="B299" s="19">
        <v>14815</v>
      </c>
      <c r="C299" s="78">
        <f t="shared" si="20"/>
        <v>14490</v>
      </c>
      <c r="D299" s="78">
        <f t="shared" si="21"/>
        <v>14323</v>
      </c>
      <c r="E299" s="78">
        <f t="shared" si="22"/>
        <v>14411</v>
      </c>
      <c r="F299" s="78">
        <f t="shared" si="23"/>
        <v>14342</v>
      </c>
      <c r="G299" s="78">
        <f t="shared" si="24"/>
        <v>14267</v>
      </c>
    </row>
    <row r="300" spans="1:7">
      <c r="A300" s="18">
        <v>43906</v>
      </c>
      <c r="B300" s="19">
        <v>14818</v>
      </c>
      <c r="C300" s="78">
        <f t="shared" si="20"/>
        <v>14815</v>
      </c>
      <c r="D300" s="78">
        <f t="shared" si="21"/>
        <v>14490</v>
      </c>
      <c r="E300" s="78">
        <f t="shared" si="22"/>
        <v>14323</v>
      </c>
      <c r="F300" s="78">
        <f t="shared" si="23"/>
        <v>14411</v>
      </c>
      <c r="G300" s="78">
        <f t="shared" si="24"/>
        <v>14342</v>
      </c>
    </row>
    <row r="301" spans="1:7">
      <c r="A301" s="18">
        <v>43907</v>
      </c>
      <c r="B301" s="19">
        <v>15083</v>
      </c>
      <c r="C301" s="78">
        <f t="shared" si="20"/>
        <v>14818</v>
      </c>
      <c r="D301" s="78">
        <f t="shared" si="21"/>
        <v>14815</v>
      </c>
      <c r="E301" s="78">
        <f t="shared" si="22"/>
        <v>14490</v>
      </c>
      <c r="F301" s="78">
        <f t="shared" si="23"/>
        <v>14323</v>
      </c>
      <c r="G301" s="78">
        <f t="shared" si="24"/>
        <v>14411</v>
      </c>
    </row>
    <row r="302" spans="1:7">
      <c r="A302" s="18">
        <v>43908</v>
      </c>
      <c r="B302" s="19">
        <v>15223</v>
      </c>
      <c r="C302" s="78">
        <f t="shared" si="20"/>
        <v>15083</v>
      </c>
      <c r="D302" s="78">
        <f t="shared" si="21"/>
        <v>14818</v>
      </c>
      <c r="E302" s="78">
        <f t="shared" si="22"/>
        <v>14815</v>
      </c>
      <c r="F302" s="78">
        <f t="shared" si="23"/>
        <v>14490</v>
      </c>
      <c r="G302" s="78">
        <f t="shared" si="24"/>
        <v>14323</v>
      </c>
    </row>
    <row r="303" spans="1:7">
      <c r="A303" s="18">
        <v>43909</v>
      </c>
      <c r="B303" s="19">
        <v>15712</v>
      </c>
      <c r="C303" s="78">
        <f t="shared" si="20"/>
        <v>15223</v>
      </c>
      <c r="D303" s="78">
        <f t="shared" si="21"/>
        <v>15083</v>
      </c>
      <c r="E303" s="78">
        <f t="shared" si="22"/>
        <v>14818</v>
      </c>
      <c r="F303" s="78">
        <f t="shared" si="23"/>
        <v>14815</v>
      </c>
      <c r="G303" s="78">
        <f t="shared" si="24"/>
        <v>14490</v>
      </c>
    </row>
    <row r="304" spans="1:7">
      <c r="A304" s="18">
        <v>43910</v>
      </c>
      <c r="B304" s="19">
        <v>16273</v>
      </c>
      <c r="C304" s="78">
        <f t="shared" si="20"/>
        <v>15712</v>
      </c>
      <c r="D304" s="78">
        <f t="shared" si="21"/>
        <v>15223</v>
      </c>
      <c r="E304" s="78">
        <f t="shared" si="22"/>
        <v>15083</v>
      </c>
      <c r="F304" s="78">
        <f t="shared" si="23"/>
        <v>14818</v>
      </c>
      <c r="G304" s="78">
        <f t="shared" si="24"/>
        <v>14815</v>
      </c>
    </row>
    <row r="305" spans="1:7">
      <c r="A305" s="18">
        <v>43913</v>
      </c>
      <c r="B305" s="19">
        <v>16608</v>
      </c>
      <c r="C305" s="78">
        <f t="shared" si="20"/>
        <v>16273</v>
      </c>
      <c r="D305" s="78">
        <f t="shared" si="21"/>
        <v>15712</v>
      </c>
      <c r="E305" s="78">
        <f t="shared" si="22"/>
        <v>15223</v>
      </c>
      <c r="F305" s="78">
        <f t="shared" si="23"/>
        <v>15083</v>
      </c>
      <c r="G305" s="78">
        <f t="shared" si="24"/>
        <v>14818</v>
      </c>
    </row>
    <row r="306" spans="1:7">
      <c r="A306" s="18">
        <v>43914</v>
      </c>
      <c r="B306" s="19">
        <v>16486</v>
      </c>
      <c r="C306" s="78">
        <f t="shared" si="20"/>
        <v>16608</v>
      </c>
      <c r="D306" s="78">
        <f t="shared" si="21"/>
        <v>16273</v>
      </c>
      <c r="E306" s="78">
        <f t="shared" si="22"/>
        <v>15712</v>
      </c>
      <c r="F306" s="78">
        <f t="shared" si="23"/>
        <v>15223</v>
      </c>
      <c r="G306" s="78">
        <f t="shared" si="24"/>
        <v>15083</v>
      </c>
    </row>
    <row r="307" spans="1:7">
      <c r="A307" s="18">
        <v>43916</v>
      </c>
      <c r="B307" s="19">
        <v>16328</v>
      </c>
      <c r="C307" s="78">
        <f t="shared" si="20"/>
        <v>16486</v>
      </c>
      <c r="D307" s="78">
        <f t="shared" si="21"/>
        <v>16608</v>
      </c>
      <c r="E307" s="78">
        <f t="shared" si="22"/>
        <v>16273</v>
      </c>
      <c r="F307" s="78">
        <f t="shared" si="23"/>
        <v>15712</v>
      </c>
      <c r="G307" s="78">
        <f t="shared" si="24"/>
        <v>15223</v>
      </c>
    </row>
    <row r="308" spans="1:7">
      <c r="A308" s="18">
        <v>43917</v>
      </c>
      <c r="B308" s="19">
        <v>16230</v>
      </c>
      <c r="C308" s="78">
        <f t="shared" si="20"/>
        <v>16328</v>
      </c>
      <c r="D308" s="78">
        <f t="shared" si="21"/>
        <v>16486</v>
      </c>
      <c r="E308" s="78">
        <f t="shared" si="22"/>
        <v>16608</v>
      </c>
      <c r="F308" s="78">
        <f t="shared" si="23"/>
        <v>16273</v>
      </c>
      <c r="G308" s="78">
        <f t="shared" si="24"/>
        <v>15712</v>
      </c>
    </row>
    <row r="309" spans="1:7">
      <c r="A309" s="18">
        <v>43920</v>
      </c>
      <c r="B309" s="19">
        <v>16336</v>
      </c>
      <c r="C309" s="78">
        <f t="shared" si="20"/>
        <v>16230</v>
      </c>
      <c r="D309" s="78">
        <f t="shared" si="21"/>
        <v>16328</v>
      </c>
      <c r="E309" s="78">
        <f t="shared" si="22"/>
        <v>16486</v>
      </c>
      <c r="F309" s="78">
        <f t="shared" si="23"/>
        <v>16608</v>
      </c>
      <c r="G309" s="78">
        <f t="shared" si="24"/>
        <v>16273</v>
      </c>
    </row>
    <row r="310" spans="1:7">
      <c r="A310" s="18">
        <v>43921</v>
      </c>
      <c r="B310" s="19">
        <v>16367</v>
      </c>
      <c r="C310" s="78">
        <f t="shared" si="20"/>
        <v>16336</v>
      </c>
      <c r="D310" s="78">
        <f t="shared" si="21"/>
        <v>16230</v>
      </c>
      <c r="E310" s="78">
        <f t="shared" si="22"/>
        <v>16328</v>
      </c>
      <c r="F310" s="78">
        <f t="shared" si="23"/>
        <v>16486</v>
      </c>
      <c r="G310" s="78">
        <f t="shared" si="24"/>
        <v>16608</v>
      </c>
    </row>
    <row r="311" spans="1:7">
      <c r="A311" s="18">
        <v>43922</v>
      </c>
      <c r="B311" s="19">
        <v>16413</v>
      </c>
      <c r="C311" s="78">
        <f t="shared" si="20"/>
        <v>16367</v>
      </c>
      <c r="D311" s="78">
        <f t="shared" si="21"/>
        <v>16336</v>
      </c>
      <c r="E311" s="78">
        <f t="shared" si="22"/>
        <v>16230</v>
      </c>
      <c r="F311" s="78">
        <f t="shared" si="23"/>
        <v>16328</v>
      </c>
      <c r="G311" s="78">
        <f t="shared" si="24"/>
        <v>16486</v>
      </c>
    </row>
    <row r="312" spans="1:7">
      <c r="A312" s="18">
        <v>43923</v>
      </c>
      <c r="B312" s="19">
        <v>16741</v>
      </c>
      <c r="C312" s="78">
        <f t="shared" si="20"/>
        <v>16413</v>
      </c>
      <c r="D312" s="78">
        <f t="shared" si="21"/>
        <v>16367</v>
      </c>
      <c r="E312" s="78">
        <f t="shared" si="22"/>
        <v>16336</v>
      </c>
      <c r="F312" s="78">
        <f t="shared" si="23"/>
        <v>16230</v>
      </c>
      <c r="G312" s="78">
        <f t="shared" si="24"/>
        <v>16328</v>
      </c>
    </row>
    <row r="313" spans="1:7">
      <c r="A313" s="18">
        <v>43924</v>
      </c>
      <c r="B313" s="19">
        <v>16464</v>
      </c>
      <c r="C313" s="78">
        <f t="shared" si="20"/>
        <v>16741</v>
      </c>
      <c r="D313" s="78">
        <f t="shared" si="21"/>
        <v>16413</v>
      </c>
      <c r="E313" s="78">
        <f t="shared" si="22"/>
        <v>16367</v>
      </c>
      <c r="F313" s="78">
        <f t="shared" si="23"/>
        <v>16336</v>
      </c>
      <c r="G313" s="78">
        <f t="shared" si="24"/>
        <v>16230</v>
      </c>
    </row>
    <row r="314" spans="1:7">
      <c r="A314" s="18">
        <v>43927</v>
      </c>
      <c r="B314" s="19">
        <v>16556</v>
      </c>
      <c r="C314" s="78">
        <f t="shared" si="20"/>
        <v>16464</v>
      </c>
      <c r="D314" s="78">
        <f t="shared" si="21"/>
        <v>16741</v>
      </c>
      <c r="E314" s="78">
        <f t="shared" si="22"/>
        <v>16413</v>
      </c>
      <c r="F314" s="78">
        <f t="shared" si="23"/>
        <v>16367</v>
      </c>
      <c r="G314" s="78">
        <f t="shared" si="24"/>
        <v>16336</v>
      </c>
    </row>
    <row r="315" spans="1:7">
      <c r="A315" s="18">
        <v>43928</v>
      </c>
      <c r="B315" s="19">
        <v>16410</v>
      </c>
      <c r="C315" s="78">
        <f t="shared" si="20"/>
        <v>16556</v>
      </c>
      <c r="D315" s="78">
        <f t="shared" si="21"/>
        <v>16464</v>
      </c>
      <c r="E315" s="78">
        <f t="shared" si="22"/>
        <v>16741</v>
      </c>
      <c r="F315" s="78">
        <f t="shared" si="23"/>
        <v>16413</v>
      </c>
      <c r="G315" s="78">
        <f t="shared" si="24"/>
        <v>16367</v>
      </c>
    </row>
    <row r="316" spans="1:7">
      <c r="A316" s="18">
        <v>43929</v>
      </c>
      <c r="B316" s="19">
        <v>16245</v>
      </c>
      <c r="C316" s="78">
        <f t="shared" si="20"/>
        <v>16410</v>
      </c>
      <c r="D316" s="78">
        <f t="shared" si="21"/>
        <v>16556</v>
      </c>
      <c r="E316" s="78">
        <f t="shared" si="22"/>
        <v>16464</v>
      </c>
      <c r="F316" s="78">
        <f t="shared" si="23"/>
        <v>16741</v>
      </c>
      <c r="G316" s="78">
        <f t="shared" si="24"/>
        <v>16413</v>
      </c>
    </row>
    <row r="317" spans="1:7">
      <c r="A317" s="18">
        <v>43930</v>
      </c>
      <c r="B317" s="19">
        <v>16241</v>
      </c>
      <c r="C317" s="78">
        <f t="shared" si="20"/>
        <v>16245</v>
      </c>
      <c r="D317" s="78">
        <f t="shared" si="21"/>
        <v>16410</v>
      </c>
      <c r="E317" s="78">
        <f t="shared" si="22"/>
        <v>16556</v>
      </c>
      <c r="F317" s="78">
        <f t="shared" si="23"/>
        <v>16464</v>
      </c>
      <c r="G317" s="78">
        <f t="shared" si="24"/>
        <v>16741</v>
      </c>
    </row>
    <row r="318" spans="1:7">
      <c r="A318" s="18">
        <v>43934</v>
      </c>
      <c r="B318" s="19">
        <v>15840</v>
      </c>
      <c r="C318" s="78">
        <f t="shared" si="20"/>
        <v>16241</v>
      </c>
      <c r="D318" s="78">
        <f t="shared" si="21"/>
        <v>16245</v>
      </c>
      <c r="E318" s="78">
        <f t="shared" si="22"/>
        <v>16410</v>
      </c>
      <c r="F318" s="78">
        <f t="shared" si="23"/>
        <v>16556</v>
      </c>
      <c r="G318" s="78">
        <f t="shared" si="24"/>
        <v>16464</v>
      </c>
    </row>
    <row r="319" spans="1:7">
      <c r="A319" s="18">
        <v>43935</v>
      </c>
      <c r="B319" s="19">
        <v>15722</v>
      </c>
      <c r="C319" s="78">
        <f t="shared" si="20"/>
        <v>15840</v>
      </c>
      <c r="D319" s="78">
        <f t="shared" si="21"/>
        <v>16241</v>
      </c>
      <c r="E319" s="78">
        <f t="shared" si="22"/>
        <v>16245</v>
      </c>
      <c r="F319" s="78">
        <f t="shared" si="23"/>
        <v>16410</v>
      </c>
      <c r="G319" s="78">
        <f t="shared" si="24"/>
        <v>16556</v>
      </c>
    </row>
    <row r="320" spans="1:7">
      <c r="A320" s="18">
        <v>43936</v>
      </c>
      <c r="B320" s="19">
        <v>15707</v>
      </c>
      <c r="C320" s="78">
        <f t="shared" si="20"/>
        <v>15722</v>
      </c>
      <c r="D320" s="78">
        <f t="shared" si="21"/>
        <v>15840</v>
      </c>
      <c r="E320" s="78">
        <f t="shared" si="22"/>
        <v>16241</v>
      </c>
      <c r="F320" s="78">
        <f t="shared" si="23"/>
        <v>16245</v>
      </c>
      <c r="G320" s="78">
        <f t="shared" si="24"/>
        <v>16410</v>
      </c>
    </row>
    <row r="321" spans="1:7">
      <c r="A321" s="18">
        <v>43937</v>
      </c>
      <c r="B321" s="19">
        <v>15787</v>
      </c>
      <c r="C321" s="78">
        <f t="shared" si="20"/>
        <v>15707</v>
      </c>
      <c r="D321" s="78">
        <f t="shared" si="21"/>
        <v>15722</v>
      </c>
      <c r="E321" s="78">
        <f t="shared" si="22"/>
        <v>15840</v>
      </c>
      <c r="F321" s="78">
        <f t="shared" si="23"/>
        <v>16241</v>
      </c>
      <c r="G321" s="78">
        <f t="shared" si="24"/>
        <v>16245</v>
      </c>
    </row>
    <row r="322" spans="1:7">
      <c r="A322" s="18">
        <v>43938</v>
      </c>
      <c r="B322" s="19">
        <v>15503</v>
      </c>
      <c r="C322" s="78">
        <f t="shared" si="20"/>
        <v>15787</v>
      </c>
      <c r="D322" s="78">
        <f t="shared" si="21"/>
        <v>15707</v>
      </c>
      <c r="E322" s="78">
        <f t="shared" si="22"/>
        <v>15722</v>
      </c>
      <c r="F322" s="78">
        <f t="shared" si="23"/>
        <v>15840</v>
      </c>
      <c r="G322" s="78">
        <f t="shared" si="24"/>
        <v>16241</v>
      </c>
    </row>
    <row r="323" spans="1:7">
      <c r="A323" s="18">
        <v>43941</v>
      </c>
      <c r="B323" s="19">
        <v>15543</v>
      </c>
      <c r="C323" s="78">
        <f t="shared" si="20"/>
        <v>15503</v>
      </c>
      <c r="D323" s="78">
        <f t="shared" si="21"/>
        <v>15787</v>
      </c>
      <c r="E323" s="78">
        <f t="shared" si="22"/>
        <v>15707</v>
      </c>
      <c r="F323" s="78">
        <f t="shared" si="23"/>
        <v>15722</v>
      </c>
      <c r="G323" s="78">
        <f t="shared" si="24"/>
        <v>15840</v>
      </c>
    </row>
    <row r="324" spans="1:7">
      <c r="A324" s="18">
        <v>43942</v>
      </c>
      <c r="B324" s="19">
        <v>15643</v>
      </c>
      <c r="C324" s="78">
        <f t="shared" si="20"/>
        <v>15543</v>
      </c>
      <c r="D324" s="78">
        <f t="shared" si="21"/>
        <v>15503</v>
      </c>
      <c r="E324" s="78">
        <f t="shared" si="22"/>
        <v>15787</v>
      </c>
      <c r="F324" s="78">
        <f t="shared" si="23"/>
        <v>15707</v>
      </c>
      <c r="G324" s="78">
        <f t="shared" si="24"/>
        <v>15722</v>
      </c>
    </row>
    <row r="325" spans="1:7">
      <c r="A325" s="18">
        <v>43943</v>
      </c>
      <c r="B325" s="19">
        <v>15567</v>
      </c>
      <c r="C325" s="78">
        <f t="shared" si="20"/>
        <v>15643</v>
      </c>
      <c r="D325" s="78">
        <f t="shared" si="21"/>
        <v>15543</v>
      </c>
      <c r="E325" s="78">
        <f t="shared" si="22"/>
        <v>15503</v>
      </c>
      <c r="F325" s="78">
        <f t="shared" si="23"/>
        <v>15787</v>
      </c>
      <c r="G325" s="78">
        <f t="shared" si="24"/>
        <v>15707</v>
      </c>
    </row>
    <row r="326" spans="1:7">
      <c r="A326" s="18">
        <v>43944</v>
      </c>
      <c r="B326" s="19">
        <v>15630</v>
      </c>
      <c r="C326" s="78">
        <f t="shared" si="20"/>
        <v>15567</v>
      </c>
      <c r="D326" s="78">
        <f t="shared" si="21"/>
        <v>15643</v>
      </c>
      <c r="E326" s="78">
        <f t="shared" si="22"/>
        <v>15543</v>
      </c>
      <c r="F326" s="78">
        <f t="shared" si="23"/>
        <v>15503</v>
      </c>
      <c r="G326" s="78">
        <f t="shared" si="24"/>
        <v>15787</v>
      </c>
    </row>
    <row r="327" spans="1:7">
      <c r="A327" s="18">
        <v>43945</v>
      </c>
      <c r="B327" s="19">
        <v>15553</v>
      </c>
      <c r="C327" s="78">
        <f t="shared" ref="C327:C390" si="25">B326</f>
        <v>15630</v>
      </c>
      <c r="D327" s="78">
        <f t="shared" ref="D327:D390" si="26">B325</f>
        <v>15567</v>
      </c>
      <c r="E327" s="78">
        <f t="shared" ref="E327:E390" si="27">B324</f>
        <v>15643</v>
      </c>
      <c r="F327" s="78">
        <f t="shared" si="23"/>
        <v>15543</v>
      </c>
      <c r="G327" s="78">
        <f t="shared" si="24"/>
        <v>15503</v>
      </c>
    </row>
    <row r="328" spans="1:7">
      <c r="A328" s="18">
        <v>43948</v>
      </c>
      <c r="B328" s="19">
        <v>15591</v>
      </c>
      <c r="C328" s="78">
        <f t="shared" si="25"/>
        <v>15553</v>
      </c>
      <c r="D328" s="78">
        <f t="shared" si="26"/>
        <v>15630</v>
      </c>
      <c r="E328" s="78">
        <f t="shared" si="27"/>
        <v>15567</v>
      </c>
      <c r="F328" s="78">
        <f t="shared" ref="F328:F391" si="28">B324</f>
        <v>15643</v>
      </c>
      <c r="G328" s="78">
        <f t="shared" ref="G328:G391" si="29">B323</f>
        <v>15543</v>
      </c>
    </row>
    <row r="329" spans="1:7">
      <c r="A329" s="18">
        <v>43949</v>
      </c>
      <c r="B329" s="19">
        <v>15488</v>
      </c>
      <c r="C329" s="78">
        <f t="shared" si="25"/>
        <v>15591</v>
      </c>
      <c r="D329" s="78">
        <f t="shared" si="26"/>
        <v>15553</v>
      </c>
      <c r="E329" s="78">
        <f t="shared" si="27"/>
        <v>15630</v>
      </c>
      <c r="F329" s="78">
        <f t="shared" si="28"/>
        <v>15567</v>
      </c>
      <c r="G329" s="78">
        <f t="shared" si="29"/>
        <v>15643</v>
      </c>
    </row>
    <row r="330" spans="1:7">
      <c r="A330" s="18">
        <v>43950</v>
      </c>
      <c r="B330" s="19">
        <v>15415</v>
      </c>
      <c r="C330" s="78">
        <f t="shared" si="25"/>
        <v>15488</v>
      </c>
      <c r="D330" s="78">
        <f t="shared" si="26"/>
        <v>15591</v>
      </c>
      <c r="E330" s="78">
        <f t="shared" si="27"/>
        <v>15553</v>
      </c>
      <c r="F330" s="78">
        <f t="shared" si="28"/>
        <v>15630</v>
      </c>
      <c r="G330" s="78">
        <f t="shared" si="29"/>
        <v>15567</v>
      </c>
    </row>
    <row r="331" spans="1:7">
      <c r="A331" s="18">
        <v>43951</v>
      </c>
      <c r="B331" s="19">
        <v>15157</v>
      </c>
      <c r="C331" s="78">
        <f t="shared" si="25"/>
        <v>15415</v>
      </c>
      <c r="D331" s="78">
        <f t="shared" si="26"/>
        <v>15488</v>
      </c>
      <c r="E331" s="78">
        <f t="shared" si="27"/>
        <v>15591</v>
      </c>
      <c r="F331" s="78">
        <f t="shared" si="28"/>
        <v>15553</v>
      </c>
      <c r="G331" s="78">
        <f t="shared" si="29"/>
        <v>15630</v>
      </c>
    </row>
    <row r="332" spans="1:7">
      <c r="A332" s="18">
        <v>43955</v>
      </c>
      <c r="B332" s="19">
        <v>15073</v>
      </c>
      <c r="C332" s="78">
        <f t="shared" si="25"/>
        <v>15157</v>
      </c>
      <c r="D332" s="78">
        <f t="shared" si="26"/>
        <v>15415</v>
      </c>
      <c r="E332" s="78">
        <f t="shared" si="27"/>
        <v>15488</v>
      </c>
      <c r="F332" s="78">
        <f t="shared" si="28"/>
        <v>15591</v>
      </c>
      <c r="G332" s="78">
        <f t="shared" si="29"/>
        <v>15553</v>
      </c>
    </row>
    <row r="333" spans="1:7">
      <c r="A333" s="18">
        <v>43956</v>
      </c>
      <c r="B333" s="19">
        <v>15104</v>
      </c>
      <c r="C333" s="78">
        <f t="shared" si="25"/>
        <v>15073</v>
      </c>
      <c r="D333" s="78">
        <f t="shared" si="26"/>
        <v>15157</v>
      </c>
      <c r="E333" s="78">
        <f t="shared" si="27"/>
        <v>15415</v>
      </c>
      <c r="F333" s="78">
        <f t="shared" si="28"/>
        <v>15488</v>
      </c>
      <c r="G333" s="78">
        <f t="shared" si="29"/>
        <v>15591</v>
      </c>
    </row>
    <row r="334" spans="1:7">
      <c r="A334" s="18">
        <v>43957</v>
      </c>
      <c r="B334" s="19">
        <v>15127</v>
      </c>
      <c r="C334" s="78">
        <f t="shared" si="25"/>
        <v>15104</v>
      </c>
      <c r="D334" s="78">
        <f t="shared" si="26"/>
        <v>15073</v>
      </c>
      <c r="E334" s="78">
        <f t="shared" si="27"/>
        <v>15157</v>
      </c>
      <c r="F334" s="78">
        <f t="shared" si="28"/>
        <v>15415</v>
      </c>
      <c r="G334" s="78">
        <f t="shared" si="29"/>
        <v>15488</v>
      </c>
    </row>
    <row r="335" spans="1:7">
      <c r="A335" s="18">
        <v>43959</v>
      </c>
      <c r="B335" s="19">
        <v>15009</v>
      </c>
      <c r="C335" s="78">
        <f t="shared" si="25"/>
        <v>15127</v>
      </c>
      <c r="D335" s="78">
        <f t="shared" si="26"/>
        <v>15104</v>
      </c>
      <c r="E335" s="78">
        <f t="shared" si="27"/>
        <v>15073</v>
      </c>
      <c r="F335" s="78">
        <f t="shared" si="28"/>
        <v>15157</v>
      </c>
      <c r="G335" s="78">
        <f t="shared" si="29"/>
        <v>15415</v>
      </c>
    </row>
    <row r="336" spans="1:7">
      <c r="A336" s="18">
        <v>43962</v>
      </c>
      <c r="B336" s="19">
        <v>14936</v>
      </c>
      <c r="C336" s="78">
        <f t="shared" si="25"/>
        <v>15009</v>
      </c>
      <c r="D336" s="78">
        <f t="shared" si="26"/>
        <v>15127</v>
      </c>
      <c r="E336" s="78">
        <f t="shared" si="27"/>
        <v>15104</v>
      </c>
      <c r="F336" s="78">
        <f t="shared" si="28"/>
        <v>15073</v>
      </c>
      <c r="G336" s="78">
        <f t="shared" si="29"/>
        <v>15157</v>
      </c>
    </row>
    <row r="337" spans="1:7">
      <c r="A337" s="18">
        <v>43963</v>
      </c>
      <c r="B337" s="19">
        <v>14978</v>
      </c>
      <c r="C337" s="78">
        <f t="shared" si="25"/>
        <v>14936</v>
      </c>
      <c r="D337" s="78">
        <f t="shared" si="26"/>
        <v>15009</v>
      </c>
      <c r="E337" s="78">
        <f t="shared" si="27"/>
        <v>15127</v>
      </c>
      <c r="F337" s="78">
        <f t="shared" si="28"/>
        <v>15104</v>
      </c>
      <c r="G337" s="78">
        <f t="shared" si="29"/>
        <v>15073</v>
      </c>
    </row>
    <row r="338" spans="1:7">
      <c r="A338" s="18">
        <v>43964</v>
      </c>
      <c r="B338" s="19">
        <v>14887</v>
      </c>
      <c r="C338" s="78">
        <f t="shared" si="25"/>
        <v>14978</v>
      </c>
      <c r="D338" s="78">
        <f t="shared" si="26"/>
        <v>14936</v>
      </c>
      <c r="E338" s="78">
        <f t="shared" si="27"/>
        <v>15009</v>
      </c>
      <c r="F338" s="78">
        <f t="shared" si="28"/>
        <v>15127</v>
      </c>
      <c r="G338" s="78">
        <f t="shared" si="29"/>
        <v>15104</v>
      </c>
    </row>
    <row r="339" spans="1:7">
      <c r="A339" s="18">
        <v>43965</v>
      </c>
      <c r="B339" s="19">
        <v>14946</v>
      </c>
      <c r="C339" s="78">
        <f t="shared" si="25"/>
        <v>14887</v>
      </c>
      <c r="D339" s="78">
        <f t="shared" si="26"/>
        <v>14978</v>
      </c>
      <c r="E339" s="78">
        <f t="shared" si="27"/>
        <v>14936</v>
      </c>
      <c r="F339" s="78">
        <f t="shared" si="28"/>
        <v>15009</v>
      </c>
      <c r="G339" s="78">
        <f t="shared" si="29"/>
        <v>15127</v>
      </c>
    </row>
    <row r="340" spans="1:7">
      <c r="A340" s="18">
        <v>43966</v>
      </c>
      <c r="B340" s="19">
        <v>14909</v>
      </c>
      <c r="C340" s="78">
        <f t="shared" si="25"/>
        <v>14946</v>
      </c>
      <c r="D340" s="78">
        <f t="shared" si="26"/>
        <v>14887</v>
      </c>
      <c r="E340" s="78">
        <f t="shared" si="27"/>
        <v>14978</v>
      </c>
      <c r="F340" s="78">
        <f t="shared" si="28"/>
        <v>14936</v>
      </c>
      <c r="G340" s="78">
        <f t="shared" si="29"/>
        <v>15009</v>
      </c>
    </row>
    <row r="341" spans="1:7">
      <c r="A341" s="18">
        <v>43969</v>
      </c>
      <c r="B341" s="19">
        <v>14885</v>
      </c>
      <c r="C341" s="78">
        <f t="shared" si="25"/>
        <v>14909</v>
      </c>
      <c r="D341" s="78">
        <f t="shared" si="26"/>
        <v>14946</v>
      </c>
      <c r="E341" s="78">
        <f t="shared" si="27"/>
        <v>14887</v>
      </c>
      <c r="F341" s="78">
        <f t="shared" si="28"/>
        <v>14978</v>
      </c>
      <c r="G341" s="78">
        <f t="shared" si="29"/>
        <v>14936</v>
      </c>
    </row>
    <row r="342" spans="1:7">
      <c r="A342" s="18">
        <v>43970</v>
      </c>
      <c r="B342" s="19">
        <v>14823</v>
      </c>
      <c r="C342" s="78">
        <f t="shared" si="25"/>
        <v>14885</v>
      </c>
      <c r="D342" s="78">
        <f t="shared" si="26"/>
        <v>14909</v>
      </c>
      <c r="E342" s="78">
        <f t="shared" si="27"/>
        <v>14946</v>
      </c>
      <c r="F342" s="78">
        <f t="shared" si="28"/>
        <v>14887</v>
      </c>
      <c r="G342" s="78">
        <f t="shared" si="29"/>
        <v>14978</v>
      </c>
    </row>
    <row r="343" spans="1:7">
      <c r="A343" s="18">
        <v>43971</v>
      </c>
      <c r="B343" s="19">
        <v>14785</v>
      </c>
      <c r="C343" s="78">
        <f t="shared" si="25"/>
        <v>14823</v>
      </c>
      <c r="D343" s="78">
        <f t="shared" si="26"/>
        <v>14885</v>
      </c>
      <c r="E343" s="78">
        <f t="shared" si="27"/>
        <v>14909</v>
      </c>
      <c r="F343" s="78">
        <f t="shared" si="28"/>
        <v>14946</v>
      </c>
      <c r="G343" s="78">
        <f t="shared" si="29"/>
        <v>14887</v>
      </c>
    </row>
    <row r="344" spans="1:7">
      <c r="A344" s="18">
        <v>43977</v>
      </c>
      <c r="B344" s="19">
        <v>14774</v>
      </c>
      <c r="C344" s="78">
        <f t="shared" si="25"/>
        <v>14785</v>
      </c>
      <c r="D344" s="78">
        <f t="shared" si="26"/>
        <v>14823</v>
      </c>
      <c r="E344" s="78">
        <f t="shared" si="27"/>
        <v>14885</v>
      </c>
      <c r="F344" s="78">
        <f t="shared" si="28"/>
        <v>14909</v>
      </c>
      <c r="G344" s="78">
        <f t="shared" si="29"/>
        <v>14946</v>
      </c>
    </row>
    <row r="345" spans="1:7">
      <c r="A345" s="18">
        <v>43978</v>
      </c>
      <c r="B345" s="19">
        <v>14761</v>
      </c>
      <c r="C345" s="78">
        <f t="shared" si="25"/>
        <v>14774</v>
      </c>
      <c r="D345" s="78">
        <f t="shared" si="26"/>
        <v>14785</v>
      </c>
      <c r="E345" s="78">
        <f t="shared" si="27"/>
        <v>14823</v>
      </c>
      <c r="F345" s="78">
        <f t="shared" si="28"/>
        <v>14885</v>
      </c>
      <c r="G345" s="78">
        <f t="shared" si="29"/>
        <v>14909</v>
      </c>
    </row>
    <row r="346" spans="1:7">
      <c r="A346" s="18">
        <v>43979</v>
      </c>
      <c r="B346" s="19">
        <v>14769</v>
      </c>
      <c r="C346" s="78">
        <f t="shared" si="25"/>
        <v>14761</v>
      </c>
      <c r="D346" s="78">
        <f t="shared" si="26"/>
        <v>14774</v>
      </c>
      <c r="E346" s="78">
        <f t="shared" si="27"/>
        <v>14785</v>
      </c>
      <c r="F346" s="78">
        <f t="shared" si="28"/>
        <v>14823</v>
      </c>
      <c r="G346" s="78">
        <f t="shared" si="29"/>
        <v>14885</v>
      </c>
    </row>
    <row r="347" spans="1:7">
      <c r="A347" s="18">
        <v>43980</v>
      </c>
      <c r="B347" s="19">
        <v>14733</v>
      </c>
      <c r="C347" s="78">
        <f t="shared" si="25"/>
        <v>14769</v>
      </c>
      <c r="D347" s="78">
        <f t="shared" si="26"/>
        <v>14761</v>
      </c>
      <c r="E347" s="78">
        <f t="shared" si="27"/>
        <v>14774</v>
      </c>
      <c r="F347" s="78">
        <f t="shared" si="28"/>
        <v>14785</v>
      </c>
      <c r="G347" s="78">
        <f t="shared" si="29"/>
        <v>14823</v>
      </c>
    </row>
    <row r="348" spans="1:7">
      <c r="A348" s="18">
        <v>43984</v>
      </c>
      <c r="B348" s="19">
        <v>14502</v>
      </c>
      <c r="C348" s="78">
        <f t="shared" si="25"/>
        <v>14733</v>
      </c>
      <c r="D348" s="78">
        <f t="shared" si="26"/>
        <v>14769</v>
      </c>
      <c r="E348" s="78">
        <f t="shared" si="27"/>
        <v>14761</v>
      </c>
      <c r="F348" s="78">
        <f t="shared" si="28"/>
        <v>14774</v>
      </c>
      <c r="G348" s="78">
        <f t="shared" si="29"/>
        <v>14785</v>
      </c>
    </row>
    <row r="349" spans="1:7">
      <c r="A349" s="18">
        <v>43985</v>
      </c>
      <c r="B349" s="19">
        <v>14245</v>
      </c>
      <c r="C349" s="78">
        <f t="shared" si="25"/>
        <v>14502</v>
      </c>
      <c r="D349" s="78">
        <f t="shared" si="26"/>
        <v>14733</v>
      </c>
      <c r="E349" s="78">
        <f t="shared" si="27"/>
        <v>14769</v>
      </c>
      <c r="F349" s="78">
        <f t="shared" si="28"/>
        <v>14761</v>
      </c>
      <c r="G349" s="78">
        <f t="shared" si="29"/>
        <v>14774</v>
      </c>
    </row>
    <row r="350" spans="1:7">
      <c r="A350" s="18">
        <v>43986</v>
      </c>
      <c r="B350" s="19">
        <v>14165</v>
      </c>
      <c r="C350" s="78">
        <f t="shared" si="25"/>
        <v>14245</v>
      </c>
      <c r="D350" s="78">
        <f t="shared" si="26"/>
        <v>14502</v>
      </c>
      <c r="E350" s="78">
        <f t="shared" si="27"/>
        <v>14733</v>
      </c>
      <c r="F350" s="78">
        <f t="shared" si="28"/>
        <v>14769</v>
      </c>
      <c r="G350" s="78">
        <f t="shared" si="29"/>
        <v>14761</v>
      </c>
    </row>
    <row r="351" spans="1:7">
      <c r="A351" s="18">
        <v>43987</v>
      </c>
      <c r="B351" s="19">
        <v>14100</v>
      </c>
      <c r="C351" s="78">
        <f t="shared" si="25"/>
        <v>14165</v>
      </c>
      <c r="D351" s="78">
        <f t="shared" si="26"/>
        <v>14245</v>
      </c>
      <c r="E351" s="78">
        <f t="shared" si="27"/>
        <v>14502</v>
      </c>
      <c r="F351" s="78">
        <f t="shared" si="28"/>
        <v>14733</v>
      </c>
      <c r="G351" s="78">
        <f t="shared" si="29"/>
        <v>14769</v>
      </c>
    </row>
    <row r="352" spans="1:7">
      <c r="A352" s="18">
        <v>43990</v>
      </c>
      <c r="B352" s="19">
        <v>13956</v>
      </c>
      <c r="C352" s="78">
        <f t="shared" si="25"/>
        <v>14100</v>
      </c>
      <c r="D352" s="78">
        <f t="shared" si="26"/>
        <v>14165</v>
      </c>
      <c r="E352" s="78">
        <f t="shared" si="27"/>
        <v>14245</v>
      </c>
      <c r="F352" s="78">
        <f t="shared" si="28"/>
        <v>14502</v>
      </c>
      <c r="G352" s="78">
        <f t="shared" si="29"/>
        <v>14733</v>
      </c>
    </row>
    <row r="353" spans="1:7">
      <c r="A353" s="18">
        <v>43991</v>
      </c>
      <c r="B353" s="19">
        <v>13973</v>
      </c>
      <c r="C353" s="78">
        <f t="shared" si="25"/>
        <v>13956</v>
      </c>
      <c r="D353" s="78">
        <f t="shared" si="26"/>
        <v>14100</v>
      </c>
      <c r="E353" s="78">
        <f t="shared" si="27"/>
        <v>14165</v>
      </c>
      <c r="F353" s="78">
        <f t="shared" si="28"/>
        <v>14245</v>
      </c>
      <c r="G353" s="78">
        <f t="shared" si="29"/>
        <v>14502</v>
      </c>
    </row>
    <row r="354" spans="1:7">
      <c r="A354" s="18">
        <v>43992</v>
      </c>
      <c r="B354" s="19">
        <v>14083</v>
      </c>
      <c r="C354" s="78">
        <f t="shared" si="25"/>
        <v>13973</v>
      </c>
      <c r="D354" s="78">
        <f t="shared" si="26"/>
        <v>13956</v>
      </c>
      <c r="E354" s="78">
        <f t="shared" si="27"/>
        <v>14100</v>
      </c>
      <c r="F354" s="78">
        <f t="shared" si="28"/>
        <v>14165</v>
      </c>
      <c r="G354" s="78">
        <f t="shared" si="29"/>
        <v>14245</v>
      </c>
    </row>
    <row r="355" spans="1:7">
      <c r="A355" s="18">
        <v>43993</v>
      </c>
      <c r="B355" s="19">
        <v>14014</v>
      </c>
      <c r="C355" s="78">
        <f t="shared" si="25"/>
        <v>14083</v>
      </c>
      <c r="D355" s="78">
        <f t="shared" si="26"/>
        <v>13973</v>
      </c>
      <c r="E355" s="78">
        <f t="shared" si="27"/>
        <v>13956</v>
      </c>
      <c r="F355" s="78">
        <f t="shared" si="28"/>
        <v>14100</v>
      </c>
      <c r="G355" s="78">
        <f t="shared" si="29"/>
        <v>14165</v>
      </c>
    </row>
    <row r="356" spans="1:7">
      <c r="A356" s="18">
        <v>43994</v>
      </c>
      <c r="B356" s="19">
        <v>14257</v>
      </c>
      <c r="C356" s="78">
        <f t="shared" si="25"/>
        <v>14014</v>
      </c>
      <c r="D356" s="78">
        <f t="shared" si="26"/>
        <v>14083</v>
      </c>
      <c r="E356" s="78">
        <f t="shared" si="27"/>
        <v>13973</v>
      </c>
      <c r="F356" s="78">
        <f t="shared" si="28"/>
        <v>13956</v>
      </c>
      <c r="G356" s="78">
        <f t="shared" si="29"/>
        <v>14100</v>
      </c>
    </row>
    <row r="357" spans="1:7">
      <c r="A357" s="18">
        <v>43997</v>
      </c>
      <c r="B357" s="19">
        <v>14228</v>
      </c>
      <c r="C357" s="78">
        <f t="shared" si="25"/>
        <v>14257</v>
      </c>
      <c r="D357" s="78">
        <f t="shared" si="26"/>
        <v>14014</v>
      </c>
      <c r="E357" s="78">
        <f t="shared" si="27"/>
        <v>14083</v>
      </c>
      <c r="F357" s="78">
        <f t="shared" si="28"/>
        <v>13973</v>
      </c>
      <c r="G357" s="78">
        <f t="shared" si="29"/>
        <v>13956</v>
      </c>
    </row>
    <row r="358" spans="1:7">
      <c r="A358" s="18">
        <v>43998</v>
      </c>
      <c r="B358" s="19">
        <v>14155</v>
      </c>
      <c r="C358" s="78">
        <f t="shared" si="25"/>
        <v>14228</v>
      </c>
      <c r="D358" s="78">
        <f t="shared" si="26"/>
        <v>14257</v>
      </c>
      <c r="E358" s="78">
        <f t="shared" si="27"/>
        <v>14014</v>
      </c>
      <c r="F358" s="78">
        <f t="shared" si="28"/>
        <v>14083</v>
      </c>
      <c r="G358" s="78">
        <f t="shared" si="29"/>
        <v>13973</v>
      </c>
    </row>
    <row r="359" spans="1:7">
      <c r="A359" s="18">
        <v>43999</v>
      </c>
      <c r="B359" s="19">
        <v>14234</v>
      </c>
      <c r="C359" s="78">
        <f t="shared" si="25"/>
        <v>14155</v>
      </c>
      <c r="D359" s="78">
        <f t="shared" si="26"/>
        <v>14228</v>
      </c>
      <c r="E359" s="78">
        <f t="shared" si="27"/>
        <v>14257</v>
      </c>
      <c r="F359" s="78">
        <f t="shared" si="28"/>
        <v>14014</v>
      </c>
      <c r="G359" s="78">
        <f t="shared" si="29"/>
        <v>14083</v>
      </c>
    </row>
    <row r="360" spans="1:7">
      <c r="A360" s="18">
        <v>44000</v>
      </c>
      <c r="B360" s="19">
        <v>14186</v>
      </c>
      <c r="C360" s="78">
        <f t="shared" si="25"/>
        <v>14234</v>
      </c>
      <c r="D360" s="78">
        <f t="shared" si="26"/>
        <v>14155</v>
      </c>
      <c r="E360" s="78">
        <f t="shared" si="27"/>
        <v>14228</v>
      </c>
      <c r="F360" s="78">
        <f t="shared" si="28"/>
        <v>14257</v>
      </c>
      <c r="G360" s="78">
        <f t="shared" si="29"/>
        <v>14014</v>
      </c>
    </row>
    <row r="361" spans="1:7">
      <c r="A361" s="18">
        <v>44001</v>
      </c>
      <c r="B361" s="19">
        <v>14242</v>
      </c>
      <c r="C361" s="78">
        <f t="shared" si="25"/>
        <v>14186</v>
      </c>
      <c r="D361" s="78">
        <f t="shared" si="26"/>
        <v>14234</v>
      </c>
      <c r="E361" s="78">
        <f t="shared" si="27"/>
        <v>14155</v>
      </c>
      <c r="F361" s="78">
        <f t="shared" si="28"/>
        <v>14228</v>
      </c>
      <c r="G361" s="78">
        <f t="shared" si="29"/>
        <v>14257</v>
      </c>
    </row>
    <row r="362" spans="1:7">
      <c r="A362" s="18">
        <v>44004</v>
      </c>
      <c r="B362" s="19">
        <v>14209</v>
      </c>
      <c r="C362" s="78">
        <f t="shared" si="25"/>
        <v>14242</v>
      </c>
      <c r="D362" s="78">
        <f t="shared" si="26"/>
        <v>14186</v>
      </c>
      <c r="E362" s="78">
        <f t="shared" si="27"/>
        <v>14234</v>
      </c>
      <c r="F362" s="78">
        <f t="shared" si="28"/>
        <v>14155</v>
      </c>
      <c r="G362" s="78">
        <f t="shared" si="29"/>
        <v>14228</v>
      </c>
    </row>
    <row r="363" spans="1:7">
      <c r="A363" s="18">
        <v>44005</v>
      </c>
      <c r="B363" s="19">
        <v>14265</v>
      </c>
      <c r="C363" s="78">
        <f t="shared" si="25"/>
        <v>14209</v>
      </c>
      <c r="D363" s="78">
        <f t="shared" si="26"/>
        <v>14242</v>
      </c>
      <c r="E363" s="78">
        <f t="shared" si="27"/>
        <v>14186</v>
      </c>
      <c r="F363" s="78">
        <f t="shared" si="28"/>
        <v>14234</v>
      </c>
      <c r="G363" s="78">
        <f t="shared" si="29"/>
        <v>14155</v>
      </c>
    </row>
    <row r="364" spans="1:7">
      <c r="A364" s="18">
        <v>44006</v>
      </c>
      <c r="B364" s="19">
        <v>14160</v>
      </c>
      <c r="C364" s="78">
        <f t="shared" si="25"/>
        <v>14265</v>
      </c>
      <c r="D364" s="78">
        <f t="shared" si="26"/>
        <v>14209</v>
      </c>
      <c r="E364" s="78">
        <f t="shared" si="27"/>
        <v>14242</v>
      </c>
      <c r="F364" s="78">
        <f t="shared" si="28"/>
        <v>14186</v>
      </c>
      <c r="G364" s="78">
        <f t="shared" si="29"/>
        <v>14234</v>
      </c>
    </row>
    <row r="365" spans="1:7">
      <c r="A365" s="18">
        <v>44007</v>
      </c>
      <c r="B365" s="19">
        <v>14231</v>
      </c>
      <c r="C365" s="78">
        <f t="shared" si="25"/>
        <v>14160</v>
      </c>
      <c r="D365" s="78">
        <f t="shared" si="26"/>
        <v>14265</v>
      </c>
      <c r="E365" s="78">
        <f t="shared" si="27"/>
        <v>14209</v>
      </c>
      <c r="F365" s="78">
        <f t="shared" si="28"/>
        <v>14242</v>
      </c>
      <c r="G365" s="78">
        <f t="shared" si="29"/>
        <v>14186</v>
      </c>
    </row>
    <row r="366" spans="1:7">
      <c r="A366" s="18">
        <v>44008</v>
      </c>
      <c r="B366" s="19">
        <v>14239</v>
      </c>
      <c r="C366" s="78">
        <f t="shared" si="25"/>
        <v>14231</v>
      </c>
      <c r="D366" s="78">
        <f t="shared" si="26"/>
        <v>14160</v>
      </c>
      <c r="E366" s="78">
        <f t="shared" si="27"/>
        <v>14265</v>
      </c>
      <c r="F366" s="78">
        <f t="shared" si="28"/>
        <v>14209</v>
      </c>
      <c r="G366" s="78">
        <f t="shared" si="29"/>
        <v>14242</v>
      </c>
    </row>
    <row r="367" spans="1:7">
      <c r="A367" s="18">
        <v>44011</v>
      </c>
      <c r="B367" s="19">
        <v>14369</v>
      </c>
      <c r="C367" s="78">
        <f t="shared" si="25"/>
        <v>14239</v>
      </c>
      <c r="D367" s="78">
        <f t="shared" si="26"/>
        <v>14231</v>
      </c>
      <c r="E367" s="78">
        <f t="shared" si="27"/>
        <v>14160</v>
      </c>
      <c r="F367" s="78">
        <f t="shared" si="28"/>
        <v>14265</v>
      </c>
      <c r="G367" s="78">
        <f t="shared" si="29"/>
        <v>14209</v>
      </c>
    </row>
    <row r="368" spans="1:7">
      <c r="A368" s="18">
        <v>44012</v>
      </c>
      <c r="B368" s="19">
        <v>14302</v>
      </c>
      <c r="C368" s="78">
        <f t="shared" si="25"/>
        <v>14369</v>
      </c>
      <c r="D368" s="78">
        <f t="shared" si="26"/>
        <v>14239</v>
      </c>
      <c r="E368" s="78">
        <f t="shared" si="27"/>
        <v>14231</v>
      </c>
      <c r="F368" s="78">
        <f t="shared" si="28"/>
        <v>14160</v>
      </c>
      <c r="G368" s="78">
        <f t="shared" si="29"/>
        <v>14265</v>
      </c>
    </row>
    <row r="369" spans="1:7">
      <c r="A369" s="18">
        <v>44013</v>
      </c>
      <c r="B369" s="19">
        <v>14341</v>
      </c>
      <c r="C369" s="78">
        <f t="shared" si="25"/>
        <v>14302</v>
      </c>
      <c r="D369" s="78">
        <f t="shared" si="26"/>
        <v>14369</v>
      </c>
      <c r="E369" s="78">
        <f t="shared" si="27"/>
        <v>14239</v>
      </c>
      <c r="F369" s="78">
        <f t="shared" si="28"/>
        <v>14231</v>
      </c>
      <c r="G369" s="78">
        <f t="shared" si="29"/>
        <v>14160</v>
      </c>
    </row>
    <row r="370" spans="1:7">
      <c r="A370" s="18">
        <v>44014</v>
      </c>
      <c r="B370" s="19">
        <v>14516</v>
      </c>
      <c r="C370" s="78">
        <f t="shared" si="25"/>
        <v>14341</v>
      </c>
      <c r="D370" s="78">
        <f t="shared" si="26"/>
        <v>14302</v>
      </c>
      <c r="E370" s="78">
        <f t="shared" si="27"/>
        <v>14369</v>
      </c>
      <c r="F370" s="78">
        <f t="shared" si="28"/>
        <v>14239</v>
      </c>
      <c r="G370" s="78">
        <f t="shared" si="29"/>
        <v>14231</v>
      </c>
    </row>
    <row r="371" spans="1:7">
      <c r="A371" s="18">
        <v>44015</v>
      </c>
      <c r="B371" s="19">
        <v>14566</v>
      </c>
      <c r="C371" s="78">
        <f t="shared" si="25"/>
        <v>14516</v>
      </c>
      <c r="D371" s="78">
        <f t="shared" si="26"/>
        <v>14341</v>
      </c>
      <c r="E371" s="78">
        <f t="shared" si="27"/>
        <v>14302</v>
      </c>
      <c r="F371" s="78">
        <f t="shared" si="28"/>
        <v>14369</v>
      </c>
      <c r="G371" s="78">
        <f t="shared" si="29"/>
        <v>14239</v>
      </c>
    </row>
    <row r="372" spans="1:7">
      <c r="A372" s="18">
        <v>44018</v>
      </c>
      <c r="B372" s="19">
        <v>14547</v>
      </c>
      <c r="C372" s="78">
        <f t="shared" si="25"/>
        <v>14566</v>
      </c>
      <c r="D372" s="78">
        <f t="shared" si="26"/>
        <v>14516</v>
      </c>
      <c r="E372" s="78">
        <f t="shared" si="27"/>
        <v>14341</v>
      </c>
      <c r="F372" s="78">
        <f t="shared" si="28"/>
        <v>14302</v>
      </c>
      <c r="G372" s="78">
        <f t="shared" si="29"/>
        <v>14369</v>
      </c>
    </row>
    <row r="373" spans="1:7">
      <c r="A373" s="18">
        <v>44019</v>
      </c>
      <c r="B373" s="19">
        <v>14456</v>
      </c>
      <c r="C373" s="78">
        <f t="shared" si="25"/>
        <v>14547</v>
      </c>
      <c r="D373" s="78">
        <f t="shared" si="26"/>
        <v>14566</v>
      </c>
      <c r="E373" s="78">
        <f t="shared" si="27"/>
        <v>14516</v>
      </c>
      <c r="F373" s="78">
        <f t="shared" si="28"/>
        <v>14341</v>
      </c>
      <c r="G373" s="78">
        <f t="shared" si="29"/>
        <v>14302</v>
      </c>
    </row>
    <row r="374" spans="1:7">
      <c r="A374" s="18">
        <v>44020</v>
      </c>
      <c r="B374" s="19">
        <v>14460</v>
      </c>
      <c r="C374" s="78">
        <f t="shared" si="25"/>
        <v>14456</v>
      </c>
      <c r="D374" s="78">
        <f t="shared" si="26"/>
        <v>14547</v>
      </c>
      <c r="E374" s="78">
        <f t="shared" si="27"/>
        <v>14566</v>
      </c>
      <c r="F374" s="78">
        <f t="shared" si="28"/>
        <v>14516</v>
      </c>
      <c r="G374" s="78">
        <f t="shared" si="29"/>
        <v>14341</v>
      </c>
    </row>
    <row r="375" spans="1:7">
      <c r="A375" s="18">
        <v>44021</v>
      </c>
      <c r="B375" s="19">
        <v>14446</v>
      </c>
      <c r="C375" s="78">
        <f t="shared" si="25"/>
        <v>14460</v>
      </c>
      <c r="D375" s="78">
        <f t="shared" si="26"/>
        <v>14456</v>
      </c>
      <c r="E375" s="78">
        <f t="shared" si="27"/>
        <v>14547</v>
      </c>
      <c r="F375" s="78">
        <f t="shared" si="28"/>
        <v>14566</v>
      </c>
      <c r="G375" s="78">
        <f t="shared" si="29"/>
        <v>14516</v>
      </c>
    </row>
    <row r="376" spans="1:7">
      <c r="A376" s="18">
        <v>44022</v>
      </c>
      <c r="B376" s="19">
        <v>14501</v>
      </c>
      <c r="C376" s="78">
        <f t="shared" si="25"/>
        <v>14446</v>
      </c>
      <c r="D376" s="78">
        <f t="shared" si="26"/>
        <v>14460</v>
      </c>
      <c r="E376" s="78">
        <f t="shared" si="27"/>
        <v>14456</v>
      </c>
      <c r="F376" s="78">
        <f t="shared" si="28"/>
        <v>14547</v>
      </c>
      <c r="G376" s="78">
        <f t="shared" si="29"/>
        <v>14566</v>
      </c>
    </row>
    <row r="377" spans="1:7">
      <c r="A377" s="18">
        <v>44025</v>
      </c>
      <c r="B377" s="19">
        <v>14486</v>
      </c>
      <c r="C377" s="78">
        <f t="shared" si="25"/>
        <v>14501</v>
      </c>
      <c r="D377" s="78">
        <f t="shared" si="26"/>
        <v>14446</v>
      </c>
      <c r="E377" s="78">
        <f t="shared" si="27"/>
        <v>14460</v>
      </c>
      <c r="F377" s="78">
        <f t="shared" si="28"/>
        <v>14456</v>
      </c>
      <c r="G377" s="78">
        <f t="shared" si="29"/>
        <v>14547</v>
      </c>
    </row>
    <row r="378" spans="1:7">
      <c r="A378" s="18">
        <v>44026</v>
      </c>
      <c r="B378" s="19">
        <v>14512</v>
      </c>
      <c r="C378" s="78">
        <f t="shared" si="25"/>
        <v>14486</v>
      </c>
      <c r="D378" s="78">
        <f t="shared" si="26"/>
        <v>14501</v>
      </c>
      <c r="E378" s="78">
        <f t="shared" si="27"/>
        <v>14446</v>
      </c>
      <c r="F378" s="78">
        <f t="shared" si="28"/>
        <v>14460</v>
      </c>
      <c r="G378" s="78">
        <f t="shared" si="29"/>
        <v>14456</v>
      </c>
    </row>
    <row r="379" spans="1:7">
      <c r="A379" s="18">
        <v>44027</v>
      </c>
      <c r="B379" s="19">
        <v>14616</v>
      </c>
      <c r="C379" s="78">
        <f t="shared" si="25"/>
        <v>14512</v>
      </c>
      <c r="D379" s="78">
        <f t="shared" si="26"/>
        <v>14486</v>
      </c>
      <c r="E379" s="78">
        <f t="shared" si="27"/>
        <v>14501</v>
      </c>
      <c r="F379" s="78">
        <f t="shared" si="28"/>
        <v>14446</v>
      </c>
      <c r="G379" s="78">
        <f t="shared" si="29"/>
        <v>14460</v>
      </c>
    </row>
    <row r="380" spans="1:7">
      <c r="A380" s="18">
        <v>44028</v>
      </c>
      <c r="B380" s="19">
        <v>14632</v>
      </c>
      <c r="C380" s="78">
        <f t="shared" si="25"/>
        <v>14616</v>
      </c>
      <c r="D380" s="78">
        <f t="shared" si="26"/>
        <v>14512</v>
      </c>
      <c r="E380" s="78">
        <f t="shared" si="27"/>
        <v>14486</v>
      </c>
      <c r="F380" s="78">
        <f t="shared" si="28"/>
        <v>14501</v>
      </c>
      <c r="G380" s="78">
        <f t="shared" si="29"/>
        <v>14446</v>
      </c>
    </row>
    <row r="381" spans="1:7">
      <c r="A381" s="18">
        <v>44029</v>
      </c>
      <c r="B381" s="19">
        <v>14780</v>
      </c>
      <c r="C381" s="78">
        <f t="shared" si="25"/>
        <v>14632</v>
      </c>
      <c r="D381" s="78">
        <f t="shared" si="26"/>
        <v>14616</v>
      </c>
      <c r="E381" s="78">
        <f t="shared" si="27"/>
        <v>14512</v>
      </c>
      <c r="F381" s="78">
        <f t="shared" si="28"/>
        <v>14486</v>
      </c>
      <c r="G381" s="78">
        <f t="shared" si="29"/>
        <v>14501</v>
      </c>
    </row>
    <row r="382" spans="1:7">
      <c r="A382" s="18">
        <v>44032</v>
      </c>
      <c r="B382" s="19">
        <v>14832</v>
      </c>
      <c r="C382" s="78">
        <f t="shared" si="25"/>
        <v>14780</v>
      </c>
      <c r="D382" s="78">
        <f t="shared" si="26"/>
        <v>14632</v>
      </c>
      <c r="E382" s="78">
        <f t="shared" si="27"/>
        <v>14616</v>
      </c>
      <c r="F382" s="78">
        <f t="shared" si="28"/>
        <v>14512</v>
      </c>
      <c r="G382" s="78">
        <f t="shared" si="29"/>
        <v>14486</v>
      </c>
    </row>
    <row r="383" spans="1:7">
      <c r="A383" s="18">
        <v>44033</v>
      </c>
      <c r="B383" s="19">
        <v>14813</v>
      </c>
      <c r="C383" s="78">
        <f t="shared" si="25"/>
        <v>14832</v>
      </c>
      <c r="D383" s="78">
        <f t="shared" si="26"/>
        <v>14780</v>
      </c>
      <c r="E383" s="78">
        <f t="shared" si="27"/>
        <v>14632</v>
      </c>
      <c r="F383" s="78">
        <f t="shared" si="28"/>
        <v>14616</v>
      </c>
      <c r="G383" s="78">
        <f t="shared" si="29"/>
        <v>14512</v>
      </c>
    </row>
    <row r="384" spans="1:7">
      <c r="A384" s="18">
        <v>44034</v>
      </c>
      <c r="B384" s="19">
        <v>14655</v>
      </c>
      <c r="C384" s="78">
        <f t="shared" si="25"/>
        <v>14813</v>
      </c>
      <c r="D384" s="78">
        <f t="shared" si="26"/>
        <v>14832</v>
      </c>
      <c r="E384" s="78">
        <f t="shared" si="27"/>
        <v>14780</v>
      </c>
      <c r="F384" s="78">
        <f t="shared" si="28"/>
        <v>14632</v>
      </c>
      <c r="G384" s="78">
        <f t="shared" si="29"/>
        <v>14616</v>
      </c>
    </row>
    <row r="385" spans="1:7">
      <c r="A385" s="18">
        <v>44035</v>
      </c>
      <c r="B385" s="19">
        <v>14669</v>
      </c>
      <c r="C385" s="78">
        <f t="shared" si="25"/>
        <v>14655</v>
      </c>
      <c r="D385" s="78">
        <f t="shared" si="26"/>
        <v>14813</v>
      </c>
      <c r="E385" s="78">
        <f t="shared" si="27"/>
        <v>14832</v>
      </c>
      <c r="F385" s="78">
        <f t="shared" si="28"/>
        <v>14780</v>
      </c>
      <c r="G385" s="78">
        <f t="shared" si="29"/>
        <v>14632</v>
      </c>
    </row>
    <row r="386" spans="1:7">
      <c r="A386" s="18">
        <v>44036</v>
      </c>
      <c r="B386" s="19">
        <v>14614</v>
      </c>
      <c r="C386" s="78">
        <f t="shared" si="25"/>
        <v>14669</v>
      </c>
      <c r="D386" s="78">
        <f t="shared" si="26"/>
        <v>14655</v>
      </c>
      <c r="E386" s="78">
        <f t="shared" si="27"/>
        <v>14813</v>
      </c>
      <c r="F386" s="78">
        <f t="shared" si="28"/>
        <v>14832</v>
      </c>
      <c r="G386" s="78">
        <f t="shared" si="29"/>
        <v>14780</v>
      </c>
    </row>
    <row r="387" spans="1:7">
      <c r="A387" s="18">
        <v>44039</v>
      </c>
      <c r="B387" s="19">
        <v>14605</v>
      </c>
      <c r="C387" s="78">
        <f t="shared" si="25"/>
        <v>14614</v>
      </c>
      <c r="D387" s="78">
        <f t="shared" si="26"/>
        <v>14669</v>
      </c>
      <c r="E387" s="78">
        <f t="shared" si="27"/>
        <v>14655</v>
      </c>
      <c r="F387" s="78">
        <f t="shared" si="28"/>
        <v>14813</v>
      </c>
      <c r="G387" s="78">
        <f t="shared" si="29"/>
        <v>14832</v>
      </c>
    </row>
    <row r="388" spans="1:7">
      <c r="A388" s="18">
        <v>44040</v>
      </c>
      <c r="B388" s="19">
        <v>14543</v>
      </c>
      <c r="C388" s="78">
        <f t="shared" si="25"/>
        <v>14605</v>
      </c>
      <c r="D388" s="78">
        <f t="shared" si="26"/>
        <v>14614</v>
      </c>
      <c r="E388" s="78">
        <f t="shared" si="27"/>
        <v>14669</v>
      </c>
      <c r="F388" s="78">
        <f t="shared" si="28"/>
        <v>14655</v>
      </c>
      <c r="G388" s="78">
        <f t="shared" si="29"/>
        <v>14813</v>
      </c>
    </row>
    <row r="389" spans="1:7">
      <c r="A389" s="18">
        <v>44041</v>
      </c>
      <c r="B389" s="19">
        <v>14570</v>
      </c>
      <c r="C389" s="78">
        <f t="shared" si="25"/>
        <v>14543</v>
      </c>
      <c r="D389" s="78">
        <f t="shared" si="26"/>
        <v>14605</v>
      </c>
      <c r="E389" s="78">
        <f t="shared" si="27"/>
        <v>14614</v>
      </c>
      <c r="F389" s="78">
        <f t="shared" si="28"/>
        <v>14669</v>
      </c>
      <c r="G389" s="78">
        <f t="shared" si="29"/>
        <v>14655</v>
      </c>
    </row>
    <row r="390" spans="1:7">
      <c r="A390" s="18">
        <v>44042</v>
      </c>
      <c r="B390" s="19">
        <v>14653</v>
      </c>
      <c r="C390" s="78">
        <f t="shared" si="25"/>
        <v>14570</v>
      </c>
      <c r="D390" s="78">
        <f t="shared" si="26"/>
        <v>14543</v>
      </c>
      <c r="E390" s="78">
        <f t="shared" si="27"/>
        <v>14605</v>
      </c>
      <c r="F390" s="78">
        <f t="shared" si="28"/>
        <v>14614</v>
      </c>
      <c r="G390" s="78">
        <f t="shared" si="29"/>
        <v>14669</v>
      </c>
    </row>
    <row r="391" spans="1:7">
      <c r="A391" s="18">
        <v>44046</v>
      </c>
      <c r="B391" s="19">
        <v>14713</v>
      </c>
      <c r="C391" s="78">
        <f t="shared" ref="C391:C454" si="30">B390</f>
        <v>14653</v>
      </c>
      <c r="D391" s="78">
        <f t="shared" ref="D391:D454" si="31">B389</f>
        <v>14570</v>
      </c>
      <c r="E391" s="78">
        <f t="shared" ref="E391:E454" si="32">B388</f>
        <v>14543</v>
      </c>
      <c r="F391" s="78">
        <f t="shared" si="28"/>
        <v>14605</v>
      </c>
      <c r="G391" s="78">
        <f t="shared" si="29"/>
        <v>14614</v>
      </c>
    </row>
    <row r="392" spans="1:7">
      <c r="A392" s="18">
        <v>44047</v>
      </c>
      <c r="B392" s="19">
        <v>14697</v>
      </c>
      <c r="C392" s="78">
        <f t="shared" si="30"/>
        <v>14713</v>
      </c>
      <c r="D392" s="78">
        <f t="shared" si="31"/>
        <v>14653</v>
      </c>
      <c r="E392" s="78">
        <f t="shared" si="32"/>
        <v>14570</v>
      </c>
      <c r="F392" s="78">
        <f t="shared" ref="F392:F455" si="33">B388</f>
        <v>14543</v>
      </c>
      <c r="G392" s="78">
        <f t="shared" ref="G392:G455" si="34">B387</f>
        <v>14605</v>
      </c>
    </row>
    <row r="393" spans="1:7">
      <c r="A393" s="18">
        <v>44048</v>
      </c>
      <c r="B393" s="19">
        <v>14623</v>
      </c>
      <c r="C393" s="78">
        <f t="shared" si="30"/>
        <v>14697</v>
      </c>
      <c r="D393" s="78">
        <f t="shared" si="31"/>
        <v>14713</v>
      </c>
      <c r="E393" s="78">
        <f t="shared" si="32"/>
        <v>14653</v>
      </c>
      <c r="F393" s="78">
        <f t="shared" si="33"/>
        <v>14570</v>
      </c>
      <c r="G393" s="78">
        <f t="shared" si="34"/>
        <v>14543</v>
      </c>
    </row>
    <row r="394" spans="1:7">
      <c r="A394" s="18">
        <v>44049</v>
      </c>
      <c r="B394" s="19">
        <v>14587</v>
      </c>
      <c r="C394" s="78">
        <f t="shared" si="30"/>
        <v>14623</v>
      </c>
      <c r="D394" s="78">
        <f t="shared" si="31"/>
        <v>14697</v>
      </c>
      <c r="E394" s="78">
        <f t="shared" si="32"/>
        <v>14713</v>
      </c>
      <c r="F394" s="78">
        <f t="shared" si="33"/>
        <v>14653</v>
      </c>
      <c r="G394" s="78">
        <f t="shared" si="34"/>
        <v>14570</v>
      </c>
    </row>
    <row r="395" spans="1:7">
      <c r="A395" s="18">
        <v>44050</v>
      </c>
      <c r="B395" s="19">
        <v>14647</v>
      </c>
      <c r="C395" s="78">
        <f t="shared" si="30"/>
        <v>14587</v>
      </c>
      <c r="D395" s="78">
        <f t="shared" si="31"/>
        <v>14623</v>
      </c>
      <c r="E395" s="78">
        <f t="shared" si="32"/>
        <v>14697</v>
      </c>
      <c r="F395" s="78">
        <f t="shared" si="33"/>
        <v>14713</v>
      </c>
      <c r="G395" s="78">
        <f t="shared" si="34"/>
        <v>14653</v>
      </c>
    </row>
    <row r="396" spans="1:7">
      <c r="A396" s="18">
        <v>44053</v>
      </c>
      <c r="B396" s="19">
        <v>14750</v>
      </c>
      <c r="C396" s="78">
        <f t="shared" si="30"/>
        <v>14647</v>
      </c>
      <c r="D396" s="78">
        <f t="shared" si="31"/>
        <v>14587</v>
      </c>
      <c r="E396" s="78">
        <f t="shared" si="32"/>
        <v>14623</v>
      </c>
      <c r="F396" s="78">
        <f t="shared" si="33"/>
        <v>14697</v>
      </c>
      <c r="G396" s="78">
        <f t="shared" si="34"/>
        <v>14713</v>
      </c>
    </row>
    <row r="397" spans="1:7">
      <c r="A397" s="18">
        <v>44054</v>
      </c>
      <c r="B397" s="19">
        <v>14728</v>
      </c>
      <c r="C397" s="78">
        <f t="shared" si="30"/>
        <v>14750</v>
      </c>
      <c r="D397" s="78">
        <f t="shared" si="31"/>
        <v>14647</v>
      </c>
      <c r="E397" s="78">
        <f t="shared" si="32"/>
        <v>14587</v>
      </c>
      <c r="F397" s="78">
        <f t="shared" si="33"/>
        <v>14623</v>
      </c>
      <c r="G397" s="78">
        <f t="shared" si="34"/>
        <v>14697</v>
      </c>
    </row>
    <row r="398" spans="1:7">
      <c r="A398" s="18">
        <v>44055</v>
      </c>
      <c r="B398" s="19">
        <v>14777</v>
      </c>
      <c r="C398" s="78">
        <f t="shared" si="30"/>
        <v>14728</v>
      </c>
      <c r="D398" s="78">
        <f t="shared" si="31"/>
        <v>14750</v>
      </c>
      <c r="E398" s="78">
        <f t="shared" si="32"/>
        <v>14647</v>
      </c>
      <c r="F398" s="78">
        <f t="shared" si="33"/>
        <v>14587</v>
      </c>
      <c r="G398" s="78">
        <f t="shared" si="34"/>
        <v>14623</v>
      </c>
    </row>
    <row r="399" spans="1:7">
      <c r="A399" s="18">
        <v>44056</v>
      </c>
      <c r="B399" s="19">
        <v>14877</v>
      </c>
      <c r="C399" s="78">
        <f t="shared" si="30"/>
        <v>14777</v>
      </c>
      <c r="D399" s="78">
        <f t="shared" si="31"/>
        <v>14728</v>
      </c>
      <c r="E399" s="78">
        <f t="shared" si="32"/>
        <v>14750</v>
      </c>
      <c r="F399" s="78">
        <f t="shared" si="33"/>
        <v>14647</v>
      </c>
      <c r="G399" s="78">
        <f t="shared" si="34"/>
        <v>14587</v>
      </c>
    </row>
    <row r="400" spans="1:7">
      <c r="A400" s="18">
        <v>44057</v>
      </c>
      <c r="B400" s="19">
        <v>14917</v>
      </c>
      <c r="C400" s="78">
        <f t="shared" si="30"/>
        <v>14877</v>
      </c>
      <c r="D400" s="78">
        <f t="shared" si="31"/>
        <v>14777</v>
      </c>
      <c r="E400" s="78">
        <f t="shared" si="32"/>
        <v>14728</v>
      </c>
      <c r="F400" s="78">
        <f t="shared" si="33"/>
        <v>14750</v>
      </c>
      <c r="G400" s="78">
        <f t="shared" si="34"/>
        <v>14647</v>
      </c>
    </row>
    <row r="401" spans="1:7">
      <c r="A401" s="18">
        <v>44061</v>
      </c>
      <c r="B401" s="19">
        <v>14907</v>
      </c>
      <c r="C401" s="78">
        <f t="shared" si="30"/>
        <v>14917</v>
      </c>
      <c r="D401" s="78">
        <f t="shared" si="31"/>
        <v>14877</v>
      </c>
      <c r="E401" s="78">
        <f t="shared" si="32"/>
        <v>14777</v>
      </c>
      <c r="F401" s="78">
        <f t="shared" si="33"/>
        <v>14728</v>
      </c>
      <c r="G401" s="78">
        <f t="shared" si="34"/>
        <v>14750</v>
      </c>
    </row>
    <row r="402" spans="1:7">
      <c r="A402" s="18">
        <v>44062</v>
      </c>
      <c r="B402" s="19">
        <v>14786</v>
      </c>
      <c r="C402" s="78">
        <f t="shared" si="30"/>
        <v>14907</v>
      </c>
      <c r="D402" s="78">
        <f t="shared" si="31"/>
        <v>14917</v>
      </c>
      <c r="E402" s="78">
        <f t="shared" si="32"/>
        <v>14877</v>
      </c>
      <c r="F402" s="78">
        <f t="shared" si="33"/>
        <v>14777</v>
      </c>
      <c r="G402" s="78">
        <f t="shared" si="34"/>
        <v>14728</v>
      </c>
    </row>
    <row r="403" spans="1:7">
      <c r="A403" s="18">
        <v>44067</v>
      </c>
      <c r="B403" s="19">
        <v>14794</v>
      </c>
      <c r="C403" s="78">
        <f t="shared" si="30"/>
        <v>14786</v>
      </c>
      <c r="D403" s="78">
        <f t="shared" si="31"/>
        <v>14907</v>
      </c>
      <c r="E403" s="78">
        <f t="shared" si="32"/>
        <v>14917</v>
      </c>
      <c r="F403" s="78">
        <f t="shared" si="33"/>
        <v>14877</v>
      </c>
      <c r="G403" s="78">
        <f t="shared" si="34"/>
        <v>14777</v>
      </c>
    </row>
    <row r="404" spans="1:7">
      <c r="A404" s="18">
        <v>44068</v>
      </c>
      <c r="B404" s="19">
        <v>14632</v>
      </c>
      <c r="C404" s="78">
        <f t="shared" si="30"/>
        <v>14794</v>
      </c>
      <c r="D404" s="78">
        <f t="shared" si="31"/>
        <v>14786</v>
      </c>
      <c r="E404" s="78">
        <f t="shared" si="32"/>
        <v>14907</v>
      </c>
      <c r="F404" s="78">
        <f t="shared" si="33"/>
        <v>14917</v>
      </c>
      <c r="G404" s="78">
        <f t="shared" si="34"/>
        <v>14877</v>
      </c>
    </row>
    <row r="405" spans="1:7">
      <c r="A405" s="18">
        <v>44069</v>
      </c>
      <c r="B405" s="19">
        <v>14636</v>
      </c>
      <c r="C405" s="78">
        <f t="shared" si="30"/>
        <v>14632</v>
      </c>
      <c r="D405" s="78">
        <f t="shared" si="31"/>
        <v>14794</v>
      </c>
      <c r="E405" s="78">
        <f t="shared" si="32"/>
        <v>14786</v>
      </c>
      <c r="F405" s="78">
        <f t="shared" si="33"/>
        <v>14907</v>
      </c>
      <c r="G405" s="78">
        <f t="shared" si="34"/>
        <v>14917</v>
      </c>
    </row>
    <row r="406" spans="1:7">
      <c r="A406" s="18">
        <v>44070</v>
      </c>
      <c r="B406" s="19">
        <v>14714</v>
      </c>
      <c r="C406" s="78">
        <f t="shared" si="30"/>
        <v>14636</v>
      </c>
      <c r="D406" s="78">
        <f t="shared" si="31"/>
        <v>14632</v>
      </c>
      <c r="E406" s="78">
        <f t="shared" si="32"/>
        <v>14794</v>
      </c>
      <c r="F406" s="78">
        <f t="shared" si="33"/>
        <v>14786</v>
      </c>
      <c r="G406" s="78">
        <f t="shared" si="34"/>
        <v>14907</v>
      </c>
    </row>
    <row r="407" spans="1:7">
      <c r="A407" s="18">
        <v>44071</v>
      </c>
      <c r="B407" s="19">
        <v>14702</v>
      </c>
      <c r="C407" s="78">
        <f t="shared" si="30"/>
        <v>14714</v>
      </c>
      <c r="D407" s="78">
        <f t="shared" si="31"/>
        <v>14636</v>
      </c>
      <c r="E407" s="78">
        <f t="shared" si="32"/>
        <v>14632</v>
      </c>
      <c r="F407" s="78">
        <f t="shared" si="33"/>
        <v>14794</v>
      </c>
      <c r="G407" s="78">
        <f t="shared" si="34"/>
        <v>14786</v>
      </c>
    </row>
    <row r="408" spans="1:7">
      <c r="A408" s="18">
        <v>44074</v>
      </c>
      <c r="B408" s="19">
        <v>14554</v>
      </c>
      <c r="C408" s="78">
        <f t="shared" si="30"/>
        <v>14702</v>
      </c>
      <c r="D408" s="78">
        <f t="shared" si="31"/>
        <v>14714</v>
      </c>
      <c r="E408" s="78">
        <f t="shared" si="32"/>
        <v>14636</v>
      </c>
      <c r="F408" s="78">
        <f t="shared" si="33"/>
        <v>14632</v>
      </c>
      <c r="G408" s="78">
        <f t="shared" si="34"/>
        <v>14794</v>
      </c>
    </row>
    <row r="409" spans="1:7">
      <c r="A409" s="18">
        <v>44075</v>
      </c>
      <c r="B409" s="19">
        <v>14615</v>
      </c>
      <c r="C409" s="78">
        <f t="shared" si="30"/>
        <v>14554</v>
      </c>
      <c r="D409" s="78">
        <f t="shared" si="31"/>
        <v>14702</v>
      </c>
      <c r="E409" s="78">
        <f t="shared" si="32"/>
        <v>14714</v>
      </c>
      <c r="F409" s="78">
        <f t="shared" si="33"/>
        <v>14636</v>
      </c>
      <c r="G409" s="78">
        <f t="shared" si="34"/>
        <v>14632</v>
      </c>
    </row>
    <row r="410" spans="1:7">
      <c r="A410" s="18">
        <v>44076</v>
      </c>
      <c r="B410" s="19">
        <v>14804</v>
      </c>
      <c r="C410" s="78">
        <f t="shared" si="30"/>
        <v>14615</v>
      </c>
      <c r="D410" s="78">
        <f t="shared" si="31"/>
        <v>14554</v>
      </c>
      <c r="E410" s="78">
        <f t="shared" si="32"/>
        <v>14702</v>
      </c>
      <c r="F410" s="78">
        <f t="shared" si="33"/>
        <v>14714</v>
      </c>
      <c r="G410" s="78">
        <f t="shared" si="34"/>
        <v>14636</v>
      </c>
    </row>
    <row r="411" spans="1:7">
      <c r="A411" s="18">
        <v>44077</v>
      </c>
      <c r="B411" s="19">
        <v>14818</v>
      </c>
      <c r="C411" s="78">
        <f t="shared" si="30"/>
        <v>14804</v>
      </c>
      <c r="D411" s="78">
        <f t="shared" si="31"/>
        <v>14615</v>
      </c>
      <c r="E411" s="78">
        <f t="shared" si="32"/>
        <v>14554</v>
      </c>
      <c r="F411" s="78">
        <f t="shared" si="33"/>
        <v>14702</v>
      </c>
      <c r="G411" s="78">
        <f t="shared" si="34"/>
        <v>14714</v>
      </c>
    </row>
    <row r="412" spans="1:7">
      <c r="A412" s="18">
        <v>44078</v>
      </c>
      <c r="B412" s="19">
        <v>14792</v>
      </c>
      <c r="C412" s="78">
        <f t="shared" si="30"/>
        <v>14818</v>
      </c>
      <c r="D412" s="78">
        <f t="shared" si="31"/>
        <v>14804</v>
      </c>
      <c r="E412" s="78">
        <f t="shared" si="32"/>
        <v>14615</v>
      </c>
      <c r="F412" s="78">
        <f t="shared" si="33"/>
        <v>14554</v>
      </c>
      <c r="G412" s="78">
        <f t="shared" si="34"/>
        <v>14702</v>
      </c>
    </row>
    <row r="413" spans="1:7">
      <c r="A413" s="18">
        <v>44081</v>
      </c>
      <c r="B413" s="19">
        <v>14754</v>
      </c>
      <c r="C413" s="78">
        <f t="shared" si="30"/>
        <v>14792</v>
      </c>
      <c r="D413" s="78">
        <f t="shared" si="31"/>
        <v>14818</v>
      </c>
      <c r="E413" s="78">
        <f t="shared" si="32"/>
        <v>14804</v>
      </c>
      <c r="F413" s="78">
        <f t="shared" si="33"/>
        <v>14615</v>
      </c>
      <c r="G413" s="78">
        <f t="shared" si="34"/>
        <v>14554</v>
      </c>
    </row>
    <row r="414" spans="1:7">
      <c r="A414" s="18">
        <v>44082</v>
      </c>
      <c r="B414" s="19">
        <v>14798</v>
      </c>
      <c r="C414" s="78">
        <f t="shared" si="30"/>
        <v>14754</v>
      </c>
      <c r="D414" s="78">
        <f t="shared" si="31"/>
        <v>14792</v>
      </c>
      <c r="E414" s="78">
        <f t="shared" si="32"/>
        <v>14818</v>
      </c>
      <c r="F414" s="78">
        <f t="shared" si="33"/>
        <v>14804</v>
      </c>
      <c r="G414" s="78">
        <f t="shared" si="34"/>
        <v>14615</v>
      </c>
    </row>
    <row r="415" spans="1:7">
      <c r="A415" s="18">
        <v>44083</v>
      </c>
      <c r="B415" s="19">
        <v>14853</v>
      </c>
      <c r="C415" s="78">
        <f t="shared" si="30"/>
        <v>14798</v>
      </c>
      <c r="D415" s="78">
        <f t="shared" si="31"/>
        <v>14754</v>
      </c>
      <c r="E415" s="78">
        <f t="shared" si="32"/>
        <v>14792</v>
      </c>
      <c r="F415" s="78">
        <f t="shared" si="33"/>
        <v>14818</v>
      </c>
      <c r="G415" s="78">
        <f t="shared" si="34"/>
        <v>14804</v>
      </c>
    </row>
    <row r="416" spans="1:7">
      <c r="A416" s="18">
        <v>44084</v>
      </c>
      <c r="B416" s="19">
        <v>14871</v>
      </c>
      <c r="C416" s="78">
        <f t="shared" si="30"/>
        <v>14853</v>
      </c>
      <c r="D416" s="78">
        <f t="shared" si="31"/>
        <v>14798</v>
      </c>
      <c r="E416" s="78">
        <f t="shared" si="32"/>
        <v>14754</v>
      </c>
      <c r="F416" s="78">
        <f t="shared" si="33"/>
        <v>14792</v>
      </c>
      <c r="G416" s="78">
        <f t="shared" si="34"/>
        <v>14818</v>
      </c>
    </row>
    <row r="417" spans="1:7">
      <c r="A417" s="18">
        <v>44085</v>
      </c>
      <c r="B417" s="19">
        <v>14979</v>
      </c>
      <c r="C417" s="78">
        <f t="shared" si="30"/>
        <v>14871</v>
      </c>
      <c r="D417" s="78">
        <f t="shared" si="31"/>
        <v>14853</v>
      </c>
      <c r="E417" s="78">
        <f t="shared" si="32"/>
        <v>14798</v>
      </c>
      <c r="F417" s="78">
        <f t="shared" si="33"/>
        <v>14754</v>
      </c>
      <c r="G417" s="78">
        <f t="shared" si="34"/>
        <v>14792</v>
      </c>
    </row>
    <row r="418" spans="1:7">
      <c r="A418" s="18">
        <v>44088</v>
      </c>
      <c r="B418" s="19">
        <v>14974</v>
      </c>
      <c r="C418" s="78">
        <f t="shared" si="30"/>
        <v>14979</v>
      </c>
      <c r="D418" s="78">
        <f t="shared" si="31"/>
        <v>14871</v>
      </c>
      <c r="E418" s="78">
        <f t="shared" si="32"/>
        <v>14853</v>
      </c>
      <c r="F418" s="78">
        <f t="shared" si="33"/>
        <v>14798</v>
      </c>
      <c r="G418" s="78">
        <f t="shared" si="34"/>
        <v>14754</v>
      </c>
    </row>
    <row r="419" spans="1:7">
      <c r="A419" s="18">
        <v>44089</v>
      </c>
      <c r="B419" s="19">
        <v>14870</v>
      </c>
      <c r="C419" s="78">
        <f t="shared" si="30"/>
        <v>14974</v>
      </c>
      <c r="D419" s="78">
        <f t="shared" si="31"/>
        <v>14979</v>
      </c>
      <c r="E419" s="78">
        <f t="shared" si="32"/>
        <v>14871</v>
      </c>
      <c r="F419" s="78">
        <f t="shared" si="33"/>
        <v>14853</v>
      </c>
      <c r="G419" s="78">
        <f t="shared" si="34"/>
        <v>14798</v>
      </c>
    </row>
    <row r="420" spans="1:7">
      <c r="A420" s="18">
        <v>44090</v>
      </c>
      <c r="B420" s="19">
        <v>14844</v>
      </c>
      <c r="C420" s="78">
        <f t="shared" si="30"/>
        <v>14870</v>
      </c>
      <c r="D420" s="78">
        <f t="shared" si="31"/>
        <v>14974</v>
      </c>
      <c r="E420" s="78">
        <f t="shared" si="32"/>
        <v>14979</v>
      </c>
      <c r="F420" s="78">
        <f t="shared" si="33"/>
        <v>14871</v>
      </c>
      <c r="G420" s="78">
        <f t="shared" si="34"/>
        <v>14853</v>
      </c>
    </row>
    <row r="421" spans="1:7">
      <c r="A421" s="18">
        <v>44091</v>
      </c>
      <c r="B421" s="19">
        <v>14878</v>
      </c>
      <c r="C421" s="78">
        <f t="shared" si="30"/>
        <v>14844</v>
      </c>
      <c r="D421" s="78">
        <f t="shared" si="31"/>
        <v>14870</v>
      </c>
      <c r="E421" s="78">
        <f t="shared" si="32"/>
        <v>14974</v>
      </c>
      <c r="F421" s="78">
        <f t="shared" si="33"/>
        <v>14979</v>
      </c>
      <c r="G421" s="78">
        <f t="shared" si="34"/>
        <v>14871</v>
      </c>
    </row>
    <row r="422" spans="1:7">
      <c r="A422" s="18">
        <v>44092</v>
      </c>
      <c r="B422" s="19">
        <v>14768</v>
      </c>
      <c r="C422" s="78">
        <f t="shared" si="30"/>
        <v>14878</v>
      </c>
      <c r="D422" s="78">
        <f t="shared" si="31"/>
        <v>14844</v>
      </c>
      <c r="E422" s="78">
        <f t="shared" si="32"/>
        <v>14870</v>
      </c>
      <c r="F422" s="78">
        <f t="shared" si="33"/>
        <v>14974</v>
      </c>
      <c r="G422" s="78">
        <f t="shared" si="34"/>
        <v>14979</v>
      </c>
    </row>
    <row r="423" spans="1:7">
      <c r="A423" s="18">
        <v>44095</v>
      </c>
      <c r="B423" s="19">
        <v>14723</v>
      </c>
      <c r="C423" s="78">
        <f t="shared" si="30"/>
        <v>14768</v>
      </c>
      <c r="D423" s="78">
        <f t="shared" si="31"/>
        <v>14878</v>
      </c>
      <c r="E423" s="78">
        <f t="shared" si="32"/>
        <v>14844</v>
      </c>
      <c r="F423" s="78">
        <f t="shared" si="33"/>
        <v>14870</v>
      </c>
      <c r="G423" s="78">
        <f t="shared" si="34"/>
        <v>14974</v>
      </c>
    </row>
    <row r="424" spans="1:7">
      <c r="A424" s="18">
        <v>44096</v>
      </c>
      <c r="B424" s="19">
        <v>14782</v>
      </c>
      <c r="C424" s="78">
        <f t="shared" si="30"/>
        <v>14723</v>
      </c>
      <c r="D424" s="78">
        <f t="shared" si="31"/>
        <v>14768</v>
      </c>
      <c r="E424" s="78">
        <f t="shared" si="32"/>
        <v>14878</v>
      </c>
      <c r="F424" s="78">
        <f t="shared" si="33"/>
        <v>14844</v>
      </c>
      <c r="G424" s="78">
        <f t="shared" si="34"/>
        <v>14870</v>
      </c>
    </row>
    <row r="425" spans="1:7">
      <c r="A425" s="18">
        <v>44097</v>
      </c>
      <c r="B425" s="19">
        <v>14835</v>
      </c>
      <c r="C425" s="78">
        <f t="shared" si="30"/>
        <v>14782</v>
      </c>
      <c r="D425" s="78">
        <f t="shared" si="31"/>
        <v>14723</v>
      </c>
      <c r="E425" s="78">
        <f t="shared" si="32"/>
        <v>14768</v>
      </c>
      <c r="F425" s="78">
        <f t="shared" si="33"/>
        <v>14878</v>
      </c>
      <c r="G425" s="78">
        <f t="shared" si="34"/>
        <v>14844</v>
      </c>
    </row>
    <row r="426" spans="1:7">
      <c r="A426" s="18">
        <v>44098</v>
      </c>
      <c r="B426" s="19">
        <v>14949</v>
      </c>
      <c r="C426" s="78">
        <f t="shared" si="30"/>
        <v>14835</v>
      </c>
      <c r="D426" s="78">
        <f t="shared" si="31"/>
        <v>14782</v>
      </c>
      <c r="E426" s="78">
        <f t="shared" si="32"/>
        <v>14723</v>
      </c>
      <c r="F426" s="78">
        <f t="shared" si="33"/>
        <v>14768</v>
      </c>
      <c r="G426" s="78">
        <f t="shared" si="34"/>
        <v>14878</v>
      </c>
    </row>
    <row r="427" spans="1:7">
      <c r="A427" s="18">
        <v>44099</v>
      </c>
      <c r="B427" s="19">
        <v>14951</v>
      </c>
      <c r="C427" s="78">
        <f t="shared" si="30"/>
        <v>14949</v>
      </c>
      <c r="D427" s="78">
        <f t="shared" si="31"/>
        <v>14835</v>
      </c>
      <c r="E427" s="78">
        <f t="shared" si="32"/>
        <v>14782</v>
      </c>
      <c r="F427" s="78">
        <f t="shared" si="33"/>
        <v>14723</v>
      </c>
      <c r="G427" s="78">
        <f t="shared" si="34"/>
        <v>14768</v>
      </c>
    </row>
    <row r="428" spans="1:7">
      <c r="A428" s="18">
        <v>44102</v>
      </c>
      <c r="B428" s="19">
        <v>14959</v>
      </c>
      <c r="C428" s="78">
        <f t="shared" si="30"/>
        <v>14951</v>
      </c>
      <c r="D428" s="78">
        <f t="shared" si="31"/>
        <v>14949</v>
      </c>
      <c r="E428" s="78">
        <f t="shared" si="32"/>
        <v>14835</v>
      </c>
      <c r="F428" s="78">
        <f t="shared" si="33"/>
        <v>14782</v>
      </c>
      <c r="G428" s="78">
        <f t="shared" si="34"/>
        <v>14723</v>
      </c>
    </row>
    <row r="429" spans="1:7">
      <c r="A429" s="18">
        <v>44103</v>
      </c>
      <c r="B429" s="19">
        <v>14920</v>
      </c>
      <c r="C429" s="78">
        <f t="shared" si="30"/>
        <v>14959</v>
      </c>
      <c r="D429" s="78">
        <f t="shared" si="31"/>
        <v>14951</v>
      </c>
      <c r="E429" s="78">
        <f t="shared" si="32"/>
        <v>14949</v>
      </c>
      <c r="F429" s="78">
        <f t="shared" si="33"/>
        <v>14835</v>
      </c>
      <c r="G429" s="78">
        <f t="shared" si="34"/>
        <v>14782</v>
      </c>
    </row>
    <row r="430" spans="1:7">
      <c r="A430" s="18">
        <v>44104</v>
      </c>
      <c r="B430" s="19">
        <v>14918</v>
      </c>
      <c r="C430" s="78">
        <f t="shared" si="30"/>
        <v>14920</v>
      </c>
      <c r="D430" s="78">
        <f t="shared" si="31"/>
        <v>14959</v>
      </c>
      <c r="E430" s="78">
        <f t="shared" si="32"/>
        <v>14951</v>
      </c>
      <c r="F430" s="78">
        <f t="shared" si="33"/>
        <v>14949</v>
      </c>
      <c r="G430" s="78">
        <f t="shared" si="34"/>
        <v>14835</v>
      </c>
    </row>
    <row r="431" spans="1:7">
      <c r="A431" s="18">
        <v>44105</v>
      </c>
      <c r="B431" s="19">
        <v>14876</v>
      </c>
      <c r="C431" s="78">
        <f t="shared" si="30"/>
        <v>14918</v>
      </c>
      <c r="D431" s="78">
        <f t="shared" si="31"/>
        <v>14920</v>
      </c>
      <c r="E431" s="78">
        <f t="shared" si="32"/>
        <v>14959</v>
      </c>
      <c r="F431" s="78">
        <f t="shared" si="33"/>
        <v>14951</v>
      </c>
      <c r="G431" s="78">
        <f t="shared" si="34"/>
        <v>14949</v>
      </c>
    </row>
    <row r="432" spans="1:7">
      <c r="A432" s="18">
        <v>44106</v>
      </c>
      <c r="B432" s="19">
        <v>14890</v>
      </c>
      <c r="C432" s="78">
        <f t="shared" si="30"/>
        <v>14876</v>
      </c>
      <c r="D432" s="78">
        <f t="shared" si="31"/>
        <v>14918</v>
      </c>
      <c r="E432" s="78">
        <f t="shared" si="32"/>
        <v>14920</v>
      </c>
      <c r="F432" s="78">
        <f t="shared" si="33"/>
        <v>14959</v>
      </c>
      <c r="G432" s="78">
        <f t="shared" si="34"/>
        <v>14951</v>
      </c>
    </row>
    <row r="433" spans="1:7">
      <c r="A433" s="18">
        <v>44109</v>
      </c>
      <c r="B433" s="19">
        <v>14867</v>
      </c>
      <c r="C433" s="78">
        <f t="shared" si="30"/>
        <v>14890</v>
      </c>
      <c r="D433" s="78">
        <f t="shared" si="31"/>
        <v>14876</v>
      </c>
      <c r="E433" s="78">
        <f t="shared" si="32"/>
        <v>14918</v>
      </c>
      <c r="F433" s="78">
        <f t="shared" si="33"/>
        <v>14920</v>
      </c>
      <c r="G433" s="78">
        <f t="shared" si="34"/>
        <v>14959</v>
      </c>
    </row>
    <row r="434" spans="1:7">
      <c r="A434" s="18">
        <v>44110</v>
      </c>
      <c r="B434" s="19">
        <v>14712</v>
      </c>
      <c r="C434" s="78">
        <f t="shared" si="30"/>
        <v>14867</v>
      </c>
      <c r="D434" s="78">
        <f t="shared" si="31"/>
        <v>14890</v>
      </c>
      <c r="E434" s="78">
        <f t="shared" si="32"/>
        <v>14876</v>
      </c>
      <c r="F434" s="78">
        <f t="shared" si="33"/>
        <v>14918</v>
      </c>
      <c r="G434" s="78">
        <f t="shared" si="34"/>
        <v>14920</v>
      </c>
    </row>
    <row r="435" spans="1:7">
      <c r="A435" s="18">
        <v>44111</v>
      </c>
      <c r="B435" s="19">
        <v>14784</v>
      </c>
      <c r="C435" s="78">
        <f t="shared" si="30"/>
        <v>14712</v>
      </c>
      <c r="D435" s="78">
        <f t="shared" si="31"/>
        <v>14867</v>
      </c>
      <c r="E435" s="78">
        <f t="shared" si="32"/>
        <v>14890</v>
      </c>
      <c r="F435" s="78">
        <f t="shared" si="33"/>
        <v>14876</v>
      </c>
      <c r="G435" s="78">
        <f t="shared" si="34"/>
        <v>14918</v>
      </c>
    </row>
    <row r="436" spans="1:7">
      <c r="A436" s="18">
        <v>44112</v>
      </c>
      <c r="B436" s="19">
        <v>14750</v>
      </c>
      <c r="C436" s="78">
        <f t="shared" si="30"/>
        <v>14784</v>
      </c>
      <c r="D436" s="78">
        <f t="shared" si="31"/>
        <v>14712</v>
      </c>
      <c r="E436" s="78">
        <f t="shared" si="32"/>
        <v>14867</v>
      </c>
      <c r="F436" s="78">
        <f t="shared" si="33"/>
        <v>14890</v>
      </c>
      <c r="G436" s="78">
        <f t="shared" si="34"/>
        <v>14876</v>
      </c>
    </row>
    <row r="437" spans="1:7">
      <c r="A437" s="18">
        <v>44113</v>
      </c>
      <c r="B437" s="19">
        <v>14737</v>
      </c>
      <c r="C437" s="78">
        <f t="shared" si="30"/>
        <v>14750</v>
      </c>
      <c r="D437" s="78">
        <f t="shared" si="31"/>
        <v>14784</v>
      </c>
      <c r="E437" s="78">
        <f t="shared" si="32"/>
        <v>14712</v>
      </c>
      <c r="F437" s="78">
        <f t="shared" si="33"/>
        <v>14867</v>
      </c>
      <c r="G437" s="78">
        <f t="shared" si="34"/>
        <v>14890</v>
      </c>
    </row>
    <row r="438" spans="1:7">
      <c r="A438" s="18">
        <v>44116</v>
      </c>
      <c r="B438" s="19">
        <v>14746</v>
      </c>
      <c r="C438" s="78">
        <f t="shared" si="30"/>
        <v>14737</v>
      </c>
      <c r="D438" s="78">
        <f t="shared" si="31"/>
        <v>14750</v>
      </c>
      <c r="E438" s="78">
        <f t="shared" si="32"/>
        <v>14784</v>
      </c>
      <c r="F438" s="78">
        <f t="shared" si="33"/>
        <v>14712</v>
      </c>
      <c r="G438" s="78">
        <f t="shared" si="34"/>
        <v>14867</v>
      </c>
    </row>
    <row r="439" spans="1:7">
      <c r="A439" s="18">
        <v>44117</v>
      </c>
      <c r="B439" s="19">
        <v>14793</v>
      </c>
      <c r="C439" s="78">
        <f t="shared" si="30"/>
        <v>14746</v>
      </c>
      <c r="D439" s="78">
        <f t="shared" si="31"/>
        <v>14737</v>
      </c>
      <c r="E439" s="78">
        <f t="shared" si="32"/>
        <v>14750</v>
      </c>
      <c r="F439" s="78">
        <f t="shared" si="33"/>
        <v>14784</v>
      </c>
      <c r="G439" s="78">
        <f t="shared" si="34"/>
        <v>14712</v>
      </c>
    </row>
    <row r="440" spans="1:7">
      <c r="A440" s="18">
        <v>44118</v>
      </c>
      <c r="B440" s="19">
        <v>14780</v>
      </c>
      <c r="C440" s="78">
        <f t="shared" si="30"/>
        <v>14793</v>
      </c>
      <c r="D440" s="78">
        <f t="shared" si="31"/>
        <v>14746</v>
      </c>
      <c r="E440" s="78">
        <f t="shared" si="32"/>
        <v>14737</v>
      </c>
      <c r="F440" s="78">
        <f t="shared" si="33"/>
        <v>14750</v>
      </c>
      <c r="G440" s="78">
        <f t="shared" si="34"/>
        <v>14784</v>
      </c>
    </row>
    <row r="441" spans="1:7">
      <c r="A441" s="18">
        <v>44119</v>
      </c>
      <c r="B441" s="19">
        <v>14760</v>
      </c>
      <c r="C441" s="78">
        <f t="shared" si="30"/>
        <v>14780</v>
      </c>
      <c r="D441" s="78">
        <f t="shared" si="31"/>
        <v>14793</v>
      </c>
      <c r="E441" s="78">
        <f t="shared" si="32"/>
        <v>14746</v>
      </c>
      <c r="F441" s="78">
        <f t="shared" si="33"/>
        <v>14737</v>
      </c>
      <c r="G441" s="78">
        <f t="shared" si="34"/>
        <v>14750</v>
      </c>
    </row>
    <row r="442" spans="1:7">
      <c r="A442" s="18">
        <v>44120</v>
      </c>
      <c r="B442" s="19">
        <v>14766</v>
      </c>
      <c r="C442" s="78">
        <f t="shared" si="30"/>
        <v>14760</v>
      </c>
      <c r="D442" s="78">
        <f t="shared" si="31"/>
        <v>14780</v>
      </c>
      <c r="E442" s="78">
        <f t="shared" si="32"/>
        <v>14793</v>
      </c>
      <c r="F442" s="78">
        <f t="shared" si="33"/>
        <v>14746</v>
      </c>
      <c r="G442" s="78">
        <f t="shared" si="34"/>
        <v>14737</v>
      </c>
    </row>
    <row r="443" spans="1:7">
      <c r="A443" s="18">
        <v>44123</v>
      </c>
      <c r="B443" s="19">
        <v>14741</v>
      </c>
      <c r="C443" s="78">
        <f t="shared" si="30"/>
        <v>14766</v>
      </c>
      <c r="D443" s="78">
        <f t="shared" si="31"/>
        <v>14760</v>
      </c>
      <c r="E443" s="78">
        <f t="shared" si="32"/>
        <v>14780</v>
      </c>
      <c r="F443" s="78">
        <f t="shared" si="33"/>
        <v>14793</v>
      </c>
      <c r="G443" s="78">
        <f t="shared" si="34"/>
        <v>14746</v>
      </c>
    </row>
    <row r="444" spans="1:7">
      <c r="A444" s="18">
        <v>44124</v>
      </c>
      <c r="B444" s="19">
        <v>14729</v>
      </c>
      <c r="C444" s="78">
        <f t="shared" si="30"/>
        <v>14741</v>
      </c>
      <c r="D444" s="78">
        <f t="shared" si="31"/>
        <v>14766</v>
      </c>
      <c r="E444" s="78">
        <f t="shared" si="32"/>
        <v>14760</v>
      </c>
      <c r="F444" s="78">
        <f t="shared" si="33"/>
        <v>14780</v>
      </c>
      <c r="G444" s="78">
        <f t="shared" si="34"/>
        <v>14793</v>
      </c>
    </row>
    <row r="445" spans="1:7">
      <c r="A445" s="18">
        <v>44125</v>
      </c>
      <c r="B445" s="19">
        <v>14658</v>
      </c>
      <c r="C445" s="78">
        <f t="shared" si="30"/>
        <v>14729</v>
      </c>
      <c r="D445" s="78">
        <f t="shared" si="31"/>
        <v>14741</v>
      </c>
      <c r="E445" s="78">
        <f t="shared" si="32"/>
        <v>14766</v>
      </c>
      <c r="F445" s="78">
        <f t="shared" si="33"/>
        <v>14760</v>
      </c>
      <c r="G445" s="78">
        <f t="shared" si="34"/>
        <v>14780</v>
      </c>
    </row>
    <row r="446" spans="1:7">
      <c r="A446" s="18">
        <v>44126</v>
      </c>
      <c r="B446" s="19">
        <v>14697</v>
      </c>
      <c r="C446" s="78">
        <f t="shared" si="30"/>
        <v>14658</v>
      </c>
      <c r="D446" s="78">
        <f t="shared" si="31"/>
        <v>14729</v>
      </c>
      <c r="E446" s="78">
        <f t="shared" si="32"/>
        <v>14741</v>
      </c>
      <c r="F446" s="78">
        <f t="shared" si="33"/>
        <v>14766</v>
      </c>
      <c r="G446" s="78">
        <f t="shared" si="34"/>
        <v>14760</v>
      </c>
    </row>
    <row r="447" spans="1:7">
      <c r="A447" s="18">
        <v>44127</v>
      </c>
      <c r="B447" s="19">
        <v>14738</v>
      </c>
      <c r="C447" s="78">
        <f t="shared" si="30"/>
        <v>14697</v>
      </c>
      <c r="D447" s="78">
        <f t="shared" si="31"/>
        <v>14658</v>
      </c>
      <c r="E447" s="78">
        <f t="shared" si="32"/>
        <v>14729</v>
      </c>
      <c r="F447" s="78">
        <f t="shared" si="33"/>
        <v>14741</v>
      </c>
      <c r="G447" s="78">
        <f t="shared" si="34"/>
        <v>14766</v>
      </c>
    </row>
    <row r="448" spans="1:7">
      <c r="A448" s="18">
        <v>44130</v>
      </c>
      <c r="B448" s="19">
        <v>14697</v>
      </c>
      <c r="C448" s="78">
        <f t="shared" si="30"/>
        <v>14738</v>
      </c>
      <c r="D448" s="78">
        <f t="shared" si="31"/>
        <v>14697</v>
      </c>
      <c r="E448" s="78">
        <f t="shared" si="32"/>
        <v>14658</v>
      </c>
      <c r="F448" s="78">
        <f t="shared" si="33"/>
        <v>14729</v>
      </c>
      <c r="G448" s="78">
        <f t="shared" si="34"/>
        <v>14741</v>
      </c>
    </row>
    <row r="449" spans="1:7">
      <c r="A449" s="18">
        <v>44131</v>
      </c>
      <c r="B449" s="19">
        <v>14690</v>
      </c>
      <c r="C449" s="78">
        <f t="shared" si="30"/>
        <v>14697</v>
      </c>
      <c r="D449" s="78">
        <f t="shared" si="31"/>
        <v>14738</v>
      </c>
      <c r="E449" s="78">
        <f t="shared" si="32"/>
        <v>14697</v>
      </c>
      <c r="F449" s="78">
        <f t="shared" si="33"/>
        <v>14658</v>
      </c>
      <c r="G449" s="78">
        <f t="shared" si="34"/>
        <v>14729</v>
      </c>
    </row>
    <row r="450" spans="1:7">
      <c r="A450" s="18">
        <v>44137</v>
      </c>
      <c r="B450" s="19">
        <v>14718</v>
      </c>
      <c r="C450" s="78">
        <f t="shared" si="30"/>
        <v>14690</v>
      </c>
      <c r="D450" s="78">
        <f t="shared" si="31"/>
        <v>14697</v>
      </c>
      <c r="E450" s="78">
        <f t="shared" si="32"/>
        <v>14738</v>
      </c>
      <c r="F450" s="78">
        <f t="shared" si="33"/>
        <v>14697</v>
      </c>
      <c r="G450" s="78">
        <f t="shared" si="34"/>
        <v>14658</v>
      </c>
    </row>
    <row r="451" spans="1:7">
      <c r="A451" s="18">
        <v>44138</v>
      </c>
      <c r="B451" s="19">
        <v>14609</v>
      </c>
      <c r="C451" s="78">
        <f t="shared" si="30"/>
        <v>14718</v>
      </c>
      <c r="D451" s="78">
        <f t="shared" si="31"/>
        <v>14690</v>
      </c>
      <c r="E451" s="78">
        <f t="shared" si="32"/>
        <v>14697</v>
      </c>
      <c r="F451" s="78">
        <f t="shared" si="33"/>
        <v>14738</v>
      </c>
      <c r="G451" s="78">
        <f t="shared" si="34"/>
        <v>14697</v>
      </c>
    </row>
    <row r="452" spans="1:7">
      <c r="A452" s="18">
        <v>44139</v>
      </c>
      <c r="B452" s="19">
        <v>14557</v>
      </c>
      <c r="C452" s="78">
        <f t="shared" si="30"/>
        <v>14609</v>
      </c>
      <c r="D452" s="78">
        <f t="shared" si="31"/>
        <v>14718</v>
      </c>
      <c r="E452" s="78">
        <f t="shared" si="32"/>
        <v>14690</v>
      </c>
      <c r="F452" s="78">
        <f t="shared" si="33"/>
        <v>14697</v>
      </c>
      <c r="G452" s="78">
        <f t="shared" si="34"/>
        <v>14738</v>
      </c>
    </row>
    <row r="453" spans="1:7">
      <c r="A453" s="18">
        <v>44140</v>
      </c>
      <c r="B453" s="19">
        <v>14439</v>
      </c>
      <c r="C453" s="78">
        <f t="shared" si="30"/>
        <v>14557</v>
      </c>
      <c r="D453" s="78">
        <f t="shared" si="31"/>
        <v>14609</v>
      </c>
      <c r="E453" s="78">
        <f t="shared" si="32"/>
        <v>14718</v>
      </c>
      <c r="F453" s="78">
        <f t="shared" si="33"/>
        <v>14690</v>
      </c>
      <c r="G453" s="78">
        <f t="shared" si="34"/>
        <v>14697</v>
      </c>
    </row>
    <row r="454" spans="1:7">
      <c r="A454" s="18">
        <v>44141</v>
      </c>
      <c r="B454" s="19">
        <v>14321</v>
      </c>
      <c r="C454" s="78">
        <f t="shared" si="30"/>
        <v>14439</v>
      </c>
      <c r="D454" s="78">
        <f t="shared" si="31"/>
        <v>14557</v>
      </c>
      <c r="E454" s="78">
        <f t="shared" si="32"/>
        <v>14609</v>
      </c>
      <c r="F454" s="78">
        <f t="shared" si="33"/>
        <v>14718</v>
      </c>
      <c r="G454" s="78">
        <f t="shared" si="34"/>
        <v>14690</v>
      </c>
    </row>
    <row r="455" spans="1:7">
      <c r="A455" s="18">
        <v>44144</v>
      </c>
      <c r="B455" s="19">
        <v>14172</v>
      </c>
      <c r="C455" s="78">
        <f t="shared" ref="C455:C518" si="35">B454</f>
        <v>14321</v>
      </c>
      <c r="D455" s="78">
        <f t="shared" ref="D455:D518" si="36">B453</f>
        <v>14439</v>
      </c>
      <c r="E455" s="78">
        <f t="shared" ref="E455:E518" si="37">B452</f>
        <v>14557</v>
      </c>
      <c r="F455" s="78">
        <f t="shared" si="33"/>
        <v>14609</v>
      </c>
      <c r="G455" s="78">
        <f t="shared" si="34"/>
        <v>14718</v>
      </c>
    </row>
    <row r="456" spans="1:7">
      <c r="A456" s="18">
        <v>44145</v>
      </c>
      <c r="B456" s="19">
        <v>14015</v>
      </c>
      <c r="C456" s="78">
        <f t="shared" si="35"/>
        <v>14172</v>
      </c>
      <c r="D456" s="78">
        <f t="shared" si="36"/>
        <v>14321</v>
      </c>
      <c r="E456" s="78">
        <f t="shared" si="37"/>
        <v>14439</v>
      </c>
      <c r="F456" s="78">
        <f t="shared" ref="F456:F519" si="38">B452</f>
        <v>14557</v>
      </c>
      <c r="G456" s="78">
        <f t="shared" ref="G456:G519" si="39">B451</f>
        <v>14609</v>
      </c>
    </row>
    <row r="457" spans="1:7">
      <c r="A457" s="18">
        <v>44146</v>
      </c>
      <c r="B457" s="19">
        <v>14076</v>
      </c>
      <c r="C457" s="78">
        <f t="shared" si="35"/>
        <v>14015</v>
      </c>
      <c r="D457" s="78">
        <f t="shared" si="36"/>
        <v>14172</v>
      </c>
      <c r="E457" s="78">
        <f t="shared" si="37"/>
        <v>14321</v>
      </c>
      <c r="F457" s="78">
        <f t="shared" si="38"/>
        <v>14439</v>
      </c>
      <c r="G457" s="78">
        <f t="shared" si="39"/>
        <v>14557</v>
      </c>
    </row>
    <row r="458" spans="1:7">
      <c r="A458" s="18">
        <v>44147</v>
      </c>
      <c r="B458" s="19">
        <v>14187</v>
      </c>
      <c r="C458" s="78">
        <f t="shared" si="35"/>
        <v>14076</v>
      </c>
      <c r="D458" s="78">
        <f t="shared" si="36"/>
        <v>14015</v>
      </c>
      <c r="E458" s="78">
        <f t="shared" si="37"/>
        <v>14172</v>
      </c>
      <c r="F458" s="78">
        <f t="shared" si="38"/>
        <v>14321</v>
      </c>
      <c r="G458" s="78">
        <f t="shared" si="39"/>
        <v>14439</v>
      </c>
    </row>
    <row r="459" spans="1:7">
      <c r="A459" s="18">
        <v>44148</v>
      </c>
      <c r="B459" s="19">
        <v>14222</v>
      </c>
      <c r="C459" s="78">
        <f t="shared" si="35"/>
        <v>14187</v>
      </c>
      <c r="D459" s="78">
        <f t="shared" si="36"/>
        <v>14076</v>
      </c>
      <c r="E459" s="78">
        <f t="shared" si="37"/>
        <v>14015</v>
      </c>
      <c r="F459" s="78">
        <f t="shared" si="38"/>
        <v>14172</v>
      </c>
      <c r="G459" s="78">
        <f t="shared" si="39"/>
        <v>14321</v>
      </c>
    </row>
    <row r="460" spans="1:7">
      <c r="A460" s="18">
        <v>44151</v>
      </c>
      <c r="B460" s="19">
        <v>14139</v>
      </c>
      <c r="C460" s="78">
        <f t="shared" si="35"/>
        <v>14222</v>
      </c>
      <c r="D460" s="78">
        <f t="shared" si="36"/>
        <v>14187</v>
      </c>
      <c r="E460" s="78">
        <f t="shared" si="37"/>
        <v>14076</v>
      </c>
      <c r="F460" s="78">
        <f t="shared" si="38"/>
        <v>14015</v>
      </c>
      <c r="G460" s="78">
        <f t="shared" si="39"/>
        <v>14172</v>
      </c>
    </row>
    <row r="461" spans="1:7">
      <c r="A461" s="18">
        <v>44152</v>
      </c>
      <c r="B461" s="19">
        <v>14073</v>
      </c>
      <c r="C461" s="78">
        <f t="shared" si="35"/>
        <v>14139</v>
      </c>
      <c r="D461" s="78">
        <f t="shared" si="36"/>
        <v>14222</v>
      </c>
      <c r="E461" s="78">
        <f t="shared" si="37"/>
        <v>14187</v>
      </c>
      <c r="F461" s="78">
        <f t="shared" si="38"/>
        <v>14076</v>
      </c>
      <c r="G461" s="78">
        <f t="shared" si="39"/>
        <v>14015</v>
      </c>
    </row>
    <row r="462" spans="1:7">
      <c r="A462" s="18">
        <v>44153</v>
      </c>
      <c r="B462" s="19">
        <v>14118</v>
      </c>
      <c r="C462" s="78">
        <f t="shared" si="35"/>
        <v>14073</v>
      </c>
      <c r="D462" s="78">
        <f t="shared" si="36"/>
        <v>14139</v>
      </c>
      <c r="E462" s="78">
        <f t="shared" si="37"/>
        <v>14222</v>
      </c>
      <c r="F462" s="78">
        <f t="shared" si="38"/>
        <v>14187</v>
      </c>
      <c r="G462" s="78">
        <f t="shared" si="39"/>
        <v>14076</v>
      </c>
    </row>
    <row r="463" spans="1:7">
      <c r="A463" s="18">
        <v>44154</v>
      </c>
      <c r="B463" s="19">
        <v>14167</v>
      </c>
      <c r="C463" s="78">
        <f t="shared" si="35"/>
        <v>14118</v>
      </c>
      <c r="D463" s="78">
        <f t="shared" si="36"/>
        <v>14073</v>
      </c>
      <c r="E463" s="78">
        <f t="shared" si="37"/>
        <v>14139</v>
      </c>
      <c r="F463" s="78">
        <f t="shared" si="38"/>
        <v>14222</v>
      </c>
      <c r="G463" s="78">
        <f t="shared" si="39"/>
        <v>14187</v>
      </c>
    </row>
    <row r="464" spans="1:7">
      <c r="A464" s="18">
        <v>44155</v>
      </c>
      <c r="B464" s="19">
        <v>14228</v>
      </c>
      <c r="C464" s="78">
        <f t="shared" si="35"/>
        <v>14167</v>
      </c>
      <c r="D464" s="78">
        <f t="shared" si="36"/>
        <v>14118</v>
      </c>
      <c r="E464" s="78">
        <f t="shared" si="37"/>
        <v>14073</v>
      </c>
      <c r="F464" s="78">
        <f t="shared" si="38"/>
        <v>14139</v>
      </c>
      <c r="G464" s="78">
        <f t="shared" si="39"/>
        <v>14222</v>
      </c>
    </row>
    <row r="465" spans="1:7">
      <c r="A465" s="18">
        <v>44158</v>
      </c>
      <c r="B465" s="19">
        <v>14164</v>
      </c>
      <c r="C465" s="78">
        <f t="shared" si="35"/>
        <v>14228</v>
      </c>
      <c r="D465" s="78">
        <f t="shared" si="36"/>
        <v>14167</v>
      </c>
      <c r="E465" s="78">
        <f t="shared" si="37"/>
        <v>14118</v>
      </c>
      <c r="F465" s="78">
        <f t="shared" si="38"/>
        <v>14073</v>
      </c>
      <c r="G465" s="78">
        <f t="shared" si="39"/>
        <v>14139</v>
      </c>
    </row>
    <row r="466" spans="1:7">
      <c r="A466" s="18">
        <v>44159</v>
      </c>
      <c r="B466" s="19">
        <v>14196</v>
      </c>
      <c r="C466" s="78">
        <f t="shared" si="35"/>
        <v>14164</v>
      </c>
      <c r="D466" s="78">
        <f t="shared" si="36"/>
        <v>14228</v>
      </c>
      <c r="E466" s="78">
        <f t="shared" si="37"/>
        <v>14167</v>
      </c>
      <c r="F466" s="78">
        <f t="shared" si="38"/>
        <v>14118</v>
      </c>
      <c r="G466" s="78">
        <f t="shared" si="39"/>
        <v>14073</v>
      </c>
    </row>
    <row r="467" spans="1:7">
      <c r="A467" s="18">
        <v>44160</v>
      </c>
      <c r="B467" s="19">
        <v>14169</v>
      </c>
      <c r="C467" s="78">
        <f t="shared" si="35"/>
        <v>14196</v>
      </c>
      <c r="D467" s="78">
        <f t="shared" si="36"/>
        <v>14164</v>
      </c>
      <c r="E467" s="78">
        <f t="shared" si="37"/>
        <v>14228</v>
      </c>
      <c r="F467" s="78">
        <f t="shared" si="38"/>
        <v>14167</v>
      </c>
      <c r="G467" s="78">
        <f t="shared" si="39"/>
        <v>14118</v>
      </c>
    </row>
    <row r="468" spans="1:7">
      <c r="A468" s="18">
        <v>44161</v>
      </c>
      <c r="B468" s="19">
        <v>14130</v>
      </c>
      <c r="C468" s="78">
        <f t="shared" si="35"/>
        <v>14169</v>
      </c>
      <c r="D468" s="78">
        <f t="shared" si="36"/>
        <v>14196</v>
      </c>
      <c r="E468" s="78">
        <f t="shared" si="37"/>
        <v>14164</v>
      </c>
      <c r="F468" s="78">
        <f t="shared" si="38"/>
        <v>14228</v>
      </c>
      <c r="G468" s="78">
        <f t="shared" si="39"/>
        <v>14167</v>
      </c>
    </row>
    <row r="469" spans="1:7">
      <c r="A469" s="18">
        <v>44162</v>
      </c>
      <c r="B469" s="19">
        <v>14145</v>
      </c>
      <c r="C469" s="78">
        <f t="shared" si="35"/>
        <v>14130</v>
      </c>
      <c r="D469" s="78">
        <f t="shared" si="36"/>
        <v>14169</v>
      </c>
      <c r="E469" s="78">
        <f t="shared" si="37"/>
        <v>14196</v>
      </c>
      <c r="F469" s="78">
        <f t="shared" si="38"/>
        <v>14164</v>
      </c>
      <c r="G469" s="78">
        <f t="shared" si="39"/>
        <v>14228</v>
      </c>
    </row>
    <row r="470" spans="1:7">
      <c r="A470" s="18">
        <v>44165</v>
      </c>
      <c r="B470" s="19">
        <v>14128</v>
      </c>
      <c r="C470" s="78">
        <f t="shared" si="35"/>
        <v>14145</v>
      </c>
      <c r="D470" s="78">
        <f t="shared" si="36"/>
        <v>14130</v>
      </c>
      <c r="E470" s="78">
        <f t="shared" si="37"/>
        <v>14169</v>
      </c>
      <c r="F470" s="78">
        <f t="shared" si="38"/>
        <v>14196</v>
      </c>
      <c r="G470" s="78">
        <f t="shared" si="39"/>
        <v>14164</v>
      </c>
    </row>
    <row r="471" spans="1:7">
      <c r="A471" s="18">
        <v>44166</v>
      </c>
      <c r="B471" s="19">
        <v>14178</v>
      </c>
      <c r="C471" s="78">
        <f t="shared" si="35"/>
        <v>14128</v>
      </c>
      <c r="D471" s="78">
        <f t="shared" si="36"/>
        <v>14145</v>
      </c>
      <c r="E471" s="78">
        <f t="shared" si="37"/>
        <v>14130</v>
      </c>
      <c r="F471" s="78">
        <f t="shared" si="38"/>
        <v>14169</v>
      </c>
      <c r="G471" s="78">
        <f t="shared" si="39"/>
        <v>14196</v>
      </c>
    </row>
    <row r="472" spans="1:7">
      <c r="A472" s="18">
        <v>44167</v>
      </c>
      <c r="B472" s="19">
        <v>14164</v>
      </c>
      <c r="C472" s="78">
        <f t="shared" si="35"/>
        <v>14178</v>
      </c>
      <c r="D472" s="78">
        <f t="shared" si="36"/>
        <v>14128</v>
      </c>
      <c r="E472" s="78">
        <f t="shared" si="37"/>
        <v>14145</v>
      </c>
      <c r="F472" s="78">
        <f t="shared" si="38"/>
        <v>14130</v>
      </c>
      <c r="G472" s="78">
        <f t="shared" si="39"/>
        <v>14169</v>
      </c>
    </row>
    <row r="473" spans="1:7">
      <c r="A473" s="18">
        <v>44168</v>
      </c>
      <c r="B473" s="19">
        <v>14177</v>
      </c>
      <c r="C473" s="78">
        <f t="shared" si="35"/>
        <v>14164</v>
      </c>
      <c r="D473" s="78">
        <f t="shared" si="36"/>
        <v>14178</v>
      </c>
      <c r="E473" s="78">
        <f t="shared" si="37"/>
        <v>14128</v>
      </c>
      <c r="F473" s="78">
        <f t="shared" si="38"/>
        <v>14145</v>
      </c>
      <c r="G473" s="78">
        <f t="shared" si="39"/>
        <v>14130</v>
      </c>
    </row>
    <row r="474" spans="1:7">
      <c r="A474" s="18">
        <v>44169</v>
      </c>
      <c r="B474" s="19">
        <v>14182</v>
      </c>
      <c r="C474" s="78">
        <f t="shared" si="35"/>
        <v>14177</v>
      </c>
      <c r="D474" s="78">
        <f t="shared" si="36"/>
        <v>14164</v>
      </c>
      <c r="E474" s="78">
        <f t="shared" si="37"/>
        <v>14178</v>
      </c>
      <c r="F474" s="78">
        <f t="shared" si="38"/>
        <v>14128</v>
      </c>
      <c r="G474" s="78">
        <f t="shared" si="39"/>
        <v>14145</v>
      </c>
    </row>
    <row r="475" spans="1:7">
      <c r="A475" s="18">
        <v>44172</v>
      </c>
      <c r="B475" s="19">
        <v>14135</v>
      </c>
      <c r="C475" s="78">
        <f t="shared" si="35"/>
        <v>14182</v>
      </c>
      <c r="D475" s="78">
        <f t="shared" si="36"/>
        <v>14177</v>
      </c>
      <c r="E475" s="78">
        <f t="shared" si="37"/>
        <v>14164</v>
      </c>
      <c r="F475" s="78">
        <f t="shared" si="38"/>
        <v>14178</v>
      </c>
      <c r="G475" s="78">
        <f t="shared" si="39"/>
        <v>14128</v>
      </c>
    </row>
    <row r="476" spans="1:7">
      <c r="A476" s="18">
        <v>44173</v>
      </c>
      <c r="B476" s="19">
        <v>14164</v>
      </c>
      <c r="C476" s="78">
        <f t="shared" si="35"/>
        <v>14135</v>
      </c>
      <c r="D476" s="78">
        <f t="shared" si="36"/>
        <v>14182</v>
      </c>
      <c r="E476" s="78">
        <f t="shared" si="37"/>
        <v>14177</v>
      </c>
      <c r="F476" s="78">
        <f t="shared" si="38"/>
        <v>14164</v>
      </c>
      <c r="G476" s="78">
        <f t="shared" si="39"/>
        <v>14178</v>
      </c>
    </row>
    <row r="477" spans="1:7">
      <c r="A477" s="18">
        <v>44175</v>
      </c>
      <c r="B477" s="19">
        <v>14130</v>
      </c>
      <c r="C477" s="78">
        <f t="shared" si="35"/>
        <v>14164</v>
      </c>
      <c r="D477" s="78">
        <f t="shared" si="36"/>
        <v>14135</v>
      </c>
      <c r="E477" s="78">
        <f t="shared" si="37"/>
        <v>14182</v>
      </c>
      <c r="F477" s="78">
        <f t="shared" si="38"/>
        <v>14177</v>
      </c>
      <c r="G477" s="78">
        <f t="shared" si="39"/>
        <v>14164</v>
      </c>
    </row>
    <row r="478" spans="1:7">
      <c r="A478" s="18">
        <v>44176</v>
      </c>
      <c r="B478" s="19">
        <v>14102</v>
      </c>
      <c r="C478" s="78">
        <f t="shared" si="35"/>
        <v>14130</v>
      </c>
      <c r="D478" s="78">
        <f t="shared" si="36"/>
        <v>14164</v>
      </c>
      <c r="E478" s="78">
        <f t="shared" si="37"/>
        <v>14135</v>
      </c>
      <c r="F478" s="78">
        <f t="shared" si="38"/>
        <v>14182</v>
      </c>
      <c r="G478" s="78">
        <f t="shared" si="39"/>
        <v>14177</v>
      </c>
    </row>
    <row r="479" spans="1:7">
      <c r="A479" s="18">
        <v>44179</v>
      </c>
      <c r="B479" s="19">
        <v>14158</v>
      </c>
      <c r="C479" s="78">
        <f t="shared" si="35"/>
        <v>14102</v>
      </c>
      <c r="D479" s="78">
        <f t="shared" si="36"/>
        <v>14130</v>
      </c>
      <c r="E479" s="78">
        <f t="shared" si="37"/>
        <v>14164</v>
      </c>
      <c r="F479" s="78">
        <f t="shared" si="38"/>
        <v>14135</v>
      </c>
      <c r="G479" s="78">
        <f t="shared" si="39"/>
        <v>14182</v>
      </c>
    </row>
    <row r="480" spans="1:7">
      <c r="A480" s="18">
        <v>44180</v>
      </c>
      <c r="B480" s="19">
        <v>14171</v>
      </c>
      <c r="C480" s="78">
        <f t="shared" si="35"/>
        <v>14158</v>
      </c>
      <c r="D480" s="78">
        <f t="shared" si="36"/>
        <v>14102</v>
      </c>
      <c r="E480" s="78">
        <f t="shared" si="37"/>
        <v>14130</v>
      </c>
      <c r="F480" s="78">
        <f t="shared" si="38"/>
        <v>14164</v>
      </c>
      <c r="G480" s="78">
        <f t="shared" si="39"/>
        <v>14135</v>
      </c>
    </row>
    <row r="481" spans="1:7">
      <c r="A481" s="18">
        <v>44181</v>
      </c>
      <c r="B481" s="19">
        <v>14151</v>
      </c>
      <c r="C481" s="78">
        <f t="shared" si="35"/>
        <v>14171</v>
      </c>
      <c r="D481" s="78">
        <f t="shared" si="36"/>
        <v>14158</v>
      </c>
      <c r="E481" s="78">
        <f t="shared" si="37"/>
        <v>14102</v>
      </c>
      <c r="F481" s="78">
        <f t="shared" si="38"/>
        <v>14130</v>
      </c>
      <c r="G481" s="78">
        <f t="shared" si="39"/>
        <v>14164</v>
      </c>
    </row>
    <row r="482" spans="1:7">
      <c r="A482" s="18">
        <v>44182</v>
      </c>
      <c r="B482" s="19">
        <v>14152</v>
      </c>
      <c r="C482" s="78">
        <f t="shared" si="35"/>
        <v>14151</v>
      </c>
      <c r="D482" s="78">
        <f t="shared" si="36"/>
        <v>14171</v>
      </c>
      <c r="E482" s="78">
        <f t="shared" si="37"/>
        <v>14158</v>
      </c>
      <c r="F482" s="78">
        <f t="shared" si="38"/>
        <v>14102</v>
      </c>
      <c r="G482" s="78">
        <f t="shared" si="39"/>
        <v>14130</v>
      </c>
    </row>
    <row r="483" spans="1:7">
      <c r="A483" s="18">
        <v>44183</v>
      </c>
      <c r="B483" s="19">
        <v>14146</v>
      </c>
      <c r="C483" s="78">
        <f t="shared" si="35"/>
        <v>14152</v>
      </c>
      <c r="D483" s="78">
        <f t="shared" si="36"/>
        <v>14151</v>
      </c>
      <c r="E483" s="78">
        <f t="shared" si="37"/>
        <v>14171</v>
      </c>
      <c r="F483" s="78">
        <f t="shared" si="38"/>
        <v>14158</v>
      </c>
      <c r="G483" s="78">
        <f t="shared" si="39"/>
        <v>14102</v>
      </c>
    </row>
    <row r="484" spans="1:7">
      <c r="A484" s="18">
        <v>44186</v>
      </c>
      <c r="B484" s="19">
        <v>14180</v>
      </c>
      <c r="C484" s="78">
        <f t="shared" si="35"/>
        <v>14146</v>
      </c>
      <c r="D484" s="78">
        <f t="shared" si="36"/>
        <v>14152</v>
      </c>
      <c r="E484" s="78">
        <f t="shared" si="37"/>
        <v>14151</v>
      </c>
      <c r="F484" s="78">
        <f t="shared" si="38"/>
        <v>14171</v>
      </c>
      <c r="G484" s="78">
        <f t="shared" si="39"/>
        <v>14158</v>
      </c>
    </row>
    <row r="485" spans="1:7">
      <c r="A485" s="18">
        <v>44187</v>
      </c>
      <c r="B485" s="19">
        <v>14218</v>
      </c>
      <c r="C485" s="78">
        <f t="shared" si="35"/>
        <v>14180</v>
      </c>
      <c r="D485" s="78">
        <f t="shared" si="36"/>
        <v>14146</v>
      </c>
      <c r="E485" s="78">
        <f t="shared" si="37"/>
        <v>14152</v>
      </c>
      <c r="F485" s="78">
        <f t="shared" si="38"/>
        <v>14151</v>
      </c>
      <c r="G485" s="78">
        <f t="shared" si="39"/>
        <v>14171</v>
      </c>
    </row>
    <row r="486" spans="1:7">
      <c r="A486" s="18">
        <v>44188</v>
      </c>
      <c r="B486" s="19">
        <v>14282</v>
      </c>
      <c r="C486" s="78">
        <f t="shared" si="35"/>
        <v>14218</v>
      </c>
      <c r="D486" s="78">
        <f t="shared" si="36"/>
        <v>14180</v>
      </c>
      <c r="E486" s="78">
        <f t="shared" si="37"/>
        <v>14146</v>
      </c>
      <c r="F486" s="78">
        <f t="shared" si="38"/>
        <v>14152</v>
      </c>
      <c r="G486" s="78">
        <f t="shared" si="39"/>
        <v>14151</v>
      </c>
    </row>
    <row r="487" spans="1:7">
      <c r="A487" s="18">
        <v>44193</v>
      </c>
      <c r="B487" s="19">
        <v>14184</v>
      </c>
      <c r="C487" s="78">
        <f t="shared" si="35"/>
        <v>14282</v>
      </c>
      <c r="D487" s="78">
        <f t="shared" si="36"/>
        <v>14218</v>
      </c>
      <c r="E487" s="78">
        <f t="shared" si="37"/>
        <v>14180</v>
      </c>
      <c r="F487" s="78">
        <f t="shared" si="38"/>
        <v>14146</v>
      </c>
      <c r="G487" s="78">
        <f t="shared" si="39"/>
        <v>14152</v>
      </c>
    </row>
    <row r="488" spans="1:7">
      <c r="A488" s="18">
        <v>44194</v>
      </c>
      <c r="B488" s="19">
        <v>14169</v>
      </c>
      <c r="C488" s="78">
        <f t="shared" si="35"/>
        <v>14184</v>
      </c>
      <c r="D488" s="78">
        <f t="shared" si="36"/>
        <v>14282</v>
      </c>
      <c r="E488" s="78">
        <f t="shared" si="37"/>
        <v>14218</v>
      </c>
      <c r="F488" s="78">
        <f t="shared" si="38"/>
        <v>14180</v>
      </c>
      <c r="G488" s="78">
        <f t="shared" si="39"/>
        <v>14146</v>
      </c>
    </row>
    <row r="489" spans="1:7">
      <c r="A489" s="18">
        <v>44195</v>
      </c>
      <c r="B489" s="19">
        <v>14105</v>
      </c>
      <c r="C489" s="78">
        <f t="shared" si="35"/>
        <v>14169</v>
      </c>
      <c r="D489" s="78">
        <f t="shared" si="36"/>
        <v>14184</v>
      </c>
      <c r="E489" s="78">
        <f t="shared" si="37"/>
        <v>14282</v>
      </c>
      <c r="F489" s="78">
        <f t="shared" si="38"/>
        <v>14218</v>
      </c>
      <c r="G489" s="78">
        <f t="shared" si="39"/>
        <v>14180</v>
      </c>
    </row>
    <row r="490" spans="1:7">
      <c r="A490" s="18">
        <v>44200</v>
      </c>
      <c r="B490" s="19">
        <v>13903</v>
      </c>
      <c r="C490" s="78">
        <f t="shared" si="35"/>
        <v>14105</v>
      </c>
      <c r="D490" s="78">
        <f t="shared" si="36"/>
        <v>14169</v>
      </c>
      <c r="E490" s="78">
        <f t="shared" si="37"/>
        <v>14184</v>
      </c>
      <c r="F490" s="78">
        <f t="shared" si="38"/>
        <v>14282</v>
      </c>
      <c r="G490" s="78">
        <f t="shared" si="39"/>
        <v>14218</v>
      </c>
    </row>
    <row r="491" spans="1:7">
      <c r="A491" s="18">
        <v>44201</v>
      </c>
      <c r="B491" s="19">
        <v>13945</v>
      </c>
      <c r="C491" s="78">
        <f t="shared" si="35"/>
        <v>13903</v>
      </c>
      <c r="D491" s="78">
        <f t="shared" si="36"/>
        <v>14105</v>
      </c>
      <c r="E491" s="78">
        <f t="shared" si="37"/>
        <v>14169</v>
      </c>
      <c r="F491" s="78">
        <f t="shared" si="38"/>
        <v>14184</v>
      </c>
      <c r="G491" s="78">
        <f t="shared" si="39"/>
        <v>14282</v>
      </c>
    </row>
    <row r="492" spans="1:7">
      <c r="A492" s="18">
        <v>44202</v>
      </c>
      <c r="B492" s="19">
        <v>13926</v>
      </c>
      <c r="C492" s="78">
        <f t="shared" si="35"/>
        <v>13945</v>
      </c>
      <c r="D492" s="78">
        <f t="shared" si="36"/>
        <v>13903</v>
      </c>
      <c r="E492" s="78">
        <f t="shared" si="37"/>
        <v>14105</v>
      </c>
      <c r="F492" s="78">
        <f t="shared" si="38"/>
        <v>14169</v>
      </c>
      <c r="G492" s="78">
        <f t="shared" si="39"/>
        <v>14184</v>
      </c>
    </row>
    <row r="493" spans="1:7">
      <c r="A493" s="18">
        <v>44203</v>
      </c>
      <c r="B493" s="19">
        <v>13938</v>
      </c>
      <c r="C493" s="78">
        <f t="shared" si="35"/>
        <v>13926</v>
      </c>
      <c r="D493" s="78">
        <f t="shared" si="36"/>
        <v>13945</v>
      </c>
      <c r="E493" s="78">
        <f t="shared" si="37"/>
        <v>13903</v>
      </c>
      <c r="F493" s="78">
        <f t="shared" si="38"/>
        <v>14105</v>
      </c>
      <c r="G493" s="78">
        <f t="shared" si="39"/>
        <v>14169</v>
      </c>
    </row>
    <row r="494" spans="1:7">
      <c r="A494" s="18">
        <v>44204</v>
      </c>
      <c r="B494" s="19">
        <v>14058</v>
      </c>
      <c r="C494" s="78">
        <f t="shared" si="35"/>
        <v>13938</v>
      </c>
      <c r="D494" s="78">
        <f t="shared" si="36"/>
        <v>13926</v>
      </c>
      <c r="E494" s="78">
        <f t="shared" si="37"/>
        <v>13945</v>
      </c>
      <c r="F494" s="78">
        <f t="shared" si="38"/>
        <v>13903</v>
      </c>
      <c r="G494" s="78">
        <f t="shared" si="39"/>
        <v>14105</v>
      </c>
    </row>
    <row r="495" spans="1:7">
      <c r="A495" s="18">
        <v>44207</v>
      </c>
      <c r="B495" s="19">
        <v>14155</v>
      </c>
      <c r="C495" s="78">
        <f t="shared" si="35"/>
        <v>14058</v>
      </c>
      <c r="D495" s="78">
        <f t="shared" si="36"/>
        <v>13938</v>
      </c>
      <c r="E495" s="78">
        <f t="shared" si="37"/>
        <v>13926</v>
      </c>
      <c r="F495" s="78">
        <f t="shared" si="38"/>
        <v>13945</v>
      </c>
      <c r="G495" s="78">
        <f t="shared" si="39"/>
        <v>13903</v>
      </c>
    </row>
    <row r="496" spans="1:7">
      <c r="A496" s="18">
        <v>44208</v>
      </c>
      <c r="B496" s="19">
        <v>14231</v>
      </c>
      <c r="C496" s="78">
        <f t="shared" si="35"/>
        <v>14155</v>
      </c>
      <c r="D496" s="78">
        <f t="shared" si="36"/>
        <v>14058</v>
      </c>
      <c r="E496" s="78">
        <f t="shared" si="37"/>
        <v>13938</v>
      </c>
      <c r="F496" s="78">
        <f t="shared" si="38"/>
        <v>13926</v>
      </c>
      <c r="G496" s="78">
        <f t="shared" si="39"/>
        <v>13945</v>
      </c>
    </row>
    <row r="497" spans="1:7">
      <c r="A497" s="18">
        <v>44209</v>
      </c>
      <c r="B497" s="19">
        <v>14109</v>
      </c>
      <c r="C497" s="78">
        <f t="shared" si="35"/>
        <v>14231</v>
      </c>
      <c r="D497" s="78">
        <f t="shared" si="36"/>
        <v>14155</v>
      </c>
      <c r="E497" s="78">
        <f t="shared" si="37"/>
        <v>14058</v>
      </c>
      <c r="F497" s="78">
        <f t="shared" si="38"/>
        <v>13938</v>
      </c>
      <c r="G497" s="78">
        <f t="shared" si="39"/>
        <v>13926</v>
      </c>
    </row>
    <row r="498" spans="1:7">
      <c r="A498" s="18">
        <v>44210</v>
      </c>
      <c r="B498" s="19">
        <v>14119</v>
      </c>
      <c r="C498" s="78">
        <f t="shared" si="35"/>
        <v>14109</v>
      </c>
      <c r="D498" s="78">
        <f t="shared" si="36"/>
        <v>14231</v>
      </c>
      <c r="E498" s="78">
        <f t="shared" si="37"/>
        <v>14155</v>
      </c>
      <c r="F498" s="78">
        <f t="shared" si="38"/>
        <v>14058</v>
      </c>
      <c r="G498" s="78">
        <f t="shared" si="39"/>
        <v>13938</v>
      </c>
    </row>
    <row r="499" spans="1:7">
      <c r="A499" s="18">
        <v>44211</v>
      </c>
      <c r="B499" s="19">
        <v>14068</v>
      </c>
      <c r="C499" s="78">
        <f t="shared" si="35"/>
        <v>14119</v>
      </c>
      <c r="D499" s="78">
        <f t="shared" si="36"/>
        <v>14109</v>
      </c>
      <c r="E499" s="78">
        <f t="shared" si="37"/>
        <v>14231</v>
      </c>
      <c r="F499" s="78">
        <f t="shared" si="38"/>
        <v>14155</v>
      </c>
      <c r="G499" s="78">
        <f t="shared" si="39"/>
        <v>14058</v>
      </c>
    </row>
    <row r="500" spans="1:7">
      <c r="A500" s="18">
        <v>44214</v>
      </c>
      <c r="B500" s="19">
        <v>14080</v>
      </c>
      <c r="C500" s="78">
        <f t="shared" si="35"/>
        <v>14068</v>
      </c>
      <c r="D500" s="78">
        <f t="shared" si="36"/>
        <v>14119</v>
      </c>
      <c r="E500" s="78">
        <f t="shared" si="37"/>
        <v>14109</v>
      </c>
      <c r="F500" s="78">
        <f t="shared" si="38"/>
        <v>14231</v>
      </c>
      <c r="G500" s="78">
        <f t="shared" si="39"/>
        <v>14155</v>
      </c>
    </row>
    <row r="501" spans="1:7">
      <c r="A501" s="18">
        <v>44215</v>
      </c>
      <c r="B501" s="19">
        <v>14086</v>
      </c>
      <c r="C501" s="78">
        <f t="shared" si="35"/>
        <v>14080</v>
      </c>
      <c r="D501" s="78">
        <f t="shared" si="36"/>
        <v>14068</v>
      </c>
      <c r="E501" s="78">
        <f t="shared" si="37"/>
        <v>14119</v>
      </c>
      <c r="F501" s="78">
        <f t="shared" si="38"/>
        <v>14109</v>
      </c>
      <c r="G501" s="78">
        <f t="shared" si="39"/>
        <v>14231</v>
      </c>
    </row>
    <row r="502" spans="1:7">
      <c r="A502" s="18">
        <v>44216</v>
      </c>
      <c r="B502" s="19">
        <v>14065</v>
      </c>
      <c r="C502" s="78">
        <f t="shared" si="35"/>
        <v>14086</v>
      </c>
      <c r="D502" s="78">
        <f t="shared" si="36"/>
        <v>14080</v>
      </c>
      <c r="E502" s="78">
        <f t="shared" si="37"/>
        <v>14068</v>
      </c>
      <c r="F502" s="78">
        <f t="shared" si="38"/>
        <v>14119</v>
      </c>
      <c r="G502" s="78">
        <f t="shared" si="39"/>
        <v>14109</v>
      </c>
    </row>
    <row r="503" spans="1:7">
      <c r="A503" s="18">
        <v>44217</v>
      </c>
      <c r="B503" s="19">
        <v>14039</v>
      </c>
      <c r="C503" s="78">
        <f t="shared" si="35"/>
        <v>14065</v>
      </c>
      <c r="D503" s="78">
        <f t="shared" si="36"/>
        <v>14086</v>
      </c>
      <c r="E503" s="78">
        <f t="shared" si="37"/>
        <v>14080</v>
      </c>
      <c r="F503" s="78">
        <f t="shared" si="38"/>
        <v>14068</v>
      </c>
      <c r="G503" s="78">
        <f t="shared" si="39"/>
        <v>14119</v>
      </c>
    </row>
    <row r="504" spans="1:7">
      <c r="A504" s="18">
        <v>44218</v>
      </c>
      <c r="B504" s="19">
        <v>14054</v>
      </c>
      <c r="C504" s="78">
        <f t="shared" si="35"/>
        <v>14039</v>
      </c>
      <c r="D504" s="78">
        <f t="shared" si="36"/>
        <v>14065</v>
      </c>
      <c r="E504" s="78">
        <f t="shared" si="37"/>
        <v>14086</v>
      </c>
      <c r="F504" s="78">
        <f t="shared" si="38"/>
        <v>14080</v>
      </c>
      <c r="G504" s="78">
        <f t="shared" si="39"/>
        <v>14068</v>
      </c>
    </row>
    <row r="505" spans="1:7">
      <c r="A505" s="18">
        <v>44221</v>
      </c>
      <c r="B505" s="19">
        <v>14082</v>
      </c>
      <c r="C505" s="78">
        <f t="shared" si="35"/>
        <v>14054</v>
      </c>
      <c r="D505" s="78">
        <f t="shared" si="36"/>
        <v>14039</v>
      </c>
      <c r="E505" s="78">
        <f t="shared" si="37"/>
        <v>14065</v>
      </c>
      <c r="F505" s="78">
        <f t="shared" si="38"/>
        <v>14086</v>
      </c>
      <c r="G505" s="78">
        <f t="shared" si="39"/>
        <v>14080</v>
      </c>
    </row>
    <row r="506" spans="1:7">
      <c r="A506" s="18">
        <v>44222</v>
      </c>
      <c r="B506" s="19">
        <v>14086</v>
      </c>
      <c r="C506" s="78">
        <f t="shared" si="35"/>
        <v>14082</v>
      </c>
      <c r="D506" s="78">
        <f t="shared" si="36"/>
        <v>14054</v>
      </c>
      <c r="E506" s="78">
        <f t="shared" si="37"/>
        <v>14039</v>
      </c>
      <c r="F506" s="78">
        <f t="shared" si="38"/>
        <v>14065</v>
      </c>
      <c r="G506" s="78">
        <f t="shared" si="39"/>
        <v>14086</v>
      </c>
    </row>
    <row r="507" spans="1:7">
      <c r="A507" s="18">
        <v>44223</v>
      </c>
      <c r="B507" s="19">
        <v>14091</v>
      </c>
      <c r="C507" s="78">
        <f t="shared" si="35"/>
        <v>14086</v>
      </c>
      <c r="D507" s="78">
        <f t="shared" si="36"/>
        <v>14082</v>
      </c>
      <c r="E507" s="78">
        <f t="shared" si="37"/>
        <v>14054</v>
      </c>
      <c r="F507" s="78">
        <f t="shared" si="38"/>
        <v>14039</v>
      </c>
      <c r="G507" s="78">
        <f t="shared" si="39"/>
        <v>14065</v>
      </c>
    </row>
    <row r="508" spans="1:7">
      <c r="A508" s="18">
        <v>44224</v>
      </c>
      <c r="B508" s="19">
        <v>14119</v>
      </c>
      <c r="C508" s="78">
        <f t="shared" si="35"/>
        <v>14091</v>
      </c>
      <c r="D508" s="78">
        <f t="shared" si="36"/>
        <v>14086</v>
      </c>
      <c r="E508" s="78">
        <f t="shared" si="37"/>
        <v>14082</v>
      </c>
      <c r="F508" s="78">
        <f t="shared" si="38"/>
        <v>14054</v>
      </c>
      <c r="G508" s="78">
        <f t="shared" si="39"/>
        <v>14039</v>
      </c>
    </row>
    <row r="509" spans="1:7">
      <c r="A509" s="18">
        <v>44225</v>
      </c>
      <c r="B509" s="19">
        <v>14084</v>
      </c>
      <c r="C509" s="78">
        <f t="shared" si="35"/>
        <v>14119</v>
      </c>
      <c r="D509" s="78">
        <f t="shared" si="36"/>
        <v>14091</v>
      </c>
      <c r="E509" s="78">
        <f t="shared" si="37"/>
        <v>14086</v>
      </c>
      <c r="F509" s="78">
        <f t="shared" si="38"/>
        <v>14082</v>
      </c>
      <c r="G509" s="78">
        <f t="shared" si="39"/>
        <v>14054</v>
      </c>
    </row>
    <row r="510" spans="1:7">
      <c r="A510" s="18">
        <v>44228</v>
      </c>
      <c r="B510" s="19">
        <v>14042</v>
      </c>
      <c r="C510" s="78">
        <f t="shared" si="35"/>
        <v>14084</v>
      </c>
      <c r="D510" s="78">
        <f t="shared" si="36"/>
        <v>14119</v>
      </c>
      <c r="E510" s="78">
        <f t="shared" si="37"/>
        <v>14091</v>
      </c>
      <c r="F510" s="78">
        <f t="shared" si="38"/>
        <v>14086</v>
      </c>
      <c r="G510" s="78">
        <f t="shared" si="39"/>
        <v>14082</v>
      </c>
    </row>
    <row r="511" spans="1:7">
      <c r="A511" s="18">
        <v>44229</v>
      </c>
      <c r="B511" s="19">
        <v>14044</v>
      </c>
      <c r="C511" s="78">
        <f t="shared" si="35"/>
        <v>14042</v>
      </c>
      <c r="D511" s="78">
        <f t="shared" si="36"/>
        <v>14084</v>
      </c>
      <c r="E511" s="78">
        <f t="shared" si="37"/>
        <v>14119</v>
      </c>
      <c r="F511" s="78">
        <f t="shared" si="38"/>
        <v>14091</v>
      </c>
      <c r="G511" s="78">
        <f t="shared" si="39"/>
        <v>14086</v>
      </c>
    </row>
    <row r="512" spans="1:7">
      <c r="A512" s="18">
        <v>44230</v>
      </c>
      <c r="B512" s="19">
        <v>14017</v>
      </c>
      <c r="C512" s="78">
        <f t="shared" si="35"/>
        <v>14044</v>
      </c>
      <c r="D512" s="78">
        <f t="shared" si="36"/>
        <v>14042</v>
      </c>
      <c r="E512" s="78">
        <f t="shared" si="37"/>
        <v>14084</v>
      </c>
      <c r="F512" s="78">
        <f t="shared" si="38"/>
        <v>14119</v>
      </c>
      <c r="G512" s="78">
        <f t="shared" si="39"/>
        <v>14091</v>
      </c>
    </row>
    <row r="513" spans="1:7">
      <c r="A513" s="18">
        <v>44231</v>
      </c>
      <c r="B513" s="19">
        <v>14036</v>
      </c>
      <c r="C513" s="78">
        <f t="shared" si="35"/>
        <v>14017</v>
      </c>
      <c r="D513" s="78">
        <f t="shared" si="36"/>
        <v>14044</v>
      </c>
      <c r="E513" s="78">
        <f t="shared" si="37"/>
        <v>14042</v>
      </c>
      <c r="F513" s="78">
        <f t="shared" si="38"/>
        <v>14084</v>
      </c>
      <c r="G513" s="78">
        <f t="shared" si="39"/>
        <v>14119</v>
      </c>
    </row>
    <row r="514" spans="1:7">
      <c r="A514" s="18">
        <v>44232</v>
      </c>
      <c r="B514" s="19">
        <v>14062</v>
      </c>
      <c r="C514" s="78">
        <f t="shared" si="35"/>
        <v>14036</v>
      </c>
      <c r="D514" s="78">
        <f t="shared" si="36"/>
        <v>14017</v>
      </c>
      <c r="E514" s="78">
        <f t="shared" si="37"/>
        <v>14044</v>
      </c>
      <c r="F514" s="78">
        <f t="shared" si="38"/>
        <v>14042</v>
      </c>
      <c r="G514" s="78">
        <f t="shared" si="39"/>
        <v>14084</v>
      </c>
    </row>
    <row r="515" spans="1:7">
      <c r="A515" s="18">
        <v>44235</v>
      </c>
      <c r="B515" s="19">
        <v>14000</v>
      </c>
      <c r="C515" s="78">
        <f t="shared" si="35"/>
        <v>14062</v>
      </c>
      <c r="D515" s="78">
        <f t="shared" si="36"/>
        <v>14036</v>
      </c>
      <c r="E515" s="78">
        <f t="shared" si="37"/>
        <v>14017</v>
      </c>
      <c r="F515" s="78">
        <f t="shared" si="38"/>
        <v>14044</v>
      </c>
      <c r="G515" s="78">
        <f t="shared" si="39"/>
        <v>14042</v>
      </c>
    </row>
    <row r="516" spans="1:7">
      <c r="A516" s="18">
        <v>44236</v>
      </c>
      <c r="B516" s="19">
        <v>14000</v>
      </c>
      <c r="C516" s="78">
        <f t="shared" si="35"/>
        <v>14000</v>
      </c>
      <c r="D516" s="78">
        <f t="shared" si="36"/>
        <v>14062</v>
      </c>
      <c r="E516" s="78">
        <f t="shared" si="37"/>
        <v>14036</v>
      </c>
      <c r="F516" s="78">
        <f t="shared" si="38"/>
        <v>14017</v>
      </c>
      <c r="G516" s="78">
        <f t="shared" si="39"/>
        <v>14044</v>
      </c>
    </row>
    <row r="517" spans="1:7">
      <c r="A517" s="18">
        <v>44237</v>
      </c>
      <c r="B517" s="19">
        <v>13989</v>
      </c>
      <c r="C517" s="78">
        <f t="shared" si="35"/>
        <v>14000</v>
      </c>
      <c r="D517" s="78">
        <f t="shared" si="36"/>
        <v>14000</v>
      </c>
      <c r="E517" s="78">
        <f t="shared" si="37"/>
        <v>14062</v>
      </c>
      <c r="F517" s="78">
        <f t="shared" si="38"/>
        <v>14036</v>
      </c>
      <c r="G517" s="78">
        <f t="shared" si="39"/>
        <v>14017</v>
      </c>
    </row>
    <row r="518" spans="1:7">
      <c r="A518" s="18">
        <v>44238</v>
      </c>
      <c r="B518" s="19">
        <v>14011</v>
      </c>
      <c r="C518" s="78">
        <f t="shared" si="35"/>
        <v>13989</v>
      </c>
      <c r="D518" s="78">
        <f t="shared" si="36"/>
        <v>14000</v>
      </c>
      <c r="E518" s="78">
        <f t="shared" si="37"/>
        <v>14000</v>
      </c>
      <c r="F518" s="78">
        <f t="shared" si="38"/>
        <v>14062</v>
      </c>
      <c r="G518" s="78">
        <f t="shared" si="39"/>
        <v>14036</v>
      </c>
    </row>
    <row r="519" spans="1:7">
      <c r="A519" s="18">
        <v>44242</v>
      </c>
      <c r="B519" s="19">
        <v>13946</v>
      </c>
      <c r="C519" s="78">
        <f t="shared" ref="C519:C582" si="40">B518</f>
        <v>14011</v>
      </c>
      <c r="D519" s="78">
        <f t="shared" ref="D519:D582" si="41">B517</f>
        <v>13989</v>
      </c>
      <c r="E519" s="78">
        <f t="shared" ref="E519:E582" si="42">B516</f>
        <v>14000</v>
      </c>
      <c r="F519" s="78">
        <f t="shared" si="38"/>
        <v>14000</v>
      </c>
      <c r="G519" s="78">
        <f t="shared" si="39"/>
        <v>14062</v>
      </c>
    </row>
    <row r="520" spans="1:7">
      <c r="A520" s="18">
        <v>44243</v>
      </c>
      <c r="B520" s="19">
        <v>13875</v>
      </c>
      <c r="C520" s="78">
        <f t="shared" si="40"/>
        <v>13946</v>
      </c>
      <c r="D520" s="78">
        <f t="shared" si="41"/>
        <v>14011</v>
      </c>
      <c r="E520" s="78">
        <f t="shared" si="42"/>
        <v>13989</v>
      </c>
      <c r="F520" s="78">
        <f t="shared" ref="F520:F583" si="43">B516</f>
        <v>14000</v>
      </c>
      <c r="G520" s="78">
        <f t="shared" ref="G520:G583" si="44">B515</f>
        <v>14000</v>
      </c>
    </row>
    <row r="521" spans="1:7">
      <c r="A521" s="18">
        <v>44244</v>
      </c>
      <c r="B521" s="19">
        <v>14019</v>
      </c>
      <c r="C521" s="78">
        <f t="shared" si="40"/>
        <v>13875</v>
      </c>
      <c r="D521" s="78">
        <f t="shared" si="41"/>
        <v>13946</v>
      </c>
      <c r="E521" s="78">
        <f t="shared" si="42"/>
        <v>14011</v>
      </c>
      <c r="F521" s="78">
        <f t="shared" si="43"/>
        <v>13989</v>
      </c>
      <c r="G521" s="78">
        <f t="shared" si="44"/>
        <v>14000</v>
      </c>
    </row>
    <row r="522" spans="1:7">
      <c r="A522" s="18">
        <v>44245</v>
      </c>
      <c r="B522" s="19">
        <v>14059</v>
      </c>
      <c r="C522" s="78">
        <f t="shared" si="40"/>
        <v>14019</v>
      </c>
      <c r="D522" s="78">
        <f t="shared" si="41"/>
        <v>13875</v>
      </c>
      <c r="E522" s="78">
        <f t="shared" si="42"/>
        <v>13946</v>
      </c>
      <c r="F522" s="78">
        <f t="shared" si="43"/>
        <v>14011</v>
      </c>
      <c r="G522" s="78">
        <f t="shared" si="44"/>
        <v>13989</v>
      </c>
    </row>
    <row r="523" spans="1:7">
      <c r="A523" s="18">
        <v>44246</v>
      </c>
      <c r="B523" s="19">
        <v>14085</v>
      </c>
      <c r="C523" s="78">
        <f t="shared" si="40"/>
        <v>14059</v>
      </c>
      <c r="D523" s="78">
        <f t="shared" si="41"/>
        <v>14019</v>
      </c>
      <c r="E523" s="78">
        <f t="shared" si="42"/>
        <v>13875</v>
      </c>
      <c r="F523" s="78">
        <f t="shared" si="43"/>
        <v>13946</v>
      </c>
      <c r="G523" s="78">
        <f t="shared" si="44"/>
        <v>14011</v>
      </c>
    </row>
    <row r="524" spans="1:7">
      <c r="A524" s="18">
        <v>44249</v>
      </c>
      <c r="B524" s="19">
        <v>14098</v>
      </c>
      <c r="C524" s="78">
        <f t="shared" si="40"/>
        <v>14085</v>
      </c>
      <c r="D524" s="78">
        <f t="shared" si="41"/>
        <v>14059</v>
      </c>
      <c r="E524" s="78">
        <f t="shared" si="42"/>
        <v>14019</v>
      </c>
      <c r="F524" s="78">
        <f t="shared" si="43"/>
        <v>13875</v>
      </c>
      <c r="G524" s="78">
        <f t="shared" si="44"/>
        <v>13946</v>
      </c>
    </row>
    <row r="525" spans="1:7">
      <c r="A525" s="18">
        <v>44250</v>
      </c>
      <c r="B525" s="19">
        <v>14126</v>
      </c>
      <c r="C525" s="78">
        <f t="shared" si="40"/>
        <v>14098</v>
      </c>
      <c r="D525" s="78">
        <f t="shared" si="41"/>
        <v>14085</v>
      </c>
      <c r="E525" s="78">
        <f t="shared" si="42"/>
        <v>14059</v>
      </c>
      <c r="F525" s="78">
        <f t="shared" si="43"/>
        <v>14019</v>
      </c>
      <c r="G525" s="78">
        <f t="shared" si="44"/>
        <v>13875</v>
      </c>
    </row>
    <row r="526" spans="1:7">
      <c r="A526" s="18">
        <v>44251</v>
      </c>
      <c r="B526" s="19">
        <v>14089</v>
      </c>
      <c r="C526" s="78">
        <f t="shared" si="40"/>
        <v>14126</v>
      </c>
      <c r="D526" s="78">
        <f t="shared" si="41"/>
        <v>14098</v>
      </c>
      <c r="E526" s="78">
        <f t="shared" si="42"/>
        <v>14085</v>
      </c>
      <c r="F526" s="78">
        <f t="shared" si="43"/>
        <v>14059</v>
      </c>
      <c r="G526" s="78">
        <f t="shared" si="44"/>
        <v>14019</v>
      </c>
    </row>
    <row r="527" spans="1:7">
      <c r="A527" s="18">
        <v>44252</v>
      </c>
      <c r="B527" s="19">
        <v>14104</v>
      </c>
      <c r="C527" s="78">
        <f t="shared" si="40"/>
        <v>14089</v>
      </c>
      <c r="D527" s="78">
        <f t="shared" si="41"/>
        <v>14126</v>
      </c>
      <c r="E527" s="78">
        <f t="shared" si="42"/>
        <v>14098</v>
      </c>
      <c r="F527" s="78">
        <f t="shared" si="43"/>
        <v>14085</v>
      </c>
      <c r="G527" s="78">
        <f t="shared" si="44"/>
        <v>14059</v>
      </c>
    </row>
    <row r="528" spans="1:7">
      <c r="A528" s="18">
        <v>44253</v>
      </c>
      <c r="B528" s="19">
        <v>14229</v>
      </c>
      <c r="C528" s="78">
        <f t="shared" si="40"/>
        <v>14104</v>
      </c>
      <c r="D528" s="78">
        <f t="shared" si="41"/>
        <v>14089</v>
      </c>
      <c r="E528" s="78">
        <f t="shared" si="42"/>
        <v>14126</v>
      </c>
      <c r="F528" s="78">
        <f t="shared" si="43"/>
        <v>14098</v>
      </c>
      <c r="G528" s="78">
        <f t="shared" si="44"/>
        <v>14085</v>
      </c>
    </row>
    <row r="529" spans="1:7">
      <c r="A529" s="18">
        <v>44256</v>
      </c>
      <c r="B529" s="19">
        <v>14300</v>
      </c>
      <c r="C529" s="78">
        <f t="shared" si="40"/>
        <v>14229</v>
      </c>
      <c r="D529" s="78">
        <f t="shared" si="41"/>
        <v>14104</v>
      </c>
      <c r="E529" s="78">
        <f t="shared" si="42"/>
        <v>14089</v>
      </c>
      <c r="F529" s="78">
        <f t="shared" si="43"/>
        <v>14126</v>
      </c>
      <c r="G529" s="78">
        <f t="shared" si="44"/>
        <v>14098</v>
      </c>
    </row>
    <row r="530" spans="1:7">
      <c r="A530" s="18">
        <v>44257</v>
      </c>
      <c r="B530" s="19">
        <v>14307</v>
      </c>
      <c r="C530" s="78">
        <f t="shared" si="40"/>
        <v>14300</v>
      </c>
      <c r="D530" s="78">
        <f t="shared" si="41"/>
        <v>14229</v>
      </c>
      <c r="E530" s="78">
        <f t="shared" si="42"/>
        <v>14104</v>
      </c>
      <c r="F530" s="78">
        <f t="shared" si="43"/>
        <v>14089</v>
      </c>
      <c r="G530" s="78">
        <f t="shared" si="44"/>
        <v>14126</v>
      </c>
    </row>
    <row r="531" spans="1:7">
      <c r="A531" s="18">
        <v>44258</v>
      </c>
      <c r="B531" s="19">
        <v>14334</v>
      </c>
      <c r="C531" s="78">
        <f t="shared" si="40"/>
        <v>14307</v>
      </c>
      <c r="D531" s="78">
        <f t="shared" si="41"/>
        <v>14300</v>
      </c>
      <c r="E531" s="78">
        <f t="shared" si="42"/>
        <v>14229</v>
      </c>
      <c r="F531" s="78">
        <f t="shared" si="43"/>
        <v>14104</v>
      </c>
      <c r="G531" s="78">
        <f t="shared" si="44"/>
        <v>14089</v>
      </c>
    </row>
    <row r="532" spans="1:7">
      <c r="A532" s="18">
        <v>44259</v>
      </c>
      <c r="B532" s="19">
        <v>14299</v>
      </c>
      <c r="C532" s="78">
        <f t="shared" si="40"/>
        <v>14334</v>
      </c>
      <c r="D532" s="78">
        <f t="shared" si="41"/>
        <v>14307</v>
      </c>
      <c r="E532" s="78">
        <f t="shared" si="42"/>
        <v>14300</v>
      </c>
      <c r="F532" s="78">
        <f t="shared" si="43"/>
        <v>14229</v>
      </c>
      <c r="G532" s="78">
        <f t="shared" si="44"/>
        <v>14104</v>
      </c>
    </row>
    <row r="533" spans="1:7">
      <c r="A533" s="18">
        <v>44260</v>
      </c>
      <c r="B533" s="19">
        <v>14371</v>
      </c>
      <c r="C533" s="78">
        <f t="shared" si="40"/>
        <v>14299</v>
      </c>
      <c r="D533" s="78">
        <f t="shared" si="41"/>
        <v>14334</v>
      </c>
      <c r="E533" s="78">
        <f t="shared" si="42"/>
        <v>14307</v>
      </c>
      <c r="F533" s="78">
        <f t="shared" si="43"/>
        <v>14300</v>
      </c>
      <c r="G533" s="78">
        <f t="shared" si="44"/>
        <v>14229</v>
      </c>
    </row>
    <row r="534" spans="1:7">
      <c r="A534" s="18">
        <v>44263</v>
      </c>
      <c r="B534" s="19">
        <v>14390</v>
      </c>
      <c r="C534" s="78">
        <f t="shared" si="40"/>
        <v>14371</v>
      </c>
      <c r="D534" s="78">
        <f t="shared" si="41"/>
        <v>14299</v>
      </c>
      <c r="E534" s="78">
        <f t="shared" si="42"/>
        <v>14334</v>
      </c>
      <c r="F534" s="78">
        <f t="shared" si="43"/>
        <v>14307</v>
      </c>
      <c r="G534" s="78">
        <f t="shared" si="44"/>
        <v>14300</v>
      </c>
    </row>
    <row r="535" spans="1:7">
      <c r="A535" s="18">
        <v>44264</v>
      </c>
      <c r="B535" s="19">
        <v>14468</v>
      </c>
      <c r="C535" s="78">
        <f t="shared" si="40"/>
        <v>14390</v>
      </c>
      <c r="D535" s="78">
        <f t="shared" si="41"/>
        <v>14371</v>
      </c>
      <c r="E535" s="78">
        <f t="shared" si="42"/>
        <v>14299</v>
      </c>
      <c r="F535" s="78">
        <f t="shared" si="43"/>
        <v>14334</v>
      </c>
      <c r="G535" s="78">
        <f t="shared" si="44"/>
        <v>14307</v>
      </c>
    </row>
    <row r="536" spans="1:7">
      <c r="A536" s="18">
        <v>44265</v>
      </c>
      <c r="B536" s="19">
        <v>14421</v>
      </c>
      <c r="C536" s="78">
        <f t="shared" si="40"/>
        <v>14468</v>
      </c>
      <c r="D536" s="78">
        <f t="shared" si="41"/>
        <v>14390</v>
      </c>
      <c r="E536" s="78">
        <f t="shared" si="42"/>
        <v>14371</v>
      </c>
      <c r="F536" s="78">
        <f t="shared" si="43"/>
        <v>14299</v>
      </c>
      <c r="G536" s="78">
        <f t="shared" si="44"/>
        <v>14334</v>
      </c>
    </row>
    <row r="537" spans="1:7">
      <c r="A537" s="18">
        <v>44267</v>
      </c>
      <c r="B537" s="19">
        <v>14371</v>
      </c>
      <c r="C537" s="78">
        <f t="shared" si="40"/>
        <v>14421</v>
      </c>
      <c r="D537" s="78">
        <f t="shared" si="41"/>
        <v>14468</v>
      </c>
      <c r="E537" s="78">
        <f t="shared" si="42"/>
        <v>14390</v>
      </c>
      <c r="F537" s="78">
        <f t="shared" si="43"/>
        <v>14371</v>
      </c>
      <c r="G537" s="78">
        <f t="shared" si="44"/>
        <v>14299</v>
      </c>
    </row>
    <row r="538" spans="1:7">
      <c r="A538" s="18">
        <v>44270</v>
      </c>
      <c r="B538" s="19">
        <v>14418</v>
      </c>
      <c r="C538" s="78">
        <f t="shared" si="40"/>
        <v>14371</v>
      </c>
      <c r="D538" s="78">
        <f t="shared" si="41"/>
        <v>14421</v>
      </c>
      <c r="E538" s="78">
        <f t="shared" si="42"/>
        <v>14468</v>
      </c>
      <c r="F538" s="78">
        <f t="shared" si="43"/>
        <v>14390</v>
      </c>
      <c r="G538" s="78">
        <f t="shared" si="44"/>
        <v>14371</v>
      </c>
    </row>
    <row r="539" spans="1:7">
      <c r="A539" s="18">
        <v>44271</v>
      </c>
      <c r="B539" s="19">
        <v>14424</v>
      </c>
      <c r="C539" s="78">
        <f t="shared" si="40"/>
        <v>14418</v>
      </c>
      <c r="D539" s="78">
        <f t="shared" si="41"/>
        <v>14371</v>
      </c>
      <c r="E539" s="78">
        <f t="shared" si="42"/>
        <v>14421</v>
      </c>
      <c r="F539" s="78">
        <f t="shared" si="43"/>
        <v>14468</v>
      </c>
      <c r="G539" s="78">
        <f t="shared" si="44"/>
        <v>14390</v>
      </c>
    </row>
    <row r="540" spans="1:7">
      <c r="A540" s="18">
        <v>44272</v>
      </c>
      <c r="B540" s="19">
        <v>14459</v>
      </c>
      <c r="C540" s="78">
        <f t="shared" si="40"/>
        <v>14424</v>
      </c>
      <c r="D540" s="78">
        <f t="shared" si="41"/>
        <v>14418</v>
      </c>
      <c r="E540" s="78">
        <f t="shared" si="42"/>
        <v>14371</v>
      </c>
      <c r="F540" s="78">
        <f t="shared" si="43"/>
        <v>14421</v>
      </c>
      <c r="G540" s="78">
        <f t="shared" si="44"/>
        <v>14468</v>
      </c>
    </row>
    <row r="541" spans="1:7">
      <c r="A541" s="18">
        <v>44273</v>
      </c>
      <c r="B541" s="19">
        <v>14412</v>
      </c>
      <c r="C541" s="78">
        <f t="shared" si="40"/>
        <v>14459</v>
      </c>
      <c r="D541" s="78">
        <f t="shared" si="41"/>
        <v>14424</v>
      </c>
      <c r="E541" s="78">
        <f t="shared" si="42"/>
        <v>14418</v>
      </c>
      <c r="F541" s="78">
        <f t="shared" si="43"/>
        <v>14371</v>
      </c>
      <c r="G541" s="78">
        <f t="shared" si="44"/>
        <v>14421</v>
      </c>
    </row>
    <row r="542" spans="1:7">
      <c r="A542" s="18">
        <v>44274</v>
      </c>
      <c r="B542" s="19">
        <v>14476</v>
      </c>
      <c r="C542" s="78">
        <f t="shared" si="40"/>
        <v>14412</v>
      </c>
      <c r="D542" s="78">
        <f t="shared" si="41"/>
        <v>14459</v>
      </c>
      <c r="E542" s="78">
        <f t="shared" si="42"/>
        <v>14424</v>
      </c>
      <c r="F542" s="78">
        <f t="shared" si="43"/>
        <v>14418</v>
      </c>
      <c r="G542" s="78">
        <f t="shared" si="44"/>
        <v>14371</v>
      </c>
    </row>
    <row r="543" spans="1:7">
      <c r="A543" s="18">
        <v>44277</v>
      </c>
      <c r="B543" s="19">
        <v>14456</v>
      </c>
      <c r="C543" s="78">
        <f t="shared" si="40"/>
        <v>14476</v>
      </c>
      <c r="D543" s="78">
        <f t="shared" si="41"/>
        <v>14412</v>
      </c>
      <c r="E543" s="78">
        <f t="shared" si="42"/>
        <v>14459</v>
      </c>
      <c r="F543" s="78">
        <f t="shared" si="43"/>
        <v>14424</v>
      </c>
      <c r="G543" s="78">
        <f t="shared" si="44"/>
        <v>14418</v>
      </c>
    </row>
    <row r="544" spans="1:7">
      <c r="A544" s="18">
        <v>44278</v>
      </c>
      <c r="B544" s="19">
        <v>14421</v>
      </c>
      <c r="C544" s="78">
        <f t="shared" si="40"/>
        <v>14456</v>
      </c>
      <c r="D544" s="78">
        <f t="shared" si="41"/>
        <v>14476</v>
      </c>
      <c r="E544" s="78">
        <f t="shared" si="42"/>
        <v>14412</v>
      </c>
      <c r="F544" s="78">
        <f t="shared" si="43"/>
        <v>14459</v>
      </c>
      <c r="G544" s="78">
        <f t="shared" si="44"/>
        <v>14424</v>
      </c>
    </row>
    <row r="545" spans="1:7">
      <c r="A545" s="18">
        <v>44279</v>
      </c>
      <c r="B545" s="19">
        <v>14455</v>
      </c>
      <c r="C545" s="78">
        <f t="shared" si="40"/>
        <v>14421</v>
      </c>
      <c r="D545" s="78">
        <f t="shared" si="41"/>
        <v>14456</v>
      </c>
      <c r="E545" s="78">
        <f t="shared" si="42"/>
        <v>14476</v>
      </c>
      <c r="F545" s="78">
        <f t="shared" si="43"/>
        <v>14412</v>
      </c>
      <c r="G545" s="78">
        <f t="shared" si="44"/>
        <v>14459</v>
      </c>
    </row>
    <row r="546" spans="1:7">
      <c r="A546" s="18">
        <v>44280</v>
      </c>
      <c r="B546" s="19">
        <v>14464</v>
      </c>
      <c r="C546" s="78">
        <f t="shared" si="40"/>
        <v>14455</v>
      </c>
      <c r="D546" s="78">
        <f t="shared" si="41"/>
        <v>14421</v>
      </c>
      <c r="E546" s="78">
        <f t="shared" si="42"/>
        <v>14456</v>
      </c>
      <c r="F546" s="78">
        <f t="shared" si="43"/>
        <v>14476</v>
      </c>
      <c r="G546" s="78">
        <f t="shared" si="44"/>
        <v>14412</v>
      </c>
    </row>
    <row r="547" spans="1:7">
      <c r="A547" s="18">
        <v>44281</v>
      </c>
      <c r="B547" s="19">
        <v>14446</v>
      </c>
      <c r="C547" s="78">
        <f t="shared" si="40"/>
        <v>14464</v>
      </c>
      <c r="D547" s="78">
        <f t="shared" si="41"/>
        <v>14455</v>
      </c>
      <c r="E547" s="78">
        <f t="shared" si="42"/>
        <v>14421</v>
      </c>
      <c r="F547" s="78">
        <f t="shared" si="43"/>
        <v>14456</v>
      </c>
      <c r="G547" s="78">
        <f t="shared" si="44"/>
        <v>14476</v>
      </c>
    </row>
    <row r="548" spans="1:7">
      <c r="A548" s="18">
        <v>44284</v>
      </c>
      <c r="B548" s="19">
        <v>14434</v>
      </c>
      <c r="C548" s="78">
        <f t="shared" si="40"/>
        <v>14446</v>
      </c>
      <c r="D548" s="78">
        <f t="shared" si="41"/>
        <v>14464</v>
      </c>
      <c r="E548" s="78">
        <f t="shared" si="42"/>
        <v>14455</v>
      </c>
      <c r="F548" s="78">
        <f t="shared" si="43"/>
        <v>14421</v>
      </c>
      <c r="G548" s="78">
        <f t="shared" si="44"/>
        <v>14456</v>
      </c>
    </row>
    <row r="549" spans="1:7">
      <c r="A549" s="18">
        <v>44285</v>
      </c>
      <c r="B549" s="19">
        <v>14481</v>
      </c>
      <c r="C549" s="78">
        <f t="shared" si="40"/>
        <v>14434</v>
      </c>
      <c r="D549" s="78">
        <f t="shared" si="41"/>
        <v>14446</v>
      </c>
      <c r="E549" s="78">
        <f t="shared" si="42"/>
        <v>14464</v>
      </c>
      <c r="F549" s="78">
        <f t="shared" si="43"/>
        <v>14455</v>
      </c>
      <c r="G549" s="78">
        <f t="shared" si="44"/>
        <v>14421</v>
      </c>
    </row>
    <row r="550" spans="1:7">
      <c r="A550" s="18">
        <v>44286</v>
      </c>
      <c r="B550" s="19">
        <v>14572</v>
      </c>
      <c r="C550" s="78">
        <f t="shared" si="40"/>
        <v>14481</v>
      </c>
      <c r="D550" s="78">
        <f t="shared" si="41"/>
        <v>14434</v>
      </c>
      <c r="E550" s="78">
        <f t="shared" si="42"/>
        <v>14446</v>
      </c>
      <c r="F550" s="78">
        <f t="shared" si="43"/>
        <v>14464</v>
      </c>
      <c r="G550" s="78">
        <f t="shared" si="44"/>
        <v>14455</v>
      </c>
    </row>
    <row r="551" spans="1:7">
      <c r="A551" s="18">
        <v>44287</v>
      </c>
      <c r="B551" s="19">
        <v>14577</v>
      </c>
      <c r="C551" s="78">
        <f t="shared" si="40"/>
        <v>14572</v>
      </c>
      <c r="D551" s="78">
        <f t="shared" si="41"/>
        <v>14481</v>
      </c>
      <c r="E551" s="78">
        <f t="shared" si="42"/>
        <v>14434</v>
      </c>
      <c r="F551" s="78">
        <f t="shared" si="43"/>
        <v>14446</v>
      </c>
      <c r="G551" s="78">
        <f t="shared" si="44"/>
        <v>14464</v>
      </c>
    </row>
    <row r="552" spans="1:7">
      <c r="A552" s="18">
        <v>44291</v>
      </c>
      <c r="B552" s="19">
        <v>14533</v>
      </c>
      <c r="C552" s="78">
        <f t="shared" si="40"/>
        <v>14577</v>
      </c>
      <c r="D552" s="78">
        <f t="shared" si="41"/>
        <v>14572</v>
      </c>
      <c r="E552" s="78">
        <f t="shared" si="42"/>
        <v>14481</v>
      </c>
      <c r="F552" s="78">
        <f t="shared" si="43"/>
        <v>14434</v>
      </c>
      <c r="G552" s="78">
        <f t="shared" si="44"/>
        <v>14446</v>
      </c>
    </row>
    <row r="553" spans="1:7">
      <c r="A553" s="18">
        <v>44292</v>
      </c>
      <c r="B553" s="19">
        <v>14519</v>
      </c>
      <c r="C553" s="78">
        <f t="shared" si="40"/>
        <v>14533</v>
      </c>
      <c r="D553" s="78">
        <f t="shared" si="41"/>
        <v>14577</v>
      </c>
      <c r="E553" s="78">
        <f t="shared" si="42"/>
        <v>14572</v>
      </c>
      <c r="F553" s="78">
        <f t="shared" si="43"/>
        <v>14481</v>
      </c>
      <c r="G553" s="78">
        <f t="shared" si="44"/>
        <v>14434</v>
      </c>
    </row>
    <row r="554" spans="1:7">
      <c r="A554" s="18">
        <v>44293</v>
      </c>
      <c r="B554" s="19">
        <v>14513</v>
      </c>
      <c r="C554" s="78">
        <f t="shared" si="40"/>
        <v>14519</v>
      </c>
      <c r="D554" s="78">
        <f t="shared" si="41"/>
        <v>14533</v>
      </c>
      <c r="E554" s="78">
        <f t="shared" si="42"/>
        <v>14577</v>
      </c>
      <c r="F554" s="78">
        <f t="shared" si="43"/>
        <v>14572</v>
      </c>
      <c r="G554" s="78">
        <f t="shared" si="44"/>
        <v>14481</v>
      </c>
    </row>
    <row r="555" spans="1:7">
      <c r="A555" s="18">
        <v>44294</v>
      </c>
      <c r="B555" s="19">
        <v>14580</v>
      </c>
      <c r="C555" s="78">
        <f t="shared" si="40"/>
        <v>14513</v>
      </c>
      <c r="D555" s="78">
        <f t="shared" si="41"/>
        <v>14519</v>
      </c>
      <c r="E555" s="78">
        <f t="shared" si="42"/>
        <v>14533</v>
      </c>
      <c r="F555" s="78">
        <f t="shared" si="43"/>
        <v>14577</v>
      </c>
      <c r="G555" s="78">
        <f t="shared" si="44"/>
        <v>14572</v>
      </c>
    </row>
    <row r="556" spans="1:7">
      <c r="A556" s="18">
        <v>44295</v>
      </c>
      <c r="B556" s="19">
        <v>14580</v>
      </c>
      <c r="C556" s="78">
        <f t="shared" si="40"/>
        <v>14580</v>
      </c>
      <c r="D556" s="78">
        <f t="shared" si="41"/>
        <v>14513</v>
      </c>
      <c r="E556" s="78">
        <f t="shared" si="42"/>
        <v>14519</v>
      </c>
      <c r="F556" s="78">
        <f t="shared" si="43"/>
        <v>14533</v>
      </c>
      <c r="G556" s="78">
        <f t="shared" si="44"/>
        <v>14577</v>
      </c>
    </row>
    <row r="557" spans="1:7">
      <c r="A557" s="18">
        <v>44298</v>
      </c>
      <c r="B557" s="19">
        <v>14631</v>
      </c>
      <c r="C557" s="78">
        <f t="shared" si="40"/>
        <v>14580</v>
      </c>
      <c r="D557" s="78">
        <f t="shared" si="41"/>
        <v>14580</v>
      </c>
      <c r="E557" s="78">
        <f t="shared" si="42"/>
        <v>14513</v>
      </c>
      <c r="F557" s="78">
        <f t="shared" si="43"/>
        <v>14519</v>
      </c>
      <c r="G557" s="78">
        <f t="shared" si="44"/>
        <v>14533</v>
      </c>
    </row>
    <row r="558" spans="1:7">
      <c r="A558" s="18">
        <v>44299</v>
      </c>
      <c r="B558" s="19">
        <v>14648</v>
      </c>
      <c r="C558" s="78">
        <f t="shared" si="40"/>
        <v>14631</v>
      </c>
      <c r="D558" s="78">
        <f t="shared" si="41"/>
        <v>14580</v>
      </c>
      <c r="E558" s="78">
        <f t="shared" si="42"/>
        <v>14580</v>
      </c>
      <c r="F558" s="78">
        <f t="shared" si="43"/>
        <v>14513</v>
      </c>
      <c r="G558" s="78">
        <f t="shared" si="44"/>
        <v>14519</v>
      </c>
    </row>
    <row r="559" spans="1:7">
      <c r="A559" s="18">
        <v>44300</v>
      </c>
      <c r="B559" s="19">
        <v>14633</v>
      </c>
      <c r="C559" s="78">
        <f t="shared" si="40"/>
        <v>14648</v>
      </c>
      <c r="D559" s="78">
        <f t="shared" si="41"/>
        <v>14631</v>
      </c>
      <c r="E559" s="78">
        <f t="shared" si="42"/>
        <v>14580</v>
      </c>
      <c r="F559" s="78">
        <f t="shared" si="43"/>
        <v>14580</v>
      </c>
      <c r="G559" s="78">
        <f t="shared" si="44"/>
        <v>14513</v>
      </c>
    </row>
    <row r="560" spans="1:7">
      <c r="A560" s="18">
        <v>44301</v>
      </c>
      <c r="B560" s="19">
        <v>14646</v>
      </c>
      <c r="C560" s="78">
        <f t="shared" si="40"/>
        <v>14633</v>
      </c>
      <c r="D560" s="78">
        <f t="shared" si="41"/>
        <v>14648</v>
      </c>
      <c r="E560" s="78">
        <f t="shared" si="42"/>
        <v>14631</v>
      </c>
      <c r="F560" s="78">
        <f t="shared" si="43"/>
        <v>14580</v>
      </c>
      <c r="G560" s="78">
        <f t="shared" si="44"/>
        <v>14580</v>
      </c>
    </row>
    <row r="561" spans="1:7">
      <c r="A561" s="18">
        <v>44302</v>
      </c>
      <c r="B561" s="19">
        <v>14592</v>
      </c>
      <c r="C561" s="78">
        <f t="shared" si="40"/>
        <v>14646</v>
      </c>
      <c r="D561" s="78">
        <f t="shared" si="41"/>
        <v>14633</v>
      </c>
      <c r="E561" s="78">
        <f t="shared" si="42"/>
        <v>14648</v>
      </c>
      <c r="F561" s="78">
        <f t="shared" si="43"/>
        <v>14631</v>
      </c>
      <c r="G561" s="78">
        <f t="shared" si="44"/>
        <v>14580</v>
      </c>
    </row>
    <row r="562" spans="1:7">
      <c r="A562" s="18">
        <v>44305</v>
      </c>
      <c r="B562" s="19">
        <v>14568</v>
      </c>
      <c r="C562" s="78">
        <f t="shared" si="40"/>
        <v>14592</v>
      </c>
      <c r="D562" s="78">
        <f t="shared" si="41"/>
        <v>14646</v>
      </c>
      <c r="E562" s="78">
        <f t="shared" si="42"/>
        <v>14633</v>
      </c>
      <c r="F562" s="78">
        <f t="shared" si="43"/>
        <v>14648</v>
      </c>
      <c r="G562" s="78">
        <f t="shared" si="44"/>
        <v>14631</v>
      </c>
    </row>
    <row r="563" spans="1:7">
      <c r="A563" s="18">
        <v>44306</v>
      </c>
      <c r="B563" s="19">
        <v>14508</v>
      </c>
      <c r="C563" s="78">
        <f t="shared" si="40"/>
        <v>14568</v>
      </c>
      <c r="D563" s="78">
        <f t="shared" si="41"/>
        <v>14592</v>
      </c>
      <c r="E563" s="78">
        <f t="shared" si="42"/>
        <v>14646</v>
      </c>
      <c r="F563" s="78">
        <f t="shared" si="43"/>
        <v>14633</v>
      </c>
      <c r="G563" s="78">
        <f t="shared" si="44"/>
        <v>14648</v>
      </c>
    </row>
    <row r="564" spans="1:7">
      <c r="A564" s="18">
        <v>44307</v>
      </c>
      <c r="B564" s="19">
        <v>14549</v>
      </c>
      <c r="C564" s="78">
        <f t="shared" si="40"/>
        <v>14508</v>
      </c>
      <c r="D564" s="78">
        <f t="shared" si="41"/>
        <v>14568</v>
      </c>
      <c r="E564" s="78">
        <f t="shared" si="42"/>
        <v>14592</v>
      </c>
      <c r="F564" s="78">
        <f t="shared" si="43"/>
        <v>14646</v>
      </c>
      <c r="G564" s="78">
        <f t="shared" si="44"/>
        <v>14633</v>
      </c>
    </row>
    <row r="565" spans="1:7">
      <c r="A565" s="18">
        <v>44308</v>
      </c>
      <c r="B565" s="19">
        <v>14530</v>
      </c>
      <c r="C565" s="78">
        <f t="shared" si="40"/>
        <v>14549</v>
      </c>
      <c r="D565" s="78">
        <f t="shared" si="41"/>
        <v>14508</v>
      </c>
      <c r="E565" s="78">
        <f t="shared" si="42"/>
        <v>14568</v>
      </c>
      <c r="F565" s="78">
        <f t="shared" si="43"/>
        <v>14592</v>
      </c>
      <c r="G565" s="78">
        <f t="shared" si="44"/>
        <v>14646</v>
      </c>
    </row>
    <row r="566" spans="1:7">
      <c r="A566" s="18">
        <v>44309</v>
      </c>
      <c r="B566" s="19">
        <v>14548</v>
      </c>
      <c r="C566" s="78">
        <f t="shared" si="40"/>
        <v>14530</v>
      </c>
      <c r="D566" s="78">
        <f t="shared" si="41"/>
        <v>14549</v>
      </c>
      <c r="E566" s="78">
        <f t="shared" si="42"/>
        <v>14508</v>
      </c>
      <c r="F566" s="78">
        <f t="shared" si="43"/>
        <v>14568</v>
      </c>
      <c r="G566" s="78">
        <f t="shared" si="44"/>
        <v>14592</v>
      </c>
    </row>
    <row r="567" spans="1:7">
      <c r="A567" s="18">
        <v>44312</v>
      </c>
      <c r="B567" s="19">
        <v>14489</v>
      </c>
      <c r="C567" s="78">
        <f t="shared" si="40"/>
        <v>14548</v>
      </c>
      <c r="D567" s="78">
        <f t="shared" si="41"/>
        <v>14530</v>
      </c>
      <c r="E567" s="78">
        <f t="shared" si="42"/>
        <v>14549</v>
      </c>
      <c r="F567" s="78">
        <f t="shared" si="43"/>
        <v>14508</v>
      </c>
      <c r="G567" s="78">
        <f t="shared" si="44"/>
        <v>14568</v>
      </c>
    </row>
    <row r="568" spans="1:7">
      <c r="A568" s="18">
        <v>44313</v>
      </c>
      <c r="B568" s="19">
        <v>14497</v>
      </c>
      <c r="C568" s="78">
        <f t="shared" si="40"/>
        <v>14489</v>
      </c>
      <c r="D568" s="78">
        <f t="shared" si="41"/>
        <v>14548</v>
      </c>
      <c r="E568" s="78">
        <f t="shared" si="42"/>
        <v>14530</v>
      </c>
      <c r="F568" s="78">
        <f t="shared" si="43"/>
        <v>14549</v>
      </c>
      <c r="G568" s="78">
        <f t="shared" si="44"/>
        <v>14508</v>
      </c>
    </row>
    <row r="569" spans="1:7">
      <c r="A569" s="18">
        <v>44314</v>
      </c>
      <c r="B569" s="19">
        <v>14510</v>
      </c>
      <c r="C569" s="78">
        <f t="shared" si="40"/>
        <v>14497</v>
      </c>
      <c r="D569" s="78">
        <f t="shared" si="41"/>
        <v>14489</v>
      </c>
      <c r="E569" s="78">
        <f t="shared" si="42"/>
        <v>14548</v>
      </c>
      <c r="F569" s="78">
        <f t="shared" si="43"/>
        <v>14530</v>
      </c>
      <c r="G569" s="78">
        <f t="shared" si="44"/>
        <v>14549</v>
      </c>
    </row>
    <row r="570" spans="1:7">
      <c r="A570" s="18">
        <v>44315</v>
      </c>
      <c r="B570" s="19">
        <v>14468</v>
      </c>
      <c r="C570" s="78">
        <f t="shared" si="40"/>
        <v>14510</v>
      </c>
      <c r="D570" s="78">
        <f t="shared" si="41"/>
        <v>14497</v>
      </c>
      <c r="E570" s="78">
        <f t="shared" si="42"/>
        <v>14489</v>
      </c>
      <c r="F570" s="78">
        <f t="shared" si="43"/>
        <v>14548</v>
      </c>
      <c r="G570" s="78">
        <f t="shared" si="44"/>
        <v>14530</v>
      </c>
    </row>
    <row r="571" spans="1:7">
      <c r="A571" s="18">
        <v>44316</v>
      </c>
      <c r="B571" s="19">
        <v>14453</v>
      </c>
      <c r="C571" s="78">
        <f t="shared" si="40"/>
        <v>14468</v>
      </c>
      <c r="D571" s="78">
        <f t="shared" si="41"/>
        <v>14510</v>
      </c>
      <c r="E571" s="78">
        <f t="shared" si="42"/>
        <v>14497</v>
      </c>
      <c r="F571" s="78">
        <f t="shared" si="43"/>
        <v>14489</v>
      </c>
      <c r="G571" s="78">
        <f t="shared" si="44"/>
        <v>14548</v>
      </c>
    </row>
    <row r="572" spans="1:7">
      <c r="A572" s="18">
        <v>44319</v>
      </c>
      <c r="B572" s="19">
        <v>14467</v>
      </c>
      <c r="C572" s="78">
        <f t="shared" si="40"/>
        <v>14453</v>
      </c>
      <c r="D572" s="78">
        <f t="shared" si="41"/>
        <v>14468</v>
      </c>
      <c r="E572" s="78">
        <f t="shared" si="42"/>
        <v>14510</v>
      </c>
      <c r="F572" s="78">
        <f t="shared" si="43"/>
        <v>14497</v>
      </c>
      <c r="G572" s="78">
        <f t="shared" si="44"/>
        <v>14489</v>
      </c>
    </row>
    <row r="573" spans="1:7">
      <c r="A573" s="18">
        <v>44320</v>
      </c>
      <c r="B573" s="19">
        <v>14431</v>
      </c>
      <c r="C573" s="78">
        <f t="shared" si="40"/>
        <v>14467</v>
      </c>
      <c r="D573" s="78">
        <f t="shared" si="41"/>
        <v>14453</v>
      </c>
      <c r="E573" s="78">
        <f t="shared" si="42"/>
        <v>14468</v>
      </c>
      <c r="F573" s="78">
        <f t="shared" si="43"/>
        <v>14510</v>
      </c>
      <c r="G573" s="78">
        <f t="shared" si="44"/>
        <v>14497</v>
      </c>
    </row>
    <row r="574" spans="1:7">
      <c r="A574" s="18">
        <v>44321</v>
      </c>
      <c r="B574" s="19">
        <v>14439</v>
      </c>
      <c r="C574" s="78">
        <f t="shared" si="40"/>
        <v>14431</v>
      </c>
      <c r="D574" s="78">
        <f t="shared" si="41"/>
        <v>14467</v>
      </c>
      <c r="E574" s="78">
        <f t="shared" si="42"/>
        <v>14453</v>
      </c>
      <c r="F574" s="78">
        <f t="shared" si="43"/>
        <v>14468</v>
      </c>
      <c r="G574" s="78">
        <f t="shared" si="44"/>
        <v>14510</v>
      </c>
    </row>
    <row r="575" spans="1:7">
      <c r="A575" s="18">
        <v>44322</v>
      </c>
      <c r="B575" s="19">
        <v>14364</v>
      </c>
      <c r="C575" s="78">
        <f t="shared" si="40"/>
        <v>14439</v>
      </c>
      <c r="D575" s="78">
        <f t="shared" si="41"/>
        <v>14431</v>
      </c>
      <c r="E575" s="78">
        <f t="shared" si="42"/>
        <v>14467</v>
      </c>
      <c r="F575" s="78">
        <f t="shared" si="43"/>
        <v>14453</v>
      </c>
      <c r="G575" s="78">
        <f t="shared" si="44"/>
        <v>14468</v>
      </c>
    </row>
    <row r="576" spans="1:7">
      <c r="A576" s="18">
        <v>44323</v>
      </c>
      <c r="B576" s="19">
        <v>14289</v>
      </c>
      <c r="C576" s="78">
        <f t="shared" si="40"/>
        <v>14364</v>
      </c>
      <c r="D576" s="78">
        <f t="shared" si="41"/>
        <v>14439</v>
      </c>
      <c r="E576" s="78">
        <f t="shared" si="42"/>
        <v>14431</v>
      </c>
      <c r="F576" s="78">
        <f t="shared" si="43"/>
        <v>14467</v>
      </c>
      <c r="G576" s="78">
        <f t="shared" si="44"/>
        <v>14453</v>
      </c>
    </row>
    <row r="577" spans="1:7">
      <c r="A577" s="18">
        <v>44326</v>
      </c>
      <c r="B577" s="19">
        <v>14198</v>
      </c>
      <c r="C577" s="78">
        <f t="shared" si="40"/>
        <v>14289</v>
      </c>
      <c r="D577" s="78">
        <f t="shared" si="41"/>
        <v>14364</v>
      </c>
      <c r="E577" s="78">
        <f t="shared" si="42"/>
        <v>14439</v>
      </c>
      <c r="F577" s="78">
        <f t="shared" si="43"/>
        <v>14431</v>
      </c>
      <c r="G577" s="78">
        <f t="shared" si="44"/>
        <v>14467</v>
      </c>
    </row>
    <row r="578" spans="1:7">
      <c r="A578" s="18">
        <v>44327</v>
      </c>
      <c r="B578" s="19">
        <v>14203</v>
      </c>
      <c r="C578" s="78">
        <f t="shared" si="40"/>
        <v>14198</v>
      </c>
      <c r="D578" s="78">
        <f t="shared" si="41"/>
        <v>14289</v>
      </c>
      <c r="E578" s="78">
        <f t="shared" si="42"/>
        <v>14364</v>
      </c>
      <c r="F578" s="78">
        <f t="shared" si="43"/>
        <v>14439</v>
      </c>
      <c r="G578" s="78">
        <f t="shared" si="44"/>
        <v>14431</v>
      </c>
    </row>
    <row r="579" spans="1:7">
      <c r="A579" s="18">
        <v>44333</v>
      </c>
      <c r="B579" s="19">
        <v>14284</v>
      </c>
      <c r="C579" s="78">
        <f t="shared" si="40"/>
        <v>14203</v>
      </c>
      <c r="D579" s="78">
        <f t="shared" si="41"/>
        <v>14198</v>
      </c>
      <c r="E579" s="78">
        <f t="shared" si="42"/>
        <v>14289</v>
      </c>
      <c r="F579" s="78">
        <f t="shared" si="43"/>
        <v>14364</v>
      </c>
      <c r="G579" s="78">
        <f t="shared" si="44"/>
        <v>14439</v>
      </c>
    </row>
    <row r="580" spans="1:7">
      <c r="A580" s="18">
        <v>44334</v>
      </c>
      <c r="B580" s="19">
        <v>14300</v>
      </c>
      <c r="C580" s="78">
        <f t="shared" si="40"/>
        <v>14284</v>
      </c>
      <c r="D580" s="78">
        <f t="shared" si="41"/>
        <v>14203</v>
      </c>
      <c r="E580" s="78">
        <f t="shared" si="42"/>
        <v>14198</v>
      </c>
      <c r="F580" s="78">
        <f t="shared" si="43"/>
        <v>14289</v>
      </c>
      <c r="G580" s="78">
        <f t="shared" si="44"/>
        <v>14364</v>
      </c>
    </row>
    <row r="581" spans="1:7">
      <c r="A581" s="18">
        <v>44335</v>
      </c>
      <c r="B581" s="19">
        <v>14313</v>
      </c>
      <c r="C581" s="78">
        <f t="shared" si="40"/>
        <v>14300</v>
      </c>
      <c r="D581" s="78">
        <f t="shared" si="41"/>
        <v>14284</v>
      </c>
      <c r="E581" s="78">
        <f t="shared" si="42"/>
        <v>14203</v>
      </c>
      <c r="F581" s="78">
        <f t="shared" si="43"/>
        <v>14198</v>
      </c>
      <c r="G581" s="78">
        <f t="shared" si="44"/>
        <v>14289</v>
      </c>
    </row>
    <row r="582" spans="1:7">
      <c r="A582" s="18">
        <v>44336</v>
      </c>
      <c r="B582" s="19">
        <v>14396</v>
      </c>
      <c r="C582" s="78">
        <f t="shared" si="40"/>
        <v>14313</v>
      </c>
      <c r="D582" s="78">
        <f t="shared" si="41"/>
        <v>14300</v>
      </c>
      <c r="E582" s="78">
        <f t="shared" si="42"/>
        <v>14284</v>
      </c>
      <c r="F582" s="78">
        <f t="shared" si="43"/>
        <v>14203</v>
      </c>
      <c r="G582" s="78">
        <f t="shared" si="44"/>
        <v>14198</v>
      </c>
    </row>
    <row r="583" spans="1:7">
      <c r="A583" s="18">
        <v>44337</v>
      </c>
      <c r="B583" s="19">
        <v>14375</v>
      </c>
      <c r="C583" s="78">
        <f t="shared" ref="C583:C646" si="45">B582</f>
        <v>14396</v>
      </c>
      <c r="D583" s="78">
        <f t="shared" ref="D583:D646" si="46">B581</f>
        <v>14313</v>
      </c>
      <c r="E583" s="78">
        <f t="shared" ref="E583:E646" si="47">B580</f>
        <v>14300</v>
      </c>
      <c r="F583" s="78">
        <f t="shared" si="43"/>
        <v>14284</v>
      </c>
      <c r="G583" s="78">
        <f t="shared" si="44"/>
        <v>14203</v>
      </c>
    </row>
    <row r="584" spans="1:7">
      <c r="A584" s="18">
        <v>44340</v>
      </c>
      <c r="B584" s="19">
        <v>14362</v>
      </c>
      <c r="C584" s="78">
        <f t="shared" si="45"/>
        <v>14375</v>
      </c>
      <c r="D584" s="78">
        <f t="shared" si="46"/>
        <v>14396</v>
      </c>
      <c r="E584" s="78">
        <f t="shared" si="47"/>
        <v>14313</v>
      </c>
      <c r="F584" s="78">
        <f t="shared" ref="F584:F647" si="48">B580</f>
        <v>14300</v>
      </c>
      <c r="G584" s="78">
        <f t="shared" ref="G584:G647" si="49">B579</f>
        <v>14284</v>
      </c>
    </row>
    <row r="585" spans="1:7">
      <c r="A585" s="18">
        <v>44341</v>
      </c>
      <c r="B585" s="19">
        <v>14335</v>
      </c>
      <c r="C585" s="78">
        <f t="shared" si="45"/>
        <v>14362</v>
      </c>
      <c r="D585" s="78">
        <f t="shared" si="46"/>
        <v>14375</v>
      </c>
      <c r="E585" s="78">
        <f t="shared" si="47"/>
        <v>14396</v>
      </c>
      <c r="F585" s="78">
        <f t="shared" si="48"/>
        <v>14313</v>
      </c>
      <c r="G585" s="78">
        <f t="shared" si="49"/>
        <v>14300</v>
      </c>
    </row>
    <row r="586" spans="1:7">
      <c r="A586" s="18">
        <v>44343</v>
      </c>
      <c r="B586" s="19">
        <v>14312</v>
      </c>
      <c r="C586" s="78">
        <f t="shared" si="45"/>
        <v>14335</v>
      </c>
      <c r="D586" s="78">
        <f t="shared" si="46"/>
        <v>14362</v>
      </c>
      <c r="E586" s="78">
        <f t="shared" si="47"/>
        <v>14375</v>
      </c>
      <c r="F586" s="78">
        <f t="shared" si="48"/>
        <v>14396</v>
      </c>
      <c r="G586" s="78">
        <f t="shared" si="49"/>
        <v>14313</v>
      </c>
    </row>
    <row r="587" spans="1:7">
      <c r="A587" s="18">
        <v>44344</v>
      </c>
      <c r="B587" s="19">
        <v>14310</v>
      </c>
      <c r="C587" s="78">
        <f t="shared" si="45"/>
        <v>14312</v>
      </c>
      <c r="D587" s="78">
        <f t="shared" si="46"/>
        <v>14335</v>
      </c>
      <c r="E587" s="78">
        <f t="shared" si="47"/>
        <v>14362</v>
      </c>
      <c r="F587" s="78">
        <f t="shared" si="48"/>
        <v>14375</v>
      </c>
      <c r="G587" s="78">
        <f t="shared" si="49"/>
        <v>14396</v>
      </c>
    </row>
    <row r="588" spans="1:7">
      <c r="A588" s="18">
        <v>44347</v>
      </c>
      <c r="B588" s="19">
        <v>14292</v>
      </c>
      <c r="C588" s="78">
        <f t="shared" si="45"/>
        <v>14310</v>
      </c>
      <c r="D588" s="78">
        <f t="shared" si="46"/>
        <v>14312</v>
      </c>
      <c r="E588" s="78">
        <f t="shared" si="47"/>
        <v>14335</v>
      </c>
      <c r="F588" s="78">
        <f t="shared" si="48"/>
        <v>14362</v>
      </c>
      <c r="G588" s="78">
        <f t="shared" si="49"/>
        <v>14375</v>
      </c>
    </row>
    <row r="589" spans="1:7">
      <c r="A589" s="18">
        <v>44349</v>
      </c>
      <c r="B589" s="19">
        <v>14276</v>
      </c>
      <c r="C589" s="78">
        <f t="shared" si="45"/>
        <v>14292</v>
      </c>
      <c r="D589" s="78">
        <f t="shared" si="46"/>
        <v>14310</v>
      </c>
      <c r="E589" s="78">
        <f t="shared" si="47"/>
        <v>14312</v>
      </c>
      <c r="F589" s="78">
        <f t="shared" si="48"/>
        <v>14335</v>
      </c>
      <c r="G589" s="78">
        <f t="shared" si="49"/>
        <v>14362</v>
      </c>
    </row>
    <row r="590" spans="1:7">
      <c r="A590" s="18">
        <v>44350</v>
      </c>
      <c r="B590" s="19">
        <v>14297</v>
      </c>
      <c r="C590" s="78">
        <f t="shared" si="45"/>
        <v>14276</v>
      </c>
      <c r="D590" s="78">
        <f t="shared" si="46"/>
        <v>14292</v>
      </c>
      <c r="E590" s="78">
        <f t="shared" si="47"/>
        <v>14310</v>
      </c>
      <c r="F590" s="78">
        <f t="shared" si="48"/>
        <v>14312</v>
      </c>
      <c r="G590" s="78">
        <f t="shared" si="49"/>
        <v>14335</v>
      </c>
    </row>
    <row r="591" spans="1:7">
      <c r="A591" s="18">
        <v>44351</v>
      </c>
      <c r="B591" s="19">
        <v>14316</v>
      </c>
      <c r="C591" s="78">
        <f t="shared" si="45"/>
        <v>14297</v>
      </c>
      <c r="D591" s="78">
        <f t="shared" si="46"/>
        <v>14276</v>
      </c>
      <c r="E591" s="78">
        <f t="shared" si="47"/>
        <v>14292</v>
      </c>
      <c r="F591" s="78">
        <f t="shared" si="48"/>
        <v>14310</v>
      </c>
      <c r="G591" s="78">
        <f t="shared" si="49"/>
        <v>14312</v>
      </c>
    </row>
    <row r="592" spans="1:7">
      <c r="A592" s="18">
        <v>44354</v>
      </c>
      <c r="B592" s="19">
        <v>14271</v>
      </c>
      <c r="C592" s="78">
        <f t="shared" si="45"/>
        <v>14316</v>
      </c>
      <c r="D592" s="78">
        <f t="shared" si="46"/>
        <v>14297</v>
      </c>
      <c r="E592" s="78">
        <f t="shared" si="47"/>
        <v>14276</v>
      </c>
      <c r="F592" s="78">
        <f t="shared" si="48"/>
        <v>14292</v>
      </c>
      <c r="G592" s="78">
        <f t="shared" si="49"/>
        <v>14310</v>
      </c>
    </row>
    <row r="593" spans="1:7">
      <c r="A593" s="18">
        <v>44355</v>
      </c>
      <c r="B593" s="19">
        <v>14262</v>
      </c>
      <c r="C593" s="78">
        <f t="shared" si="45"/>
        <v>14271</v>
      </c>
      <c r="D593" s="78">
        <f t="shared" si="46"/>
        <v>14316</v>
      </c>
      <c r="E593" s="78">
        <f t="shared" si="47"/>
        <v>14297</v>
      </c>
      <c r="F593" s="78">
        <f t="shared" si="48"/>
        <v>14276</v>
      </c>
      <c r="G593" s="78">
        <f t="shared" si="49"/>
        <v>14292</v>
      </c>
    </row>
    <row r="594" spans="1:7">
      <c r="A594" s="18">
        <v>44356</v>
      </c>
      <c r="B594" s="19">
        <v>14262</v>
      </c>
      <c r="C594" s="78">
        <f t="shared" si="45"/>
        <v>14262</v>
      </c>
      <c r="D594" s="78">
        <f t="shared" si="46"/>
        <v>14271</v>
      </c>
      <c r="E594" s="78">
        <f t="shared" si="47"/>
        <v>14316</v>
      </c>
      <c r="F594" s="78">
        <f t="shared" si="48"/>
        <v>14297</v>
      </c>
      <c r="G594" s="78">
        <f t="shared" si="49"/>
        <v>14276</v>
      </c>
    </row>
    <row r="595" spans="1:7">
      <c r="A595" s="18">
        <v>44357</v>
      </c>
      <c r="B595" s="19">
        <v>14240</v>
      </c>
      <c r="C595" s="78">
        <f t="shared" si="45"/>
        <v>14262</v>
      </c>
      <c r="D595" s="78">
        <f t="shared" si="46"/>
        <v>14262</v>
      </c>
      <c r="E595" s="78">
        <f t="shared" si="47"/>
        <v>14271</v>
      </c>
      <c r="F595" s="78">
        <f t="shared" si="48"/>
        <v>14316</v>
      </c>
      <c r="G595" s="78">
        <f t="shared" si="49"/>
        <v>14297</v>
      </c>
    </row>
    <row r="596" spans="1:7">
      <c r="A596" s="18">
        <v>44358</v>
      </c>
      <c r="B596" s="19">
        <v>14206</v>
      </c>
      <c r="C596" s="78">
        <f t="shared" si="45"/>
        <v>14240</v>
      </c>
      <c r="D596" s="78">
        <f t="shared" si="46"/>
        <v>14262</v>
      </c>
      <c r="E596" s="78">
        <f t="shared" si="47"/>
        <v>14262</v>
      </c>
      <c r="F596" s="78">
        <f t="shared" si="48"/>
        <v>14271</v>
      </c>
      <c r="G596" s="78">
        <f t="shared" si="49"/>
        <v>14316</v>
      </c>
    </row>
    <row r="597" spans="1:7">
      <c r="A597" s="18">
        <v>44361</v>
      </c>
      <c r="B597" s="19">
        <v>14222</v>
      </c>
      <c r="C597" s="78">
        <f t="shared" si="45"/>
        <v>14206</v>
      </c>
      <c r="D597" s="78">
        <f t="shared" si="46"/>
        <v>14240</v>
      </c>
      <c r="E597" s="78">
        <f t="shared" si="47"/>
        <v>14262</v>
      </c>
      <c r="F597" s="78">
        <f t="shared" si="48"/>
        <v>14262</v>
      </c>
      <c r="G597" s="78">
        <f t="shared" si="49"/>
        <v>14271</v>
      </c>
    </row>
    <row r="598" spans="1:7">
      <c r="A598" s="18">
        <v>44362</v>
      </c>
      <c r="B598" s="19">
        <v>14244</v>
      </c>
      <c r="C598" s="78">
        <f t="shared" si="45"/>
        <v>14222</v>
      </c>
      <c r="D598" s="78">
        <f t="shared" si="46"/>
        <v>14206</v>
      </c>
      <c r="E598" s="78">
        <f t="shared" si="47"/>
        <v>14240</v>
      </c>
      <c r="F598" s="78">
        <f t="shared" si="48"/>
        <v>14262</v>
      </c>
      <c r="G598" s="78">
        <f t="shared" si="49"/>
        <v>14262</v>
      </c>
    </row>
    <row r="599" spans="1:7">
      <c r="A599" s="18">
        <v>44363</v>
      </c>
      <c r="B599" s="19">
        <v>14257</v>
      </c>
      <c r="C599" s="78">
        <f t="shared" si="45"/>
        <v>14244</v>
      </c>
      <c r="D599" s="78">
        <f t="shared" si="46"/>
        <v>14222</v>
      </c>
      <c r="E599" s="78">
        <f t="shared" si="47"/>
        <v>14206</v>
      </c>
      <c r="F599" s="78">
        <f t="shared" si="48"/>
        <v>14240</v>
      </c>
      <c r="G599" s="78">
        <f t="shared" si="49"/>
        <v>14262</v>
      </c>
    </row>
    <row r="600" spans="1:7">
      <c r="A600" s="18">
        <v>44364</v>
      </c>
      <c r="B600" s="19">
        <v>14378</v>
      </c>
      <c r="C600" s="78">
        <f t="shared" si="45"/>
        <v>14257</v>
      </c>
      <c r="D600" s="78">
        <f t="shared" si="46"/>
        <v>14244</v>
      </c>
      <c r="E600" s="78">
        <f t="shared" si="47"/>
        <v>14222</v>
      </c>
      <c r="F600" s="78">
        <f t="shared" si="48"/>
        <v>14206</v>
      </c>
      <c r="G600" s="78">
        <f t="shared" si="49"/>
        <v>14240</v>
      </c>
    </row>
    <row r="601" spans="1:7">
      <c r="A601" s="18">
        <v>44365</v>
      </c>
      <c r="B601" s="19">
        <v>14403</v>
      </c>
      <c r="C601" s="78">
        <f t="shared" si="45"/>
        <v>14378</v>
      </c>
      <c r="D601" s="78">
        <f t="shared" si="46"/>
        <v>14257</v>
      </c>
      <c r="E601" s="78">
        <f t="shared" si="47"/>
        <v>14244</v>
      </c>
      <c r="F601" s="78">
        <f t="shared" si="48"/>
        <v>14222</v>
      </c>
      <c r="G601" s="78">
        <f t="shared" si="49"/>
        <v>14206</v>
      </c>
    </row>
    <row r="602" spans="1:7">
      <c r="A602" s="18">
        <v>44368</v>
      </c>
      <c r="B602" s="19">
        <v>14453</v>
      </c>
      <c r="C602" s="78">
        <f t="shared" si="45"/>
        <v>14403</v>
      </c>
      <c r="D602" s="78">
        <f t="shared" si="46"/>
        <v>14378</v>
      </c>
      <c r="E602" s="78">
        <f t="shared" si="47"/>
        <v>14257</v>
      </c>
      <c r="F602" s="78">
        <f t="shared" si="48"/>
        <v>14244</v>
      </c>
      <c r="G602" s="78">
        <f t="shared" si="49"/>
        <v>14222</v>
      </c>
    </row>
    <row r="603" spans="1:7">
      <c r="A603" s="18">
        <v>44369</v>
      </c>
      <c r="B603" s="19">
        <v>14421</v>
      </c>
      <c r="C603" s="78">
        <f t="shared" si="45"/>
        <v>14453</v>
      </c>
      <c r="D603" s="78">
        <f t="shared" si="46"/>
        <v>14403</v>
      </c>
      <c r="E603" s="78">
        <f t="shared" si="47"/>
        <v>14378</v>
      </c>
      <c r="F603" s="78">
        <f t="shared" si="48"/>
        <v>14257</v>
      </c>
      <c r="G603" s="78">
        <f t="shared" si="49"/>
        <v>14244</v>
      </c>
    </row>
    <row r="604" spans="1:7">
      <c r="A604" s="18">
        <v>44370</v>
      </c>
      <c r="B604" s="19">
        <v>14454</v>
      </c>
      <c r="C604" s="78">
        <f t="shared" si="45"/>
        <v>14421</v>
      </c>
      <c r="D604" s="78">
        <f t="shared" si="46"/>
        <v>14453</v>
      </c>
      <c r="E604" s="78">
        <f t="shared" si="47"/>
        <v>14403</v>
      </c>
      <c r="F604" s="78">
        <f t="shared" si="48"/>
        <v>14378</v>
      </c>
      <c r="G604" s="78">
        <f t="shared" si="49"/>
        <v>14257</v>
      </c>
    </row>
    <row r="605" spans="1:7">
      <c r="A605" s="18">
        <v>44371</v>
      </c>
      <c r="B605" s="19">
        <v>14462</v>
      </c>
      <c r="C605" s="78">
        <f t="shared" si="45"/>
        <v>14454</v>
      </c>
      <c r="D605" s="78">
        <f t="shared" si="46"/>
        <v>14421</v>
      </c>
      <c r="E605" s="78">
        <f t="shared" si="47"/>
        <v>14453</v>
      </c>
      <c r="F605" s="78">
        <f t="shared" si="48"/>
        <v>14403</v>
      </c>
      <c r="G605" s="78">
        <f t="shared" si="49"/>
        <v>14378</v>
      </c>
    </row>
    <row r="606" spans="1:7">
      <c r="A606" s="18">
        <v>44372</v>
      </c>
      <c r="B606" s="19">
        <v>14447</v>
      </c>
      <c r="C606" s="78">
        <f t="shared" si="45"/>
        <v>14462</v>
      </c>
      <c r="D606" s="78">
        <f t="shared" si="46"/>
        <v>14454</v>
      </c>
      <c r="E606" s="78">
        <f t="shared" si="47"/>
        <v>14421</v>
      </c>
      <c r="F606" s="78">
        <f t="shared" si="48"/>
        <v>14453</v>
      </c>
      <c r="G606" s="78">
        <f t="shared" si="49"/>
        <v>14403</v>
      </c>
    </row>
    <row r="607" spans="1:7">
      <c r="A607" s="18">
        <v>44375</v>
      </c>
      <c r="B607" s="19">
        <v>14472</v>
      </c>
      <c r="C607" s="78">
        <f t="shared" si="45"/>
        <v>14447</v>
      </c>
      <c r="D607" s="78">
        <f t="shared" si="46"/>
        <v>14462</v>
      </c>
      <c r="E607" s="78">
        <f t="shared" si="47"/>
        <v>14454</v>
      </c>
      <c r="F607" s="78">
        <f t="shared" si="48"/>
        <v>14421</v>
      </c>
      <c r="G607" s="78">
        <f t="shared" si="49"/>
        <v>14453</v>
      </c>
    </row>
    <row r="608" spans="1:7">
      <c r="A608" s="18">
        <v>44376</v>
      </c>
      <c r="B608" s="19">
        <v>14496</v>
      </c>
      <c r="C608" s="78">
        <f t="shared" si="45"/>
        <v>14472</v>
      </c>
      <c r="D608" s="78">
        <f t="shared" si="46"/>
        <v>14447</v>
      </c>
      <c r="E608" s="78">
        <f t="shared" si="47"/>
        <v>14462</v>
      </c>
      <c r="F608" s="78">
        <f t="shared" si="48"/>
        <v>14454</v>
      </c>
      <c r="G608" s="78">
        <f t="shared" si="49"/>
        <v>14421</v>
      </c>
    </row>
    <row r="609" spans="1:7">
      <c r="A609" s="18">
        <v>44377</v>
      </c>
      <c r="B609" s="19">
        <v>14542</v>
      </c>
      <c r="C609" s="78">
        <f t="shared" si="45"/>
        <v>14496</v>
      </c>
      <c r="D609" s="78">
        <f t="shared" si="46"/>
        <v>14472</v>
      </c>
      <c r="E609" s="78">
        <f t="shared" si="47"/>
        <v>14447</v>
      </c>
      <c r="F609" s="78">
        <f t="shared" si="48"/>
        <v>14462</v>
      </c>
      <c r="G609" s="78">
        <f t="shared" si="49"/>
        <v>14454</v>
      </c>
    </row>
    <row r="610" spans="1:7">
      <c r="A610" s="18">
        <v>44378</v>
      </c>
      <c r="B610" s="19">
        <v>14539</v>
      </c>
      <c r="C610" s="78">
        <f t="shared" si="45"/>
        <v>14542</v>
      </c>
      <c r="D610" s="78">
        <f t="shared" si="46"/>
        <v>14496</v>
      </c>
      <c r="E610" s="78">
        <f t="shared" si="47"/>
        <v>14472</v>
      </c>
      <c r="F610" s="78">
        <f t="shared" si="48"/>
        <v>14447</v>
      </c>
      <c r="G610" s="78">
        <f t="shared" si="49"/>
        <v>14462</v>
      </c>
    </row>
    <row r="611" spans="1:7">
      <c r="A611" s="18">
        <v>44379</v>
      </c>
      <c r="B611" s="19">
        <v>14564</v>
      </c>
      <c r="C611" s="78">
        <f t="shared" si="45"/>
        <v>14539</v>
      </c>
      <c r="D611" s="78">
        <f t="shared" si="46"/>
        <v>14542</v>
      </c>
      <c r="E611" s="78">
        <f t="shared" si="47"/>
        <v>14496</v>
      </c>
      <c r="F611" s="78">
        <f t="shared" si="48"/>
        <v>14472</v>
      </c>
      <c r="G611" s="78">
        <f t="shared" si="49"/>
        <v>14447</v>
      </c>
    </row>
    <row r="612" spans="1:7">
      <c r="A612" s="18">
        <v>44382</v>
      </c>
      <c r="B612" s="19">
        <v>14482</v>
      </c>
      <c r="C612" s="78">
        <f t="shared" si="45"/>
        <v>14564</v>
      </c>
      <c r="D612" s="78">
        <f t="shared" si="46"/>
        <v>14539</v>
      </c>
      <c r="E612" s="78">
        <f t="shared" si="47"/>
        <v>14542</v>
      </c>
      <c r="F612" s="78">
        <f t="shared" si="48"/>
        <v>14496</v>
      </c>
      <c r="G612" s="78">
        <f t="shared" si="49"/>
        <v>14472</v>
      </c>
    </row>
    <row r="613" spans="1:7">
      <c r="A613" s="18">
        <v>44383</v>
      </c>
      <c r="B613" s="19">
        <v>14468</v>
      </c>
      <c r="C613" s="78">
        <f t="shared" si="45"/>
        <v>14482</v>
      </c>
      <c r="D613" s="78">
        <f t="shared" si="46"/>
        <v>14564</v>
      </c>
      <c r="E613" s="78">
        <f t="shared" si="47"/>
        <v>14539</v>
      </c>
      <c r="F613" s="78">
        <f t="shared" si="48"/>
        <v>14542</v>
      </c>
      <c r="G613" s="78">
        <f t="shared" si="49"/>
        <v>14496</v>
      </c>
    </row>
    <row r="614" spans="1:7">
      <c r="A614" s="18">
        <v>44384</v>
      </c>
      <c r="B614" s="19">
        <v>14500</v>
      </c>
      <c r="C614" s="78">
        <f t="shared" si="45"/>
        <v>14468</v>
      </c>
      <c r="D614" s="78">
        <f t="shared" si="46"/>
        <v>14482</v>
      </c>
      <c r="E614" s="78">
        <f t="shared" si="47"/>
        <v>14564</v>
      </c>
      <c r="F614" s="78">
        <f t="shared" si="48"/>
        <v>14539</v>
      </c>
      <c r="G614" s="78">
        <f t="shared" si="49"/>
        <v>14542</v>
      </c>
    </row>
    <row r="615" spans="1:7">
      <c r="A615" s="18">
        <v>44385</v>
      </c>
      <c r="B615" s="19">
        <v>14548</v>
      </c>
      <c r="C615" s="78">
        <f t="shared" si="45"/>
        <v>14500</v>
      </c>
      <c r="D615" s="78">
        <f t="shared" si="46"/>
        <v>14468</v>
      </c>
      <c r="E615" s="78">
        <f t="shared" si="47"/>
        <v>14482</v>
      </c>
      <c r="F615" s="78">
        <f t="shared" si="48"/>
        <v>14564</v>
      </c>
      <c r="G615" s="78">
        <f t="shared" si="49"/>
        <v>14539</v>
      </c>
    </row>
    <row r="616" spans="1:7">
      <c r="A616" s="18">
        <v>44386</v>
      </c>
      <c r="B616" s="19">
        <v>14548</v>
      </c>
      <c r="C616" s="78">
        <f t="shared" si="45"/>
        <v>14548</v>
      </c>
      <c r="D616" s="78">
        <f t="shared" si="46"/>
        <v>14500</v>
      </c>
      <c r="E616" s="78">
        <f t="shared" si="47"/>
        <v>14468</v>
      </c>
      <c r="F616" s="78">
        <f t="shared" si="48"/>
        <v>14482</v>
      </c>
      <c r="G616" s="78">
        <f t="shared" si="49"/>
        <v>14564</v>
      </c>
    </row>
    <row r="617" spans="1:7">
      <c r="A617" s="18">
        <v>44389</v>
      </c>
      <c r="B617" s="19">
        <v>14486</v>
      </c>
      <c r="C617" s="78">
        <f t="shared" si="45"/>
        <v>14548</v>
      </c>
      <c r="D617" s="78">
        <f t="shared" si="46"/>
        <v>14548</v>
      </c>
      <c r="E617" s="78">
        <f t="shared" si="47"/>
        <v>14500</v>
      </c>
      <c r="F617" s="78">
        <f t="shared" si="48"/>
        <v>14468</v>
      </c>
      <c r="G617" s="78">
        <f t="shared" si="49"/>
        <v>14482</v>
      </c>
    </row>
    <row r="618" spans="1:7">
      <c r="A618" s="18">
        <v>44390</v>
      </c>
      <c r="B618" s="19">
        <v>14486</v>
      </c>
      <c r="C618" s="78">
        <f t="shared" si="45"/>
        <v>14486</v>
      </c>
      <c r="D618" s="78">
        <f t="shared" si="46"/>
        <v>14548</v>
      </c>
      <c r="E618" s="78">
        <f t="shared" si="47"/>
        <v>14548</v>
      </c>
      <c r="F618" s="78">
        <f t="shared" si="48"/>
        <v>14500</v>
      </c>
      <c r="G618" s="78">
        <f t="shared" si="49"/>
        <v>14468</v>
      </c>
    </row>
    <row r="619" spans="1:7">
      <c r="A619" s="18">
        <v>44391</v>
      </c>
      <c r="B619" s="19">
        <v>14493</v>
      </c>
      <c r="C619" s="78">
        <f t="shared" si="45"/>
        <v>14486</v>
      </c>
      <c r="D619" s="78">
        <f t="shared" si="46"/>
        <v>14486</v>
      </c>
      <c r="E619" s="78">
        <f t="shared" si="47"/>
        <v>14548</v>
      </c>
      <c r="F619" s="78">
        <f t="shared" si="48"/>
        <v>14548</v>
      </c>
      <c r="G619" s="78">
        <f t="shared" si="49"/>
        <v>14500</v>
      </c>
    </row>
    <row r="620" spans="1:7">
      <c r="A620" s="18">
        <v>44392</v>
      </c>
      <c r="B620" s="19">
        <v>14503</v>
      </c>
      <c r="C620" s="78">
        <f t="shared" si="45"/>
        <v>14493</v>
      </c>
      <c r="D620" s="78">
        <f t="shared" si="46"/>
        <v>14486</v>
      </c>
      <c r="E620" s="78">
        <f t="shared" si="47"/>
        <v>14486</v>
      </c>
      <c r="F620" s="78">
        <f t="shared" si="48"/>
        <v>14548</v>
      </c>
      <c r="G620" s="78">
        <f t="shared" si="49"/>
        <v>14548</v>
      </c>
    </row>
    <row r="621" spans="1:7">
      <c r="A621" s="18">
        <v>44393</v>
      </c>
      <c r="B621" s="19">
        <v>14517</v>
      </c>
      <c r="C621" s="78">
        <f t="shared" si="45"/>
        <v>14503</v>
      </c>
      <c r="D621" s="78">
        <f t="shared" si="46"/>
        <v>14493</v>
      </c>
      <c r="E621" s="78">
        <f t="shared" si="47"/>
        <v>14486</v>
      </c>
      <c r="F621" s="78">
        <f t="shared" si="48"/>
        <v>14486</v>
      </c>
      <c r="G621" s="78">
        <f t="shared" si="49"/>
        <v>14548</v>
      </c>
    </row>
    <row r="622" spans="1:7">
      <c r="A622" s="18">
        <v>44396</v>
      </c>
      <c r="B622" s="19">
        <v>14524</v>
      </c>
      <c r="C622" s="78">
        <f t="shared" si="45"/>
        <v>14517</v>
      </c>
      <c r="D622" s="78">
        <f t="shared" si="46"/>
        <v>14503</v>
      </c>
      <c r="E622" s="78">
        <f t="shared" si="47"/>
        <v>14493</v>
      </c>
      <c r="F622" s="78">
        <f t="shared" si="48"/>
        <v>14486</v>
      </c>
      <c r="G622" s="78">
        <f t="shared" si="49"/>
        <v>14486</v>
      </c>
    </row>
    <row r="623" spans="1:7">
      <c r="A623" s="18">
        <v>44398</v>
      </c>
      <c r="B623" s="19">
        <v>14554</v>
      </c>
      <c r="C623" s="78">
        <f t="shared" si="45"/>
        <v>14524</v>
      </c>
      <c r="D623" s="78">
        <f t="shared" si="46"/>
        <v>14517</v>
      </c>
      <c r="E623" s="78">
        <f t="shared" si="47"/>
        <v>14503</v>
      </c>
      <c r="F623" s="78">
        <f t="shared" si="48"/>
        <v>14493</v>
      </c>
      <c r="G623" s="78">
        <f t="shared" si="49"/>
        <v>14486</v>
      </c>
    </row>
    <row r="624" spans="1:7">
      <c r="A624" s="18">
        <v>44399</v>
      </c>
      <c r="B624" s="19">
        <v>14508</v>
      </c>
      <c r="C624" s="78">
        <f t="shared" si="45"/>
        <v>14554</v>
      </c>
      <c r="D624" s="78">
        <f t="shared" si="46"/>
        <v>14524</v>
      </c>
      <c r="E624" s="78">
        <f t="shared" si="47"/>
        <v>14517</v>
      </c>
      <c r="F624" s="78">
        <f t="shared" si="48"/>
        <v>14503</v>
      </c>
      <c r="G624" s="78">
        <f t="shared" si="49"/>
        <v>14493</v>
      </c>
    </row>
    <row r="625" spans="1:7">
      <c r="A625" s="18">
        <v>44400</v>
      </c>
      <c r="B625" s="19">
        <v>14501</v>
      </c>
      <c r="C625" s="78">
        <f t="shared" si="45"/>
        <v>14508</v>
      </c>
      <c r="D625" s="78">
        <f t="shared" si="46"/>
        <v>14554</v>
      </c>
      <c r="E625" s="78">
        <f t="shared" si="47"/>
        <v>14524</v>
      </c>
      <c r="F625" s="78">
        <f t="shared" si="48"/>
        <v>14517</v>
      </c>
      <c r="G625" s="78">
        <f t="shared" si="49"/>
        <v>14503</v>
      </c>
    </row>
    <row r="626" spans="1:7">
      <c r="A626" s="18">
        <v>44403</v>
      </c>
      <c r="B626" s="19">
        <v>14494</v>
      </c>
      <c r="C626" s="78">
        <f t="shared" si="45"/>
        <v>14501</v>
      </c>
      <c r="D626" s="78">
        <f t="shared" si="46"/>
        <v>14508</v>
      </c>
      <c r="E626" s="78">
        <f t="shared" si="47"/>
        <v>14554</v>
      </c>
      <c r="F626" s="78">
        <f t="shared" si="48"/>
        <v>14524</v>
      </c>
      <c r="G626" s="78">
        <f t="shared" si="49"/>
        <v>14517</v>
      </c>
    </row>
    <row r="627" spans="1:7">
      <c r="A627" s="18">
        <v>44404</v>
      </c>
      <c r="B627" s="19">
        <v>14489</v>
      </c>
      <c r="C627" s="78">
        <f t="shared" si="45"/>
        <v>14494</v>
      </c>
      <c r="D627" s="78">
        <f t="shared" si="46"/>
        <v>14501</v>
      </c>
      <c r="E627" s="78">
        <f t="shared" si="47"/>
        <v>14508</v>
      </c>
      <c r="F627" s="78">
        <f t="shared" si="48"/>
        <v>14554</v>
      </c>
      <c r="G627" s="78">
        <f t="shared" si="49"/>
        <v>14524</v>
      </c>
    </row>
    <row r="628" spans="1:7">
      <c r="A628" s="18">
        <v>44405</v>
      </c>
      <c r="B628" s="19">
        <v>14498</v>
      </c>
      <c r="C628" s="78">
        <f t="shared" si="45"/>
        <v>14489</v>
      </c>
      <c r="D628" s="78">
        <f t="shared" si="46"/>
        <v>14494</v>
      </c>
      <c r="E628" s="78">
        <f t="shared" si="47"/>
        <v>14501</v>
      </c>
      <c r="F628" s="78">
        <f t="shared" si="48"/>
        <v>14508</v>
      </c>
      <c r="G628" s="78">
        <f t="shared" si="49"/>
        <v>14554</v>
      </c>
    </row>
    <row r="629" spans="1:7">
      <c r="A629" s="18">
        <v>44406</v>
      </c>
      <c r="B629" s="19">
        <v>14491</v>
      </c>
      <c r="C629" s="78">
        <f t="shared" si="45"/>
        <v>14498</v>
      </c>
      <c r="D629" s="78">
        <f t="shared" si="46"/>
        <v>14489</v>
      </c>
      <c r="E629" s="78">
        <f t="shared" si="47"/>
        <v>14494</v>
      </c>
      <c r="F629" s="78">
        <f t="shared" si="48"/>
        <v>14501</v>
      </c>
      <c r="G629" s="78">
        <f t="shared" si="49"/>
        <v>14508</v>
      </c>
    </row>
    <row r="630" spans="1:7">
      <c r="A630" s="18">
        <v>44407</v>
      </c>
      <c r="B630" s="19">
        <v>14462</v>
      </c>
      <c r="C630" s="78">
        <f t="shared" si="45"/>
        <v>14491</v>
      </c>
      <c r="D630" s="78">
        <f t="shared" si="46"/>
        <v>14498</v>
      </c>
      <c r="E630" s="78">
        <f t="shared" si="47"/>
        <v>14489</v>
      </c>
      <c r="F630" s="78">
        <f t="shared" si="48"/>
        <v>14494</v>
      </c>
      <c r="G630" s="78">
        <f t="shared" si="49"/>
        <v>14501</v>
      </c>
    </row>
    <row r="631" spans="1:7">
      <c r="A631" s="18">
        <v>44410</v>
      </c>
      <c r="B631" s="19">
        <v>14456</v>
      </c>
      <c r="C631" s="78">
        <f t="shared" si="45"/>
        <v>14462</v>
      </c>
      <c r="D631" s="78">
        <f t="shared" si="46"/>
        <v>14491</v>
      </c>
      <c r="E631" s="78">
        <f t="shared" si="47"/>
        <v>14498</v>
      </c>
      <c r="F631" s="78">
        <f t="shared" si="48"/>
        <v>14489</v>
      </c>
      <c r="G631" s="78">
        <f t="shared" si="49"/>
        <v>14494</v>
      </c>
    </row>
    <row r="632" spans="1:7">
      <c r="A632" s="18">
        <v>44411</v>
      </c>
      <c r="B632" s="19">
        <v>14362</v>
      </c>
      <c r="C632" s="78">
        <f t="shared" si="45"/>
        <v>14456</v>
      </c>
      <c r="D632" s="78">
        <f t="shared" si="46"/>
        <v>14462</v>
      </c>
      <c r="E632" s="78">
        <f t="shared" si="47"/>
        <v>14491</v>
      </c>
      <c r="F632" s="78">
        <f t="shared" si="48"/>
        <v>14498</v>
      </c>
      <c r="G632" s="78">
        <f t="shared" si="49"/>
        <v>14489</v>
      </c>
    </row>
    <row r="633" spans="1:7">
      <c r="A633" s="18">
        <v>44412</v>
      </c>
      <c r="B633" s="19">
        <v>14324</v>
      </c>
      <c r="C633" s="78">
        <f t="shared" si="45"/>
        <v>14362</v>
      </c>
      <c r="D633" s="78">
        <f t="shared" si="46"/>
        <v>14456</v>
      </c>
      <c r="E633" s="78">
        <f t="shared" si="47"/>
        <v>14462</v>
      </c>
      <c r="F633" s="78">
        <f t="shared" si="48"/>
        <v>14491</v>
      </c>
      <c r="G633" s="78">
        <f t="shared" si="49"/>
        <v>14498</v>
      </c>
    </row>
    <row r="634" spans="1:7">
      <c r="A634" s="18">
        <v>44413</v>
      </c>
      <c r="B634" s="19">
        <v>14342</v>
      </c>
      <c r="C634" s="78">
        <f t="shared" si="45"/>
        <v>14324</v>
      </c>
      <c r="D634" s="78">
        <f t="shared" si="46"/>
        <v>14362</v>
      </c>
      <c r="E634" s="78">
        <f t="shared" si="47"/>
        <v>14456</v>
      </c>
      <c r="F634" s="78">
        <f t="shared" si="48"/>
        <v>14462</v>
      </c>
      <c r="G634" s="78">
        <f t="shared" si="49"/>
        <v>14491</v>
      </c>
    </row>
    <row r="635" spans="1:7">
      <c r="A635" s="18">
        <v>44414</v>
      </c>
      <c r="B635" s="19">
        <v>14369</v>
      </c>
      <c r="C635" s="78">
        <f t="shared" si="45"/>
        <v>14342</v>
      </c>
      <c r="D635" s="78">
        <f t="shared" si="46"/>
        <v>14324</v>
      </c>
      <c r="E635" s="78">
        <f t="shared" si="47"/>
        <v>14362</v>
      </c>
      <c r="F635" s="78">
        <f t="shared" si="48"/>
        <v>14456</v>
      </c>
      <c r="G635" s="78">
        <f t="shared" si="49"/>
        <v>14462</v>
      </c>
    </row>
    <row r="636" spans="1:7">
      <c r="A636" s="18">
        <v>44417</v>
      </c>
      <c r="B636" s="19">
        <v>14378</v>
      </c>
      <c r="C636" s="78">
        <f t="shared" si="45"/>
        <v>14369</v>
      </c>
      <c r="D636" s="78">
        <f t="shared" si="46"/>
        <v>14342</v>
      </c>
      <c r="E636" s="78">
        <f t="shared" si="47"/>
        <v>14324</v>
      </c>
      <c r="F636" s="78">
        <f t="shared" si="48"/>
        <v>14362</v>
      </c>
      <c r="G636" s="78">
        <f t="shared" si="49"/>
        <v>14456</v>
      </c>
    </row>
    <row r="637" spans="1:7">
      <c r="A637" s="18">
        <v>44418</v>
      </c>
      <c r="B637" s="19">
        <v>14397</v>
      </c>
      <c r="C637" s="78">
        <f t="shared" si="45"/>
        <v>14378</v>
      </c>
      <c r="D637" s="78">
        <f t="shared" si="46"/>
        <v>14369</v>
      </c>
      <c r="E637" s="78">
        <f t="shared" si="47"/>
        <v>14342</v>
      </c>
      <c r="F637" s="78">
        <f t="shared" si="48"/>
        <v>14324</v>
      </c>
      <c r="G637" s="78">
        <f t="shared" si="49"/>
        <v>14362</v>
      </c>
    </row>
    <row r="638" spans="1:7">
      <c r="A638" s="18">
        <v>44420</v>
      </c>
      <c r="B638" s="19">
        <v>14389</v>
      </c>
      <c r="C638" s="78">
        <f t="shared" si="45"/>
        <v>14397</v>
      </c>
      <c r="D638" s="78">
        <f t="shared" si="46"/>
        <v>14378</v>
      </c>
      <c r="E638" s="78">
        <f t="shared" si="47"/>
        <v>14369</v>
      </c>
      <c r="F638" s="78">
        <f t="shared" si="48"/>
        <v>14342</v>
      </c>
      <c r="G638" s="78">
        <f t="shared" si="49"/>
        <v>14324</v>
      </c>
    </row>
    <row r="639" spans="1:7">
      <c r="A639" s="18">
        <v>44421</v>
      </c>
      <c r="B639" s="19">
        <v>14388</v>
      </c>
      <c r="C639" s="78">
        <f t="shared" si="45"/>
        <v>14389</v>
      </c>
      <c r="D639" s="78">
        <f t="shared" si="46"/>
        <v>14397</v>
      </c>
      <c r="E639" s="78">
        <f t="shared" si="47"/>
        <v>14378</v>
      </c>
      <c r="F639" s="78">
        <f t="shared" si="48"/>
        <v>14369</v>
      </c>
      <c r="G639" s="78">
        <f t="shared" si="49"/>
        <v>14342</v>
      </c>
    </row>
    <row r="640" spans="1:7">
      <c r="A640" s="18">
        <v>44424</v>
      </c>
      <c r="B640" s="19">
        <v>14383</v>
      </c>
      <c r="C640" s="78">
        <f t="shared" si="45"/>
        <v>14388</v>
      </c>
      <c r="D640" s="78">
        <f t="shared" si="46"/>
        <v>14389</v>
      </c>
      <c r="E640" s="78">
        <f t="shared" si="47"/>
        <v>14397</v>
      </c>
      <c r="F640" s="78">
        <f t="shared" si="48"/>
        <v>14378</v>
      </c>
      <c r="G640" s="78">
        <f t="shared" si="49"/>
        <v>14369</v>
      </c>
    </row>
    <row r="641" spans="1:7">
      <c r="A641" s="18">
        <v>44426</v>
      </c>
      <c r="B641" s="19">
        <v>14384</v>
      </c>
      <c r="C641" s="78">
        <f t="shared" si="45"/>
        <v>14383</v>
      </c>
      <c r="D641" s="78">
        <f t="shared" si="46"/>
        <v>14388</v>
      </c>
      <c r="E641" s="78">
        <f t="shared" si="47"/>
        <v>14389</v>
      </c>
      <c r="F641" s="78">
        <f t="shared" si="48"/>
        <v>14397</v>
      </c>
      <c r="G641" s="78">
        <f t="shared" si="49"/>
        <v>14378</v>
      </c>
    </row>
    <row r="642" spans="1:7">
      <c r="A642" s="18">
        <v>44427</v>
      </c>
      <c r="B642" s="19">
        <v>14414</v>
      </c>
      <c r="C642" s="78">
        <f t="shared" si="45"/>
        <v>14384</v>
      </c>
      <c r="D642" s="78">
        <f t="shared" si="46"/>
        <v>14383</v>
      </c>
      <c r="E642" s="78">
        <f t="shared" si="47"/>
        <v>14388</v>
      </c>
      <c r="F642" s="78">
        <f t="shared" si="48"/>
        <v>14389</v>
      </c>
      <c r="G642" s="78">
        <f t="shared" si="49"/>
        <v>14397</v>
      </c>
    </row>
    <row r="643" spans="1:7">
      <c r="A643" s="18">
        <v>44428</v>
      </c>
      <c r="B643" s="19">
        <v>14464</v>
      </c>
      <c r="C643" s="78">
        <f t="shared" si="45"/>
        <v>14414</v>
      </c>
      <c r="D643" s="78">
        <f t="shared" si="46"/>
        <v>14384</v>
      </c>
      <c r="E643" s="78">
        <f t="shared" si="47"/>
        <v>14383</v>
      </c>
      <c r="F643" s="78">
        <f t="shared" si="48"/>
        <v>14388</v>
      </c>
      <c r="G643" s="78">
        <f t="shared" si="49"/>
        <v>14389</v>
      </c>
    </row>
    <row r="644" spans="1:7">
      <c r="A644" s="18">
        <v>44431</v>
      </c>
      <c r="B644" s="19">
        <v>14415</v>
      </c>
      <c r="C644" s="78">
        <f t="shared" si="45"/>
        <v>14464</v>
      </c>
      <c r="D644" s="78">
        <f t="shared" si="46"/>
        <v>14414</v>
      </c>
      <c r="E644" s="78">
        <f t="shared" si="47"/>
        <v>14384</v>
      </c>
      <c r="F644" s="78">
        <f t="shared" si="48"/>
        <v>14383</v>
      </c>
      <c r="G644" s="78">
        <f t="shared" si="49"/>
        <v>14388</v>
      </c>
    </row>
    <row r="645" spans="1:7">
      <c r="A645" s="18">
        <v>44432</v>
      </c>
      <c r="B645" s="19">
        <v>14391</v>
      </c>
      <c r="C645" s="78">
        <f t="shared" si="45"/>
        <v>14415</v>
      </c>
      <c r="D645" s="78">
        <f t="shared" si="46"/>
        <v>14464</v>
      </c>
      <c r="E645" s="78">
        <f t="shared" si="47"/>
        <v>14414</v>
      </c>
      <c r="F645" s="78">
        <f t="shared" si="48"/>
        <v>14384</v>
      </c>
      <c r="G645" s="78">
        <f t="shared" si="49"/>
        <v>14383</v>
      </c>
    </row>
    <row r="646" spans="1:7">
      <c r="A646" s="18">
        <v>44433</v>
      </c>
      <c r="B646" s="19">
        <v>14408</v>
      </c>
      <c r="C646" s="78">
        <f t="shared" si="45"/>
        <v>14391</v>
      </c>
      <c r="D646" s="78">
        <f t="shared" si="46"/>
        <v>14415</v>
      </c>
      <c r="E646" s="78">
        <f t="shared" si="47"/>
        <v>14464</v>
      </c>
      <c r="F646" s="78">
        <f t="shared" si="48"/>
        <v>14414</v>
      </c>
      <c r="G646" s="78">
        <f t="shared" si="49"/>
        <v>14384</v>
      </c>
    </row>
    <row r="647" spans="1:7">
      <c r="A647" s="18">
        <v>44434</v>
      </c>
      <c r="B647" s="19">
        <v>14423</v>
      </c>
      <c r="C647" s="78">
        <f t="shared" ref="C647:C710" si="50">B646</f>
        <v>14408</v>
      </c>
      <c r="D647" s="78">
        <f t="shared" ref="D647:D710" si="51">B645</f>
        <v>14391</v>
      </c>
      <c r="E647" s="78">
        <f t="shared" ref="E647:E710" si="52">B644</f>
        <v>14415</v>
      </c>
      <c r="F647" s="78">
        <f t="shared" si="48"/>
        <v>14464</v>
      </c>
      <c r="G647" s="78">
        <f t="shared" si="49"/>
        <v>14414</v>
      </c>
    </row>
    <row r="648" spans="1:7">
      <c r="A648" s="18">
        <v>44435</v>
      </c>
      <c r="B648" s="19">
        <v>14431</v>
      </c>
      <c r="C648" s="78">
        <f t="shared" si="50"/>
        <v>14423</v>
      </c>
      <c r="D648" s="78">
        <f t="shared" si="51"/>
        <v>14408</v>
      </c>
      <c r="E648" s="78">
        <f t="shared" si="52"/>
        <v>14391</v>
      </c>
      <c r="F648" s="78">
        <f t="shared" ref="F648:F711" si="53">B644</f>
        <v>14415</v>
      </c>
      <c r="G648" s="78">
        <f t="shared" ref="G648:G711" si="54">B643</f>
        <v>14464</v>
      </c>
    </row>
    <row r="649" spans="1:7">
      <c r="A649" s="18">
        <v>44438</v>
      </c>
      <c r="B649" s="19">
        <v>14374</v>
      </c>
      <c r="C649" s="78">
        <f t="shared" si="50"/>
        <v>14431</v>
      </c>
      <c r="D649" s="78">
        <f t="shared" si="51"/>
        <v>14423</v>
      </c>
      <c r="E649" s="78">
        <f t="shared" si="52"/>
        <v>14408</v>
      </c>
      <c r="F649" s="78">
        <f t="shared" si="53"/>
        <v>14391</v>
      </c>
      <c r="G649" s="78">
        <f t="shared" si="54"/>
        <v>14415</v>
      </c>
    </row>
    <row r="650" spans="1:7">
      <c r="A650" s="18">
        <v>44439</v>
      </c>
      <c r="B650" s="19">
        <v>14306</v>
      </c>
      <c r="C650" s="78">
        <f t="shared" si="50"/>
        <v>14374</v>
      </c>
      <c r="D650" s="78">
        <f t="shared" si="51"/>
        <v>14431</v>
      </c>
      <c r="E650" s="78">
        <f t="shared" si="52"/>
        <v>14423</v>
      </c>
      <c r="F650" s="78">
        <f t="shared" si="53"/>
        <v>14408</v>
      </c>
      <c r="G650" s="78">
        <f t="shared" si="54"/>
        <v>14391</v>
      </c>
    </row>
    <row r="651" spans="1:7">
      <c r="A651" s="18">
        <v>44440</v>
      </c>
      <c r="B651" s="19">
        <v>14284</v>
      </c>
      <c r="C651" s="78">
        <f t="shared" si="50"/>
        <v>14306</v>
      </c>
      <c r="D651" s="78">
        <f t="shared" si="51"/>
        <v>14374</v>
      </c>
      <c r="E651" s="78">
        <f t="shared" si="52"/>
        <v>14431</v>
      </c>
      <c r="F651" s="78">
        <f t="shared" si="53"/>
        <v>14423</v>
      </c>
      <c r="G651" s="78">
        <f t="shared" si="54"/>
        <v>14408</v>
      </c>
    </row>
    <row r="652" spans="1:7">
      <c r="A652" s="18">
        <v>44441</v>
      </c>
      <c r="B652" s="19">
        <v>14281</v>
      </c>
      <c r="C652" s="78">
        <f t="shared" si="50"/>
        <v>14284</v>
      </c>
      <c r="D652" s="78">
        <f t="shared" si="51"/>
        <v>14306</v>
      </c>
      <c r="E652" s="78">
        <f t="shared" si="52"/>
        <v>14374</v>
      </c>
      <c r="F652" s="78">
        <f t="shared" si="53"/>
        <v>14431</v>
      </c>
      <c r="G652" s="78">
        <f t="shared" si="54"/>
        <v>14423</v>
      </c>
    </row>
    <row r="653" spans="1:7">
      <c r="A653" s="18">
        <v>44442</v>
      </c>
      <c r="B653" s="19">
        <v>14261</v>
      </c>
      <c r="C653" s="78">
        <f t="shared" si="50"/>
        <v>14281</v>
      </c>
      <c r="D653" s="78">
        <f t="shared" si="51"/>
        <v>14284</v>
      </c>
      <c r="E653" s="78">
        <f t="shared" si="52"/>
        <v>14306</v>
      </c>
      <c r="F653" s="78">
        <f t="shared" si="53"/>
        <v>14374</v>
      </c>
      <c r="G653" s="78">
        <f t="shared" si="54"/>
        <v>14431</v>
      </c>
    </row>
    <row r="654" spans="1:7">
      <c r="A654" s="18">
        <v>44445</v>
      </c>
      <c r="B654" s="19">
        <v>14239</v>
      </c>
      <c r="C654" s="78">
        <f t="shared" si="50"/>
        <v>14261</v>
      </c>
      <c r="D654" s="78">
        <f t="shared" si="51"/>
        <v>14281</v>
      </c>
      <c r="E654" s="78">
        <f t="shared" si="52"/>
        <v>14284</v>
      </c>
      <c r="F654" s="78">
        <f t="shared" si="53"/>
        <v>14306</v>
      </c>
      <c r="G654" s="78">
        <f t="shared" si="54"/>
        <v>14374</v>
      </c>
    </row>
    <row r="655" spans="1:7">
      <c r="A655" s="18">
        <v>44446</v>
      </c>
      <c r="B655" s="19">
        <v>14195</v>
      </c>
      <c r="C655" s="78">
        <f t="shared" si="50"/>
        <v>14239</v>
      </c>
      <c r="D655" s="78">
        <f t="shared" si="51"/>
        <v>14261</v>
      </c>
      <c r="E655" s="78">
        <f t="shared" si="52"/>
        <v>14281</v>
      </c>
      <c r="F655" s="78">
        <f t="shared" si="53"/>
        <v>14284</v>
      </c>
      <c r="G655" s="78">
        <f t="shared" si="54"/>
        <v>14306</v>
      </c>
    </row>
    <row r="656" spans="1:7">
      <c r="A656" s="18">
        <v>44447</v>
      </c>
      <c r="B656" s="19">
        <v>14266</v>
      </c>
      <c r="C656" s="78">
        <f t="shared" si="50"/>
        <v>14195</v>
      </c>
      <c r="D656" s="78">
        <f t="shared" si="51"/>
        <v>14239</v>
      </c>
      <c r="E656" s="78">
        <f t="shared" si="52"/>
        <v>14261</v>
      </c>
      <c r="F656" s="78">
        <f t="shared" si="53"/>
        <v>14281</v>
      </c>
      <c r="G656" s="78">
        <f t="shared" si="54"/>
        <v>14284</v>
      </c>
    </row>
    <row r="657" spans="1:7">
      <c r="A657" s="18">
        <v>44448</v>
      </c>
      <c r="B657" s="19">
        <v>14272</v>
      </c>
      <c r="C657" s="78">
        <f t="shared" si="50"/>
        <v>14266</v>
      </c>
      <c r="D657" s="78">
        <f t="shared" si="51"/>
        <v>14195</v>
      </c>
      <c r="E657" s="78">
        <f t="shared" si="52"/>
        <v>14239</v>
      </c>
      <c r="F657" s="78">
        <f t="shared" si="53"/>
        <v>14261</v>
      </c>
      <c r="G657" s="78">
        <f t="shared" si="54"/>
        <v>14281</v>
      </c>
    </row>
    <row r="658" spans="1:7">
      <c r="A658" s="18">
        <v>44449</v>
      </c>
      <c r="B658" s="19">
        <v>14225</v>
      </c>
      <c r="C658" s="78">
        <f t="shared" si="50"/>
        <v>14272</v>
      </c>
      <c r="D658" s="78">
        <f t="shared" si="51"/>
        <v>14266</v>
      </c>
      <c r="E658" s="78">
        <f t="shared" si="52"/>
        <v>14195</v>
      </c>
      <c r="F658" s="78">
        <f t="shared" si="53"/>
        <v>14239</v>
      </c>
      <c r="G658" s="78">
        <f t="shared" si="54"/>
        <v>14261</v>
      </c>
    </row>
    <row r="659" spans="1:7">
      <c r="A659" s="18">
        <v>44452</v>
      </c>
      <c r="B659" s="19">
        <v>14260</v>
      </c>
      <c r="C659" s="78">
        <f t="shared" si="50"/>
        <v>14225</v>
      </c>
      <c r="D659" s="78">
        <f t="shared" si="51"/>
        <v>14272</v>
      </c>
      <c r="E659" s="78">
        <f t="shared" si="52"/>
        <v>14266</v>
      </c>
      <c r="F659" s="78">
        <f t="shared" si="53"/>
        <v>14195</v>
      </c>
      <c r="G659" s="78">
        <f t="shared" si="54"/>
        <v>14239</v>
      </c>
    </row>
    <row r="660" spans="1:7">
      <c r="A660" s="18">
        <v>44453</v>
      </c>
      <c r="B660" s="19">
        <v>14257</v>
      </c>
      <c r="C660" s="78">
        <f t="shared" si="50"/>
        <v>14260</v>
      </c>
      <c r="D660" s="78">
        <f t="shared" si="51"/>
        <v>14225</v>
      </c>
      <c r="E660" s="78">
        <f t="shared" si="52"/>
        <v>14272</v>
      </c>
      <c r="F660" s="78">
        <f t="shared" si="53"/>
        <v>14266</v>
      </c>
      <c r="G660" s="78">
        <f t="shared" si="54"/>
        <v>14195</v>
      </c>
    </row>
    <row r="661" spans="1:7">
      <c r="A661" s="18">
        <v>44454</v>
      </c>
      <c r="B661" s="19">
        <v>14252</v>
      </c>
      <c r="C661" s="78">
        <f t="shared" si="50"/>
        <v>14257</v>
      </c>
      <c r="D661" s="78">
        <f t="shared" si="51"/>
        <v>14260</v>
      </c>
      <c r="E661" s="78">
        <f t="shared" si="52"/>
        <v>14225</v>
      </c>
      <c r="F661" s="78">
        <f t="shared" si="53"/>
        <v>14272</v>
      </c>
      <c r="G661" s="78">
        <f t="shared" si="54"/>
        <v>14266</v>
      </c>
    </row>
    <row r="662" spans="1:7">
      <c r="A662" s="18">
        <v>44455</v>
      </c>
      <c r="B662" s="19">
        <v>14238</v>
      </c>
      <c r="C662" s="78">
        <f t="shared" si="50"/>
        <v>14252</v>
      </c>
      <c r="D662" s="78">
        <f t="shared" si="51"/>
        <v>14257</v>
      </c>
      <c r="E662" s="78">
        <f t="shared" si="52"/>
        <v>14260</v>
      </c>
      <c r="F662" s="78">
        <f t="shared" si="53"/>
        <v>14225</v>
      </c>
      <c r="G662" s="78">
        <f t="shared" si="54"/>
        <v>14272</v>
      </c>
    </row>
    <row r="663" spans="1:7">
      <c r="A663" s="18">
        <v>44456</v>
      </c>
      <c r="B663" s="19">
        <v>14233</v>
      </c>
      <c r="C663" s="78">
        <f t="shared" si="50"/>
        <v>14238</v>
      </c>
      <c r="D663" s="78">
        <f t="shared" si="51"/>
        <v>14252</v>
      </c>
      <c r="E663" s="78">
        <f t="shared" si="52"/>
        <v>14257</v>
      </c>
      <c r="F663" s="78">
        <f t="shared" si="53"/>
        <v>14260</v>
      </c>
      <c r="G663" s="78">
        <f t="shared" si="54"/>
        <v>14225</v>
      </c>
    </row>
    <row r="664" spans="1:7">
      <c r="A664" s="18">
        <v>44459</v>
      </c>
      <c r="B664" s="19">
        <v>14251</v>
      </c>
      <c r="C664" s="78">
        <f t="shared" si="50"/>
        <v>14233</v>
      </c>
      <c r="D664" s="78">
        <f t="shared" si="51"/>
        <v>14238</v>
      </c>
      <c r="E664" s="78">
        <f t="shared" si="52"/>
        <v>14252</v>
      </c>
      <c r="F664" s="78">
        <f t="shared" si="53"/>
        <v>14257</v>
      </c>
      <c r="G664" s="78">
        <f t="shared" si="54"/>
        <v>14260</v>
      </c>
    </row>
    <row r="665" spans="1:7">
      <c r="A665" s="18">
        <v>44460</v>
      </c>
      <c r="B665" s="19">
        <v>14244</v>
      </c>
      <c r="C665" s="78">
        <f t="shared" si="50"/>
        <v>14251</v>
      </c>
      <c r="D665" s="78">
        <f t="shared" si="51"/>
        <v>14233</v>
      </c>
      <c r="E665" s="78">
        <f t="shared" si="52"/>
        <v>14238</v>
      </c>
      <c r="F665" s="78">
        <f t="shared" si="53"/>
        <v>14252</v>
      </c>
      <c r="G665" s="78">
        <f t="shared" si="54"/>
        <v>14257</v>
      </c>
    </row>
    <row r="666" spans="1:7">
      <c r="A666" s="18">
        <v>44461</v>
      </c>
      <c r="B666" s="19">
        <v>14249</v>
      </c>
      <c r="C666" s="78">
        <f t="shared" si="50"/>
        <v>14244</v>
      </c>
      <c r="D666" s="78">
        <f t="shared" si="51"/>
        <v>14251</v>
      </c>
      <c r="E666" s="78">
        <f t="shared" si="52"/>
        <v>14233</v>
      </c>
      <c r="F666" s="78">
        <f t="shared" si="53"/>
        <v>14238</v>
      </c>
      <c r="G666" s="78">
        <f t="shared" si="54"/>
        <v>14252</v>
      </c>
    </row>
    <row r="667" spans="1:7">
      <c r="A667" s="18">
        <v>44462</v>
      </c>
      <c r="B667" s="19">
        <v>14256</v>
      </c>
      <c r="C667" s="78">
        <f t="shared" si="50"/>
        <v>14249</v>
      </c>
      <c r="D667" s="78">
        <f t="shared" si="51"/>
        <v>14244</v>
      </c>
      <c r="E667" s="78">
        <f t="shared" si="52"/>
        <v>14251</v>
      </c>
      <c r="F667" s="78">
        <f t="shared" si="53"/>
        <v>14233</v>
      </c>
      <c r="G667" s="78">
        <f t="shared" si="54"/>
        <v>14238</v>
      </c>
    </row>
    <row r="668" spans="1:7">
      <c r="A668" s="18">
        <v>44463</v>
      </c>
      <c r="B668" s="19">
        <v>14250</v>
      </c>
      <c r="C668" s="78">
        <f t="shared" si="50"/>
        <v>14256</v>
      </c>
      <c r="D668" s="78">
        <f t="shared" si="51"/>
        <v>14249</v>
      </c>
      <c r="E668" s="78">
        <f t="shared" si="52"/>
        <v>14244</v>
      </c>
      <c r="F668" s="78">
        <f t="shared" si="53"/>
        <v>14251</v>
      </c>
      <c r="G668" s="78">
        <f t="shared" si="54"/>
        <v>14233</v>
      </c>
    </row>
    <row r="669" spans="1:7">
      <c r="A669" s="18">
        <v>44466</v>
      </c>
      <c r="B669" s="19">
        <v>14258</v>
      </c>
      <c r="C669" s="78">
        <f t="shared" si="50"/>
        <v>14250</v>
      </c>
      <c r="D669" s="78">
        <f t="shared" si="51"/>
        <v>14256</v>
      </c>
      <c r="E669" s="78">
        <f t="shared" si="52"/>
        <v>14249</v>
      </c>
      <c r="F669" s="78">
        <f t="shared" si="53"/>
        <v>14244</v>
      </c>
      <c r="G669" s="78">
        <f t="shared" si="54"/>
        <v>14251</v>
      </c>
    </row>
    <row r="670" spans="1:7">
      <c r="A670" s="18">
        <v>44467</v>
      </c>
      <c r="B670" s="19">
        <v>14269</v>
      </c>
      <c r="C670" s="78">
        <f t="shared" si="50"/>
        <v>14258</v>
      </c>
      <c r="D670" s="78">
        <f t="shared" si="51"/>
        <v>14250</v>
      </c>
      <c r="E670" s="78">
        <f t="shared" si="52"/>
        <v>14256</v>
      </c>
      <c r="F670" s="78">
        <f t="shared" si="53"/>
        <v>14249</v>
      </c>
      <c r="G670" s="78">
        <f t="shared" si="54"/>
        <v>14244</v>
      </c>
    </row>
    <row r="671" spans="1:7">
      <c r="A671" s="18">
        <v>44468</v>
      </c>
      <c r="B671" s="19">
        <v>14307</v>
      </c>
      <c r="C671" s="78">
        <f t="shared" si="50"/>
        <v>14269</v>
      </c>
      <c r="D671" s="78">
        <f t="shared" si="51"/>
        <v>14258</v>
      </c>
      <c r="E671" s="78">
        <f t="shared" si="52"/>
        <v>14250</v>
      </c>
      <c r="F671" s="78">
        <f t="shared" si="53"/>
        <v>14256</v>
      </c>
      <c r="G671" s="78">
        <f t="shared" si="54"/>
        <v>14249</v>
      </c>
    </row>
    <row r="672" spans="1:7">
      <c r="A672" s="18">
        <v>44469</v>
      </c>
      <c r="B672" s="19">
        <v>14321</v>
      </c>
      <c r="C672" s="78">
        <f t="shared" si="50"/>
        <v>14307</v>
      </c>
      <c r="D672" s="78">
        <f t="shared" si="51"/>
        <v>14269</v>
      </c>
      <c r="E672" s="78">
        <f t="shared" si="52"/>
        <v>14258</v>
      </c>
      <c r="F672" s="78">
        <f t="shared" si="53"/>
        <v>14250</v>
      </c>
      <c r="G672" s="78">
        <f t="shared" si="54"/>
        <v>14256</v>
      </c>
    </row>
    <row r="673" spans="1:7">
      <c r="A673" s="18">
        <v>44470</v>
      </c>
      <c r="B673" s="19">
        <v>14315</v>
      </c>
      <c r="C673" s="78">
        <f t="shared" si="50"/>
        <v>14321</v>
      </c>
      <c r="D673" s="78">
        <f t="shared" si="51"/>
        <v>14307</v>
      </c>
      <c r="E673" s="78">
        <f t="shared" si="52"/>
        <v>14269</v>
      </c>
      <c r="F673" s="78">
        <f t="shared" si="53"/>
        <v>14258</v>
      </c>
      <c r="G673" s="78">
        <f t="shared" si="54"/>
        <v>14250</v>
      </c>
    </row>
    <row r="674" spans="1:7">
      <c r="A674" s="18">
        <v>44473</v>
      </c>
      <c r="B674" s="19">
        <v>14276</v>
      </c>
      <c r="C674" s="78">
        <f t="shared" si="50"/>
        <v>14315</v>
      </c>
      <c r="D674" s="78">
        <f t="shared" si="51"/>
        <v>14321</v>
      </c>
      <c r="E674" s="78">
        <f t="shared" si="52"/>
        <v>14307</v>
      </c>
      <c r="F674" s="78">
        <f t="shared" si="53"/>
        <v>14269</v>
      </c>
      <c r="G674" s="78">
        <f t="shared" si="54"/>
        <v>14258</v>
      </c>
    </row>
    <row r="675" spans="1:7">
      <c r="A675" s="18">
        <v>44474</v>
      </c>
      <c r="B675" s="19">
        <v>14260</v>
      </c>
      <c r="C675" s="78">
        <f t="shared" si="50"/>
        <v>14276</v>
      </c>
      <c r="D675" s="78">
        <f t="shared" si="51"/>
        <v>14315</v>
      </c>
      <c r="E675" s="78">
        <f t="shared" si="52"/>
        <v>14321</v>
      </c>
      <c r="F675" s="78">
        <f t="shared" si="53"/>
        <v>14307</v>
      </c>
      <c r="G675" s="78">
        <f t="shared" si="54"/>
        <v>14269</v>
      </c>
    </row>
    <row r="676" spans="1:7">
      <c r="A676" s="18">
        <v>44475</v>
      </c>
      <c r="B676" s="19">
        <v>14245</v>
      </c>
      <c r="C676" s="78">
        <f t="shared" si="50"/>
        <v>14260</v>
      </c>
      <c r="D676" s="78">
        <f t="shared" si="51"/>
        <v>14276</v>
      </c>
      <c r="E676" s="78">
        <f t="shared" si="52"/>
        <v>14315</v>
      </c>
      <c r="F676" s="78">
        <f t="shared" si="53"/>
        <v>14321</v>
      </c>
      <c r="G676" s="78">
        <f t="shared" si="54"/>
        <v>14307</v>
      </c>
    </row>
    <row r="677" spans="1:7">
      <c r="A677" s="18">
        <v>44476</v>
      </c>
      <c r="B677" s="19">
        <v>14238</v>
      </c>
      <c r="C677" s="78">
        <f t="shared" si="50"/>
        <v>14245</v>
      </c>
      <c r="D677" s="78">
        <f t="shared" si="51"/>
        <v>14260</v>
      </c>
      <c r="E677" s="78">
        <f t="shared" si="52"/>
        <v>14276</v>
      </c>
      <c r="F677" s="78">
        <f t="shared" si="53"/>
        <v>14315</v>
      </c>
      <c r="G677" s="78">
        <f t="shared" si="54"/>
        <v>14321</v>
      </c>
    </row>
    <row r="678" spans="1:7">
      <c r="A678" s="18">
        <v>44477</v>
      </c>
      <c r="B678" s="19">
        <v>14225</v>
      </c>
      <c r="C678" s="78">
        <f t="shared" si="50"/>
        <v>14238</v>
      </c>
      <c r="D678" s="78">
        <f t="shared" si="51"/>
        <v>14245</v>
      </c>
      <c r="E678" s="78">
        <f t="shared" si="52"/>
        <v>14260</v>
      </c>
      <c r="F678" s="78">
        <f t="shared" si="53"/>
        <v>14276</v>
      </c>
      <c r="G678" s="78">
        <f t="shared" si="54"/>
        <v>14315</v>
      </c>
    </row>
    <row r="679" spans="1:7">
      <c r="A679" s="18">
        <v>44480</v>
      </c>
      <c r="B679" s="19">
        <v>14210</v>
      </c>
      <c r="C679" s="78">
        <f t="shared" si="50"/>
        <v>14225</v>
      </c>
      <c r="D679" s="78">
        <f t="shared" si="51"/>
        <v>14238</v>
      </c>
      <c r="E679" s="78">
        <f t="shared" si="52"/>
        <v>14245</v>
      </c>
      <c r="F679" s="78">
        <f t="shared" si="53"/>
        <v>14260</v>
      </c>
      <c r="G679" s="78">
        <f t="shared" si="54"/>
        <v>14276</v>
      </c>
    </row>
    <row r="680" spans="1:7">
      <c r="A680" s="18">
        <v>44481</v>
      </c>
      <c r="B680" s="19">
        <v>14217</v>
      </c>
      <c r="C680" s="78">
        <f t="shared" si="50"/>
        <v>14210</v>
      </c>
      <c r="D680" s="78">
        <f t="shared" si="51"/>
        <v>14225</v>
      </c>
      <c r="E680" s="78">
        <f t="shared" si="52"/>
        <v>14238</v>
      </c>
      <c r="F680" s="78">
        <f t="shared" si="53"/>
        <v>14245</v>
      </c>
      <c r="G680" s="78">
        <f t="shared" si="54"/>
        <v>14260</v>
      </c>
    </row>
    <row r="681" spans="1:7">
      <c r="A681" s="18">
        <v>44482</v>
      </c>
      <c r="B681" s="19">
        <v>14221</v>
      </c>
      <c r="C681" s="78">
        <f t="shared" si="50"/>
        <v>14217</v>
      </c>
      <c r="D681" s="78">
        <f t="shared" si="51"/>
        <v>14210</v>
      </c>
      <c r="E681" s="78">
        <f t="shared" si="52"/>
        <v>14225</v>
      </c>
      <c r="F681" s="78">
        <f t="shared" si="53"/>
        <v>14238</v>
      </c>
      <c r="G681" s="78">
        <f t="shared" si="54"/>
        <v>14245</v>
      </c>
    </row>
    <row r="682" spans="1:7">
      <c r="A682" s="18">
        <v>44483</v>
      </c>
      <c r="B682" s="19">
        <v>14155</v>
      </c>
      <c r="C682" s="78">
        <f t="shared" si="50"/>
        <v>14221</v>
      </c>
      <c r="D682" s="78">
        <f t="shared" si="51"/>
        <v>14217</v>
      </c>
      <c r="E682" s="78">
        <f t="shared" si="52"/>
        <v>14210</v>
      </c>
      <c r="F682" s="78">
        <f t="shared" si="53"/>
        <v>14225</v>
      </c>
      <c r="G682" s="78">
        <f t="shared" si="54"/>
        <v>14238</v>
      </c>
    </row>
    <row r="683" spans="1:7">
      <c r="A683" s="18">
        <v>44484</v>
      </c>
      <c r="B683" s="19">
        <v>14084</v>
      </c>
      <c r="C683" s="78">
        <f t="shared" si="50"/>
        <v>14155</v>
      </c>
      <c r="D683" s="78">
        <f t="shared" si="51"/>
        <v>14221</v>
      </c>
      <c r="E683" s="78">
        <f t="shared" si="52"/>
        <v>14217</v>
      </c>
      <c r="F683" s="78">
        <f t="shared" si="53"/>
        <v>14210</v>
      </c>
      <c r="G683" s="78">
        <f t="shared" si="54"/>
        <v>14225</v>
      </c>
    </row>
    <row r="684" spans="1:7">
      <c r="A684" s="18">
        <v>44487</v>
      </c>
      <c r="B684" s="19">
        <v>14096</v>
      </c>
      <c r="C684" s="78">
        <f t="shared" si="50"/>
        <v>14084</v>
      </c>
      <c r="D684" s="78">
        <f t="shared" si="51"/>
        <v>14155</v>
      </c>
      <c r="E684" s="78">
        <f t="shared" si="52"/>
        <v>14221</v>
      </c>
      <c r="F684" s="78">
        <f t="shared" si="53"/>
        <v>14217</v>
      </c>
      <c r="G684" s="78">
        <f t="shared" si="54"/>
        <v>14210</v>
      </c>
    </row>
    <row r="685" spans="1:7">
      <c r="A685" s="18">
        <v>44488</v>
      </c>
      <c r="B685" s="19">
        <v>14080</v>
      </c>
      <c r="C685" s="78">
        <f t="shared" si="50"/>
        <v>14096</v>
      </c>
      <c r="D685" s="78">
        <f t="shared" si="51"/>
        <v>14084</v>
      </c>
      <c r="E685" s="78">
        <f t="shared" si="52"/>
        <v>14155</v>
      </c>
      <c r="F685" s="78">
        <f t="shared" si="53"/>
        <v>14221</v>
      </c>
      <c r="G685" s="78">
        <f t="shared" si="54"/>
        <v>14217</v>
      </c>
    </row>
    <row r="686" spans="1:7">
      <c r="A686" s="18">
        <v>44490</v>
      </c>
      <c r="B686" s="19">
        <v>14133</v>
      </c>
      <c r="C686" s="78">
        <f t="shared" si="50"/>
        <v>14080</v>
      </c>
      <c r="D686" s="78">
        <f t="shared" si="51"/>
        <v>14096</v>
      </c>
      <c r="E686" s="78">
        <f t="shared" si="52"/>
        <v>14084</v>
      </c>
      <c r="F686" s="78">
        <f t="shared" si="53"/>
        <v>14155</v>
      </c>
      <c r="G686" s="78">
        <f t="shared" si="54"/>
        <v>14221</v>
      </c>
    </row>
    <row r="687" spans="1:7">
      <c r="A687" s="18">
        <v>44491</v>
      </c>
      <c r="B687" s="19">
        <v>14162</v>
      </c>
      <c r="C687" s="78">
        <f t="shared" si="50"/>
        <v>14133</v>
      </c>
      <c r="D687" s="78">
        <f t="shared" si="51"/>
        <v>14080</v>
      </c>
      <c r="E687" s="78">
        <f t="shared" si="52"/>
        <v>14096</v>
      </c>
      <c r="F687" s="78">
        <f t="shared" si="53"/>
        <v>14084</v>
      </c>
      <c r="G687" s="78">
        <f t="shared" si="54"/>
        <v>14155</v>
      </c>
    </row>
    <row r="688" spans="1:7">
      <c r="A688" s="18">
        <v>44494</v>
      </c>
      <c r="B688" s="19">
        <v>14183</v>
      </c>
      <c r="C688" s="78">
        <f t="shared" si="50"/>
        <v>14162</v>
      </c>
      <c r="D688" s="78">
        <f t="shared" si="51"/>
        <v>14133</v>
      </c>
      <c r="E688" s="78">
        <f t="shared" si="52"/>
        <v>14080</v>
      </c>
      <c r="F688" s="78">
        <f t="shared" si="53"/>
        <v>14096</v>
      </c>
      <c r="G688" s="78">
        <f t="shared" si="54"/>
        <v>14084</v>
      </c>
    </row>
    <row r="689" spans="1:7">
      <c r="A689" s="18">
        <v>44495</v>
      </c>
      <c r="B689" s="19">
        <v>14165</v>
      </c>
      <c r="C689" s="78">
        <f t="shared" si="50"/>
        <v>14183</v>
      </c>
      <c r="D689" s="78">
        <f t="shared" si="51"/>
        <v>14162</v>
      </c>
      <c r="E689" s="78">
        <f t="shared" si="52"/>
        <v>14133</v>
      </c>
      <c r="F689" s="78">
        <f t="shared" si="53"/>
        <v>14080</v>
      </c>
      <c r="G689" s="78">
        <f t="shared" si="54"/>
        <v>14096</v>
      </c>
    </row>
    <row r="690" spans="1:7">
      <c r="A690" s="18">
        <v>44496</v>
      </c>
      <c r="B690" s="19">
        <v>14184</v>
      </c>
      <c r="C690" s="78">
        <f t="shared" si="50"/>
        <v>14165</v>
      </c>
      <c r="D690" s="78">
        <f t="shared" si="51"/>
        <v>14183</v>
      </c>
      <c r="E690" s="78">
        <f t="shared" si="52"/>
        <v>14162</v>
      </c>
      <c r="F690" s="78">
        <f t="shared" si="53"/>
        <v>14133</v>
      </c>
      <c r="G690" s="78">
        <f t="shared" si="54"/>
        <v>14080</v>
      </c>
    </row>
    <row r="691" spans="1:7">
      <c r="A691" s="18">
        <v>44497</v>
      </c>
      <c r="B691" s="19">
        <v>14199</v>
      </c>
      <c r="C691" s="78">
        <f t="shared" si="50"/>
        <v>14184</v>
      </c>
      <c r="D691" s="78">
        <f t="shared" si="51"/>
        <v>14165</v>
      </c>
      <c r="E691" s="78">
        <f t="shared" si="52"/>
        <v>14183</v>
      </c>
      <c r="F691" s="78">
        <f t="shared" si="53"/>
        <v>14162</v>
      </c>
      <c r="G691" s="78">
        <f t="shared" si="54"/>
        <v>14133</v>
      </c>
    </row>
    <row r="692" spans="1:7">
      <c r="A692" s="18">
        <v>44498</v>
      </c>
      <c r="B692" s="19">
        <v>14171</v>
      </c>
      <c r="C692" s="78">
        <f t="shared" si="50"/>
        <v>14199</v>
      </c>
      <c r="D692" s="78">
        <f t="shared" si="51"/>
        <v>14184</v>
      </c>
      <c r="E692" s="78">
        <f t="shared" si="52"/>
        <v>14165</v>
      </c>
      <c r="F692" s="78">
        <f t="shared" si="53"/>
        <v>14183</v>
      </c>
      <c r="G692" s="78">
        <f t="shared" si="54"/>
        <v>14162</v>
      </c>
    </row>
    <row r="693" spans="1:7">
      <c r="A693" s="18">
        <v>44501</v>
      </c>
      <c r="B693" s="19">
        <v>14235</v>
      </c>
      <c r="C693" s="78">
        <f t="shared" si="50"/>
        <v>14171</v>
      </c>
      <c r="D693" s="78">
        <f t="shared" si="51"/>
        <v>14199</v>
      </c>
      <c r="E693" s="78">
        <f t="shared" si="52"/>
        <v>14184</v>
      </c>
      <c r="F693" s="78">
        <f t="shared" si="53"/>
        <v>14165</v>
      </c>
      <c r="G693" s="78">
        <f t="shared" si="54"/>
        <v>14183</v>
      </c>
    </row>
    <row r="694" spans="1:7">
      <c r="A694" s="18">
        <v>44502</v>
      </c>
      <c r="B694" s="19">
        <v>14261</v>
      </c>
      <c r="C694" s="78">
        <f t="shared" si="50"/>
        <v>14235</v>
      </c>
      <c r="D694" s="78">
        <f t="shared" si="51"/>
        <v>14171</v>
      </c>
      <c r="E694" s="78">
        <f t="shared" si="52"/>
        <v>14199</v>
      </c>
      <c r="F694" s="78">
        <f t="shared" si="53"/>
        <v>14184</v>
      </c>
      <c r="G694" s="78">
        <f t="shared" si="54"/>
        <v>14165</v>
      </c>
    </row>
    <row r="695" spans="1:7">
      <c r="A695" s="18">
        <v>44503</v>
      </c>
      <c r="B695" s="19">
        <v>14301</v>
      </c>
      <c r="C695" s="78">
        <f t="shared" si="50"/>
        <v>14261</v>
      </c>
      <c r="D695" s="78">
        <f t="shared" si="51"/>
        <v>14235</v>
      </c>
      <c r="E695" s="78">
        <f t="shared" si="52"/>
        <v>14171</v>
      </c>
      <c r="F695" s="78">
        <f t="shared" si="53"/>
        <v>14199</v>
      </c>
      <c r="G695" s="78">
        <f t="shared" si="54"/>
        <v>14184</v>
      </c>
    </row>
    <row r="696" spans="1:7">
      <c r="A696" s="18">
        <v>44504</v>
      </c>
      <c r="B696" s="19">
        <v>14327</v>
      </c>
      <c r="C696" s="78">
        <f t="shared" si="50"/>
        <v>14301</v>
      </c>
      <c r="D696" s="78">
        <f t="shared" si="51"/>
        <v>14261</v>
      </c>
      <c r="E696" s="78">
        <f t="shared" si="52"/>
        <v>14235</v>
      </c>
      <c r="F696" s="78">
        <f t="shared" si="53"/>
        <v>14171</v>
      </c>
      <c r="G696" s="78">
        <f t="shared" si="54"/>
        <v>14199</v>
      </c>
    </row>
    <row r="697" spans="1:7">
      <c r="A697" s="18">
        <v>44505</v>
      </c>
      <c r="B697" s="19">
        <v>14374</v>
      </c>
      <c r="C697" s="78">
        <f t="shared" si="50"/>
        <v>14327</v>
      </c>
      <c r="D697" s="78">
        <f t="shared" si="51"/>
        <v>14301</v>
      </c>
      <c r="E697" s="78">
        <f t="shared" si="52"/>
        <v>14261</v>
      </c>
      <c r="F697" s="78">
        <f t="shared" si="53"/>
        <v>14235</v>
      </c>
      <c r="G697" s="78">
        <f t="shared" si="54"/>
        <v>14171</v>
      </c>
    </row>
    <row r="698" spans="1:7">
      <c r="A698" s="18">
        <v>44508</v>
      </c>
      <c r="B698" s="19">
        <v>14268</v>
      </c>
      <c r="C698" s="78">
        <f t="shared" si="50"/>
        <v>14374</v>
      </c>
      <c r="D698" s="78">
        <f t="shared" si="51"/>
        <v>14327</v>
      </c>
      <c r="E698" s="78">
        <f t="shared" si="52"/>
        <v>14301</v>
      </c>
      <c r="F698" s="78">
        <f t="shared" si="53"/>
        <v>14261</v>
      </c>
      <c r="G698" s="78">
        <f t="shared" si="54"/>
        <v>14235</v>
      </c>
    </row>
    <row r="699" spans="1:7">
      <c r="A699" s="18">
        <v>44509</v>
      </c>
      <c r="B699" s="19">
        <v>14233</v>
      </c>
      <c r="C699" s="78">
        <f t="shared" si="50"/>
        <v>14268</v>
      </c>
      <c r="D699" s="78">
        <f t="shared" si="51"/>
        <v>14374</v>
      </c>
      <c r="E699" s="78">
        <f t="shared" si="52"/>
        <v>14327</v>
      </c>
      <c r="F699" s="78">
        <f t="shared" si="53"/>
        <v>14301</v>
      </c>
      <c r="G699" s="78">
        <f t="shared" si="54"/>
        <v>14261</v>
      </c>
    </row>
    <row r="700" spans="1:7">
      <c r="A700" s="18">
        <v>44510</v>
      </c>
      <c r="B700" s="19">
        <v>14253</v>
      </c>
      <c r="C700" s="78">
        <f t="shared" si="50"/>
        <v>14233</v>
      </c>
      <c r="D700" s="78">
        <f t="shared" si="51"/>
        <v>14268</v>
      </c>
      <c r="E700" s="78">
        <f t="shared" si="52"/>
        <v>14374</v>
      </c>
      <c r="F700" s="78">
        <f t="shared" si="53"/>
        <v>14327</v>
      </c>
      <c r="G700" s="78">
        <f t="shared" si="54"/>
        <v>14301</v>
      </c>
    </row>
    <row r="701" spans="1:7">
      <c r="A701" s="18">
        <v>44511</v>
      </c>
      <c r="B701" s="19">
        <v>14288</v>
      </c>
      <c r="C701" s="78">
        <f t="shared" si="50"/>
        <v>14253</v>
      </c>
      <c r="D701" s="78">
        <f t="shared" si="51"/>
        <v>14233</v>
      </c>
      <c r="E701" s="78">
        <f t="shared" si="52"/>
        <v>14268</v>
      </c>
      <c r="F701" s="78">
        <f t="shared" si="53"/>
        <v>14374</v>
      </c>
      <c r="G701" s="78">
        <f t="shared" si="54"/>
        <v>14327</v>
      </c>
    </row>
    <row r="702" spans="1:7">
      <c r="A702" s="18">
        <v>44512</v>
      </c>
      <c r="B702" s="19">
        <v>14243</v>
      </c>
      <c r="C702" s="78">
        <f t="shared" si="50"/>
        <v>14288</v>
      </c>
      <c r="D702" s="78">
        <f t="shared" si="51"/>
        <v>14253</v>
      </c>
      <c r="E702" s="78">
        <f t="shared" si="52"/>
        <v>14233</v>
      </c>
      <c r="F702" s="78">
        <f t="shared" si="53"/>
        <v>14268</v>
      </c>
      <c r="G702" s="78">
        <f t="shared" si="54"/>
        <v>14374</v>
      </c>
    </row>
    <row r="703" spans="1:7">
      <c r="A703" s="18">
        <v>44515</v>
      </c>
      <c r="B703" s="19">
        <v>14206</v>
      </c>
      <c r="C703" s="78">
        <f t="shared" si="50"/>
        <v>14243</v>
      </c>
      <c r="D703" s="78">
        <f t="shared" si="51"/>
        <v>14288</v>
      </c>
      <c r="E703" s="78">
        <f t="shared" si="52"/>
        <v>14253</v>
      </c>
      <c r="F703" s="78">
        <f t="shared" si="53"/>
        <v>14233</v>
      </c>
      <c r="G703" s="78">
        <f t="shared" si="54"/>
        <v>14268</v>
      </c>
    </row>
    <row r="704" spans="1:7">
      <c r="A704" s="18">
        <v>44516</v>
      </c>
      <c r="B704" s="19">
        <v>14211</v>
      </c>
      <c r="C704" s="78">
        <f t="shared" si="50"/>
        <v>14206</v>
      </c>
      <c r="D704" s="78">
        <f t="shared" si="51"/>
        <v>14243</v>
      </c>
      <c r="E704" s="78">
        <f t="shared" si="52"/>
        <v>14288</v>
      </c>
      <c r="F704" s="78">
        <f t="shared" si="53"/>
        <v>14253</v>
      </c>
      <c r="G704" s="78">
        <f t="shared" si="54"/>
        <v>14233</v>
      </c>
    </row>
    <row r="705" spans="1:7">
      <c r="A705" s="18">
        <v>44517</v>
      </c>
      <c r="B705" s="19">
        <v>14259</v>
      </c>
      <c r="C705" s="78">
        <f t="shared" si="50"/>
        <v>14211</v>
      </c>
      <c r="D705" s="78">
        <f t="shared" si="51"/>
        <v>14206</v>
      </c>
      <c r="E705" s="78">
        <f t="shared" si="52"/>
        <v>14243</v>
      </c>
      <c r="F705" s="78">
        <f t="shared" si="53"/>
        <v>14288</v>
      </c>
      <c r="G705" s="78">
        <f t="shared" si="54"/>
        <v>14253</v>
      </c>
    </row>
    <row r="706" spans="1:7">
      <c r="A706" s="18">
        <v>44518</v>
      </c>
      <c r="B706" s="19">
        <v>14231</v>
      </c>
      <c r="C706" s="78">
        <f t="shared" si="50"/>
        <v>14259</v>
      </c>
      <c r="D706" s="78">
        <f t="shared" si="51"/>
        <v>14211</v>
      </c>
      <c r="E706" s="78">
        <f t="shared" si="52"/>
        <v>14206</v>
      </c>
      <c r="F706" s="78">
        <f t="shared" si="53"/>
        <v>14243</v>
      </c>
      <c r="G706" s="78">
        <f t="shared" si="54"/>
        <v>14288</v>
      </c>
    </row>
    <row r="707" spans="1:7">
      <c r="A707" s="18">
        <v>44519</v>
      </c>
      <c r="B707" s="19">
        <v>14237</v>
      </c>
      <c r="C707" s="78">
        <f t="shared" si="50"/>
        <v>14231</v>
      </c>
      <c r="D707" s="78">
        <f t="shared" si="51"/>
        <v>14259</v>
      </c>
      <c r="E707" s="78">
        <f t="shared" si="52"/>
        <v>14211</v>
      </c>
      <c r="F707" s="78">
        <f t="shared" si="53"/>
        <v>14206</v>
      </c>
      <c r="G707" s="78">
        <f t="shared" si="54"/>
        <v>14243</v>
      </c>
    </row>
    <row r="708" spans="1:7">
      <c r="A708" s="18">
        <v>44522</v>
      </c>
      <c r="B708" s="19">
        <v>14255</v>
      </c>
      <c r="C708" s="78">
        <f t="shared" si="50"/>
        <v>14237</v>
      </c>
      <c r="D708" s="78">
        <f t="shared" si="51"/>
        <v>14231</v>
      </c>
      <c r="E708" s="78">
        <f t="shared" si="52"/>
        <v>14259</v>
      </c>
      <c r="F708" s="78">
        <f t="shared" si="53"/>
        <v>14211</v>
      </c>
      <c r="G708" s="78">
        <f t="shared" si="54"/>
        <v>14206</v>
      </c>
    </row>
    <row r="709" spans="1:7">
      <c r="A709" s="18">
        <v>44523</v>
      </c>
      <c r="B709" s="19">
        <v>14272</v>
      </c>
      <c r="C709" s="78">
        <f t="shared" si="50"/>
        <v>14255</v>
      </c>
      <c r="D709" s="78">
        <f t="shared" si="51"/>
        <v>14237</v>
      </c>
      <c r="E709" s="78">
        <f t="shared" si="52"/>
        <v>14231</v>
      </c>
      <c r="F709" s="78">
        <f t="shared" si="53"/>
        <v>14259</v>
      </c>
      <c r="G709" s="78">
        <f t="shared" si="54"/>
        <v>14211</v>
      </c>
    </row>
    <row r="710" spans="1:7">
      <c r="A710" s="18">
        <v>44524</v>
      </c>
      <c r="B710" s="19">
        <v>14272</v>
      </c>
      <c r="C710" s="78">
        <f t="shared" si="50"/>
        <v>14272</v>
      </c>
      <c r="D710" s="78">
        <f t="shared" si="51"/>
        <v>14255</v>
      </c>
      <c r="E710" s="78">
        <f t="shared" si="52"/>
        <v>14237</v>
      </c>
      <c r="F710" s="78">
        <f t="shared" si="53"/>
        <v>14231</v>
      </c>
      <c r="G710" s="78">
        <f t="shared" si="54"/>
        <v>14259</v>
      </c>
    </row>
    <row r="711" spans="1:7">
      <c r="A711" s="18">
        <v>44525</v>
      </c>
      <c r="B711" s="19">
        <v>14280</v>
      </c>
      <c r="C711" s="78">
        <f t="shared" ref="C711:C774" si="55">B710</f>
        <v>14272</v>
      </c>
      <c r="D711" s="78">
        <f t="shared" ref="D711:D774" si="56">B709</f>
        <v>14272</v>
      </c>
      <c r="E711" s="78">
        <f t="shared" ref="E711:E774" si="57">B708</f>
        <v>14255</v>
      </c>
      <c r="F711" s="78">
        <f t="shared" si="53"/>
        <v>14237</v>
      </c>
      <c r="G711" s="78">
        <f t="shared" si="54"/>
        <v>14231</v>
      </c>
    </row>
    <row r="712" spans="1:7">
      <c r="A712" s="18">
        <v>44526</v>
      </c>
      <c r="B712" s="19">
        <v>14280</v>
      </c>
      <c r="C712" s="78">
        <f t="shared" si="55"/>
        <v>14280</v>
      </c>
      <c r="D712" s="78">
        <f t="shared" si="56"/>
        <v>14272</v>
      </c>
      <c r="E712" s="78">
        <f t="shared" si="57"/>
        <v>14272</v>
      </c>
      <c r="F712" s="78">
        <f t="shared" ref="F712:F775" si="58">B708</f>
        <v>14255</v>
      </c>
      <c r="G712" s="78">
        <f t="shared" ref="G712:G775" si="59">B707</f>
        <v>14237</v>
      </c>
    </row>
    <row r="713" spans="1:7">
      <c r="A713" s="18">
        <v>44529</v>
      </c>
      <c r="B713" s="19">
        <v>14340</v>
      </c>
      <c r="C713" s="78">
        <f t="shared" si="55"/>
        <v>14280</v>
      </c>
      <c r="D713" s="78">
        <f t="shared" si="56"/>
        <v>14280</v>
      </c>
      <c r="E713" s="78">
        <f t="shared" si="57"/>
        <v>14272</v>
      </c>
      <c r="F713" s="78">
        <f t="shared" si="58"/>
        <v>14272</v>
      </c>
      <c r="G713" s="78">
        <f t="shared" si="59"/>
        <v>14255</v>
      </c>
    </row>
    <row r="714" spans="1:7">
      <c r="A714" s="18">
        <v>44530</v>
      </c>
      <c r="B714" s="19">
        <v>14320</v>
      </c>
      <c r="C714" s="78">
        <f t="shared" si="55"/>
        <v>14340</v>
      </c>
      <c r="D714" s="78">
        <f t="shared" si="56"/>
        <v>14280</v>
      </c>
      <c r="E714" s="78">
        <f t="shared" si="57"/>
        <v>14280</v>
      </c>
      <c r="F714" s="78">
        <f t="shared" si="58"/>
        <v>14272</v>
      </c>
      <c r="G714" s="78">
        <f t="shared" si="59"/>
        <v>14272</v>
      </c>
    </row>
    <row r="715" spans="1:7">
      <c r="A715" s="18">
        <v>44531</v>
      </c>
      <c r="B715" s="19">
        <v>14353</v>
      </c>
      <c r="C715" s="78">
        <f t="shared" si="55"/>
        <v>14320</v>
      </c>
      <c r="D715" s="78">
        <f t="shared" si="56"/>
        <v>14340</v>
      </c>
      <c r="E715" s="78">
        <f t="shared" si="57"/>
        <v>14280</v>
      </c>
      <c r="F715" s="78">
        <f t="shared" si="58"/>
        <v>14280</v>
      </c>
      <c r="G715" s="78">
        <f t="shared" si="59"/>
        <v>14272</v>
      </c>
    </row>
    <row r="716" spans="1:7">
      <c r="A716" s="18">
        <v>44532</v>
      </c>
      <c r="B716" s="19">
        <v>14378</v>
      </c>
      <c r="C716" s="78">
        <f t="shared" si="55"/>
        <v>14353</v>
      </c>
      <c r="D716" s="78">
        <f t="shared" si="56"/>
        <v>14320</v>
      </c>
      <c r="E716" s="78">
        <f t="shared" si="57"/>
        <v>14340</v>
      </c>
      <c r="F716" s="78">
        <f t="shared" si="58"/>
        <v>14280</v>
      </c>
      <c r="G716" s="78">
        <f t="shared" si="59"/>
        <v>14280</v>
      </c>
    </row>
    <row r="717" spans="1:7">
      <c r="A717" s="18">
        <v>44533</v>
      </c>
      <c r="B717" s="19">
        <v>14408</v>
      </c>
      <c r="C717" s="78">
        <f t="shared" si="55"/>
        <v>14378</v>
      </c>
      <c r="D717" s="78">
        <f t="shared" si="56"/>
        <v>14353</v>
      </c>
      <c r="E717" s="78">
        <f t="shared" si="57"/>
        <v>14320</v>
      </c>
      <c r="F717" s="78">
        <f t="shared" si="58"/>
        <v>14340</v>
      </c>
      <c r="G717" s="78">
        <f t="shared" si="59"/>
        <v>14280</v>
      </c>
    </row>
    <row r="718" spans="1:7">
      <c r="A718" s="18">
        <v>44536</v>
      </c>
      <c r="B718" s="19">
        <v>14441</v>
      </c>
      <c r="C718" s="78">
        <f t="shared" si="55"/>
        <v>14408</v>
      </c>
      <c r="D718" s="78">
        <f t="shared" si="56"/>
        <v>14378</v>
      </c>
      <c r="E718" s="78">
        <f t="shared" si="57"/>
        <v>14353</v>
      </c>
      <c r="F718" s="78">
        <f t="shared" si="58"/>
        <v>14320</v>
      </c>
      <c r="G718" s="78">
        <f t="shared" si="59"/>
        <v>14340</v>
      </c>
    </row>
    <row r="719" spans="1:7">
      <c r="A719" s="18">
        <v>44537</v>
      </c>
      <c r="B719" s="19">
        <v>14408</v>
      </c>
      <c r="C719" s="78">
        <f t="shared" si="55"/>
        <v>14441</v>
      </c>
      <c r="D719" s="78">
        <f t="shared" si="56"/>
        <v>14408</v>
      </c>
      <c r="E719" s="78">
        <f t="shared" si="57"/>
        <v>14378</v>
      </c>
      <c r="F719" s="78">
        <f t="shared" si="58"/>
        <v>14353</v>
      </c>
      <c r="G719" s="78">
        <f t="shared" si="59"/>
        <v>14320</v>
      </c>
    </row>
    <row r="720" spans="1:7">
      <c r="A720" s="18">
        <v>44538</v>
      </c>
      <c r="B720" s="19">
        <v>14348</v>
      </c>
      <c r="C720" s="78">
        <f t="shared" si="55"/>
        <v>14408</v>
      </c>
      <c r="D720" s="78">
        <f t="shared" si="56"/>
        <v>14441</v>
      </c>
      <c r="E720" s="78">
        <f t="shared" si="57"/>
        <v>14408</v>
      </c>
      <c r="F720" s="78">
        <f t="shared" si="58"/>
        <v>14378</v>
      </c>
      <c r="G720" s="78">
        <f t="shared" si="59"/>
        <v>14353</v>
      </c>
    </row>
    <row r="721" spans="1:7">
      <c r="A721" s="18">
        <v>44539</v>
      </c>
      <c r="B721" s="19">
        <v>14351</v>
      </c>
      <c r="C721" s="78">
        <f t="shared" si="55"/>
        <v>14348</v>
      </c>
      <c r="D721" s="78">
        <f t="shared" si="56"/>
        <v>14408</v>
      </c>
      <c r="E721" s="78">
        <f t="shared" si="57"/>
        <v>14441</v>
      </c>
      <c r="F721" s="78">
        <f t="shared" si="58"/>
        <v>14408</v>
      </c>
      <c r="G721" s="78">
        <f t="shared" si="59"/>
        <v>14378</v>
      </c>
    </row>
    <row r="722" spans="1:7">
      <c r="A722" s="18">
        <v>44540</v>
      </c>
      <c r="B722" s="19">
        <v>14378</v>
      </c>
      <c r="C722" s="78">
        <f t="shared" si="55"/>
        <v>14351</v>
      </c>
      <c r="D722" s="78">
        <f t="shared" si="56"/>
        <v>14348</v>
      </c>
      <c r="E722" s="78">
        <f t="shared" si="57"/>
        <v>14408</v>
      </c>
      <c r="F722" s="78">
        <f t="shared" si="58"/>
        <v>14441</v>
      </c>
      <c r="G722" s="78">
        <f t="shared" si="59"/>
        <v>14408</v>
      </c>
    </row>
    <row r="723" spans="1:7">
      <c r="A723" s="18">
        <v>44543</v>
      </c>
      <c r="B723" s="19">
        <v>14346</v>
      </c>
      <c r="C723" s="78">
        <f t="shared" si="55"/>
        <v>14378</v>
      </c>
      <c r="D723" s="78">
        <f t="shared" si="56"/>
        <v>14351</v>
      </c>
      <c r="E723" s="78">
        <f t="shared" si="57"/>
        <v>14348</v>
      </c>
      <c r="F723" s="78">
        <f t="shared" si="58"/>
        <v>14408</v>
      </c>
      <c r="G723" s="78">
        <f t="shared" si="59"/>
        <v>14441</v>
      </c>
    </row>
    <row r="724" spans="1:7">
      <c r="A724" s="18">
        <v>44544</v>
      </c>
      <c r="B724" s="19">
        <v>14348</v>
      </c>
      <c r="C724" s="78">
        <f t="shared" si="55"/>
        <v>14346</v>
      </c>
      <c r="D724" s="78">
        <f t="shared" si="56"/>
        <v>14378</v>
      </c>
      <c r="E724" s="78">
        <f t="shared" si="57"/>
        <v>14351</v>
      </c>
      <c r="F724" s="78">
        <f t="shared" si="58"/>
        <v>14348</v>
      </c>
      <c r="G724" s="78">
        <f t="shared" si="59"/>
        <v>14408</v>
      </c>
    </row>
    <row r="725" spans="1:7">
      <c r="A725" s="18">
        <v>44545</v>
      </c>
      <c r="B725" s="19">
        <v>14337</v>
      </c>
      <c r="C725" s="78">
        <f t="shared" si="55"/>
        <v>14348</v>
      </c>
      <c r="D725" s="78">
        <f t="shared" si="56"/>
        <v>14346</v>
      </c>
      <c r="E725" s="78">
        <f t="shared" si="57"/>
        <v>14378</v>
      </c>
      <c r="F725" s="78">
        <f t="shared" si="58"/>
        <v>14351</v>
      </c>
      <c r="G725" s="78">
        <f t="shared" si="59"/>
        <v>14348</v>
      </c>
    </row>
    <row r="726" spans="1:7">
      <c r="A726" s="18">
        <v>44546</v>
      </c>
      <c r="B726" s="19">
        <v>14343</v>
      </c>
      <c r="C726" s="78">
        <f t="shared" si="55"/>
        <v>14337</v>
      </c>
      <c r="D726" s="78">
        <f t="shared" si="56"/>
        <v>14348</v>
      </c>
      <c r="E726" s="78">
        <f t="shared" si="57"/>
        <v>14346</v>
      </c>
      <c r="F726" s="78">
        <f t="shared" si="58"/>
        <v>14378</v>
      </c>
      <c r="G726" s="78">
        <f t="shared" si="59"/>
        <v>14351</v>
      </c>
    </row>
    <row r="727" spans="1:7">
      <c r="A727" s="18">
        <v>44547</v>
      </c>
      <c r="B727" s="19">
        <v>14343</v>
      </c>
      <c r="C727" s="78">
        <f t="shared" si="55"/>
        <v>14343</v>
      </c>
      <c r="D727" s="78">
        <f t="shared" si="56"/>
        <v>14337</v>
      </c>
      <c r="E727" s="78">
        <f t="shared" si="57"/>
        <v>14348</v>
      </c>
      <c r="F727" s="78">
        <f t="shared" si="58"/>
        <v>14346</v>
      </c>
      <c r="G727" s="78">
        <f t="shared" si="59"/>
        <v>14378</v>
      </c>
    </row>
    <row r="728" spans="1:7">
      <c r="A728" s="18">
        <v>44550</v>
      </c>
      <c r="B728" s="19">
        <v>14384</v>
      </c>
      <c r="C728" s="78">
        <f t="shared" si="55"/>
        <v>14343</v>
      </c>
      <c r="D728" s="78">
        <f t="shared" si="56"/>
        <v>14343</v>
      </c>
      <c r="E728" s="78">
        <f t="shared" si="57"/>
        <v>14337</v>
      </c>
      <c r="F728" s="78">
        <f t="shared" si="58"/>
        <v>14348</v>
      </c>
      <c r="G728" s="78">
        <f t="shared" si="59"/>
        <v>14346</v>
      </c>
    </row>
    <row r="729" spans="1:7">
      <c r="A729" s="18">
        <v>44551</v>
      </c>
      <c r="B729" s="19">
        <v>14349</v>
      </c>
      <c r="C729" s="78">
        <f t="shared" si="55"/>
        <v>14384</v>
      </c>
      <c r="D729" s="78">
        <f t="shared" si="56"/>
        <v>14343</v>
      </c>
      <c r="E729" s="78">
        <f t="shared" si="57"/>
        <v>14343</v>
      </c>
      <c r="F729" s="78">
        <f t="shared" si="58"/>
        <v>14337</v>
      </c>
      <c r="G729" s="78">
        <f t="shared" si="59"/>
        <v>14348</v>
      </c>
    </row>
    <row r="730" spans="1:7">
      <c r="A730" s="18">
        <v>44552</v>
      </c>
      <c r="B730" s="19">
        <v>14264</v>
      </c>
      <c r="C730" s="78">
        <f t="shared" si="55"/>
        <v>14349</v>
      </c>
      <c r="D730" s="78">
        <f t="shared" si="56"/>
        <v>14384</v>
      </c>
      <c r="E730" s="78">
        <f t="shared" si="57"/>
        <v>14343</v>
      </c>
      <c r="F730" s="78">
        <f t="shared" si="58"/>
        <v>14343</v>
      </c>
      <c r="G730" s="78">
        <f t="shared" si="59"/>
        <v>14337</v>
      </c>
    </row>
    <row r="731" spans="1:7">
      <c r="A731" s="18">
        <v>44553</v>
      </c>
      <c r="B731" s="19">
        <v>14251</v>
      </c>
      <c r="C731" s="78">
        <f t="shared" si="55"/>
        <v>14264</v>
      </c>
      <c r="D731" s="78">
        <f t="shared" si="56"/>
        <v>14349</v>
      </c>
      <c r="E731" s="78">
        <f t="shared" si="57"/>
        <v>14384</v>
      </c>
      <c r="F731" s="78">
        <f t="shared" si="58"/>
        <v>14343</v>
      </c>
      <c r="G731" s="78">
        <f t="shared" si="59"/>
        <v>14343</v>
      </c>
    </row>
    <row r="732" spans="1:7">
      <c r="A732" s="18">
        <v>44554</v>
      </c>
      <c r="B732" s="19">
        <v>14219</v>
      </c>
      <c r="C732" s="78">
        <f t="shared" si="55"/>
        <v>14251</v>
      </c>
      <c r="D732" s="78">
        <f t="shared" si="56"/>
        <v>14264</v>
      </c>
      <c r="E732" s="78">
        <f t="shared" si="57"/>
        <v>14349</v>
      </c>
      <c r="F732" s="78">
        <f t="shared" si="58"/>
        <v>14384</v>
      </c>
      <c r="G732" s="78">
        <f t="shared" si="59"/>
        <v>14343</v>
      </c>
    </row>
    <row r="733" spans="1:7">
      <c r="A733" s="18">
        <v>44557</v>
      </c>
      <c r="B733" s="19">
        <v>14225</v>
      </c>
      <c r="C733" s="78">
        <f t="shared" si="55"/>
        <v>14219</v>
      </c>
      <c r="D733" s="78">
        <f t="shared" si="56"/>
        <v>14251</v>
      </c>
      <c r="E733" s="78">
        <f t="shared" si="57"/>
        <v>14264</v>
      </c>
      <c r="F733" s="78">
        <f t="shared" si="58"/>
        <v>14349</v>
      </c>
      <c r="G733" s="78">
        <f t="shared" si="59"/>
        <v>14384</v>
      </c>
    </row>
    <row r="734" spans="1:7">
      <c r="A734" s="18">
        <v>44558</v>
      </c>
      <c r="B734" s="19">
        <v>14237</v>
      </c>
      <c r="C734" s="78">
        <f t="shared" si="55"/>
        <v>14225</v>
      </c>
      <c r="D734" s="78">
        <f t="shared" si="56"/>
        <v>14219</v>
      </c>
      <c r="E734" s="78">
        <f t="shared" si="57"/>
        <v>14251</v>
      </c>
      <c r="F734" s="78">
        <f t="shared" si="58"/>
        <v>14264</v>
      </c>
      <c r="G734" s="78">
        <f t="shared" si="59"/>
        <v>14349</v>
      </c>
    </row>
    <row r="735" spans="1:7">
      <c r="A735" s="18">
        <v>44559</v>
      </c>
      <c r="B735" s="19">
        <v>14265</v>
      </c>
      <c r="C735" s="78">
        <f t="shared" si="55"/>
        <v>14237</v>
      </c>
      <c r="D735" s="78">
        <f t="shared" si="56"/>
        <v>14225</v>
      </c>
      <c r="E735" s="78">
        <f t="shared" si="57"/>
        <v>14219</v>
      </c>
      <c r="F735" s="78">
        <f t="shared" si="58"/>
        <v>14251</v>
      </c>
      <c r="G735" s="78">
        <f t="shared" si="59"/>
        <v>14264</v>
      </c>
    </row>
    <row r="736" spans="1:7">
      <c r="A736" s="18">
        <v>44560</v>
      </c>
      <c r="B736" s="19">
        <v>14269</v>
      </c>
      <c r="C736" s="78">
        <f t="shared" si="55"/>
        <v>14265</v>
      </c>
      <c r="D736" s="78">
        <f t="shared" si="56"/>
        <v>14237</v>
      </c>
      <c r="E736" s="78">
        <f t="shared" si="57"/>
        <v>14225</v>
      </c>
      <c r="F736" s="78">
        <f t="shared" si="58"/>
        <v>14219</v>
      </c>
      <c r="G736" s="78">
        <f t="shared" si="59"/>
        <v>14251</v>
      </c>
    </row>
    <row r="737" spans="1:7">
      <c r="A737" s="18">
        <v>44561</v>
      </c>
      <c r="B737" s="19">
        <v>14278</v>
      </c>
      <c r="C737" s="78">
        <f t="shared" si="55"/>
        <v>14269</v>
      </c>
      <c r="D737" s="78">
        <f t="shared" si="56"/>
        <v>14265</v>
      </c>
      <c r="E737" s="78">
        <f t="shared" si="57"/>
        <v>14237</v>
      </c>
      <c r="F737" s="78">
        <f t="shared" si="58"/>
        <v>14225</v>
      </c>
      <c r="G737" s="78">
        <f t="shared" si="59"/>
        <v>14219</v>
      </c>
    </row>
    <row r="738" spans="1:7">
      <c r="A738" s="18">
        <v>44564</v>
      </c>
      <c r="B738" s="19">
        <v>14270</v>
      </c>
      <c r="C738" s="78">
        <f t="shared" si="55"/>
        <v>14278</v>
      </c>
      <c r="D738" s="78">
        <f t="shared" si="56"/>
        <v>14269</v>
      </c>
      <c r="E738" s="78">
        <f t="shared" si="57"/>
        <v>14265</v>
      </c>
      <c r="F738" s="78">
        <f t="shared" si="58"/>
        <v>14237</v>
      </c>
      <c r="G738" s="78">
        <f t="shared" si="59"/>
        <v>14225</v>
      </c>
    </row>
    <row r="739" spans="1:7">
      <c r="A739" s="18">
        <v>44565</v>
      </c>
      <c r="B739" s="19">
        <v>14310</v>
      </c>
      <c r="C739" s="78">
        <f t="shared" si="55"/>
        <v>14270</v>
      </c>
      <c r="D739" s="78">
        <f t="shared" si="56"/>
        <v>14278</v>
      </c>
      <c r="E739" s="78">
        <f t="shared" si="57"/>
        <v>14269</v>
      </c>
      <c r="F739" s="78">
        <f t="shared" si="58"/>
        <v>14265</v>
      </c>
      <c r="G739" s="78">
        <f t="shared" si="59"/>
        <v>14237</v>
      </c>
    </row>
    <row r="740" spans="1:7">
      <c r="A740" s="18">
        <v>44566</v>
      </c>
      <c r="B740" s="19">
        <v>14365</v>
      </c>
      <c r="C740" s="78">
        <f t="shared" si="55"/>
        <v>14310</v>
      </c>
      <c r="D740" s="78">
        <f t="shared" si="56"/>
        <v>14270</v>
      </c>
      <c r="E740" s="78">
        <f t="shared" si="57"/>
        <v>14278</v>
      </c>
      <c r="F740" s="78">
        <f t="shared" si="58"/>
        <v>14269</v>
      </c>
      <c r="G740" s="78">
        <f t="shared" si="59"/>
        <v>14265</v>
      </c>
    </row>
    <row r="741" spans="1:7">
      <c r="A741" s="18">
        <v>44567</v>
      </c>
      <c r="B741" s="19">
        <v>14396</v>
      </c>
      <c r="C741" s="78">
        <f t="shared" si="55"/>
        <v>14365</v>
      </c>
      <c r="D741" s="78">
        <f t="shared" si="56"/>
        <v>14310</v>
      </c>
      <c r="E741" s="78">
        <f t="shared" si="57"/>
        <v>14270</v>
      </c>
      <c r="F741" s="78">
        <f t="shared" si="58"/>
        <v>14278</v>
      </c>
      <c r="G741" s="78">
        <f t="shared" si="59"/>
        <v>14269</v>
      </c>
    </row>
    <row r="742" spans="1:7">
      <c r="A742" s="18">
        <v>44568</v>
      </c>
      <c r="B742" s="19">
        <v>14360</v>
      </c>
      <c r="C742" s="78">
        <f t="shared" si="55"/>
        <v>14396</v>
      </c>
      <c r="D742" s="78">
        <f t="shared" si="56"/>
        <v>14365</v>
      </c>
      <c r="E742" s="78">
        <f t="shared" si="57"/>
        <v>14310</v>
      </c>
      <c r="F742" s="78">
        <f t="shared" si="58"/>
        <v>14270</v>
      </c>
      <c r="G742" s="78">
        <f t="shared" si="59"/>
        <v>14278</v>
      </c>
    </row>
    <row r="743" spans="1:7">
      <c r="A743" s="18">
        <v>44571</v>
      </c>
      <c r="B743" s="19">
        <v>14323</v>
      </c>
      <c r="C743" s="78">
        <f t="shared" si="55"/>
        <v>14360</v>
      </c>
      <c r="D743" s="78">
        <f t="shared" si="56"/>
        <v>14396</v>
      </c>
      <c r="E743" s="78">
        <f t="shared" si="57"/>
        <v>14365</v>
      </c>
      <c r="F743" s="78">
        <f t="shared" si="58"/>
        <v>14310</v>
      </c>
      <c r="G743" s="78">
        <f t="shared" si="59"/>
        <v>14270</v>
      </c>
    </row>
    <row r="744" spans="1:7">
      <c r="A744" s="18">
        <v>44572</v>
      </c>
      <c r="B744" s="19">
        <v>14299</v>
      </c>
      <c r="C744" s="78">
        <f t="shared" si="55"/>
        <v>14323</v>
      </c>
      <c r="D744" s="78">
        <f t="shared" si="56"/>
        <v>14360</v>
      </c>
      <c r="E744" s="78">
        <f t="shared" si="57"/>
        <v>14396</v>
      </c>
      <c r="F744" s="78">
        <f t="shared" si="58"/>
        <v>14365</v>
      </c>
      <c r="G744" s="78">
        <f t="shared" si="59"/>
        <v>14310</v>
      </c>
    </row>
    <row r="745" spans="1:7">
      <c r="A745" s="18">
        <v>44573</v>
      </c>
      <c r="B745" s="19">
        <v>14302</v>
      </c>
      <c r="C745" s="78">
        <f t="shared" si="55"/>
        <v>14299</v>
      </c>
      <c r="D745" s="78">
        <f t="shared" si="56"/>
        <v>14323</v>
      </c>
      <c r="E745" s="78">
        <f t="shared" si="57"/>
        <v>14360</v>
      </c>
      <c r="F745" s="78">
        <f t="shared" si="58"/>
        <v>14396</v>
      </c>
      <c r="G745" s="78">
        <f t="shared" si="59"/>
        <v>14365</v>
      </c>
    </row>
    <row r="746" spans="1:7">
      <c r="A746" s="18">
        <v>44574</v>
      </c>
      <c r="B746" s="19">
        <v>14311</v>
      </c>
      <c r="C746" s="78">
        <f t="shared" si="55"/>
        <v>14302</v>
      </c>
      <c r="D746" s="78">
        <f t="shared" si="56"/>
        <v>14299</v>
      </c>
      <c r="E746" s="78">
        <f t="shared" si="57"/>
        <v>14323</v>
      </c>
      <c r="F746" s="78">
        <f t="shared" si="58"/>
        <v>14360</v>
      </c>
      <c r="G746" s="78">
        <f t="shared" si="59"/>
        <v>14396</v>
      </c>
    </row>
    <row r="747" spans="1:7">
      <c r="A747" s="18">
        <v>44575</v>
      </c>
      <c r="B747" s="19">
        <v>14310</v>
      </c>
      <c r="C747" s="78">
        <f t="shared" si="55"/>
        <v>14311</v>
      </c>
      <c r="D747" s="78">
        <f t="shared" si="56"/>
        <v>14302</v>
      </c>
      <c r="E747" s="78">
        <f t="shared" si="57"/>
        <v>14299</v>
      </c>
      <c r="F747" s="78">
        <f t="shared" si="58"/>
        <v>14323</v>
      </c>
      <c r="G747" s="78">
        <f t="shared" si="59"/>
        <v>14360</v>
      </c>
    </row>
    <row r="748" spans="1:7">
      <c r="A748" s="18">
        <v>44578</v>
      </c>
      <c r="B748" s="19">
        <v>14323</v>
      </c>
      <c r="C748" s="78">
        <f t="shared" si="55"/>
        <v>14310</v>
      </c>
      <c r="D748" s="78">
        <f t="shared" si="56"/>
        <v>14311</v>
      </c>
      <c r="E748" s="78">
        <f t="shared" si="57"/>
        <v>14302</v>
      </c>
      <c r="F748" s="78">
        <f t="shared" si="58"/>
        <v>14299</v>
      </c>
      <c r="G748" s="78">
        <f t="shared" si="59"/>
        <v>14323</v>
      </c>
    </row>
    <row r="749" spans="1:7">
      <c r="A749" s="18">
        <v>44579</v>
      </c>
      <c r="B749" s="19">
        <v>14325</v>
      </c>
      <c r="C749" s="78">
        <f t="shared" si="55"/>
        <v>14323</v>
      </c>
      <c r="D749" s="78">
        <f t="shared" si="56"/>
        <v>14310</v>
      </c>
      <c r="E749" s="78">
        <f t="shared" si="57"/>
        <v>14311</v>
      </c>
      <c r="F749" s="78">
        <f t="shared" si="58"/>
        <v>14302</v>
      </c>
      <c r="G749" s="78">
        <f t="shared" si="59"/>
        <v>14299</v>
      </c>
    </row>
    <row r="750" spans="1:7">
      <c r="A750" s="18">
        <v>44580</v>
      </c>
      <c r="B750" s="19">
        <v>14370</v>
      </c>
      <c r="C750" s="78">
        <f t="shared" si="55"/>
        <v>14325</v>
      </c>
      <c r="D750" s="78">
        <f t="shared" si="56"/>
        <v>14323</v>
      </c>
      <c r="E750" s="78">
        <f t="shared" si="57"/>
        <v>14310</v>
      </c>
      <c r="F750" s="78">
        <f t="shared" si="58"/>
        <v>14311</v>
      </c>
      <c r="G750" s="78">
        <f t="shared" si="59"/>
        <v>14302</v>
      </c>
    </row>
    <row r="751" spans="1:7">
      <c r="A751" s="18">
        <v>44581</v>
      </c>
      <c r="B751" s="19">
        <v>14354</v>
      </c>
      <c r="C751" s="78">
        <f t="shared" si="55"/>
        <v>14370</v>
      </c>
      <c r="D751" s="78">
        <f t="shared" si="56"/>
        <v>14325</v>
      </c>
      <c r="E751" s="78">
        <f t="shared" si="57"/>
        <v>14323</v>
      </c>
      <c r="F751" s="78">
        <f t="shared" si="58"/>
        <v>14310</v>
      </c>
      <c r="G751" s="78">
        <f t="shared" si="59"/>
        <v>14311</v>
      </c>
    </row>
    <row r="752" spans="1:7">
      <c r="A752" s="18">
        <v>44582</v>
      </c>
      <c r="B752" s="19">
        <v>14347</v>
      </c>
      <c r="C752" s="78">
        <f t="shared" si="55"/>
        <v>14354</v>
      </c>
      <c r="D752" s="78">
        <f t="shared" si="56"/>
        <v>14370</v>
      </c>
      <c r="E752" s="78">
        <f t="shared" si="57"/>
        <v>14325</v>
      </c>
      <c r="F752" s="78">
        <f t="shared" si="58"/>
        <v>14323</v>
      </c>
      <c r="G752" s="78">
        <f t="shared" si="59"/>
        <v>14310</v>
      </c>
    </row>
    <row r="753" spans="1:7">
      <c r="A753" s="18">
        <v>44585</v>
      </c>
      <c r="B753" s="19">
        <v>14327</v>
      </c>
      <c r="C753" s="78">
        <f t="shared" si="55"/>
        <v>14347</v>
      </c>
      <c r="D753" s="78">
        <f t="shared" si="56"/>
        <v>14354</v>
      </c>
      <c r="E753" s="78">
        <f t="shared" si="57"/>
        <v>14370</v>
      </c>
      <c r="F753" s="78">
        <f t="shared" si="58"/>
        <v>14325</v>
      </c>
      <c r="G753" s="78">
        <f t="shared" si="59"/>
        <v>14323</v>
      </c>
    </row>
    <row r="754" spans="1:7">
      <c r="A754" s="18">
        <v>44586</v>
      </c>
      <c r="B754" s="19">
        <v>14358</v>
      </c>
      <c r="C754" s="78">
        <f t="shared" si="55"/>
        <v>14327</v>
      </c>
      <c r="D754" s="78">
        <f t="shared" si="56"/>
        <v>14347</v>
      </c>
      <c r="E754" s="78">
        <f t="shared" si="57"/>
        <v>14354</v>
      </c>
      <c r="F754" s="78">
        <f t="shared" si="58"/>
        <v>14370</v>
      </c>
      <c r="G754" s="78">
        <f t="shared" si="59"/>
        <v>14325</v>
      </c>
    </row>
    <row r="755" spans="1:7">
      <c r="A755" s="18">
        <v>44587</v>
      </c>
      <c r="B755" s="19">
        <v>14346</v>
      </c>
      <c r="C755" s="78">
        <f t="shared" si="55"/>
        <v>14358</v>
      </c>
      <c r="D755" s="78">
        <f t="shared" si="56"/>
        <v>14327</v>
      </c>
      <c r="E755" s="78">
        <f t="shared" si="57"/>
        <v>14347</v>
      </c>
      <c r="F755" s="78">
        <f t="shared" si="58"/>
        <v>14354</v>
      </c>
      <c r="G755" s="78">
        <f t="shared" si="59"/>
        <v>14370</v>
      </c>
    </row>
    <row r="756" spans="1:7">
      <c r="A756" s="18">
        <v>44588</v>
      </c>
      <c r="B756" s="19">
        <v>14385</v>
      </c>
      <c r="C756" s="78">
        <f t="shared" si="55"/>
        <v>14346</v>
      </c>
      <c r="D756" s="78">
        <f t="shared" si="56"/>
        <v>14358</v>
      </c>
      <c r="E756" s="78">
        <f t="shared" si="57"/>
        <v>14327</v>
      </c>
      <c r="F756" s="78">
        <f t="shared" si="58"/>
        <v>14347</v>
      </c>
      <c r="G756" s="78">
        <f t="shared" si="59"/>
        <v>14354</v>
      </c>
    </row>
    <row r="757" spans="1:7">
      <c r="A757" s="18">
        <v>44589</v>
      </c>
      <c r="B757" s="19">
        <v>14381</v>
      </c>
      <c r="C757" s="78">
        <f t="shared" si="55"/>
        <v>14385</v>
      </c>
      <c r="D757" s="78">
        <f t="shared" si="56"/>
        <v>14346</v>
      </c>
      <c r="E757" s="78">
        <f t="shared" si="57"/>
        <v>14358</v>
      </c>
      <c r="F757" s="78">
        <f t="shared" si="58"/>
        <v>14327</v>
      </c>
      <c r="G757" s="78">
        <f t="shared" si="59"/>
        <v>14347</v>
      </c>
    </row>
    <row r="758" spans="1:7">
      <c r="A758" s="18">
        <v>44592</v>
      </c>
      <c r="B758" s="19">
        <v>14392</v>
      </c>
      <c r="C758" s="78">
        <f t="shared" si="55"/>
        <v>14381</v>
      </c>
      <c r="D758" s="78">
        <f t="shared" si="56"/>
        <v>14385</v>
      </c>
      <c r="E758" s="78">
        <f t="shared" si="57"/>
        <v>14346</v>
      </c>
      <c r="F758" s="78">
        <f t="shared" si="58"/>
        <v>14358</v>
      </c>
      <c r="G758" s="78">
        <f t="shared" si="59"/>
        <v>14327</v>
      </c>
    </row>
    <row r="759" spans="1:7">
      <c r="A759" s="18">
        <v>44594</v>
      </c>
      <c r="B759" s="19">
        <v>14347</v>
      </c>
      <c r="C759" s="78">
        <f t="shared" si="55"/>
        <v>14392</v>
      </c>
      <c r="D759" s="78">
        <f t="shared" si="56"/>
        <v>14381</v>
      </c>
      <c r="E759" s="78">
        <f t="shared" si="57"/>
        <v>14385</v>
      </c>
      <c r="F759" s="78">
        <f t="shared" si="58"/>
        <v>14346</v>
      </c>
      <c r="G759" s="78">
        <f t="shared" si="59"/>
        <v>14358</v>
      </c>
    </row>
    <row r="760" spans="1:7">
      <c r="A760" s="18">
        <v>44595</v>
      </c>
      <c r="B760" s="19">
        <v>14381</v>
      </c>
      <c r="C760" s="78">
        <f t="shared" si="55"/>
        <v>14347</v>
      </c>
      <c r="D760" s="78">
        <f t="shared" si="56"/>
        <v>14392</v>
      </c>
      <c r="E760" s="78">
        <f t="shared" si="57"/>
        <v>14381</v>
      </c>
      <c r="F760" s="78">
        <f t="shared" si="58"/>
        <v>14385</v>
      </c>
      <c r="G760" s="78">
        <f t="shared" si="59"/>
        <v>14346</v>
      </c>
    </row>
    <row r="761" spans="1:7">
      <c r="A761" s="18">
        <v>44596</v>
      </c>
      <c r="B761" s="19">
        <v>14376</v>
      </c>
      <c r="C761" s="78">
        <f t="shared" si="55"/>
        <v>14381</v>
      </c>
      <c r="D761" s="78">
        <f t="shared" si="56"/>
        <v>14347</v>
      </c>
      <c r="E761" s="78">
        <f t="shared" si="57"/>
        <v>14392</v>
      </c>
      <c r="F761" s="78">
        <f t="shared" si="58"/>
        <v>14381</v>
      </c>
      <c r="G761" s="78">
        <f t="shared" si="59"/>
        <v>14385</v>
      </c>
    </row>
    <row r="762" spans="1:7">
      <c r="A762" s="18">
        <v>44599</v>
      </c>
      <c r="B762" s="19">
        <v>14404</v>
      </c>
      <c r="C762" s="78">
        <f t="shared" si="55"/>
        <v>14376</v>
      </c>
      <c r="D762" s="78">
        <f t="shared" si="56"/>
        <v>14381</v>
      </c>
      <c r="E762" s="78">
        <f t="shared" si="57"/>
        <v>14347</v>
      </c>
      <c r="F762" s="78">
        <f t="shared" si="58"/>
        <v>14392</v>
      </c>
      <c r="G762" s="78">
        <f t="shared" si="59"/>
        <v>14381</v>
      </c>
    </row>
    <row r="763" spans="1:7">
      <c r="A763" s="18">
        <v>44600</v>
      </c>
      <c r="B763" s="19">
        <v>14385</v>
      </c>
      <c r="C763" s="78">
        <f t="shared" si="55"/>
        <v>14404</v>
      </c>
      <c r="D763" s="78">
        <f t="shared" si="56"/>
        <v>14376</v>
      </c>
      <c r="E763" s="78">
        <f t="shared" si="57"/>
        <v>14381</v>
      </c>
      <c r="F763" s="78">
        <f t="shared" si="58"/>
        <v>14347</v>
      </c>
      <c r="G763" s="78">
        <f t="shared" si="59"/>
        <v>14392</v>
      </c>
    </row>
    <row r="764" spans="1:7">
      <c r="A764" s="18">
        <v>44601</v>
      </c>
      <c r="B764" s="19">
        <v>14366</v>
      </c>
      <c r="C764" s="78">
        <f t="shared" si="55"/>
        <v>14385</v>
      </c>
      <c r="D764" s="78">
        <f t="shared" si="56"/>
        <v>14404</v>
      </c>
      <c r="E764" s="78">
        <f t="shared" si="57"/>
        <v>14376</v>
      </c>
      <c r="F764" s="78">
        <f t="shared" si="58"/>
        <v>14381</v>
      </c>
      <c r="G764" s="78">
        <f t="shared" si="59"/>
        <v>14347</v>
      </c>
    </row>
    <row r="765" spans="1:7">
      <c r="A765" s="18">
        <v>44602</v>
      </c>
      <c r="B765" s="19">
        <v>14344</v>
      </c>
      <c r="C765" s="78">
        <f t="shared" si="55"/>
        <v>14366</v>
      </c>
      <c r="D765" s="78">
        <f t="shared" si="56"/>
        <v>14385</v>
      </c>
      <c r="E765" s="78">
        <f t="shared" si="57"/>
        <v>14404</v>
      </c>
      <c r="F765" s="78">
        <f t="shared" si="58"/>
        <v>14376</v>
      </c>
      <c r="G765" s="78">
        <f t="shared" si="59"/>
        <v>14381</v>
      </c>
    </row>
    <row r="766" spans="1:7">
      <c r="A766" s="18">
        <v>44603</v>
      </c>
      <c r="B766" s="19">
        <v>14359</v>
      </c>
      <c r="C766" s="78">
        <f t="shared" si="55"/>
        <v>14344</v>
      </c>
      <c r="D766" s="78">
        <f t="shared" si="56"/>
        <v>14366</v>
      </c>
      <c r="E766" s="78">
        <f t="shared" si="57"/>
        <v>14385</v>
      </c>
      <c r="F766" s="78">
        <f t="shared" si="58"/>
        <v>14404</v>
      </c>
      <c r="G766" s="78">
        <f t="shared" si="59"/>
        <v>14376</v>
      </c>
    </row>
    <row r="767" spans="1:7">
      <c r="A767" s="18">
        <v>44606</v>
      </c>
      <c r="B767" s="19">
        <v>14338</v>
      </c>
      <c r="C767" s="78">
        <f t="shared" si="55"/>
        <v>14359</v>
      </c>
      <c r="D767" s="78">
        <f t="shared" si="56"/>
        <v>14344</v>
      </c>
      <c r="E767" s="78">
        <f t="shared" si="57"/>
        <v>14366</v>
      </c>
      <c r="F767" s="78">
        <f t="shared" si="58"/>
        <v>14385</v>
      </c>
      <c r="G767" s="78">
        <f t="shared" si="59"/>
        <v>14404</v>
      </c>
    </row>
    <row r="768" spans="1:7">
      <c r="A768" s="18">
        <v>44607</v>
      </c>
      <c r="B768" s="19">
        <v>14292</v>
      </c>
      <c r="C768" s="78">
        <f t="shared" si="55"/>
        <v>14338</v>
      </c>
      <c r="D768" s="78">
        <f t="shared" si="56"/>
        <v>14359</v>
      </c>
      <c r="E768" s="78">
        <f t="shared" si="57"/>
        <v>14344</v>
      </c>
      <c r="F768" s="78">
        <f t="shared" si="58"/>
        <v>14366</v>
      </c>
      <c r="G768" s="78">
        <f t="shared" si="59"/>
        <v>14385</v>
      </c>
    </row>
    <row r="769" spans="1:7">
      <c r="A769" s="18">
        <v>44608</v>
      </c>
      <c r="B769" s="19">
        <v>14278</v>
      </c>
      <c r="C769" s="78">
        <f t="shared" si="55"/>
        <v>14292</v>
      </c>
      <c r="D769" s="78">
        <f t="shared" si="56"/>
        <v>14338</v>
      </c>
      <c r="E769" s="78">
        <f t="shared" si="57"/>
        <v>14359</v>
      </c>
      <c r="F769" s="78">
        <f t="shared" si="58"/>
        <v>14344</v>
      </c>
      <c r="G769" s="78">
        <f t="shared" si="59"/>
        <v>14366</v>
      </c>
    </row>
    <row r="770" spans="1:7">
      <c r="A770" s="18">
        <v>44609</v>
      </c>
      <c r="B770" s="19">
        <v>14301</v>
      </c>
      <c r="C770" s="78">
        <f t="shared" si="55"/>
        <v>14278</v>
      </c>
      <c r="D770" s="78">
        <f t="shared" si="56"/>
        <v>14292</v>
      </c>
      <c r="E770" s="78">
        <f t="shared" si="57"/>
        <v>14338</v>
      </c>
      <c r="F770" s="78">
        <f t="shared" si="58"/>
        <v>14359</v>
      </c>
      <c r="G770" s="78">
        <f t="shared" si="59"/>
        <v>14344</v>
      </c>
    </row>
    <row r="771" spans="1:7">
      <c r="A771" s="18">
        <v>44610</v>
      </c>
      <c r="B771" s="19">
        <v>14339</v>
      </c>
      <c r="C771" s="78">
        <f t="shared" si="55"/>
        <v>14301</v>
      </c>
      <c r="D771" s="78">
        <f t="shared" si="56"/>
        <v>14278</v>
      </c>
      <c r="E771" s="78">
        <f t="shared" si="57"/>
        <v>14292</v>
      </c>
      <c r="F771" s="78">
        <f t="shared" si="58"/>
        <v>14338</v>
      </c>
      <c r="G771" s="78">
        <f t="shared" si="59"/>
        <v>14359</v>
      </c>
    </row>
    <row r="772" spans="1:7">
      <c r="A772" s="18">
        <v>44613</v>
      </c>
      <c r="B772" s="19">
        <v>14329</v>
      </c>
      <c r="C772" s="78">
        <f t="shared" si="55"/>
        <v>14339</v>
      </c>
      <c r="D772" s="78">
        <f t="shared" si="56"/>
        <v>14301</v>
      </c>
      <c r="E772" s="78">
        <f t="shared" si="57"/>
        <v>14278</v>
      </c>
      <c r="F772" s="78">
        <f t="shared" si="58"/>
        <v>14292</v>
      </c>
      <c r="G772" s="78">
        <f t="shared" si="59"/>
        <v>14338</v>
      </c>
    </row>
    <row r="773" spans="1:7">
      <c r="A773" s="18">
        <v>44614</v>
      </c>
      <c r="B773" s="19">
        <v>14362</v>
      </c>
      <c r="C773" s="78">
        <f t="shared" si="55"/>
        <v>14329</v>
      </c>
      <c r="D773" s="78">
        <f t="shared" si="56"/>
        <v>14339</v>
      </c>
      <c r="E773" s="78">
        <f t="shared" si="57"/>
        <v>14301</v>
      </c>
      <c r="F773" s="78">
        <f t="shared" si="58"/>
        <v>14278</v>
      </c>
      <c r="G773" s="78">
        <f t="shared" si="59"/>
        <v>14292</v>
      </c>
    </row>
    <row r="774" spans="1:7">
      <c r="A774" s="18">
        <v>44615</v>
      </c>
      <c r="B774" s="19">
        <v>14355</v>
      </c>
      <c r="C774" s="78">
        <f t="shared" si="55"/>
        <v>14362</v>
      </c>
      <c r="D774" s="78">
        <f t="shared" si="56"/>
        <v>14329</v>
      </c>
      <c r="E774" s="78">
        <f t="shared" si="57"/>
        <v>14339</v>
      </c>
      <c r="F774" s="78">
        <f t="shared" si="58"/>
        <v>14301</v>
      </c>
      <c r="G774" s="78">
        <f t="shared" si="59"/>
        <v>14278</v>
      </c>
    </row>
    <row r="775" spans="1:7">
      <c r="A775" s="18">
        <v>44616</v>
      </c>
      <c r="B775" s="19">
        <v>14371</v>
      </c>
      <c r="C775" s="78">
        <f t="shared" ref="C775:C838" si="60">B774</f>
        <v>14355</v>
      </c>
      <c r="D775" s="78">
        <f t="shared" ref="D775:D838" si="61">B773</f>
        <v>14362</v>
      </c>
      <c r="E775" s="78">
        <f t="shared" ref="E775:E838" si="62">B772</f>
        <v>14329</v>
      </c>
      <c r="F775" s="78">
        <f t="shared" si="58"/>
        <v>14339</v>
      </c>
      <c r="G775" s="78">
        <f t="shared" si="59"/>
        <v>14301</v>
      </c>
    </row>
    <row r="776" spans="1:7">
      <c r="A776" s="18">
        <v>44617</v>
      </c>
      <c r="B776" s="19">
        <v>14369</v>
      </c>
      <c r="C776" s="78">
        <f t="shared" si="60"/>
        <v>14371</v>
      </c>
      <c r="D776" s="78">
        <f t="shared" si="61"/>
        <v>14355</v>
      </c>
      <c r="E776" s="78">
        <f t="shared" si="62"/>
        <v>14362</v>
      </c>
      <c r="F776" s="78">
        <f t="shared" ref="F776:F839" si="63">B772</f>
        <v>14329</v>
      </c>
      <c r="G776" s="78">
        <f t="shared" ref="G776:G839" si="64">B771</f>
        <v>14339</v>
      </c>
    </row>
    <row r="777" spans="1:7">
      <c r="A777" s="18">
        <v>44621</v>
      </c>
      <c r="B777" s="19">
        <v>14350</v>
      </c>
      <c r="C777" s="78">
        <f t="shared" si="60"/>
        <v>14369</v>
      </c>
      <c r="D777" s="78">
        <f t="shared" si="61"/>
        <v>14371</v>
      </c>
      <c r="E777" s="78">
        <f t="shared" si="62"/>
        <v>14355</v>
      </c>
      <c r="F777" s="78">
        <f t="shared" si="63"/>
        <v>14362</v>
      </c>
      <c r="G777" s="78">
        <f t="shared" si="64"/>
        <v>14329</v>
      </c>
    </row>
    <row r="778" spans="1:7">
      <c r="A778" s="18">
        <v>44622</v>
      </c>
      <c r="B778" s="19">
        <v>14373</v>
      </c>
      <c r="C778" s="78">
        <f t="shared" si="60"/>
        <v>14350</v>
      </c>
      <c r="D778" s="78">
        <f t="shared" si="61"/>
        <v>14369</v>
      </c>
      <c r="E778" s="78">
        <f t="shared" si="62"/>
        <v>14371</v>
      </c>
      <c r="F778" s="78">
        <f t="shared" si="63"/>
        <v>14355</v>
      </c>
      <c r="G778" s="78">
        <f t="shared" si="64"/>
        <v>14362</v>
      </c>
    </row>
    <row r="779" spans="1:7">
      <c r="A779" s="18">
        <v>44624</v>
      </c>
      <c r="B779" s="19">
        <v>14383</v>
      </c>
      <c r="C779" s="78">
        <f t="shared" si="60"/>
        <v>14373</v>
      </c>
      <c r="D779" s="78">
        <f t="shared" si="61"/>
        <v>14350</v>
      </c>
      <c r="E779" s="78">
        <f t="shared" si="62"/>
        <v>14369</v>
      </c>
      <c r="F779" s="78">
        <f t="shared" si="63"/>
        <v>14371</v>
      </c>
      <c r="G779" s="78">
        <f t="shared" si="64"/>
        <v>14355</v>
      </c>
    </row>
    <row r="780" spans="1:7">
      <c r="A780" s="18">
        <v>44627</v>
      </c>
      <c r="B780" s="19">
        <v>14411</v>
      </c>
      <c r="C780" s="78">
        <f t="shared" si="60"/>
        <v>14383</v>
      </c>
      <c r="D780" s="78">
        <f t="shared" si="61"/>
        <v>14373</v>
      </c>
      <c r="E780" s="78">
        <f t="shared" si="62"/>
        <v>14350</v>
      </c>
      <c r="F780" s="78">
        <f t="shared" si="63"/>
        <v>14369</v>
      </c>
      <c r="G780" s="78">
        <f t="shared" si="64"/>
        <v>14371</v>
      </c>
    </row>
    <row r="781" spans="1:7">
      <c r="A781" s="18">
        <v>44628</v>
      </c>
      <c r="B781" s="19">
        <v>14394</v>
      </c>
      <c r="C781" s="78">
        <f t="shared" si="60"/>
        <v>14411</v>
      </c>
      <c r="D781" s="78">
        <f t="shared" si="61"/>
        <v>14383</v>
      </c>
      <c r="E781" s="78">
        <f t="shared" si="62"/>
        <v>14373</v>
      </c>
      <c r="F781" s="78">
        <f t="shared" si="63"/>
        <v>14350</v>
      </c>
      <c r="G781" s="78">
        <f t="shared" si="64"/>
        <v>14369</v>
      </c>
    </row>
    <row r="782" spans="1:7">
      <c r="A782" s="18">
        <v>44629</v>
      </c>
      <c r="B782" s="19">
        <v>14371</v>
      </c>
      <c r="C782" s="78">
        <f t="shared" si="60"/>
        <v>14394</v>
      </c>
      <c r="D782" s="78">
        <f t="shared" si="61"/>
        <v>14411</v>
      </c>
      <c r="E782" s="78">
        <f t="shared" si="62"/>
        <v>14383</v>
      </c>
      <c r="F782" s="78">
        <f t="shared" si="63"/>
        <v>14373</v>
      </c>
      <c r="G782" s="78">
        <f t="shared" si="64"/>
        <v>14350</v>
      </c>
    </row>
    <row r="783" spans="1:7">
      <c r="A783" s="18">
        <v>44630</v>
      </c>
      <c r="B783" s="19">
        <v>14298</v>
      </c>
      <c r="C783" s="78">
        <f t="shared" si="60"/>
        <v>14371</v>
      </c>
      <c r="D783" s="78">
        <f t="shared" si="61"/>
        <v>14394</v>
      </c>
      <c r="E783" s="78">
        <f t="shared" si="62"/>
        <v>14411</v>
      </c>
      <c r="F783" s="78">
        <f t="shared" si="63"/>
        <v>14383</v>
      </c>
      <c r="G783" s="78">
        <f t="shared" si="64"/>
        <v>14373</v>
      </c>
    </row>
    <row r="784" spans="1:7">
      <c r="A784" s="18">
        <v>44631</v>
      </c>
      <c r="B784" s="19">
        <v>14306</v>
      </c>
      <c r="C784" s="78">
        <f t="shared" si="60"/>
        <v>14298</v>
      </c>
      <c r="D784" s="78">
        <f t="shared" si="61"/>
        <v>14371</v>
      </c>
      <c r="E784" s="78">
        <f t="shared" si="62"/>
        <v>14394</v>
      </c>
      <c r="F784" s="78">
        <f t="shared" si="63"/>
        <v>14411</v>
      </c>
      <c r="G784" s="78">
        <f t="shared" si="64"/>
        <v>14383</v>
      </c>
    </row>
    <row r="785" spans="1:7">
      <c r="A785" s="18">
        <v>44634</v>
      </c>
      <c r="B785" s="19">
        <v>14328</v>
      </c>
      <c r="C785" s="78">
        <f t="shared" si="60"/>
        <v>14306</v>
      </c>
      <c r="D785" s="78">
        <f t="shared" si="61"/>
        <v>14298</v>
      </c>
      <c r="E785" s="78">
        <f t="shared" si="62"/>
        <v>14371</v>
      </c>
      <c r="F785" s="78">
        <f t="shared" si="63"/>
        <v>14394</v>
      </c>
      <c r="G785" s="78">
        <f t="shared" si="64"/>
        <v>14411</v>
      </c>
    </row>
    <row r="786" spans="1:7">
      <c r="A786" s="18">
        <v>44635</v>
      </c>
      <c r="B786" s="19">
        <v>14321</v>
      </c>
      <c r="C786" s="78">
        <f t="shared" si="60"/>
        <v>14328</v>
      </c>
      <c r="D786" s="78">
        <f t="shared" si="61"/>
        <v>14306</v>
      </c>
      <c r="E786" s="78">
        <f t="shared" si="62"/>
        <v>14298</v>
      </c>
      <c r="F786" s="78">
        <f t="shared" si="63"/>
        <v>14371</v>
      </c>
      <c r="G786" s="78">
        <f t="shared" si="64"/>
        <v>14394</v>
      </c>
    </row>
    <row r="787" spans="1:7">
      <c r="A787" s="18">
        <v>44636</v>
      </c>
      <c r="B787" s="19">
        <v>14311</v>
      </c>
      <c r="C787" s="78">
        <f t="shared" si="60"/>
        <v>14321</v>
      </c>
      <c r="D787" s="78">
        <f t="shared" si="61"/>
        <v>14328</v>
      </c>
      <c r="E787" s="78">
        <f t="shared" si="62"/>
        <v>14306</v>
      </c>
      <c r="F787" s="78">
        <f t="shared" si="63"/>
        <v>14298</v>
      </c>
      <c r="G787" s="78">
        <f t="shared" si="64"/>
        <v>14371</v>
      </c>
    </row>
    <row r="788" spans="1:7">
      <c r="A788" s="18">
        <v>44637</v>
      </c>
      <c r="B788" s="19">
        <v>14290</v>
      </c>
      <c r="C788" s="78">
        <f t="shared" si="60"/>
        <v>14311</v>
      </c>
      <c r="D788" s="78">
        <f t="shared" si="61"/>
        <v>14321</v>
      </c>
      <c r="E788" s="78">
        <f t="shared" si="62"/>
        <v>14328</v>
      </c>
      <c r="F788" s="78">
        <f t="shared" si="63"/>
        <v>14306</v>
      </c>
      <c r="G788" s="78">
        <f t="shared" si="64"/>
        <v>14298</v>
      </c>
    </row>
    <row r="789" spans="1:7">
      <c r="A789" s="18">
        <v>44638</v>
      </c>
      <c r="B789" s="19">
        <v>14340</v>
      </c>
      <c r="C789" s="78">
        <f t="shared" si="60"/>
        <v>14290</v>
      </c>
      <c r="D789" s="78">
        <f t="shared" si="61"/>
        <v>14311</v>
      </c>
      <c r="E789" s="78">
        <f t="shared" si="62"/>
        <v>14321</v>
      </c>
      <c r="F789" s="78">
        <f t="shared" si="63"/>
        <v>14328</v>
      </c>
      <c r="G789" s="78">
        <f t="shared" si="64"/>
        <v>14306</v>
      </c>
    </row>
    <row r="790" spans="1:7">
      <c r="A790" s="18">
        <v>44641</v>
      </c>
      <c r="B790" s="19">
        <v>14341</v>
      </c>
      <c r="C790" s="78">
        <f t="shared" si="60"/>
        <v>14340</v>
      </c>
      <c r="D790" s="78">
        <f t="shared" si="61"/>
        <v>14290</v>
      </c>
      <c r="E790" s="78">
        <f t="shared" si="62"/>
        <v>14311</v>
      </c>
      <c r="F790" s="78">
        <f t="shared" si="63"/>
        <v>14321</v>
      </c>
      <c r="G790" s="78">
        <f t="shared" si="64"/>
        <v>14328</v>
      </c>
    </row>
    <row r="791" spans="1:7">
      <c r="A791" s="18">
        <v>44642</v>
      </c>
      <c r="B791" s="19">
        <v>14358</v>
      </c>
      <c r="C791" s="78">
        <f t="shared" si="60"/>
        <v>14341</v>
      </c>
      <c r="D791" s="78">
        <f t="shared" si="61"/>
        <v>14340</v>
      </c>
      <c r="E791" s="78">
        <f t="shared" si="62"/>
        <v>14290</v>
      </c>
      <c r="F791" s="78">
        <f t="shared" si="63"/>
        <v>14311</v>
      </c>
      <c r="G791" s="78">
        <f t="shared" si="64"/>
        <v>14321</v>
      </c>
    </row>
    <row r="792" spans="1:7">
      <c r="A792" s="18">
        <v>44643</v>
      </c>
      <c r="B792" s="19">
        <v>14351</v>
      </c>
      <c r="C792" s="78">
        <f t="shared" si="60"/>
        <v>14358</v>
      </c>
      <c r="D792" s="78">
        <f t="shared" si="61"/>
        <v>14341</v>
      </c>
      <c r="E792" s="78">
        <f t="shared" si="62"/>
        <v>14340</v>
      </c>
      <c r="F792" s="78">
        <f t="shared" si="63"/>
        <v>14290</v>
      </c>
      <c r="G792" s="78">
        <f t="shared" si="64"/>
        <v>14311</v>
      </c>
    </row>
    <row r="793" spans="1:7">
      <c r="A793" s="18">
        <v>44644</v>
      </c>
      <c r="B793" s="19">
        <v>14361</v>
      </c>
      <c r="C793" s="78">
        <f t="shared" si="60"/>
        <v>14351</v>
      </c>
      <c r="D793" s="78">
        <f t="shared" si="61"/>
        <v>14358</v>
      </c>
      <c r="E793" s="78">
        <f t="shared" si="62"/>
        <v>14341</v>
      </c>
      <c r="F793" s="78">
        <f t="shared" si="63"/>
        <v>14340</v>
      </c>
      <c r="G793" s="78">
        <f t="shared" si="64"/>
        <v>14290</v>
      </c>
    </row>
    <row r="794" spans="1:7">
      <c r="A794" s="18">
        <v>44645</v>
      </c>
      <c r="B794" s="19">
        <v>14341</v>
      </c>
      <c r="C794" s="78">
        <f t="shared" si="60"/>
        <v>14361</v>
      </c>
      <c r="D794" s="78">
        <f t="shared" si="61"/>
        <v>14351</v>
      </c>
      <c r="E794" s="78">
        <f t="shared" si="62"/>
        <v>14358</v>
      </c>
      <c r="F794" s="78">
        <f t="shared" si="63"/>
        <v>14341</v>
      </c>
      <c r="G794" s="78">
        <f t="shared" si="64"/>
        <v>14340</v>
      </c>
    </row>
    <row r="795" spans="1:7">
      <c r="A795" s="18">
        <v>44648</v>
      </c>
      <c r="B795" s="19">
        <v>14360</v>
      </c>
      <c r="C795" s="78">
        <f t="shared" si="60"/>
        <v>14341</v>
      </c>
      <c r="D795" s="78">
        <f t="shared" si="61"/>
        <v>14361</v>
      </c>
      <c r="E795" s="78">
        <f t="shared" si="62"/>
        <v>14351</v>
      </c>
      <c r="F795" s="78">
        <f t="shared" si="63"/>
        <v>14358</v>
      </c>
      <c r="G795" s="78">
        <f t="shared" si="64"/>
        <v>14341</v>
      </c>
    </row>
    <row r="796" spans="1:7">
      <c r="A796" s="18">
        <v>44649</v>
      </c>
      <c r="B796" s="19">
        <v>14364</v>
      </c>
      <c r="C796" s="78">
        <f t="shared" si="60"/>
        <v>14360</v>
      </c>
      <c r="D796" s="78">
        <f t="shared" si="61"/>
        <v>14341</v>
      </c>
      <c r="E796" s="78">
        <f t="shared" si="62"/>
        <v>14361</v>
      </c>
      <c r="F796" s="78">
        <f t="shared" si="63"/>
        <v>14351</v>
      </c>
      <c r="G796" s="78">
        <f t="shared" si="64"/>
        <v>14358</v>
      </c>
    </row>
    <row r="797" spans="1:7">
      <c r="A797" s="18">
        <v>44650</v>
      </c>
      <c r="B797" s="19">
        <v>14349</v>
      </c>
      <c r="C797" s="78">
        <f t="shared" si="60"/>
        <v>14364</v>
      </c>
      <c r="D797" s="78">
        <f t="shared" si="61"/>
        <v>14360</v>
      </c>
      <c r="E797" s="78">
        <f t="shared" si="62"/>
        <v>14341</v>
      </c>
      <c r="F797" s="78">
        <f t="shared" si="63"/>
        <v>14361</v>
      </c>
      <c r="G797" s="78">
        <f t="shared" si="64"/>
        <v>14351</v>
      </c>
    </row>
    <row r="798" spans="1:7">
      <c r="A798" s="18">
        <v>44651</v>
      </c>
      <c r="B798" s="19">
        <v>14357</v>
      </c>
      <c r="C798" s="78">
        <f t="shared" si="60"/>
        <v>14349</v>
      </c>
      <c r="D798" s="78">
        <f t="shared" si="61"/>
        <v>14364</v>
      </c>
      <c r="E798" s="78">
        <f t="shared" si="62"/>
        <v>14360</v>
      </c>
      <c r="F798" s="78">
        <f t="shared" si="63"/>
        <v>14341</v>
      </c>
      <c r="G798" s="78">
        <f t="shared" si="64"/>
        <v>14361</v>
      </c>
    </row>
    <row r="799" spans="1:7">
      <c r="A799" s="18">
        <v>44652</v>
      </c>
      <c r="B799" s="19">
        <v>14364</v>
      </c>
      <c r="C799" s="78">
        <f t="shared" si="60"/>
        <v>14357</v>
      </c>
      <c r="D799" s="78">
        <f t="shared" si="61"/>
        <v>14349</v>
      </c>
      <c r="E799" s="78">
        <f t="shared" si="62"/>
        <v>14364</v>
      </c>
      <c r="F799" s="78">
        <f t="shared" si="63"/>
        <v>14360</v>
      </c>
      <c r="G799" s="78">
        <f t="shared" si="64"/>
        <v>14341</v>
      </c>
    </row>
    <row r="800" spans="1:7">
      <c r="A800" s="18">
        <v>44655</v>
      </c>
      <c r="B800" s="19">
        <v>14362</v>
      </c>
      <c r="C800" s="78">
        <f t="shared" si="60"/>
        <v>14364</v>
      </c>
      <c r="D800" s="78">
        <f t="shared" si="61"/>
        <v>14357</v>
      </c>
      <c r="E800" s="78">
        <f t="shared" si="62"/>
        <v>14349</v>
      </c>
      <c r="F800" s="78">
        <f t="shared" si="63"/>
        <v>14364</v>
      </c>
      <c r="G800" s="78">
        <f t="shared" si="64"/>
        <v>14360</v>
      </c>
    </row>
    <row r="801" spans="1:7">
      <c r="A801" s="18">
        <v>44656</v>
      </c>
      <c r="B801" s="19">
        <v>14348</v>
      </c>
      <c r="C801" s="78">
        <f t="shared" si="60"/>
        <v>14362</v>
      </c>
      <c r="D801" s="78">
        <f t="shared" si="61"/>
        <v>14364</v>
      </c>
      <c r="E801" s="78">
        <f t="shared" si="62"/>
        <v>14357</v>
      </c>
      <c r="F801" s="78">
        <f t="shared" si="63"/>
        <v>14349</v>
      </c>
      <c r="G801" s="78">
        <f t="shared" si="64"/>
        <v>14364</v>
      </c>
    </row>
    <row r="802" spans="1:7">
      <c r="A802" s="18">
        <v>44657</v>
      </c>
      <c r="B802" s="19">
        <v>14364</v>
      </c>
      <c r="C802" s="78">
        <f t="shared" si="60"/>
        <v>14348</v>
      </c>
      <c r="D802" s="78">
        <f t="shared" si="61"/>
        <v>14362</v>
      </c>
      <c r="E802" s="78">
        <f t="shared" si="62"/>
        <v>14364</v>
      </c>
      <c r="F802" s="78">
        <f t="shared" si="63"/>
        <v>14357</v>
      </c>
      <c r="G802" s="78">
        <f t="shared" si="64"/>
        <v>14349</v>
      </c>
    </row>
    <row r="803" spans="1:7">
      <c r="A803" s="18">
        <v>44658</v>
      </c>
      <c r="B803" s="19">
        <v>14359</v>
      </c>
      <c r="C803" s="78">
        <f t="shared" si="60"/>
        <v>14364</v>
      </c>
      <c r="D803" s="78">
        <f t="shared" si="61"/>
        <v>14348</v>
      </c>
      <c r="E803" s="78">
        <f t="shared" si="62"/>
        <v>14362</v>
      </c>
      <c r="F803" s="78">
        <f t="shared" si="63"/>
        <v>14364</v>
      </c>
      <c r="G803" s="78">
        <f t="shared" si="64"/>
        <v>14357</v>
      </c>
    </row>
    <row r="804" spans="1:7">
      <c r="A804" s="18">
        <v>44659</v>
      </c>
      <c r="B804" s="19">
        <v>14365</v>
      </c>
      <c r="C804" s="78">
        <f t="shared" si="60"/>
        <v>14359</v>
      </c>
      <c r="D804" s="78">
        <f t="shared" si="61"/>
        <v>14364</v>
      </c>
      <c r="E804" s="78">
        <f t="shared" si="62"/>
        <v>14348</v>
      </c>
      <c r="F804" s="78">
        <f t="shared" si="63"/>
        <v>14362</v>
      </c>
      <c r="G804" s="78">
        <f t="shared" si="64"/>
        <v>14364</v>
      </c>
    </row>
    <row r="805" spans="1:7">
      <c r="A805" s="18">
        <v>44662</v>
      </c>
      <c r="B805" s="19">
        <v>14370</v>
      </c>
      <c r="C805" s="78">
        <f t="shared" si="60"/>
        <v>14365</v>
      </c>
      <c r="D805" s="78">
        <f t="shared" si="61"/>
        <v>14359</v>
      </c>
      <c r="E805" s="78">
        <f t="shared" si="62"/>
        <v>14364</v>
      </c>
      <c r="F805" s="78">
        <f t="shared" si="63"/>
        <v>14348</v>
      </c>
      <c r="G805" s="78">
        <f t="shared" si="64"/>
        <v>14362</v>
      </c>
    </row>
    <row r="806" spans="1:7">
      <c r="A806" s="18">
        <v>44663</v>
      </c>
      <c r="B806" s="19">
        <v>14364</v>
      </c>
      <c r="C806" s="78">
        <f t="shared" si="60"/>
        <v>14370</v>
      </c>
      <c r="D806" s="78">
        <f t="shared" si="61"/>
        <v>14365</v>
      </c>
      <c r="E806" s="78">
        <f t="shared" si="62"/>
        <v>14359</v>
      </c>
      <c r="F806" s="78">
        <f t="shared" si="63"/>
        <v>14364</v>
      </c>
      <c r="G806" s="78">
        <f t="shared" si="64"/>
        <v>14348</v>
      </c>
    </row>
    <row r="807" spans="1:7">
      <c r="A807" s="18">
        <v>44664</v>
      </c>
      <c r="B807" s="19">
        <v>14359</v>
      </c>
      <c r="C807" s="78">
        <f t="shared" si="60"/>
        <v>14364</v>
      </c>
      <c r="D807" s="78">
        <f t="shared" si="61"/>
        <v>14370</v>
      </c>
      <c r="E807" s="78">
        <f t="shared" si="62"/>
        <v>14365</v>
      </c>
      <c r="F807" s="78">
        <f t="shared" si="63"/>
        <v>14359</v>
      </c>
      <c r="G807" s="78">
        <f t="shared" si="64"/>
        <v>14364</v>
      </c>
    </row>
    <row r="808" spans="1:7">
      <c r="A808" s="18">
        <v>44665</v>
      </c>
      <c r="B808" s="19">
        <v>14349</v>
      </c>
      <c r="C808" s="78">
        <f t="shared" si="60"/>
        <v>14359</v>
      </c>
      <c r="D808" s="78">
        <f t="shared" si="61"/>
        <v>14364</v>
      </c>
      <c r="E808" s="78">
        <f t="shared" si="62"/>
        <v>14370</v>
      </c>
      <c r="F808" s="78">
        <f t="shared" si="63"/>
        <v>14365</v>
      </c>
      <c r="G808" s="78">
        <f t="shared" si="64"/>
        <v>14359</v>
      </c>
    </row>
    <row r="809" spans="1:7">
      <c r="A809" s="18">
        <v>44669</v>
      </c>
      <c r="B809" s="19">
        <v>14356</v>
      </c>
      <c r="C809" s="78">
        <f t="shared" si="60"/>
        <v>14349</v>
      </c>
      <c r="D809" s="78">
        <f t="shared" si="61"/>
        <v>14359</v>
      </c>
      <c r="E809" s="78">
        <f t="shared" si="62"/>
        <v>14364</v>
      </c>
      <c r="F809" s="78">
        <f t="shared" si="63"/>
        <v>14370</v>
      </c>
      <c r="G809" s="78">
        <f t="shared" si="64"/>
        <v>14365</v>
      </c>
    </row>
    <row r="810" spans="1:7">
      <c r="A810" s="18">
        <v>44670</v>
      </c>
      <c r="B810" s="19">
        <v>14347</v>
      </c>
      <c r="C810" s="78">
        <f t="shared" si="60"/>
        <v>14356</v>
      </c>
      <c r="D810" s="78">
        <f t="shared" si="61"/>
        <v>14349</v>
      </c>
      <c r="E810" s="78">
        <f t="shared" si="62"/>
        <v>14359</v>
      </c>
      <c r="F810" s="78">
        <f t="shared" si="63"/>
        <v>14364</v>
      </c>
      <c r="G810" s="78">
        <f t="shared" si="64"/>
        <v>14370</v>
      </c>
    </row>
    <row r="811" spans="1:7">
      <c r="A811" s="18">
        <v>44671</v>
      </c>
      <c r="B811" s="19">
        <v>14351</v>
      </c>
      <c r="C811" s="78">
        <f t="shared" si="60"/>
        <v>14347</v>
      </c>
      <c r="D811" s="78">
        <f t="shared" si="61"/>
        <v>14356</v>
      </c>
      <c r="E811" s="78">
        <f t="shared" si="62"/>
        <v>14349</v>
      </c>
      <c r="F811" s="78">
        <f t="shared" si="63"/>
        <v>14359</v>
      </c>
      <c r="G811" s="78">
        <f t="shared" si="64"/>
        <v>14364</v>
      </c>
    </row>
    <row r="812" spans="1:7">
      <c r="A812" s="18">
        <v>44672</v>
      </c>
      <c r="B812" s="19">
        <v>14348</v>
      </c>
      <c r="C812" s="78">
        <f t="shared" si="60"/>
        <v>14351</v>
      </c>
      <c r="D812" s="78">
        <f t="shared" si="61"/>
        <v>14347</v>
      </c>
      <c r="E812" s="78">
        <f t="shared" si="62"/>
        <v>14356</v>
      </c>
      <c r="F812" s="78">
        <f t="shared" si="63"/>
        <v>14349</v>
      </c>
      <c r="G812" s="78">
        <f t="shared" si="64"/>
        <v>14359</v>
      </c>
    </row>
    <row r="813" spans="1:7">
      <c r="A813" s="18">
        <v>44673</v>
      </c>
      <c r="B813" s="19">
        <v>14361</v>
      </c>
      <c r="C813" s="78">
        <f t="shared" si="60"/>
        <v>14348</v>
      </c>
      <c r="D813" s="78">
        <f t="shared" si="61"/>
        <v>14351</v>
      </c>
      <c r="E813" s="78">
        <f t="shared" si="62"/>
        <v>14347</v>
      </c>
      <c r="F813" s="78">
        <f t="shared" si="63"/>
        <v>14356</v>
      </c>
      <c r="G813" s="78">
        <f t="shared" si="64"/>
        <v>14349</v>
      </c>
    </row>
    <row r="814" spans="1:7">
      <c r="A814" s="18">
        <v>44676</v>
      </c>
      <c r="B814" s="19">
        <v>14452</v>
      </c>
      <c r="C814" s="78">
        <f t="shared" si="60"/>
        <v>14361</v>
      </c>
      <c r="D814" s="78">
        <f t="shared" si="61"/>
        <v>14348</v>
      </c>
      <c r="E814" s="78">
        <f t="shared" si="62"/>
        <v>14351</v>
      </c>
      <c r="F814" s="78">
        <f t="shared" si="63"/>
        <v>14347</v>
      </c>
      <c r="G814" s="78">
        <f t="shared" si="64"/>
        <v>14356</v>
      </c>
    </row>
    <row r="815" spans="1:7">
      <c r="A815" s="18">
        <v>44677</v>
      </c>
      <c r="B815" s="19">
        <v>14412</v>
      </c>
      <c r="C815" s="78">
        <f t="shared" si="60"/>
        <v>14452</v>
      </c>
      <c r="D815" s="78">
        <f t="shared" si="61"/>
        <v>14361</v>
      </c>
      <c r="E815" s="78">
        <f t="shared" si="62"/>
        <v>14348</v>
      </c>
      <c r="F815" s="78">
        <f t="shared" si="63"/>
        <v>14351</v>
      </c>
      <c r="G815" s="78">
        <f t="shared" si="64"/>
        <v>14347</v>
      </c>
    </row>
    <row r="816" spans="1:7">
      <c r="A816" s="18">
        <v>44678</v>
      </c>
      <c r="B816" s="19">
        <v>14418</v>
      </c>
      <c r="C816" s="78">
        <f t="shared" si="60"/>
        <v>14412</v>
      </c>
      <c r="D816" s="78">
        <f t="shared" si="61"/>
        <v>14452</v>
      </c>
      <c r="E816" s="78">
        <f t="shared" si="62"/>
        <v>14361</v>
      </c>
      <c r="F816" s="78">
        <f t="shared" si="63"/>
        <v>14348</v>
      </c>
      <c r="G816" s="78">
        <f t="shared" si="64"/>
        <v>14351</v>
      </c>
    </row>
    <row r="817" spans="1:7">
      <c r="A817" s="18">
        <v>44679</v>
      </c>
      <c r="B817" s="19">
        <v>14480</v>
      </c>
      <c r="C817" s="78">
        <f t="shared" si="60"/>
        <v>14418</v>
      </c>
      <c r="D817" s="78">
        <f t="shared" si="61"/>
        <v>14412</v>
      </c>
      <c r="E817" s="78">
        <f t="shared" si="62"/>
        <v>14452</v>
      </c>
      <c r="F817" s="78">
        <f t="shared" si="63"/>
        <v>14361</v>
      </c>
      <c r="G817" s="78">
        <f t="shared" si="64"/>
        <v>14348</v>
      </c>
    </row>
    <row r="818" spans="1:7">
      <c r="A818" s="18">
        <v>44690</v>
      </c>
      <c r="B818" s="19">
        <v>14534</v>
      </c>
      <c r="C818" s="78">
        <f t="shared" si="60"/>
        <v>14480</v>
      </c>
      <c r="D818" s="78">
        <f t="shared" si="61"/>
        <v>14418</v>
      </c>
      <c r="E818" s="78">
        <f t="shared" si="62"/>
        <v>14412</v>
      </c>
      <c r="F818" s="78">
        <f t="shared" si="63"/>
        <v>14452</v>
      </c>
      <c r="G818" s="78">
        <f t="shared" si="64"/>
        <v>14361</v>
      </c>
    </row>
    <row r="819" spans="1:7">
      <c r="A819" s="18">
        <v>44691</v>
      </c>
      <c r="B819" s="19">
        <v>14546</v>
      </c>
      <c r="C819" s="78">
        <f t="shared" si="60"/>
        <v>14534</v>
      </c>
      <c r="D819" s="78">
        <f t="shared" si="61"/>
        <v>14480</v>
      </c>
      <c r="E819" s="78">
        <f t="shared" si="62"/>
        <v>14418</v>
      </c>
      <c r="F819" s="78">
        <f t="shared" si="63"/>
        <v>14412</v>
      </c>
      <c r="G819" s="78">
        <f t="shared" si="64"/>
        <v>14452</v>
      </c>
    </row>
    <row r="820" spans="1:7">
      <c r="A820" s="18">
        <v>44692</v>
      </c>
      <c r="B820" s="19">
        <v>14546</v>
      </c>
      <c r="C820" s="78">
        <f t="shared" si="60"/>
        <v>14546</v>
      </c>
      <c r="D820" s="78">
        <f t="shared" si="61"/>
        <v>14534</v>
      </c>
      <c r="E820" s="78">
        <f t="shared" si="62"/>
        <v>14480</v>
      </c>
      <c r="F820" s="78">
        <f t="shared" si="63"/>
        <v>14418</v>
      </c>
      <c r="G820" s="78">
        <f t="shared" si="64"/>
        <v>14412</v>
      </c>
    </row>
    <row r="821" spans="1:7">
      <c r="A821" s="18">
        <v>44693</v>
      </c>
      <c r="B821" s="19">
        <v>14585</v>
      </c>
      <c r="C821" s="78">
        <f t="shared" si="60"/>
        <v>14546</v>
      </c>
      <c r="D821" s="78">
        <f t="shared" si="61"/>
        <v>14546</v>
      </c>
      <c r="E821" s="78">
        <f t="shared" si="62"/>
        <v>14534</v>
      </c>
      <c r="F821" s="78">
        <f t="shared" si="63"/>
        <v>14480</v>
      </c>
      <c r="G821" s="78">
        <f t="shared" si="64"/>
        <v>14418</v>
      </c>
    </row>
    <row r="822" spans="1:7">
      <c r="A822" s="18">
        <v>44694</v>
      </c>
      <c r="B822" s="19">
        <v>14619</v>
      </c>
      <c r="C822" s="78">
        <f t="shared" si="60"/>
        <v>14585</v>
      </c>
      <c r="D822" s="78">
        <f t="shared" si="61"/>
        <v>14546</v>
      </c>
      <c r="E822" s="78">
        <f t="shared" si="62"/>
        <v>14546</v>
      </c>
      <c r="F822" s="78">
        <f t="shared" si="63"/>
        <v>14534</v>
      </c>
      <c r="G822" s="78">
        <f t="shared" si="64"/>
        <v>14480</v>
      </c>
    </row>
    <row r="823" spans="1:7">
      <c r="A823" s="18">
        <v>44698</v>
      </c>
      <c r="B823" s="19">
        <v>14651</v>
      </c>
      <c r="C823" s="78">
        <f t="shared" si="60"/>
        <v>14619</v>
      </c>
      <c r="D823" s="78">
        <f t="shared" si="61"/>
        <v>14585</v>
      </c>
      <c r="E823" s="78">
        <f t="shared" si="62"/>
        <v>14546</v>
      </c>
      <c r="F823" s="78">
        <f t="shared" si="63"/>
        <v>14546</v>
      </c>
      <c r="G823" s="78">
        <f t="shared" si="64"/>
        <v>14534</v>
      </c>
    </row>
    <row r="824" spans="1:7">
      <c r="A824" s="18">
        <v>44699</v>
      </c>
      <c r="B824" s="19">
        <v>14682</v>
      </c>
      <c r="C824" s="78">
        <f t="shared" si="60"/>
        <v>14651</v>
      </c>
      <c r="D824" s="78">
        <f t="shared" si="61"/>
        <v>14619</v>
      </c>
      <c r="E824" s="78">
        <f t="shared" si="62"/>
        <v>14585</v>
      </c>
      <c r="F824" s="78">
        <f t="shared" si="63"/>
        <v>14546</v>
      </c>
      <c r="G824" s="78">
        <f t="shared" si="64"/>
        <v>14546</v>
      </c>
    </row>
    <row r="825" spans="1:7">
      <c r="A825" s="18">
        <v>44700</v>
      </c>
      <c r="B825" s="19">
        <v>14731</v>
      </c>
      <c r="C825" s="78">
        <f t="shared" si="60"/>
        <v>14682</v>
      </c>
      <c r="D825" s="78">
        <f t="shared" si="61"/>
        <v>14651</v>
      </c>
      <c r="E825" s="78">
        <f t="shared" si="62"/>
        <v>14619</v>
      </c>
      <c r="F825" s="78">
        <f t="shared" si="63"/>
        <v>14585</v>
      </c>
      <c r="G825" s="78">
        <f t="shared" si="64"/>
        <v>14546</v>
      </c>
    </row>
    <row r="826" spans="1:7">
      <c r="A826" s="18">
        <v>44701</v>
      </c>
      <c r="B826" s="19">
        <v>14661</v>
      </c>
      <c r="C826" s="78">
        <f t="shared" si="60"/>
        <v>14731</v>
      </c>
      <c r="D826" s="78">
        <f t="shared" si="61"/>
        <v>14682</v>
      </c>
      <c r="E826" s="78">
        <f t="shared" si="62"/>
        <v>14651</v>
      </c>
      <c r="F826" s="78">
        <f t="shared" si="63"/>
        <v>14619</v>
      </c>
      <c r="G826" s="78">
        <f t="shared" si="64"/>
        <v>14585</v>
      </c>
    </row>
    <row r="827" spans="1:7">
      <c r="A827" s="18">
        <v>44704</v>
      </c>
      <c r="B827" s="19">
        <v>14665</v>
      </c>
      <c r="C827" s="78">
        <f t="shared" si="60"/>
        <v>14661</v>
      </c>
      <c r="D827" s="78">
        <f t="shared" si="61"/>
        <v>14731</v>
      </c>
      <c r="E827" s="78">
        <f t="shared" si="62"/>
        <v>14682</v>
      </c>
      <c r="F827" s="78">
        <f t="shared" si="63"/>
        <v>14651</v>
      </c>
      <c r="G827" s="78">
        <f t="shared" si="64"/>
        <v>14619</v>
      </c>
    </row>
    <row r="828" spans="1:7">
      <c r="A828" s="18">
        <v>44705</v>
      </c>
      <c r="B828" s="19">
        <v>14653</v>
      </c>
      <c r="C828" s="78">
        <f t="shared" si="60"/>
        <v>14665</v>
      </c>
      <c r="D828" s="78">
        <f t="shared" si="61"/>
        <v>14661</v>
      </c>
      <c r="E828" s="78">
        <f t="shared" si="62"/>
        <v>14731</v>
      </c>
      <c r="F828" s="78">
        <f t="shared" si="63"/>
        <v>14682</v>
      </c>
      <c r="G828" s="78">
        <f t="shared" si="64"/>
        <v>14651</v>
      </c>
    </row>
    <row r="829" spans="1:7">
      <c r="A829" s="18">
        <v>44706</v>
      </c>
      <c r="B829" s="19">
        <v>14645</v>
      </c>
      <c r="C829" s="78">
        <f t="shared" si="60"/>
        <v>14653</v>
      </c>
      <c r="D829" s="78">
        <f t="shared" si="61"/>
        <v>14665</v>
      </c>
      <c r="E829" s="78">
        <f t="shared" si="62"/>
        <v>14661</v>
      </c>
      <c r="F829" s="78">
        <f t="shared" si="63"/>
        <v>14731</v>
      </c>
      <c r="G829" s="78">
        <f t="shared" si="64"/>
        <v>14682</v>
      </c>
    </row>
    <row r="830" spans="1:7">
      <c r="A830" s="18">
        <v>44708</v>
      </c>
      <c r="B830" s="19">
        <v>14578</v>
      </c>
      <c r="C830" s="78">
        <f t="shared" si="60"/>
        <v>14645</v>
      </c>
      <c r="D830" s="78">
        <f t="shared" si="61"/>
        <v>14653</v>
      </c>
      <c r="E830" s="78">
        <f t="shared" si="62"/>
        <v>14665</v>
      </c>
      <c r="F830" s="78">
        <f t="shared" si="63"/>
        <v>14661</v>
      </c>
      <c r="G830" s="78">
        <f t="shared" si="64"/>
        <v>14731</v>
      </c>
    </row>
    <row r="831" spans="1:7">
      <c r="A831" s="18">
        <v>44711</v>
      </c>
      <c r="B831" s="19">
        <v>14544</v>
      </c>
      <c r="C831" s="78">
        <f t="shared" si="60"/>
        <v>14578</v>
      </c>
      <c r="D831" s="78">
        <f t="shared" si="61"/>
        <v>14645</v>
      </c>
      <c r="E831" s="78">
        <f t="shared" si="62"/>
        <v>14653</v>
      </c>
      <c r="F831" s="78">
        <f t="shared" si="63"/>
        <v>14665</v>
      </c>
      <c r="G831" s="78">
        <f t="shared" si="64"/>
        <v>14661</v>
      </c>
    </row>
    <row r="832" spans="1:7">
      <c r="A832" s="18">
        <v>44712</v>
      </c>
      <c r="B832" s="19">
        <v>14592</v>
      </c>
      <c r="C832" s="78">
        <f t="shared" si="60"/>
        <v>14544</v>
      </c>
      <c r="D832" s="78">
        <f t="shared" si="61"/>
        <v>14578</v>
      </c>
      <c r="E832" s="78">
        <f t="shared" si="62"/>
        <v>14645</v>
      </c>
      <c r="F832" s="78">
        <f t="shared" si="63"/>
        <v>14653</v>
      </c>
      <c r="G832" s="78">
        <f t="shared" si="64"/>
        <v>14665</v>
      </c>
    </row>
    <row r="833" spans="1:7">
      <c r="A833" s="18">
        <v>44714</v>
      </c>
      <c r="B833" s="19">
        <v>14526</v>
      </c>
      <c r="C833" s="78">
        <f t="shared" si="60"/>
        <v>14592</v>
      </c>
      <c r="D833" s="78">
        <f t="shared" si="61"/>
        <v>14544</v>
      </c>
      <c r="E833" s="78">
        <f t="shared" si="62"/>
        <v>14578</v>
      </c>
      <c r="F833" s="78">
        <f t="shared" si="63"/>
        <v>14645</v>
      </c>
      <c r="G833" s="78">
        <f t="shared" si="64"/>
        <v>14653</v>
      </c>
    </row>
    <row r="834" spans="1:7">
      <c r="A834" s="18">
        <v>44715</v>
      </c>
      <c r="B834" s="19">
        <v>14431</v>
      </c>
      <c r="C834" s="78">
        <f t="shared" si="60"/>
        <v>14526</v>
      </c>
      <c r="D834" s="78">
        <f t="shared" si="61"/>
        <v>14592</v>
      </c>
      <c r="E834" s="78">
        <f t="shared" si="62"/>
        <v>14544</v>
      </c>
      <c r="F834" s="78">
        <f t="shared" si="63"/>
        <v>14578</v>
      </c>
      <c r="G834" s="78">
        <f t="shared" si="64"/>
        <v>14645</v>
      </c>
    </row>
    <row r="835" spans="1:7">
      <c r="A835" s="18">
        <v>44718</v>
      </c>
      <c r="B835" s="19">
        <v>14462</v>
      </c>
      <c r="C835" s="78">
        <f t="shared" si="60"/>
        <v>14431</v>
      </c>
      <c r="D835" s="78">
        <f t="shared" si="61"/>
        <v>14526</v>
      </c>
      <c r="E835" s="78">
        <f t="shared" si="62"/>
        <v>14592</v>
      </c>
      <c r="F835" s="78">
        <f t="shared" si="63"/>
        <v>14544</v>
      </c>
      <c r="G835" s="78">
        <f t="shared" si="64"/>
        <v>14578</v>
      </c>
    </row>
    <row r="836" spans="1:7">
      <c r="A836" s="18">
        <v>44719</v>
      </c>
      <c r="B836" s="19">
        <v>14464</v>
      </c>
      <c r="C836" s="78">
        <f t="shared" si="60"/>
        <v>14462</v>
      </c>
      <c r="D836" s="78">
        <f t="shared" si="61"/>
        <v>14431</v>
      </c>
      <c r="E836" s="78">
        <f t="shared" si="62"/>
        <v>14526</v>
      </c>
      <c r="F836" s="78">
        <f t="shared" si="63"/>
        <v>14592</v>
      </c>
      <c r="G836" s="78">
        <f t="shared" si="64"/>
        <v>14544</v>
      </c>
    </row>
    <row r="837" spans="1:7">
      <c r="A837" s="18">
        <v>44720</v>
      </c>
      <c r="B837" s="19">
        <v>14477</v>
      </c>
      <c r="C837" s="78">
        <f t="shared" si="60"/>
        <v>14464</v>
      </c>
      <c r="D837" s="78">
        <f t="shared" si="61"/>
        <v>14462</v>
      </c>
      <c r="E837" s="78">
        <f t="shared" si="62"/>
        <v>14431</v>
      </c>
      <c r="F837" s="78">
        <f t="shared" si="63"/>
        <v>14526</v>
      </c>
      <c r="G837" s="78">
        <f t="shared" si="64"/>
        <v>14592</v>
      </c>
    </row>
    <row r="838" spans="1:7">
      <c r="A838" s="18">
        <v>44721</v>
      </c>
      <c r="B838" s="19">
        <v>14555</v>
      </c>
      <c r="C838" s="78">
        <f t="shared" si="60"/>
        <v>14477</v>
      </c>
      <c r="D838" s="78">
        <f t="shared" si="61"/>
        <v>14464</v>
      </c>
      <c r="E838" s="78">
        <f t="shared" si="62"/>
        <v>14462</v>
      </c>
      <c r="F838" s="78">
        <f t="shared" si="63"/>
        <v>14431</v>
      </c>
      <c r="G838" s="78">
        <f t="shared" si="64"/>
        <v>14526</v>
      </c>
    </row>
    <row r="839" spans="1:7">
      <c r="A839" s="18">
        <v>44722</v>
      </c>
      <c r="B839" s="19">
        <v>14569</v>
      </c>
      <c r="C839" s="78">
        <f t="shared" ref="C839:C902" si="65">B838</f>
        <v>14555</v>
      </c>
      <c r="D839" s="78">
        <f t="shared" ref="D839:D902" si="66">B837</f>
        <v>14477</v>
      </c>
      <c r="E839" s="78">
        <f t="shared" ref="E839:E902" si="67">B836</f>
        <v>14464</v>
      </c>
      <c r="F839" s="78">
        <f t="shared" si="63"/>
        <v>14462</v>
      </c>
      <c r="G839" s="78">
        <f t="shared" si="64"/>
        <v>14431</v>
      </c>
    </row>
    <row r="840" spans="1:7">
      <c r="A840" s="18">
        <v>44725</v>
      </c>
      <c r="B840" s="19">
        <v>14672</v>
      </c>
      <c r="C840" s="78">
        <f t="shared" si="65"/>
        <v>14569</v>
      </c>
      <c r="D840" s="78">
        <f t="shared" si="66"/>
        <v>14555</v>
      </c>
      <c r="E840" s="78">
        <f t="shared" si="67"/>
        <v>14477</v>
      </c>
      <c r="F840" s="78">
        <f t="shared" ref="F840:F903" si="68">B836</f>
        <v>14464</v>
      </c>
      <c r="G840" s="78">
        <f t="shared" ref="G840:G903" si="69">B835</f>
        <v>14462</v>
      </c>
    </row>
    <row r="841" spans="1:7">
      <c r="A841" s="18">
        <v>44726</v>
      </c>
      <c r="B841" s="19">
        <v>14729</v>
      </c>
      <c r="C841" s="78">
        <f t="shared" si="65"/>
        <v>14672</v>
      </c>
      <c r="D841" s="78">
        <f t="shared" si="66"/>
        <v>14569</v>
      </c>
      <c r="E841" s="78">
        <f t="shared" si="67"/>
        <v>14555</v>
      </c>
      <c r="F841" s="78">
        <f t="shared" si="68"/>
        <v>14477</v>
      </c>
      <c r="G841" s="78">
        <f t="shared" si="69"/>
        <v>14464</v>
      </c>
    </row>
    <row r="842" spans="1:7">
      <c r="A842" s="18">
        <v>44727</v>
      </c>
      <c r="B842" s="19">
        <v>14746</v>
      </c>
      <c r="C842" s="78">
        <f t="shared" si="65"/>
        <v>14729</v>
      </c>
      <c r="D842" s="78">
        <f t="shared" si="66"/>
        <v>14672</v>
      </c>
      <c r="E842" s="78">
        <f t="shared" si="67"/>
        <v>14569</v>
      </c>
      <c r="F842" s="78">
        <f t="shared" si="68"/>
        <v>14555</v>
      </c>
      <c r="G842" s="78">
        <f t="shared" si="69"/>
        <v>14477</v>
      </c>
    </row>
    <row r="843" spans="1:7">
      <c r="A843" s="18">
        <v>44728</v>
      </c>
      <c r="B843" s="19">
        <v>14741</v>
      </c>
      <c r="C843" s="78">
        <f t="shared" si="65"/>
        <v>14746</v>
      </c>
      <c r="D843" s="78">
        <f t="shared" si="66"/>
        <v>14729</v>
      </c>
      <c r="E843" s="78">
        <f t="shared" si="67"/>
        <v>14672</v>
      </c>
      <c r="F843" s="78">
        <f t="shared" si="68"/>
        <v>14569</v>
      </c>
      <c r="G843" s="78">
        <f t="shared" si="69"/>
        <v>14555</v>
      </c>
    </row>
    <row r="844" spans="1:7">
      <c r="A844" s="18">
        <v>44729</v>
      </c>
      <c r="B844" s="19">
        <v>14828</v>
      </c>
      <c r="C844" s="78">
        <f t="shared" si="65"/>
        <v>14741</v>
      </c>
      <c r="D844" s="78">
        <f t="shared" si="66"/>
        <v>14746</v>
      </c>
      <c r="E844" s="78">
        <f t="shared" si="67"/>
        <v>14729</v>
      </c>
      <c r="F844" s="78">
        <f t="shared" si="68"/>
        <v>14672</v>
      </c>
      <c r="G844" s="78">
        <f t="shared" si="69"/>
        <v>14569</v>
      </c>
    </row>
    <row r="845" spans="1:7">
      <c r="A845" s="18">
        <v>44732</v>
      </c>
      <c r="B845" s="19">
        <v>14836</v>
      </c>
      <c r="C845" s="78">
        <f t="shared" si="65"/>
        <v>14828</v>
      </c>
      <c r="D845" s="78">
        <f t="shared" si="66"/>
        <v>14741</v>
      </c>
      <c r="E845" s="78">
        <f t="shared" si="67"/>
        <v>14746</v>
      </c>
      <c r="F845" s="78">
        <f t="shared" si="68"/>
        <v>14729</v>
      </c>
      <c r="G845" s="78">
        <f t="shared" si="69"/>
        <v>14672</v>
      </c>
    </row>
    <row r="846" spans="1:7">
      <c r="A846" s="18">
        <v>44733</v>
      </c>
      <c r="B846" s="19">
        <v>14804</v>
      </c>
      <c r="C846" s="78">
        <f t="shared" si="65"/>
        <v>14836</v>
      </c>
      <c r="D846" s="78">
        <f t="shared" si="66"/>
        <v>14828</v>
      </c>
      <c r="E846" s="78">
        <f t="shared" si="67"/>
        <v>14741</v>
      </c>
      <c r="F846" s="78">
        <f t="shared" si="68"/>
        <v>14746</v>
      </c>
      <c r="G846" s="78">
        <f t="shared" si="69"/>
        <v>14729</v>
      </c>
    </row>
    <row r="847" spans="1:7">
      <c r="A847" s="18">
        <v>44734</v>
      </c>
      <c r="B847" s="19">
        <v>14860</v>
      </c>
      <c r="C847" s="78">
        <f t="shared" si="65"/>
        <v>14804</v>
      </c>
      <c r="D847" s="78">
        <f t="shared" si="66"/>
        <v>14836</v>
      </c>
      <c r="E847" s="78">
        <f t="shared" si="67"/>
        <v>14828</v>
      </c>
      <c r="F847" s="78">
        <f t="shared" si="68"/>
        <v>14741</v>
      </c>
      <c r="G847" s="78">
        <f t="shared" si="69"/>
        <v>14746</v>
      </c>
    </row>
    <row r="848" spans="1:7">
      <c r="A848" s="18">
        <v>44735</v>
      </c>
      <c r="B848" s="19">
        <v>14835</v>
      </c>
      <c r="C848" s="78">
        <f t="shared" si="65"/>
        <v>14860</v>
      </c>
      <c r="D848" s="78">
        <f t="shared" si="66"/>
        <v>14804</v>
      </c>
      <c r="E848" s="78">
        <f t="shared" si="67"/>
        <v>14836</v>
      </c>
      <c r="F848" s="78">
        <f t="shared" si="68"/>
        <v>14828</v>
      </c>
      <c r="G848" s="78">
        <f t="shared" si="69"/>
        <v>14741</v>
      </c>
    </row>
    <row r="849" spans="1:7">
      <c r="A849" s="18">
        <v>44736</v>
      </c>
      <c r="B849" s="19">
        <v>14846</v>
      </c>
      <c r="C849" s="78">
        <f t="shared" si="65"/>
        <v>14835</v>
      </c>
      <c r="D849" s="78">
        <f t="shared" si="66"/>
        <v>14860</v>
      </c>
      <c r="E849" s="78">
        <f t="shared" si="67"/>
        <v>14804</v>
      </c>
      <c r="F849" s="78">
        <f t="shared" si="68"/>
        <v>14836</v>
      </c>
      <c r="G849" s="78">
        <f t="shared" si="69"/>
        <v>14828</v>
      </c>
    </row>
    <row r="850" spans="1:7">
      <c r="A850" s="18">
        <v>44739</v>
      </c>
      <c r="B850" s="19">
        <v>14802</v>
      </c>
      <c r="C850" s="78">
        <f t="shared" si="65"/>
        <v>14846</v>
      </c>
      <c r="D850" s="78">
        <f t="shared" si="66"/>
        <v>14835</v>
      </c>
      <c r="E850" s="78">
        <f t="shared" si="67"/>
        <v>14860</v>
      </c>
      <c r="F850" s="78">
        <f t="shared" si="68"/>
        <v>14804</v>
      </c>
      <c r="G850" s="78">
        <f t="shared" si="69"/>
        <v>14836</v>
      </c>
    </row>
    <row r="851" spans="1:7">
      <c r="A851" s="18">
        <v>44740</v>
      </c>
      <c r="B851" s="19">
        <v>14837</v>
      </c>
      <c r="C851" s="78">
        <f t="shared" si="65"/>
        <v>14802</v>
      </c>
      <c r="D851" s="78">
        <f t="shared" si="66"/>
        <v>14846</v>
      </c>
      <c r="E851" s="78">
        <f t="shared" si="67"/>
        <v>14835</v>
      </c>
      <c r="F851" s="78">
        <f t="shared" si="68"/>
        <v>14860</v>
      </c>
      <c r="G851" s="78">
        <f t="shared" si="69"/>
        <v>14804</v>
      </c>
    </row>
    <row r="852" spans="1:7">
      <c r="A852" s="18">
        <v>44741</v>
      </c>
      <c r="B852" s="19">
        <v>14848</v>
      </c>
      <c r="C852" s="78">
        <f t="shared" si="65"/>
        <v>14837</v>
      </c>
      <c r="D852" s="78">
        <f t="shared" si="66"/>
        <v>14802</v>
      </c>
      <c r="E852" s="78">
        <f t="shared" si="67"/>
        <v>14846</v>
      </c>
      <c r="F852" s="78">
        <f t="shared" si="68"/>
        <v>14835</v>
      </c>
      <c r="G852" s="78">
        <f t="shared" si="69"/>
        <v>14860</v>
      </c>
    </row>
    <row r="853" spans="1:7">
      <c r="A853" s="18">
        <v>44742</v>
      </c>
      <c r="B853" s="19">
        <v>14882</v>
      </c>
      <c r="C853" s="78">
        <f t="shared" si="65"/>
        <v>14848</v>
      </c>
      <c r="D853" s="78">
        <f t="shared" si="66"/>
        <v>14837</v>
      </c>
      <c r="E853" s="78">
        <f t="shared" si="67"/>
        <v>14802</v>
      </c>
      <c r="F853" s="78">
        <f t="shared" si="68"/>
        <v>14846</v>
      </c>
      <c r="G853" s="78">
        <f t="shared" si="69"/>
        <v>14835</v>
      </c>
    </row>
    <row r="854" spans="1:7">
      <c r="A854" s="18">
        <v>44743</v>
      </c>
      <c r="B854" s="19">
        <v>14956</v>
      </c>
      <c r="C854" s="78">
        <f t="shared" si="65"/>
        <v>14882</v>
      </c>
      <c r="D854" s="78">
        <f t="shared" si="66"/>
        <v>14848</v>
      </c>
      <c r="E854" s="78">
        <f t="shared" si="67"/>
        <v>14837</v>
      </c>
      <c r="F854" s="78">
        <f t="shared" si="68"/>
        <v>14802</v>
      </c>
      <c r="G854" s="78">
        <f t="shared" si="69"/>
        <v>14846</v>
      </c>
    </row>
    <row r="855" spans="1:7">
      <c r="A855" s="18">
        <v>44746</v>
      </c>
      <c r="B855" s="19">
        <v>14960</v>
      </c>
      <c r="C855" s="78">
        <f t="shared" si="65"/>
        <v>14956</v>
      </c>
      <c r="D855" s="78">
        <f t="shared" si="66"/>
        <v>14882</v>
      </c>
      <c r="E855" s="78">
        <f t="shared" si="67"/>
        <v>14848</v>
      </c>
      <c r="F855" s="78">
        <f t="shared" si="68"/>
        <v>14837</v>
      </c>
      <c r="G855" s="78">
        <f t="shared" si="69"/>
        <v>14802</v>
      </c>
    </row>
    <row r="856" spans="1:7">
      <c r="A856" s="18">
        <v>44747</v>
      </c>
      <c r="B856" s="19">
        <v>14990</v>
      </c>
      <c r="C856" s="78">
        <f t="shared" si="65"/>
        <v>14960</v>
      </c>
      <c r="D856" s="78">
        <f t="shared" si="66"/>
        <v>14956</v>
      </c>
      <c r="E856" s="78">
        <f t="shared" si="67"/>
        <v>14882</v>
      </c>
      <c r="F856" s="78">
        <f t="shared" si="68"/>
        <v>14848</v>
      </c>
      <c r="G856" s="78">
        <f t="shared" si="69"/>
        <v>14837</v>
      </c>
    </row>
    <row r="857" spans="1:7">
      <c r="A857" s="18">
        <v>44748</v>
      </c>
      <c r="B857" s="19">
        <v>15015</v>
      </c>
      <c r="C857" s="78">
        <f t="shared" si="65"/>
        <v>14990</v>
      </c>
      <c r="D857" s="78">
        <f t="shared" si="66"/>
        <v>14960</v>
      </c>
      <c r="E857" s="78">
        <f t="shared" si="67"/>
        <v>14956</v>
      </c>
      <c r="F857" s="78">
        <f t="shared" si="68"/>
        <v>14882</v>
      </c>
      <c r="G857" s="78">
        <f t="shared" si="69"/>
        <v>14848</v>
      </c>
    </row>
    <row r="858" spans="1:7">
      <c r="A858" s="18">
        <v>44749</v>
      </c>
      <c r="B858" s="19">
        <v>14986</v>
      </c>
      <c r="C858" s="78">
        <f t="shared" si="65"/>
        <v>15015</v>
      </c>
      <c r="D858" s="78">
        <f t="shared" si="66"/>
        <v>14990</v>
      </c>
      <c r="E858" s="78">
        <f t="shared" si="67"/>
        <v>14960</v>
      </c>
      <c r="F858" s="78">
        <f t="shared" si="68"/>
        <v>14956</v>
      </c>
      <c r="G858" s="78">
        <f t="shared" si="69"/>
        <v>14882</v>
      </c>
    </row>
    <row r="859" spans="1:7">
      <c r="A859" s="18">
        <v>44750</v>
      </c>
      <c r="B859" s="19">
        <v>14981</v>
      </c>
      <c r="C859" s="78">
        <f t="shared" si="65"/>
        <v>14986</v>
      </c>
      <c r="D859" s="78">
        <f t="shared" si="66"/>
        <v>15015</v>
      </c>
      <c r="E859" s="78">
        <f t="shared" si="67"/>
        <v>14990</v>
      </c>
      <c r="F859" s="78">
        <f t="shared" si="68"/>
        <v>14960</v>
      </c>
      <c r="G859" s="78">
        <f t="shared" si="69"/>
        <v>14956</v>
      </c>
    </row>
    <row r="860" spans="1:7">
      <c r="A860" s="18">
        <v>44753</v>
      </c>
      <c r="B860" s="19">
        <v>14969</v>
      </c>
      <c r="C860" s="78">
        <f t="shared" si="65"/>
        <v>14981</v>
      </c>
      <c r="D860" s="78">
        <f t="shared" si="66"/>
        <v>14986</v>
      </c>
      <c r="E860" s="78">
        <f t="shared" si="67"/>
        <v>15015</v>
      </c>
      <c r="F860" s="78">
        <f t="shared" si="68"/>
        <v>14990</v>
      </c>
      <c r="G860" s="78">
        <f t="shared" si="69"/>
        <v>14960</v>
      </c>
    </row>
    <row r="861" spans="1:7">
      <c r="A861" s="18">
        <v>44754</v>
      </c>
      <c r="B861" s="19">
        <v>14993</v>
      </c>
      <c r="C861" s="78">
        <f t="shared" si="65"/>
        <v>14969</v>
      </c>
      <c r="D861" s="78">
        <f t="shared" si="66"/>
        <v>14981</v>
      </c>
      <c r="E861" s="78">
        <f t="shared" si="67"/>
        <v>14986</v>
      </c>
      <c r="F861" s="78">
        <f t="shared" si="68"/>
        <v>15015</v>
      </c>
      <c r="G861" s="78">
        <f t="shared" si="69"/>
        <v>14990</v>
      </c>
    </row>
    <row r="862" spans="1:7">
      <c r="A862" s="18">
        <v>44755</v>
      </c>
      <c r="B862" s="19">
        <v>14985</v>
      </c>
      <c r="C862" s="78">
        <f t="shared" si="65"/>
        <v>14993</v>
      </c>
      <c r="D862" s="78">
        <f t="shared" si="66"/>
        <v>14969</v>
      </c>
      <c r="E862" s="78">
        <f t="shared" si="67"/>
        <v>14981</v>
      </c>
      <c r="F862" s="78">
        <f t="shared" si="68"/>
        <v>14986</v>
      </c>
      <c r="G862" s="78">
        <f t="shared" si="69"/>
        <v>15015</v>
      </c>
    </row>
    <row r="863" spans="1:7">
      <c r="A863" s="18">
        <v>44756</v>
      </c>
      <c r="B863" s="19">
        <v>14999</v>
      </c>
      <c r="C863" s="78">
        <f t="shared" si="65"/>
        <v>14985</v>
      </c>
      <c r="D863" s="78">
        <f t="shared" si="66"/>
        <v>14993</v>
      </c>
      <c r="E863" s="78">
        <f t="shared" si="67"/>
        <v>14969</v>
      </c>
      <c r="F863" s="78">
        <f t="shared" si="68"/>
        <v>14981</v>
      </c>
      <c r="G863" s="78">
        <f t="shared" si="69"/>
        <v>14986</v>
      </c>
    </row>
    <row r="864" spans="1:7">
      <c r="A864" s="18">
        <v>44757</v>
      </c>
      <c r="B864" s="19">
        <v>14999</v>
      </c>
      <c r="C864" s="78">
        <f t="shared" si="65"/>
        <v>14999</v>
      </c>
      <c r="D864" s="78">
        <f t="shared" si="66"/>
        <v>14985</v>
      </c>
      <c r="E864" s="78">
        <f t="shared" si="67"/>
        <v>14993</v>
      </c>
      <c r="F864" s="78">
        <f t="shared" si="68"/>
        <v>14969</v>
      </c>
      <c r="G864" s="78">
        <f t="shared" si="69"/>
        <v>14981</v>
      </c>
    </row>
    <row r="865" spans="1:7">
      <c r="A865" s="18">
        <v>44760</v>
      </c>
      <c r="B865" s="19">
        <v>14986</v>
      </c>
      <c r="C865" s="78">
        <f t="shared" si="65"/>
        <v>14999</v>
      </c>
      <c r="D865" s="78">
        <f t="shared" si="66"/>
        <v>14999</v>
      </c>
      <c r="E865" s="78">
        <f t="shared" si="67"/>
        <v>14985</v>
      </c>
      <c r="F865" s="78">
        <f t="shared" si="68"/>
        <v>14993</v>
      </c>
      <c r="G865" s="78">
        <f t="shared" si="69"/>
        <v>14969</v>
      </c>
    </row>
    <row r="866" spans="1:7">
      <c r="A866" s="18">
        <v>44761</v>
      </c>
      <c r="B866" s="19">
        <v>14992</v>
      </c>
      <c r="C866" s="78">
        <f t="shared" si="65"/>
        <v>14986</v>
      </c>
      <c r="D866" s="78">
        <f t="shared" si="66"/>
        <v>14999</v>
      </c>
      <c r="E866" s="78">
        <f t="shared" si="67"/>
        <v>14999</v>
      </c>
      <c r="F866" s="78">
        <f t="shared" si="68"/>
        <v>14985</v>
      </c>
      <c r="G866" s="78">
        <f t="shared" si="69"/>
        <v>14993</v>
      </c>
    </row>
    <row r="867" spans="1:7">
      <c r="A867" s="18">
        <v>44762</v>
      </c>
      <c r="B867" s="19">
        <v>14984</v>
      </c>
      <c r="C867" s="78">
        <f t="shared" si="65"/>
        <v>14992</v>
      </c>
      <c r="D867" s="78">
        <f t="shared" si="66"/>
        <v>14986</v>
      </c>
      <c r="E867" s="78">
        <f t="shared" si="67"/>
        <v>14999</v>
      </c>
      <c r="F867" s="78">
        <f t="shared" si="68"/>
        <v>14999</v>
      </c>
      <c r="G867" s="78">
        <f t="shared" si="69"/>
        <v>14985</v>
      </c>
    </row>
    <row r="868" spans="1:7">
      <c r="A868" s="18">
        <v>44763</v>
      </c>
      <c r="B868" s="19">
        <v>15017</v>
      </c>
      <c r="C868" s="78">
        <f t="shared" si="65"/>
        <v>14984</v>
      </c>
      <c r="D868" s="78">
        <f t="shared" si="66"/>
        <v>14992</v>
      </c>
      <c r="E868" s="78">
        <f t="shared" si="67"/>
        <v>14986</v>
      </c>
      <c r="F868" s="78">
        <f t="shared" si="68"/>
        <v>14999</v>
      </c>
      <c r="G868" s="78">
        <f t="shared" si="69"/>
        <v>14999</v>
      </c>
    </row>
    <row r="869" spans="1:7">
      <c r="A869" s="18">
        <v>44764</v>
      </c>
      <c r="B869" s="19">
        <v>15024</v>
      </c>
      <c r="C869" s="78">
        <f t="shared" si="65"/>
        <v>15017</v>
      </c>
      <c r="D869" s="78">
        <f t="shared" si="66"/>
        <v>14984</v>
      </c>
      <c r="E869" s="78">
        <f t="shared" si="67"/>
        <v>14992</v>
      </c>
      <c r="F869" s="78">
        <f t="shared" si="68"/>
        <v>14986</v>
      </c>
      <c r="G869" s="78">
        <f t="shared" si="69"/>
        <v>14999</v>
      </c>
    </row>
    <row r="870" spans="1:7">
      <c r="A870" s="18">
        <v>44767</v>
      </c>
      <c r="B870" s="19">
        <v>14992</v>
      </c>
      <c r="C870" s="78">
        <f t="shared" si="65"/>
        <v>15024</v>
      </c>
      <c r="D870" s="78">
        <f t="shared" si="66"/>
        <v>15017</v>
      </c>
      <c r="E870" s="78">
        <f t="shared" si="67"/>
        <v>14984</v>
      </c>
      <c r="F870" s="78">
        <f t="shared" si="68"/>
        <v>14992</v>
      </c>
      <c r="G870" s="78">
        <f t="shared" si="69"/>
        <v>14986</v>
      </c>
    </row>
    <row r="871" spans="1:7">
      <c r="A871" s="18">
        <v>44768</v>
      </c>
      <c r="B871" s="19">
        <v>14984</v>
      </c>
      <c r="C871" s="78">
        <f t="shared" si="65"/>
        <v>14992</v>
      </c>
      <c r="D871" s="78">
        <f t="shared" si="66"/>
        <v>15024</v>
      </c>
      <c r="E871" s="78">
        <f t="shared" si="67"/>
        <v>15017</v>
      </c>
      <c r="F871" s="78">
        <f t="shared" si="68"/>
        <v>14984</v>
      </c>
      <c r="G871" s="78">
        <f t="shared" si="69"/>
        <v>14992</v>
      </c>
    </row>
    <row r="872" spans="1:7">
      <c r="A872" s="18">
        <v>44769</v>
      </c>
      <c r="B872" s="19">
        <v>15020</v>
      </c>
      <c r="C872" s="78">
        <f t="shared" si="65"/>
        <v>14984</v>
      </c>
      <c r="D872" s="78">
        <f t="shared" si="66"/>
        <v>14992</v>
      </c>
      <c r="E872" s="78">
        <f t="shared" si="67"/>
        <v>15024</v>
      </c>
      <c r="F872" s="78">
        <f t="shared" si="68"/>
        <v>15017</v>
      </c>
      <c r="G872" s="78">
        <f t="shared" si="69"/>
        <v>14984</v>
      </c>
    </row>
    <row r="873" spans="1:7">
      <c r="A873" s="18">
        <v>44770</v>
      </c>
      <c r="B873" s="19">
        <v>14958</v>
      </c>
      <c r="C873" s="78">
        <f t="shared" si="65"/>
        <v>15020</v>
      </c>
      <c r="D873" s="78">
        <f t="shared" si="66"/>
        <v>14984</v>
      </c>
      <c r="E873" s="78">
        <f t="shared" si="67"/>
        <v>14992</v>
      </c>
      <c r="F873" s="78">
        <f t="shared" si="68"/>
        <v>15024</v>
      </c>
      <c r="G873" s="78">
        <f t="shared" si="69"/>
        <v>15017</v>
      </c>
    </row>
    <row r="874" spans="1:7">
      <c r="A874" s="18">
        <v>44771</v>
      </c>
      <c r="B874" s="19">
        <v>14860</v>
      </c>
      <c r="C874" s="78">
        <f t="shared" si="65"/>
        <v>14958</v>
      </c>
      <c r="D874" s="78">
        <f t="shared" si="66"/>
        <v>15020</v>
      </c>
      <c r="E874" s="78">
        <f t="shared" si="67"/>
        <v>14984</v>
      </c>
      <c r="F874" s="78">
        <f t="shared" si="68"/>
        <v>14992</v>
      </c>
      <c r="G874" s="78">
        <f t="shared" si="69"/>
        <v>15024</v>
      </c>
    </row>
    <row r="875" spans="1:7">
      <c r="A875" s="18">
        <v>44774</v>
      </c>
      <c r="B875" s="19">
        <v>14874</v>
      </c>
      <c r="C875" s="78">
        <f t="shared" si="65"/>
        <v>14860</v>
      </c>
      <c r="D875" s="78">
        <f t="shared" si="66"/>
        <v>14958</v>
      </c>
      <c r="E875" s="78">
        <f t="shared" si="67"/>
        <v>15020</v>
      </c>
      <c r="F875" s="78">
        <f t="shared" si="68"/>
        <v>14984</v>
      </c>
      <c r="G875" s="78">
        <f t="shared" si="69"/>
        <v>14992</v>
      </c>
    </row>
    <row r="876" spans="1:7">
      <c r="A876" s="18">
        <v>44775</v>
      </c>
      <c r="B876" s="19">
        <v>14888</v>
      </c>
      <c r="C876" s="78">
        <f t="shared" si="65"/>
        <v>14874</v>
      </c>
      <c r="D876" s="78">
        <f t="shared" si="66"/>
        <v>14860</v>
      </c>
      <c r="E876" s="78">
        <f t="shared" si="67"/>
        <v>14958</v>
      </c>
      <c r="F876" s="78">
        <f t="shared" si="68"/>
        <v>15020</v>
      </c>
      <c r="G876" s="78">
        <f t="shared" si="69"/>
        <v>14984</v>
      </c>
    </row>
    <row r="877" spans="1:7">
      <c r="A877" s="18">
        <v>44776</v>
      </c>
      <c r="B877" s="19">
        <v>14917</v>
      </c>
      <c r="C877" s="78">
        <f t="shared" si="65"/>
        <v>14888</v>
      </c>
      <c r="D877" s="78">
        <f t="shared" si="66"/>
        <v>14874</v>
      </c>
      <c r="E877" s="78">
        <f t="shared" si="67"/>
        <v>14860</v>
      </c>
      <c r="F877" s="78">
        <f t="shared" si="68"/>
        <v>14958</v>
      </c>
      <c r="G877" s="78">
        <f t="shared" si="69"/>
        <v>15020</v>
      </c>
    </row>
    <row r="878" spans="1:7">
      <c r="A878" s="18">
        <v>44777</v>
      </c>
      <c r="B878" s="19">
        <v>14929</v>
      </c>
      <c r="C878" s="78">
        <f t="shared" si="65"/>
        <v>14917</v>
      </c>
      <c r="D878" s="78">
        <f t="shared" si="66"/>
        <v>14888</v>
      </c>
      <c r="E878" s="78">
        <f t="shared" si="67"/>
        <v>14874</v>
      </c>
      <c r="F878" s="78">
        <f t="shared" si="68"/>
        <v>14860</v>
      </c>
      <c r="G878" s="78">
        <f t="shared" si="69"/>
        <v>14958</v>
      </c>
    </row>
    <row r="879" spans="1:7">
      <c r="A879" s="18">
        <v>44778</v>
      </c>
      <c r="B879" s="19">
        <v>14904</v>
      </c>
      <c r="C879" s="78">
        <f t="shared" si="65"/>
        <v>14929</v>
      </c>
      <c r="D879" s="78">
        <f t="shared" si="66"/>
        <v>14917</v>
      </c>
      <c r="E879" s="78">
        <f t="shared" si="67"/>
        <v>14888</v>
      </c>
      <c r="F879" s="78">
        <f t="shared" si="68"/>
        <v>14874</v>
      </c>
      <c r="G879" s="78">
        <f t="shared" si="69"/>
        <v>14860</v>
      </c>
    </row>
    <row r="880" spans="1:7">
      <c r="A880" s="18">
        <v>44781</v>
      </c>
      <c r="B880" s="19">
        <v>14915</v>
      </c>
      <c r="C880" s="78">
        <f t="shared" si="65"/>
        <v>14904</v>
      </c>
      <c r="D880" s="78">
        <f t="shared" si="66"/>
        <v>14929</v>
      </c>
      <c r="E880" s="78">
        <f t="shared" si="67"/>
        <v>14917</v>
      </c>
      <c r="F880" s="78">
        <f t="shared" si="68"/>
        <v>14888</v>
      </c>
      <c r="G880" s="78">
        <f t="shared" si="69"/>
        <v>14874</v>
      </c>
    </row>
    <row r="881" spans="1:7">
      <c r="A881" s="18">
        <v>44782</v>
      </c>
      <c r="B881" s="19">
        <v>14862</v>
      </c>
      <c r="C881" s="78">
        <f t="shared" si="65"/>
        <v>14915</v>
      </c>
      <c r="D881" s="78">
        <f t="shared" si="66"/>
        <v>14904</v>
      </c>
      <c r="E881" s="78">
        <f t="shared" si="67"/>
        <v>14929</v>
      </c>
      <c r="F881" s="78">
        <f t="shared" si="68"/>
        <v>14917</v>
      </c>
      <c r="G881" s="78">
        <f t="shared" si="69"/>
        <v>14888</v>
      </c>
    </row>
    <row r="882" spans="1:7">
      <c r="A882" s="18">
        <v>44783</v>
      </c>
      <c r="B882" s="19">
        <v>14875</v>
      </c>
      <c r="C882" s="78">
        <f t="shared" si="65"/>
        <v>14862</v>
      </c>
      <c r="D882" s="78">
        <f t="shared" si="66"/>
        <v>14915</v>
      </c>
      <c r="E882" s="78">
        <f t="shared" si="67"/>
        <v>14904</v>
      </c>
      <c r="F882" s="78">
        <f t="shared" si="68"/>
        <v>14929</v>
      </c>
      <c r="G882" s="78">
        <f t="shared" si="69"/>
        <v>14917</v>
      </c>
    </row>
    <row r="883" spans="1:7">
      <c r="A883" s="18">
        <v>44784</v>
      </c>
      <c r="B883" s="19">
        <v>14799</v>
      </c>
      <c r="C883" s="78">
        <f t="shared" si="65"/>
        <v>14875</v>
      </c>
      <c r="D883" s="78">
        <f t="shared" si="66"/>
        <v>14862</v>
      </c>
      <c r="E883" s="78">
        <f t="shared" si="67"/>
        <v>14915</v>
      </c>
      <c r="F883" s="78">
        <f t="shared" si="68"/>
        <v>14904</v>
      </c>
      <c r="G883" s="78">
        <f t="shared" si="69"/>
        <v>14929</v>
      </c>
    </row>
    <row r="884" spans="1:7">
      <c r="A884" s="18">
        <v>44785</v>
      </c>
      <c r="B884" s="19">
        <v>14688</v>
      </c>
      <c r="C884" s="78">
        <f t="shared" si="65"/>
        <v>14799</v>
      </c>
      <c r="D884" s="78">
        <f t="shared" si="66"/>
        <v>14875</v>
      </c>
      <c r="E884" s="78">
        <f t="shared" si="67"/>
        <v>14862</v>
      </c>
      <c r="F884" s="78">
        <f t="shared" si="68"/>
        <v>14915</v>
      </c>
      <c r="G884" s="78">
        <f t="shared" si="69"/>
        <v>14904</v>
      </c>
    </row>
    <row r="885" spans="1:7">
      <c r="A885" s="18">
        <v>44788</v>
      </c>
      <c r="B885" s="19">
        <v>14727</v>
      </c>
      <c r="C885" s="78">
        <f t="shared" si="65"/>
        <v>14688</v>
      </c>
      <c r="D885" s="78">
        <f t="shared" si="66"/>
        <v>14799</v>
      </c>
      <c r="E885" s="78">
        <f t="shared" si="67"/>
        <v>14875</v>
      </c>
      <c r="F885" s="78">
        <f t="shared" si="68"/>
        <v>14862</v>
      </c>
      <c r="G885" s="78">
        <f t="shared" si="69"/>
        <v>14915</v>
      </c>
    </row>
    <row r="886" spans="1:7">
      <c r="A886" s="18">
        <v>44789</v>
      </c>
      <c r="B886" s="19">
        <v>14767</v>
      </c>
      <c r="C886" s="78">
        <f t="shared" si="65"/>
        <v>14727</v>
      </c>
      <c r="D886" s="78">
        <f t="shared" si="66"/>
        <v>14688</v>
      </c>
      <c r="E886" s="78">
        <f t="shared" si="67"/>
        <v>14799</v>
      </c>
      <c r="F886" s="78">
        <f t="shared" si="68"/>
        <v>14875</v>
      </c>
      <c r="G886" s="78">
        <f t="shared" si="69"/>
        <v>14862</v>
      </c>
    </row>
    <row r="887" spans="1:7">
      <c r="A887" s="18">
        <v>44791</v>
      </c>
      <c r="B887" s="19">
        <v>14822</v>
      </c>
      <c r="C887" s="78">
        <f t="shared" si="65"/>
        <v>14767</v>
      </c>
      <c r="D887" s="78">
        <f t="shared" si="66"/>
        <v>14727</v>
      </c>
      <c r="E887" s="78">
        <f t="shared" si="67"/>
        <v>14688</v>
      </c>
      <c r="F887" s="78">
        <f t="shared" si="68"/>
        <v>14799</v>
      </c>
      <c r="G887" s="78">
        <f t="shared" si="69"/>
        <v>14875</v>
      </c>
    </row>
    <row r="888" spans="1:7">
      <c r="A888" s="18">
        <v>44792</v>
      </c>
      <c r="B888" s="19">
        <v>14858</v>
      </c>
      <c r="C888" s="78">
        <f t="shared" si="65"/>
        <v>14822</v>
      </c>
      <c r="D888" s="78">
        <f t="shared" si="66"/>
        <v>14767</v>
      </c>
      <c r="E888" s="78">
        <f t="shared" si="67"/>
        <v>14727</v>
      </c>
      <c r="F888" s="78">
        <f t="shared" si="68"/>
        <v>14688</v>
      </c>
      <c r="G888" s="78">
        <f t="shared" si="69"/>
        <v>14799</v>
      </c>
    </row>
    <row r="889" spans="1:7">
      <c r="A889" s="18">
        <v>44795</v>
      </c>
      <c r="B889" s="19">
        <v>14882</v>
      </c>
      <c r="C889" s="78">
        <f t="shared" si="65"/>
        <v>14858</v>
      </c>
      <c r="D889" s="78">
        <f t="shared" si="66"/>
        <v>14822</v>
      </c>
      <c r="E889" s="78">
        <f t="shared" si="67"/>
        <v>14767</v>
      </c>
      <c r="F889" s="78">
        <f t="shared" si="68"/>
        <v>14727</v>
      </c>
      <c r="G889" s="78">
        <f t="shared" si="69"/>
        <v>14688</v>
      </c>
    </row>
    <row r="890" spans="1:7">
      <c r="A890" s="18">
        <v>44796</v>
      </c>
      <c r="B890" s="19">
        <v>14893</v>
      </c>
      <c r="C890" s="78">
        <f t="shared" si="65"/>
        <v>14882</v>
      </c>
      <c r="D890" s="78">
        <f t="shared" si="66"/>
        <v>14858</v>
      </c>
      <c r="E890" s="78">
        <f t="shared" si="67"/>
        <v>14822</v>
      </c>
      <c r="F890" s="78">
        <f t="shared" si="68"/>
        <v>14767</v>
      </c>
      <c r="G890" s="78">
        <f t="shared" si="69"/>
        <v>14727</v>
      </c>
    </row>
    <row r="891" spans="1:7">
      <c r="A891" s="18">
        <v>44797</v>
      </c>
      <c r="B891" s="19">
        <v>14851</v>
      </c>
      <c r="C891" s="78">
        <f t="shared" si="65"/>
        <v>14893</v>
      </c>
      <c r="D891" s="78">
        <f t="shared" si="66"/>
        <v>14882</v>
      </c>
      <c r="E891" s="78">
        <f t="shared" si="67"/>
        <v>14858</v>
      </c>
      <c r="F891" s="78">
        <f t="shared" si="68"/>
        <v>14822</v>
      </c>
      <c r="G891" s="78">
        <f t="shared" si="69"/>
        <v>14767</v>
      </c>
    </row>
    <row r="892" spans="1:7">
      <c r="A892" s="18">
        <v>44798</v>
      </c>
      <c r="B892" s="19">
        <v>14827</v>
      </c>
      <c r="C892" s="78">
        <f t="shared" si="65"/>
        <v>14851</v>
      </c>
      <c r="D892" s="78">
        <f t="shared" si="66"/>
        <v>14893</v>
      </c>
      <c r="E892" s="78">
        <f t="shared" si="67"/>
        <v>14882</v>
      </c>
      <c r="F892" s="78">
        <f t="shared" si="68"/>
        <v>14858</v>
      </c>
      <c r="G892" s="78">
        <f t="shared" si="69"/>
        <v>14822</v>
      </c>
    </row>
    <row r="893" spans="1:7">
      <c r="A893" s="18">
        <v>44799</v>
      </c>
      <c r="B893" s="19">
        <v>14814</v>
      </c>
      <c r="C893" s="78">
        <f t="shared" si="65"/>
        <v>14827</v>
      </c>
      <c r="D893" s="78">
        <f t="shared" si="66"/>
        <v>14851</v>
      </c>
      <c r="E893" s="78">
        <f t="shared" si="67"/>
        <v>14893</v>
      </c>
      <c r="F893" s="78">
        <f t="shared" si="68"/>
        <v>14882</v>
      </c>
      <c r="G893" s="78">
        <f t="shared" si="69"/>
        <v>14858</v>
      </c>
    </row>
    <row r="894" spans="1:7">
      <c r="A894" s="18">
        <v>44802</v>
      </c>
      <c r="B894" s="19">
        <v>14887</v>
      </c>
      <c r="C894" s="78">
        <f t="shared" si="65"/>
        <v>14814</v>
      </c>
      <c r="D894" s="78">
        <f t="shared" si="66"/>
        <v>14827</v>
      </c>
      <c r="E894" s="78">
        <f t="shared" si="67"/>
        <v>14851</v>
      </c>
      <c r="F894" s="78">
        <f t="shared" si="68"/>
        <v>14893</v>
      </c>
      <c r="G894" s="78">
        <f t="shared" si="69"/>
        <v>14882</v>
      </c>
    </row>
    <row r="895" spans="1:7">
      <c r="A895" s="18">
        <v>44803</v>
      </c>
      <c r="B895" s="19">
        <v>14875</v>
      </c>
      <c r="C895" s="78">
        <f t="shared" si="65"/>
        <v>14887</v>
      </c>
      <c r="D895" s="78">
        <f t="shared" si="66"/>
        <v>14814</v>
      </c>
      <c r="E895" s="78">
        <f t="shared" si="67"/>
        <v>14827</v>
      </c>
      <c r="F895" s="78">
        <f t="shared" si="68"/>
        <v>14851</v>
      </c>
      <c r="G895" s="78">
        <f t="shared" si="69"/>
        <v>14893</v>
      </c>
    </row>
    <row r="896" spans="1:7">
      <c r="A896" s="18">
        <v>44804</v>
      </c>
      <c r="B896" s="19">
        <v>14853</v>
      </c>
      <c r="C896" s="78">
        <f t="shared" si="65"/>
        <v>14875</v>
      </c>
      <c r="D896" s="78">
        <f t="shared" si="66"/>
        <v>14887</v>
      </c>
      <c r="E896" s="78">
        <f t="shared" si="67"/>
        <v>14814</v>
      </c>
      <c r="F896" s="78">
        <f t="shared" si="68"/>
        <v>14827</v>
      </c>
      <c r="G896" s="78">
        <f t="shared" si="69"/>
        <v>14851</v>
      </c>
    </row>
    <row r="897" spans="1:7">
      <c r="A897" s="18">
        <v>44805</v>
      </c>
      <c r="B897" s="19">
        <v>14884</v>
      </c>
      <c r="C897" s="78">
        <f t="shared" si="65"/>
        <v>14853</v>
      </c>
      <c r="D897" s="78">
        <f t="shared" si="66"/>
        <v>14875</v>
      </c>
      <c r="E897" s="78">
        <f t="shared" si="67"/>
        <v>14887</v>
      </c>
      <c r="F897" s="78">
        <f t="shared" si="68"/>
        <v>14814</v>
      </c>
      <c r="G897" s="78">
        <f t="shared" si="69"/>
        <v>14827</v>
      </c>
    </row>
    <row r="898" spans="1:7">
      <c r="A898" s="18">
        <v>44806</v>
      </c>
      <c r="B898" s="19">
        <v>14900</v>
      </c>
      <c r="C898" s="78">
        <f t="shared" si="65"/>
        <v>14884</v>
      </c>
      <c r="D898" s="78">
        <f t="shared" si="66"/>
        <v>14853</v>
      </c>
      <c r="E898" s="78">
        <f t="shared" si="67"/>
        <v>14875</v>
      </c>
      <c r="F898" s="78">
        <f t="shared" si="68"/>
        <v>14887</v>
      </c>
      <c r="G898" s="78">
        <f t="shared" si="69"/>
        <v>14814</v>
      </c>
    </row>
    <row r="899" spans="1:7">
      <c r="A899" s="18">
        <v>44809</v>
      </c>
      <c r="B899" s="19">
        <v>14920</v>
      </c>
      <c r="C899" s="78">
        <f t="shared" si="65"/>
        <v>14900</v>
      </c>
      <c r="D899" s="78">
        <f t="shared" si="66"/>
        <v>14884</v>
      </c>
      <c r="E899" s="78">
        <f t="shared" si="67"/>
        <v>14853</v>
      </c>
      <c r="F899" s="78">
        <f t="shared" si="68"/>
        <v>14875</v>
      </c>
      <c r="G899" s="78">
        <f t="shared" si="69"/>
        <v>14887</v>
      </c>
    </row>
    <row r="900" spans="1:7">
      <c r="A900" s="18">
        <v>44810</v>
      </c>
      <c r="B900" s="19">
        <v>14885</v>
      </c>
      <c r="C900" s="78">
        <f t="shared" si="65"/>
        <v>14920</v>
      </c>
      <c r="D900" s="78">
        <f t="shared" si="66"/>
        <v>14900</v>
      </c>
      <c r="E900" s="78">
        <f t="shared" si="67"/>
        <v>14884</v>
      </c>
      <c r="F900" s="78">
        <f t="shared" si="68"/>
        <v>14853</v>
      </c>
      <c r="G900" s="78">
        <f t="shared" si="69"/>
        <v>14875</v>
      </c>
    </row>
    <row r="901" spans="1:7">
      <c r="A901" s="18">
        <v>44811</v>
      </c>
      <c r="B901" s="19">
        <v>14927</v>
      </c>
      <c r="C901" s="78">
        <f t="shared" si="65"/>
        <v>14885</v>
      </c>
      <c r="D901" s="78">
        <f t="shared" si="66"/>
        <v>14920</v>
      </c>
      <c r="E901" s="78">
        <f t="shared" si="67"/>
        <v>14900</v>
      </c>
      <c r="F901" s="78">
        <f t="shared" si="68"/>
        <v>14884</v>
      </c>
      <c r="G901" s="78">
        <f t="shared" si="69"/>
        <v>14853</v>
      </c>
    </row>
    <row r="902" spans="1:7">
      <c r="A902" s="18">
        <v>44812</v>
      </c>
      <c r="B902" s="19">
        <v>14905</v>
      </c>
      <c r="C902" s="78">
        <f t="shared" si="65"/>
        <v>14927</v>
      </c>
      <c r="D902" s="78">
        <f t="shared" si="66"/>
        <v>14885</v>
      </c>
      <c r="E902" s="78">
        <f t="shared" si="67"/>
        <v>14920</v>
      </c>
      <c r="F902" s="78">
        <f t="shared" si="68"/>
        <v>14900</v>
      </c>
      <c r="G902" s="78">
        <f t="shared" si="69"/>
        <v>14884</v>
      </c>
    </row>
    <row r="903" spans="1:7">
      <c r="A903" s="18">
        <v>44813</v>
      </c>
      <c r="B903" s="19">
        <v>14846</v>
      </c>
      <c r="C903" s="78">
        <f t="shared" ref="C903:C966" si="70">B902</f>
        <v>14905</v>
      </c>
      <c r="D903" s="78">
        <f t="shared" ref="D903:D966" si="71">B901</f>
        <v>14927</v>
      </c>
      <c r="E903" s="78">
        <f t="shared" ref="E903:E966" si="72">B900</f>
        <v>14885</v>
      </c>
      <c r="F903" s="78">
        <f t="shared" si="68"/>
        <v>14920</v>
      </c>
      <c r="G903" s="78">
        <f t="shared" si="69"/>
        <v>14900</v>
      </c>
    </row>
    <row r="904" spans="1:7">
      <c r="A904" s="18">
        <v>44816</v>
      </c>
      <c r="B904" s="19">
        <v>14839</v>
      </c>
      <c r="C904" s="78">
        <f t="shared" si="70"/>
        <v>14846</v>
      </c>
      <c r="D904" s="78">
        <f t="shared" si="71"/>
        <v>14905</v>
      </c>
      <c r="E904" s="78">
        <f t="shared" si="72"/>
        <v>14927</v>
      </c>
      <c r="F904" s="78">
        <f t="shared" ref="F904:F967" si="73">B900</f>
        <v>14885</v>
      </c>
      <c r="G904" s="78">
        <f t="shared" ref="G904:G967" si="74">B899</f>
        <v>14920</v>
      </c>
    </row>
    <row r="905" spans="1:7">
      <c r="A905" s="18">
        <v>44817</v>
      </c>
      <c r="B905" s="19">
        <v>14861</v>
      </c>
      <c r="C905" s="78">
        <f t="shared" si="70"/>
        <v>14839</v>
      </c>
      <c r="D905" s="78">
        <f t="shared" si="71"/>
        <v>14846</v>
      </c>
      <c r="E905" s="78">
        <f t="shared" si="72"/>
        <v>14905</v>
      </c>
      <c r="F905" s="78">
        <f t="shared" si="73"/>
        <v>14927</v>
      </c>
      <c r="G905" s="78">
        <f t="shared" si="74"/>
        <v>14885</v>
      </c>
    </row>
    <row r="906" spans="1:7">
      <c r="A906" s="18">
        <v>44818</v>
      </c>
      <c r="B906" s="19">
        <v>14923</v>
      </c>
      <c r="C906" s="78">
        <f t="shared" si="70"/>
        <v>14861</v>
      </c>
      <c r="D906" s="78">
        <f t="shared" si="71"/>
        <v>14839</v>
      </c>
      <c r="E906" s="78">
        <f t="shared" si="72"/>
        <v>14846</v>
      </c>
      <c r="F906" s="78">
        <f t="shared" si="73"/>
        <v>14905</v>
      </c>
      <c r="G906" s="78">
        <f t="shared" si="74"/>
        <v>14927</v>
      </c>
    </row>
    <row r="907" spans="1:7">
      <c r="A907" s="18">
        <v>44819</v>
      </c>
      <c r="B907" s="19">
        <v>14899</v>
      </c>
      <c r="C907" s="78">
        <f t="shared" si="70"/>
        <v>14923</v>
      </c>
      <c r="D907" s="78">
        <f t="shared" si="71"/>
        <v>14861</v>
      </c>
      <c r="E907" s="78">
        <f t="shared" si="72"/>
        <v>14839</v>
      </c>
      <c r="F907" s="78">
        <f t="shared" si="73"/>
        <v>14846</v>
      </c>
      <c r="G907" s="78">
        <f t="shared" si="74"/>
        <v>14905</v>
      </c>
    </row>
    <row r="908" spans="1:7">
      <c r="A908" s="18">
        <v>44820</v>
      </c>
      <c r="B908" s="19">
        <v>14939</v>
      </c>
      <c r="C908" s="78">
        <f t="shared" si="70"/>
        <v>14899</v>
      </c>
      <c r="D908" s="78">
        <f t="shared" si="71"/>
        <v>14923</v>
      </c>
      <c r="E908" s="78">
        <f t="shared" si="72"/>
        <v>14861</v>
      </c>
      <c r="F908" s="78">
        <f t="shared" si="73"/>
        <v>14839</v>
      </c>
      <c r="G908" s="78">
        <f t="shared" si="74"/>
        <v>14846</v>
      </c>
    </row>
    <row r="909" spans="1:7">
      <c r="A909" s="18">
        <v>44823</v>
      </c>
      <c r="B909" s="19">
        <v>14980</v>
      </c>
      <c r="C909" s="78">
        <f t="shared" si="70"/>
        <v>14939</v>
      </c>
      <c r="D909" s="78">
        <f t="shared" si="71"/>
        <v>14899</v>
      </c>
      <c r="E909" s="78">
        <f t="shared" si="72"/>
        <v>14923</v>
      </c>
      <c r="F909" s="78">
        <f t="shared" si="73"/>
        <v>14861</v>
      </c>
      <c r="G909" s="78">
        <f t="shared" si="74"/>
        <v>14839</v>
      </c>
    </row>
    <row r="910" spans="1:7">
      <c r="A910" s="18">
        <v>44824</v>
      </c>
      <c r="B910" s="19">
        <v>14975</v>
      </c>
      <c r="C910" s="78">
        <f t="shared" si="70"/>
        <v>14980</v>
      </c>
      <c r="D910" s="78">
        <f t="shared" si="71"/>
        <v>14939</v>
      </c>
      <c r="E910" s="78">
        <f t="shared" si="72"/>
        <v>14899</v>
      </c>
      <c r="F910" s="78">
        <f t="shared" si="73"/>
        <v>14923</v>
      </c>
      <c r="G910" s="78">
        <f t="shared" si="74"/>
        <v>14861</v>
      </c>
    </row>
    <row r="911" spans="1:7">
      <c r="A911" s="18">
        <v>44825</v>
      </c>
      <c r="B911" s="19">
        <v>15011</v>
      </c>
      <c r="C911" s="78">
        <f t="shared" si="70"/>
        <v>14975</v>
      </c>
      <c r="D911" s="78">
        <f t="shared" si="71"/>
        <v>14980</v>
      </c>
      <c r="E911" s="78">
        <f t="shared" si="72"/>
        <v>14939</v>
      </c>
      <c r="F911" s="78">
        <f t="shared" si="73"/>
        <v>14899</v>
      </c>
      <c r="G911" s="78">
        <f t="shared" si="74"/>
        <v>14923</v>
      </c>
    </row>
    <row r="912" spans="1:7">
      <c r="A912" s="18">
        <v>44826</v>
      </c>
      <c r="B912" s="19">
        <v>15033</v>
      </c>
      <c r="C912" s="78">
        <f t="shared" si="70"/>
        <v>15011</v>
      </c>
      <c r="D912" s="78">
        <f t="shared" si="71"/>
        <v>14975</v>
      </c>
      <c r="E912" s="78">
        <f t="shared" si="72"/>
        <v>14980</v>
      </c>
      <c r="F912" s="78">
        <f t="shared" si="73"/>
        <v>14939</v>
      </c>
      <c r="G912" s="78">
        <f t="shared" si="74"/>
        <v>14899</v>
      </c>
    </row>
    <row r="913" spans="1:7">
      <c r="A913" s="18">
        <v>44827</v>
      </c>
      <c r="B913" s="19">
        <v>15035</v>
      </c>
      <c r="C913" s="78">
        <f t="shared" si="70"/>
        <v>15033</v>
      </c>
      <c r="D913" s="78">
        <f t="shared" si="71"/>
        <v>15011</v>
      </c>
      <c r="E913" s="78">
        <f t="shared" si="72"/>
        <v>14975</v>
      </c>
      <c r="F913" s="78">
        <f t="shared" si="73"/>
        <v>14980</v>
      </c>
      <c r="G913" s="78">
        <f t="shared" si="74"/>
        <v>14939</v>
      </c>
    </row>
    <row r="914" spans="1:7">
      <c r="A914" s="18">
        <v>44830</v>
      </c>
      <c r="B914" s="19">
        <v>15119</v>
      </c>
      <c r="C914" s="78">
        <f t="shared" si="70"/>
        <v>15035</v>
      </c>
      <c r="D914" s="78">
        <f t="shared" si="71"/>
        <v>15033</v>
      </c>
      <c r="E914" s="78">
        <f t="shared" si="72"/>
        <v>15011</v>
      </c>
      <c r="F914" s="78">
        <f t="shared" si="73"/>
        <v>14975</v>
      </c>
      <c r="G914" s="78">
        <f t="shared" si="74"/>
        <v>14980</v>
      </c>
    </row>
    <row r="915" spans="1:7">
      <c r="A915" s="18">
        <v>44831</v>
      </c>
      <c r="B915" s="19">
        <v>15155</v>
      </c>
      <c r="C915" s="78">
        <f t="shared" si="70"/>
        <v>15119</v>
      </c>
      <c r="D915" s="78">
        <f t="shared" si="71"/>
        <v>15035</v>
      </c>
      <c r="E915" s="78">
        <f t="shared" si="72"/>
        <v>15033</v>
      </c>
      <c r="F915" s="78">
        <f t="shared" si="73"/>
        <v>15011</v>
      </c>
      <c r="G915" s="78">
        <f t="shared" si="74"/>
        <v>14975</v>
      </c>
    </row>
    <row r="916" spans="1:7">
      <c r="A916" s="18">
        <v>44832</v>
      </c>
      <c r="B916" s="19">
        <v>15243</v>
      </c>
      <c r="C916" s="78">
        <f t="shared" si="70"/>
        <v>15155</v>
      </c>
      <c r="D916" s="78">
        <f t="shared" si="71"/>
        <v>15119</v>
      </c>
      <c r="E916" s="78">
        <f t="shared" si="72"/>
        <v>15035</v>
      </c>
      <c r="F916" s="78">
        <f t="shared" si="73"/>
        <v>15033</v>
      </c>
      <c r="G916" s="78">
        <f t="shared" si="74"/>
        <v>15011</v>
      </c>
    </row>
    <row r="917" spans="1:7">
      <c r="A917" s="18">
        <v>44833</v>
      </c>
      <c r="B917" s="19">
        <v>15247</v>
      </c>
      <c r="C917" s="78">
        <f t="shared" si="70"/>
        <v>15243</v>
      </c>
      <c r="D917" s="78">
        <f t="shared" si="71"/>
        <v>15155</v>
      </c>
      <c r="E917" s="78">
        <f t="shared" si="72"/>
        <v>15119</v>
      </c>
      <c r="F917" s="78">
        <f t="shared" si="73"/>
        <v>15035</v>
      </c>
      <c r="G917" s="78">
        <f t="shared" si="74"/>
        <v>15033</v>
      </c>
    </row>
    <row r="918" spans="1:7">
      <c r="A918" s="18">
        <v>44834</v>
      </c>
      <c r="B918" s="19">
        <v>15232</v>
      </c>
      <c r="C918" s="78">
        <f t="shared" si="70"/>
        <v>15247</v>
      </c>
      <c r="D918" s="78">
        <f t="shared" si="71"/>
        <v>15243</v>
      </c>
      <c r="E918" s="78">
        <f t="shared" si="72"/>
        <v>15155</v>
      </c>
      <c r="F918" s="78">
        <f t="shared" si="73"/>
        <v>15119</v>
      </c>
      <c r="G918" s="78">
        <f t="shared" si="74"/>
        <v>15035</v>
      </c>
    </row>
    <row r="919" spans="1:7">
      <c r="A919" s="18">
        <v>44837</v>
      </c>
      <c r="B919" s="19">
        <v>15293</v>
      </c>
      <c r="C919" s="78">
        <f t="shared" si="70"/>
        <v>15232</v>
      </c>
      <c r="D919" s="78">
        <f t="shared" si="71"/>
        <v>15247</v>
      </c>
      <c r="E919" s="78">
        <f t="shared" si="72"/>
        <v>15243</v>
      </c>
      <c r="F919" s="78">
        <f t="shared" si="73"/>
        <v>15155</v>
      </c>
      <c r="G919" s="78">
        <f t="shared" si="74"/>
        <v>15119</v>
      </c>
    </row>
    <row r="920" spans="1:7">
      <c r="A920" s="18">
        <v>44838</v>
      </c>
      <c r="B920" s="19">
        <v>15276</v>
      </c>
      <c r="C920" s="78">
        <f t="shared" si="70"/>
        <v>15293</v>
      </c>
      <c r="D920" s="78">
        <f t="shared" si="71"/>
        <v>15232</v>
      </c>
      <c r="E920" s="78">
        <f t="shared" si="72"/>
        <v>15247</v>
      </c>
      <c r="F920" s="78">
        <f t="shared" si="73"/>
        <v>15243</v>
      </c>
      <c r="G920" s="78">
        <f t="shared" si="74"/>
        <v>15155</v>
      </c>
    </row>
    <row r="921" spans="1:7">
      <c r="A921" s="18">
        <v>44839</v>
      </c>
      <c r="B921" s="19">
        <v>15196</v>
      </c>
      <c r="C921" s="78">
        <f t="shared" si="70"/>
        <v>15276</v>
      </c>
      <c r="D921" s="78">
        <f t="shared" si="71"/>
        <v>15293</v>
      </c>
      <c r="E921" s="78">
        <f t="shared" si="72"/>
        <v>15232</v>
      </c>
      <c r="F921" s="78">
        <f t="shared" si="73"/>
        <v>15247</v>
      </c>
      <c r="G921" s="78">
        <f t="shared" si="74"/>
        <v>15243</v>
      </c>
    </row>
    <row r="922" spans="1:7">
      <c r="A922" s="18">
        <v>44840</v>
      </c>
      <c r="B922" s="19">
        <v>15197</v>
      </c>
      <c r="C922" s="78">
        <f t="shared" si="70"/>
        <v>15196</v>
      </c>
      <c r="D922" s="78">
        <f t="shared" si="71"/>
        <v>15276</v>
      </c>
      <c r="E922" s="78">
        <f t="shared" si="72"/>
        <v>15293</v>
      </c>
      <c r="F922" s="78">
        <f t="shared" si="73"/>
        <v>15232</v>
      </c>
      <c r="G922" s="78">
        <f t="shared" si="74"/>
        <v>15247</v>
      </c>
    </row>
    <row r="923" spans="1:7">
      <c r="A923" s="18">
        <v>44841</v>
      </c>
      <c r="B923" s="19">
        <v>15246</v>
      </c>
      <c r="C923" s="78">
        <f t="shared" si="70"/>
        <v>15197</v>
      </c>
      <c r="D923" s="78">
        <f t="shared" si="71"/>
        <v>15196</v>
      </c>
      <c r="E923" s="78">
        <f t="shared" si="72"/>
        <v>15276</v>
      </c>
      <c r="F923" s="78">
        <f t="shared" si="73"/>
        <v>15293</v>
      </c>
      <c r="G923" s="78">
        <f t="shared" si="74"/>
        <v>15232</v>
      </c>
    </row>
    <row r="924" spans="1:7">
      <c r="A924" s="18">
        <v>44844</v>
      </c>
      <c r="B924" s="19">
        <v>15299</v>
      </c>
      <c r="C924" s="78">
        <f t="shared" si="70"/>
        <v>15246</v>
      </c>
      <c r="D924" s="78">
        <f t="shared" si="71"/>
        <v>15197</v>
      </c>
      <c r="E924" s="78">
        <f t="shared" si="72"/>
        <v>15196</v>
      </c>
      <c r="F924" s="78">
        <f t="shared" si="73"/>
        <v>15276</v>
      </c>
      <c r="G924" s="78">
        <f t="shared" si="74"/>
        <v>15293</v>
      </c>
    </row>
    <row r="925" spans="1:7">
      <c r="A925" s="18">
        <v>44845</v>
      </c>
      <c r="B925" s="19">
        <v>15362</v>
      </c>
      <c r="C925" s="78">
        <f t="shared" si="70"/>
        <v>15299</v>
      </c>
      <c r="D925" s="78">
        <f t="shared" si="71"/>
        <v>15246</v>
      </c>
      <c r="E925" s="78">
        <f t="shared" si="72"/>
        <v>15197</v>
      </c>
      <c r="F925" s="78">
        <f t="shared" si="73"/>
        <v>15196</v>
      </c>
      <c r="G925" s="78">
        <f t="shared" si="74"/>
        <v>15276</v>
      </c>
    </row>
    <row r="926" spans="1:7">
      <c r="A926" s="18">
        <v>44846</v>
      </c>
      <c r="B926" s="19">
        <v>15373</v>
      </c>
      <c r="C926" s="78">
        <f t="shared" si="70"/>
        <v>15362</v>
      </c>
      <c r="D926" s="78">
        <f t="shared" si="71"/>
        <v>15299</v>
      </c>
      <c r="E926" s="78">
        <f t="shared" si="72"/>
        <v>15246</v>
      </c>
      <c r="F926" s="78">
        <f t="shared" si="73"/>
        <v>15197</v>
      </c>
      <c r="G926" s="78">
        <f t="shared" si="74"/>
        <v>15196</v>
      </c>
    </row>
    <row r="927" spans="1:7">
      <c r="A927" s="18">
        <v>44847</v>
      </c>
      <c r="B927" s="19">
        <v>15357</v>
      </c>
      <c r="C927" s="78">
        <f t="shared" si="70"/>
        <v>15373</v>
      </c>
      <c r="D927" s="78">
        <f t="shared" si="71"/>
        <v>15362</v>
      </c>
      <c r="E927" s="78">
        <f t="shared" si="72"/>
        <v>15299</v>
      </c>
      <c r="F927" s="78">
        <f t="shared" si="73"/>
        <v>15246</v>
      </c>
      <c r="G927" s="78">
        <f t="shared" si="74"/>
        <v>15197</v>
      </c>
    </row>
    <row r="928" spans="1:7">
      <c r="A928" s="18">
        <v>44848</v>
      </c>
      <c r="B928" s="19">
        <v>15390</v>
      </c>
      <c r="C928" s="78">
        <f t="shared" si="70"/>
        <v>15357</v>
      </c>
      <c r="D928" s="78">
        <f t="shared" si="71"/>
        <v>15373</v>
      </c>
      <c r="E928" s="78">
        <f t="shared" si="72"/>
        <v>15362</v>
      </c>
      <c r="F928" s="78">
        <f t="shared" si="73"/>
        <v>15299</v>
      </c>
      <c r="G928" s="78">
        <f t="shared" si="74"/>
        <v>15246</v>
      </c>
    </row>
    <row r="929" spans="1:7">
      <c r="A929" s="18">
        <v>44851</v>
      </c>
      <c r="B929" s="19">
        <v>15480</v>
      </c>
      <c r="C929" s="78">
        <f t="shared" si="70"/>
        <v>15390</v>
      </c>
      <c r="D929" s="78">
        <f t="shared" si="71"/>
        <v>15357</v>
      </c>
      <c r="E929" s="78">
        <f t="shared" si="72"/>
        <v>15373</v>
      </c>
      <c r="F929" s="78">
        <f t="shared" si="73"/>
        <v>15362</v>
      </c>
      <c r="G929" s="78">
        <f t="shared" si="74"/>
        <v>15299</v>
      </c>
    </row>
    <row r="930" spans="1:7">
      <c r="A930" s="18">
        <v>44852</v>
      </c>
      <c r="B930" s="19">
        <v>15469</v>
      </c>
      <c r="C930" s="78">
        <f t="shared" si="70"/>
        <v>15480</v>
      </c>
      <c r="D930" s="78">
        <f t="shared" si="71"/>
        <v>15390</v>
      </c>
      <c r="E930" s="78">
        <f t="shared" si="72"/>
        <v>15357</v>
      </c>
      <c r="F930" s="78">
        <f t="shared" si="73"/>
        <v>15373</v>
      </c>
      <c r="G930" s="78">
        <f t="shared" si="74"/>
        <v>15362</v>
      </c>
    </row>
    <row r="931" spans="1:7">
      <c r="A931" s="18">
        <v>44853</v>
      </c>
      <c r="B931" s="19">
        <v>15491</v>
      </c>
      <c r="C931" s="78">
        <f t="shared" si="70"/>
        <v>15469</v>
      </c>
      <c r="D931" s="78">
        <f t="shared" si="71"/>
        <v>15480</v>
      </c>
      <c r="E931" s="78">
        <f t="shared" si="72"/>
        <v>15390</v>
      </c>
      <c r="F931" s="78">
        <f t="shared" si="73"/>
        <v>15357</v>
      </c>
      <c r="G931" s="78">
        <f t="shared" si="74"/>
        <v>15373</v>
      </c>
    </row>
    <row r="932" spans="1:7">
      <c r="A932" s="18">
        <v>44854</v>
      </c>
      <c r="B932" s="19">
        <v>15579</v>
      </c>
      <c r="C932" s="78">
        <f t="shared" si="70"/>
        <v>15491</v>
      </c>
      <c r="D932" s="78">
        <f t="shared" si="71"/>
        <v>15469</v>
      </c>
      <c r="E932" s="78">
        <f t="shared" si="72"/>
        <v>15480</v>
      </c>
      <c r="F932" s="78">
        <f t="shared" si="73"/>
        <v>15390</v>
      </c>
      <c r="G932" s="78">
        <f t="shared" si="74"/>
        <v>15357</v>
      </c>
    </row>
    <row r="933" spans="1:7">
      <c r="A933" s="18">
        <v>44855</v>
      </c>
      <c r="B933" s="19">
        <v>15610</v>
      </c>
      <c r="C933" s="78">
        <f t="shared" si="70"/>
        <v>15579</v>
      </c>
      <c r="D933" s="78">
        <f t="shared" si="71"/>
        <v>15491</v>
      </c>
      <c r="E933" s="78">
        <f t="shared" si="72"/>
        <v>15469</v>
      </c>
      <c r="F933" s="78">
        <f t="shared" si="73"/>
        <v>15480</v>
      </c>
      <c r="G933" s="78">
        <f t="shared" si="74"/>
        <v>15390</v>
      </c>
    </row>
    <row r="934" spans="1:7">
      <c r="A934" s="18">
        <v>44858</v>
      </c>
      <c r="B934" s="19">
        <v>15590</v>
      </c>
      <c r="C934" s="78">
        <f t="shared" si="70"/>
        <v>15610</v>
      </c>
      <c r="D934" s="78">
        <f t="shared" si="71"/>
        <v>15579</v>
      </c>
      <c r="E934" s="78">
        <f t="shared" si="72"/>
        <v>15491</v>
      </c>
      <c r="F934" s="78">
        <f t="shared" si="73"/>
        <v>15469</v>
      </c>
      <c r="G934" s="78">
        <f t="shared" si="74"/>
        <v>15480</v>
      </c>
    </row>
    <row r="935" spans="1:7">
      <c r="A935" s="18">
        <v>44859</v>
      </c>
      <c r="B935" s="19">
        <v>15616</v>
      </c>
      <c r="C935" s="78">
        <f t="shared" si="70"/>
        <v>15590</v>
      </c>
      <c r="D935" s="78">
        <f t="shared" si="71"/>
        <v>15610</v>
      </c>
      <c r="E935" s="78">
        <f t="shared" si="72"/>
        <v>15579</v>
      </c>
      <c r="F935" s="78">
        <f t="shared" si="73"/>
        <v>15491</v>
      </c>
      <c r="G935" s="78">
        <f t="shared" si="74"/>
        <v>15469</v>
      </c>
    </row>
    <row r="936" spans="1:7">
      <c r="A936" s="18">
        <v>44860</v>
      </c>
      <c r="B936" s="19">
        <v>15596</v>
      </c>
      <c r="C936" s="78">
        <f t="shared" si="70"/>
        <v>15616</v>
      </c>
      <c r="D936" s="78">
        <f t="shared" si="71"/>
        <v>15590</v>
      </c>
      <c r="E936" s="78">
        <f t="shared" si="72"/>
        <v>15610</v>
      </c>
      <c r="F936" s="78">
        <f t="shared" si="73"/>
        <v>15579</v>
      </c>
      <c r="G936" s="78">
        <f t="shared" si="74"/>
        <v>15491</v>
      </c>
    </row>
    <row r="937" spans="1:7">
      <c r="A937" s="18">
        <v>44861</v>
      </c>
      <c r="B937" s="19">
        <v>15573</v>
      </c>
      <c r="C937" s="78">
        <f t="shared" si="70"/>
        <v>15596</v>
      </c>
      <c r="D937" s="78">
        <f t="shared" si="71"/>
        <v>15616</v>
      </c>
      <c r="E937" s="78">
        <f t="shared" si="72"/>
        <v>15590</v>
      </c>
      <c r="F937" s="78">
        <f t="shared" si="73"/>
        <v>15610</v>
      </c>
      <c r="G937" s="78">
        <f t="shared" si="74"/>
        <v>15579</v>
      </c>
    </row>
    <row r="938" spans="1:7">
      <c r="A938" s="18">
        <v>44862</v>
      </c>
      <c r="B938" s="19">
        <v>15542</v>
      </c>
      <c r="C938" s="78">
        <f t="shared" si="70"/>
        <v>15573</v>
      </c>
      <c r="D938" s="78">
        <f t="shared" si="71"/>
        <v>15596</v>
      </c>
      <c r="E938" s="78">
        <f t="shared" si="72"/>
        <v>15616</v>
      </c>
      <c r="F938" s="78">
        <f t="shared" si="73"/>
        <v>15590</v>
      </c>
      <c r="G938" s="78">
        <f t="shared" si="74"/>
        <v>15610</v>
      </c>
    </row>
    <row r="939" spans="1:7">
      <c r="A939" s="18">
        <v>44865</v>
      </c>
      <c r="B939" s="19">
        <v>15596</v>
      </c>
      <c r="C939" s="78">
        <f t="shared" si="70"/>
        <v>15542</v>
      </c>
      <c r="D939" s="78">
        <f t="shared" si="71"/>
        <v>15573</v>
      </c>
      <c r="E939" s="78">
        <f t="shared" si="72"/>
        <v>15596</v>
      </c>
      <c r="F939" s="78">
        <f t="shared" si="73"/>
        <v>15616</v>
      </c>
      <c r="G939" s="78">
        <f t="shared" si="74"/>
        <v>15590</v>
      </c>
    </row>
    <row r="940" spans="1:7">
      <c r="A940" s="18">
        <v>44866</v>
      </c>
      <c r="B940" s="19">
        <v>15647</v>
      </c>
      <c r="C940" s="78">
        <f t="shared" si="70"/>
        <v>15596</v>
      </c>
      <c r="D940" s="78">
        <f t="shared" si="71"/>
        <v>15542</v>
      </c>
      <c r="E940" s="78">
        <f t="shared" si="72"/>
        <v>15573</v>
      </c>
      <c r="F940" s="78">
        <f t="shared" si="73"/>
        <v>15596</v>
      </c>
      <c r="G940" s="78">
        <f t="shared" si="74"/>
        <v>15616</v>
      </c>
    </row>
    <row r="941" spans="1:7">
      <c r="A941" s="18">
        <v>44867</v>
      </c>
      <c r="B941" s="19">
        <v>15652</v>
      </c>
      <c r="C941" s="78">
        <f t="shared" si="70"/>
        <v>15647</v>
      </c>
      <c r="D941" s="78">
        <f t="shared" si="71"/>
        <v>15596</v>
      </c>
      <c r="E941" s="78">
        <f t="shared" si="72"/>
        <v>15542</v>
      </c>
      <c r="F941" s="78">
        <f t="shared" si="73"/>
        <v>15573</v>
      </c>
      <c r="G941" s="78">
        <f t="shared" si="74"/>
        <v>15596</v>
      </c>
    </row>
    <row r="942" spans="1:7">
      <c r="A942" s="18">
        <v>44868</v>
      </c>
      <c r="B942" s="19">
        <v>15681</v>
      </c>
      <c r="C942" s="78">
        <f t="shared" si="70"/>
        <v>15652</v>
      </c>
      <c r="D942" s="78">
        <f t="shared" si="71"/>
        <v>15647</v>
      </c>
      <c r="E942" s="78">
        <f t="shared" si="72"/>
        <v>15596</v>
      </c>
      <c r="F942" s="78">
        <f t="shared" si="73"/>
        <v>15542</v>
      </c>
      <c r="G942" s="78">
        <f t="shared" si="74"/>
        <v>15573</v>
      </c>
    </row>
    <row r="943" spans="1:7">
      <c r="A943" s="18">
        <v>44869</v>
      </c>
      <c r="B943" s="19">
        <v>15736</v>
      </c>
      <c r="C943" s="78">
        <f t="shared" si="70"/>
        <v>15681</v>
      </c>
      <c r="D943" s="78">
        <f t="shared" si="71"/>
        <v>15652</v>
      </c>
      <c r="E943" s="78">
        <f t="shared" si="72"/>
        <v>15647</v>
      </c>
      <c r="F943" s="78">
        <f t="shared" si="73"/>
        <v>15596</v>
      </c>
      <c r="G943" s="78">
        <f t="shared" si="74"/>
        <v>15542</v>
      </c>
    </row>
    <row r="944" spans="1:7">
      <c r="A944" s="18">
        <v>44872</v>
      </c>
      <c r="B944" s="19">
        <v>15692</v>
      </c>
      <c r="C944" s="78">
        <f t="shared" si="70"/>
        <v>15736</v>
      </c>
      <c r="D944" s="78">
        <f t="shared" si="71"/>
        <v>15681</v>
      </c>
      <c r="E944" s="78">
        <f t="shared" si="72"/>
        <v>15652</v>
      </c>
      <c r="F944" s="78">
        <f t="shared" si="73"/>
        <v>15647</v>
      </c>
      <c r="G944" s="78">
        <f t="shared" si="74"/>
        <v>15596</v>
      </c>
    </row>
    <row r="945" spans="1:7">
      <c r="A945" s="18">
        <v>44873</v>
      </c>
      <c r="B945" s="19">
        <v>15684</v>
      </c>
      <c r="C945" s="78">
        <f t="shared" si="70"/>
        <v>15692</v>
      </c>
      <c r="D945" s="78">
        <f t="shared" si="71"/>
        <v>15736</v>
      </c>
      <c r="E945" s="78">
        <f t="shared" si="72"/>
        <v>15681</v>
      </c>
      <c r="F945" s="78">
        <f t="shared" si="73"/>
        <v>15652</v>
      </c>
      <c r="G945" s="78">
        <f t="shared" si="74"/>
        <v>15647</v>
      </c>
    </row>
    <row r="946" spans="1:7">
      <c r="A946" s="18">
        <v>44874</v>
      </c>
      <c r="B946" s="19">
        <v>15654</v>
      </c>
      <c r="C946" s="78">
        <f t="shared" si="70"/>
        <v>15684</v>
      </c>
      <c r="D946" s="78">
        <f t="shared" si="71"/>
        <v>15692</v>
      </c>
      <c r="E946" s="78">
        <f t="shared" si="72"/>
        <v>15736</v>
      </c>
      <c r="F946" s="78">
        <f t="shared" si="73"/>
        <v>15681</v>
      </c>
      <c r="G946" s="78">
        <f t="shared" si="74"/>
        <v>15652</v>
      </c>
    </row>
    <row r="947" spans="1:7">
      <c r="A947" s="18">
        <v>44875</v>
      </c>
      <c r="B947" s="19">
        <v>15701</v>
      </c>
      <c r="C947" s="78">
        <f t="shared" si="70"/>
        <v>15654</v>
      </c>
      <c r="D947" s="78">
        <f t="shared" si="71"/>
        <v>15684</v>
      </c>
      <c r="E947" s="78">
        <f t="shared" si="72"/>
        <v>15692</v>
      </c>
      <c r="F947" s="78">
        <f t="shared" si="73"/>
        <v>15736</v>
      </c>
      <c r="G947" s="78">
        <f t="shared" si="74"/>
        <v>15681</v>
      </c>
    </row>
    <row r="948" spans="1:7">
      <c r="A948" s="18">
        <v>44876</v>
      </c>
      <c r="B948" s="19">
        <v>15493</v>
      </c>
      <c r="C948" s="78">
        <f t="shared" si="70"/>
        <v>15701</v>
      </c>
      <c r="D948" s="78">
        <f t="shared" si="71"/>
        <v>15654</v>
      </c>
      <c r="E948" s="78">
        <f t="shared" si="72"/>
        <v>15684</v>
      </c>
      <c r="F948" s="78">
        <f t="shared" si="73"/>
        <v>15692</v>
      </c>
      <c r="G948" s="78">
        <f t="shared" si="74"/>
        <v>15736</v>
      </c>
    </row>
    <row r="949" spans="1:7">
      <c r="A949" s="18">
        <v>44879</v>
      </c>
      <c r="B949" s="19">
        <v>15499</v>
      </c>
      <c r="C949" s="78">
        <f t="shared" si="70"/>
        <v>15493</v>
      </c>
      <c r="D949" s="78">
        <f t="shared" si="71"/>
        <v>15701</v>
      </c>
      <c r="E949" s="78">
        <f t="shared" si="72"/>
        <v>15654</v>
      </c>
      <c r="F949" s="78">
        <f t="shared" si="73"/>
        <v>15684</v>
      </c>
      <c r="G949" s="78">
        <f t="shared" si="74"/>
        <v>15692</v>
      </c>
    </row>
    <row r="950" spans="1:7">
      <c r="A950" s="18">
        <v>44880</v>
      </c>
      <c r="B950" s="19">
        <v>15564</v>
      </c>
      <c r="C950" s="78">
        <f t="shared" si="70"/>
        <v>15499</v>
      </c>
      <c r="D950" s="78">
        <f t="shared" si="71"/>
        <v>15493</v>
      </c>
      <c r="E950" s="78">
        <f t="shared" si="72"/>
        <v>15701</v>
      </c>
      <c r="F950" s="78">
        <f t="shared" si="73"/>
        <v>15654</v>
      </c>
      <c r="G950" s="78">
        <f t="shared" si="74"/>
        <v>15684</v>
      </c>
    </row>
    <row r="951" spans="1:7">
      <c r="A951" s="18">
        <v>44881</v>
      </c>
      <c r="B951" s="19">
        <v>15610</v>
      </c>
      <c r="C951" s="78">
        <f t="shared" si="70"/>
        <v>15564</v>
      </c>
      <c r="D951" s="78">
        <f t="shared" si="71"/>
        <v>15499</v>
      </c>
      <c r="E951" s="78">
        <f t="shared" si="72"/>
        <v>15493</v>
      </c>
      <c r="F951" s="78">
        <f t="shared" si="73"/>
        <v>15701</v>
      </c>
      <c r="G951" s="78">
        <f t="shared" si="74"/>
        <v>15654</v>
      </c>
    </row>
    <row r="952" spans="1:7">
      <c r="A952" s="18">
        <v>44882</v>
      </c>
      <c r="B952" s="19">
        <v>15687</v>
      </c>
      <c r="C952" s="78">
        <f t="shared" si="70"/>
        <v>15610</v>
      </c>
      <c r="D952" s="78">
        <f t="shared" si="71"/>
        <v>15564</v>
      </c>
      <c r="E952" s="78">
        <f t="shared" si="72"/>
        <v>15499</v>
      </c>
      <c r="F952" s="78">
        <f t="shared" si="73"/>
        <v>15493</v>
      </c>
      <c r="G952" s="78">
        <f t="shared" si="74"/>
        <v>15701</v>
      </c>
    </row>
    <row r="953" spans="1:7">
      <c r="A953" s="18">
        <v>44883</v>
      </c>
      <c r="B953" s="19">
        <v>15692</v>
      </c>
      <c r="C953" s="78">
        <f t="shared" si="70"/>
        <v>15687</v>
      </c>
      <c r="D953" s="78">
        <f t="shared" si="71"/>
        <v>15610</v>
      </c>
      <c r="E953" s="78">
        <f t="shared" si="72"/>
        <v>15564</v>
      </c>
      <c r="F953" s="78">
        <f t="shared" si="73"/>
        <v>15499</v>
      </c>
      <c r="G953" s="78">
        <f t="shared" si="74"/>
        <v>15493</v>
      </c>
    </row>
    <row r="954" spans="1:7">
      <c r="A954" s="18">
        <v>44886</v>
      </c>
      <c r="B954" s="19">
        <v>15707</v>
      </c>
      <c r="C954" s="78">
        <f t="shared" si="70"/>
        <v>15692</v>
      </c>
      <c r="D954" s="78">
        <f t="shared" si="71"/>
        <v>15687</v>
      </c>
      <c r="E954" s="78">
        <f t="shared" si="72"/>
        <v>15610</v>
      </c>
      <c r="F954" s="78">
        <f t="shared" si="73"/>
        <v>15564</v>
      </c>
      <c r="G954" s="78">
        <f t="shared" si="74"/>
        <v>15499</v>
      </c>
    </row>
    <row r="955" spans="1:7">
      <c r="A955" s="18">
        <v>44887</v>
      </c>
      <c r="B955" s="19">
        <v>15716</v>
      </c>
      <c r="C955" s="78">
        <f t="shared" si="70"/>
        <v>15707</v>
      </c>
      <c r="D955" s="78">
        <f t="shared" si="71"/>
        <v>15692</v>
      </c>
      <c r="E955" s="78">
        <f t="shared" si="72"/>
        <v>15687</v>
      </c>
      <c r="F955" s="78">
        <f t="shared" si="73"/>
        <v>15610</v>
      </c>
      <c r="G955" s="78">
        <f t="shared" si="74"/>
        <v>15564</v>
      </c>
    </row>
    <row r="956" spans="1:7">
      <c r="A956" s="18">
        <v>44888</v>
      </c>
      <c r="B956" s="19">
        <v>15700</v>
      </c>
      <c r="C956" s="78">
        <f t="shared" si="70"/>
        <v>15716</v>
      </c>
      <c r="D956" s="78">
        <f t="shared" si="71"/>
        <v>15707</v>
      </c>
      <c r="E956" s="78">
        <f t="shared" si="72"/>
        <v>15692</v>
      </c>
      <c r="F956" s="78">
        <f t="shared" si="73"/>
        <v>15687</v>
      </c>
      <c r="G956" s="78">
        <f t="shared" si="74"/>
        <v>15610</v>
      </c>
    </row>
    <row r="957" spans="1:7">
      <c r="A957" s="18">
        <v>44889</v>
      </c>
      <c r="B957" s="19">
        <v>15647</v>
      </c>
      <c r="C957" s="78">
        <f t="shared" si="70"/>
        <v>15700</v>
      </c>
      <c r="D957" s="78">
        <f t="shared" si="71"/>
        <v>15716</v>
      </c>
      <c r="E957" s="78">
        <f t="shared" si="72"/>
        <v>15707</v>
      </c>
      <c r="F957" s="78">
        <f t="shared" si="73"/>
        <v>15692</v>
      </c>
      <c r="G957" s="78">
        <f t="shared" si="74"/>
        <v>15687</v>
      </c>
    </row>
    <row r="958" spans="1:7">
      <c r="A958" s="18">
        <v>44890</v>
      </c>
      <c r="B958" s="19">
        <v>15668</v>
      </c>
      <c r="C958" s="78">
        <f t="shared" si="70"/>
        <v>15647</v>
      </c>
      <c r="D958" s="78">
        <f t="shared" si="71"/>
        <v>15700</v>
      </c>
      <c r="E958" s="78">
        <f t="shared" si="72"/>
        <v>15716</v>
      </c>
      <c r="F958" s="78">
        <f t="shared" si="73"/>
        <v>15707</v>
      </c>
      <c r="G958" s="78">
        <f t="shared" si="74"/>
        <v>15692</v>
      </c>
    </row>
    <row r="959" spans="1:7">
      <c r="A959" s="18">
        <v>44893</v>
      </c>
      <c r="B959" s="19">
        <v>15729</v>
      </c>
      <c r="C959" s="78">
        <f t="shared" si="70"/>
        <v>15668</v>
      </c>
      <c r="D959" s="78">
        <f t="shared" si="71"/>
        <v>15647</v>
      </c>
      <c r="E959" s="78">
        <f t="shared" si="72"/>
        <v>15700</v>
      </c>
      <c r="F959" s="78">
        <f t="shared" si="73"/>
        <v>15716</v>
      </c>
      <c r="G959" s="78">
        <f t="shared" si="74"/>
        <v>15707</v>
      </c>
    </row>
    <row r="960" spans="1:7">
      <c r="A960" s="18">
        <v>44894</v>
      </c>
      <c r="B960" s="19">
        <v>15737</v>
      </c>
      <c r="C960" s="78">
        <f t="shared" si="70"/>
        <v>15729</v>
      </c>
      <c r="D960" s="78">
        <f t="shared" si="71"/>
        <v>15668</v>
      </c>
      <c r="E960" s="78">
        <f t="shared" si="72"/>
        <v>15647</v>
      </c>
      <c r="F960" s="78">
        <f t="shared" si="73"/>
        <v>15700</v>
      </c>
      <c r="G960" s="78">
        <f t="shared" si="74"/>
        <v>15716</v>
      </c>
    </row>
    <row r="961" spans="1:7">
      <c r="A961" s="18">
        <v>44895</v>
      </c>
      <c r="B961" s="19">
        <v>15742</v>
      </c>
      <c r="C961" s="78">
        <f t="shared" si="70"/>
        <v>15737</v>
      </c>
      <c r="D961" s="78">
        <f t="shared" si="71"/>
        <v>15729</v>
      </c>
      <c r="E961" s="78">
        <f t="shared" si="72"/>
        <v>15668</v>
      </c>
      <c r="F961" s="78">
        <f t="shared" si="73"/>
        <v>15647</v>
      </c>
      <c r="G961" s="78">
        <f t="shared" si="74"/>
        <v>15700</v>
      </c>
    </row>
    <row r="962" spans="1:7">
      <c r="A962" s="18">
        <v>44896</v>
      </c>
      <c r="B962" s="19">
        <v>15617</v>
      </c>
      <c r="C962" s="78">
        <f t="shared" si="70"/>
        <v>15742</v>
      </c>
      <c r="D962" s="78">
        <f t="shared" si="71"/>
        <v>15737</v>
      </c>
      <c r="E962" s="78">
        <f t="shared" si="72"/>
        <v>15729</v>
      </c>
      <c r="F962" s="78">
        <f t="shared" si="73"/>
        <v>15668</v>
      </c>
      <c r="G962" s="78">
        <f t="shared" si="74"/>
        <v>15647</v>
      </c>
    </row>
    <row r="963" spans="1:7">
      <c r="A963" s="18">
        <v>44897</v>
      </c>
      <c r="B963" s="19">
        <v>15429</v>
      </c>
      <c r="C963" s="78">
        <f t="shared" si="70"/>
        <v>15617</v>
      </c>
      <c r="D963" s="78">
        <f t="shared" si="71"/>
        <v>15742</v>
      </c>
      <c r="E963" s="78">
        <f t="shared" si="72"/>
        <v>15737</v>
      </c>
      <c r="F963" s="78">
        <f t="shared" si="73"/>
        <v>15729</v>
      </c>
      <c r="G963" s="78">
        <f t="shared" si="74"/>
        <v>15668</v>
      </c>
    </row>
    <row r="964" spans="1:7">
      <c r="A964" s="18">
        <v>44900</v>
      </c>
      <c r="B964" s="19">
        <v>15409</v>
      </c>
      <c r="C964" s="78">
        <f t="shared" si="70"/>
        <v>15429</v>
      </c>
      <c r="D964" s="78">
        <f t="shared" si="71"/>
        <v>15617</v>
      </c>
      <c r="E964" s="78">
        <f t="shared" si="72"/>
        <v>15742</v>
      </c>
      <c r="F964" s="78">
        <f t="shared" si="73"/>
        <v>15737</v>
      </c>
      <c r="G964" s="78">
        <f t="shared" si="74"/>
        <v>15729</v>
      </c>
    </row>
    <row r="965" spans="1:7">
      <c r="A965" s="18">
        <v>44901</v>
      </c>
      <c r="B965" s="19">
        <v>15576</v>
      </c>
      <c r="C965" s="78">
        <f t="shared" si="70"/>
        <v>15409</v>
      </c>
      <c r="D965" s="78">
        <f t="shared" si="71"/>
        <v>15429</v>
      </c>
      <c r="E965" s="78">
        <f t="shared" si="72"/>
        <v>15617</v>
      </c>
      <c r="F965" s="78">
        <f t="shared" si="73"/>
        <v>15742</v>
      </c>
      <c r="G965" s="78">
        <f t="shared" si="74"/>
        <v>15737</v>
      </c>
    </row>
    <row r="966" spans="1:7">
      <c r="A966" s="18">
        <v>44902</v>
      </c>
      <c r="B966" s="19">
        <v>15619</v>
      </c>
      <c r="C966" s="78">
        <f t="shared" si="70"/>
        <v>15576</v>
      </c>
      <c r="D966" s="78">
        <f t="shared" si="71"/>
        <v>15409</v>
      </c>
      <c r="E966" s="78">
        <f t="shared" si="72"/>
        <v>15429</v>
      </c>
      <c r="F966" s="78">
        <f t="shared" si="73"/>
        <v>15617</v>
      </c>
      <c r="G966" s="78">
        <f t="shared" si="74"/>
        <v>15742</v>
      </c>
    </row>
    <row r="967" spans="1:7">
      <c r="A967" s="18">
        <v>44903</v>
      </c>
      <c r="B967" s="19">
        <v>15624</v>
      </c>
      <c r="C967" s="78">
        <f t="shared" ref="C967:C1030" si="75">B966</f>
        <v>15619</v>
      </c>
      <c r="D967" s="78">
        <f t="shared" ref="D967:D1030" si="76">B965</f>
        <v>15576</v>
      </c>
      <c r="E967" s="78">
        <f t="shared" ref="E967:E1030" si="77">B964</f>
        <v>15409</v>
      </c>
      <c r="F967" s="78">
        <f t="shared" si="73"/>
        <v>15429</v>
      </c>
      <c r="G967" s="78">
        <f t="shared" si="74"/>
        <v>15617</v>
      </c>
    </row>
    <row r="968" spans="1:7">
      <c r="A968" s="18">
        <v>44904</v>
      </c>
      <c r="B968" s="19">
        <v>15587</v>
      </c>
      <c r="C968" s="78">
        <f t="shared" si="75"/>
        <v>15624</v>
      </c>
      <c r="D968" s="78">
        <f t="shared" si="76"/>
        <v>15619</v>
      </c>
      <c r="E968" s="78">
        <f t="shared" si="77"/>
        <v>15576</v>
      </c>
      <c r="F968" s="78">
        <f t="shared" ref="F968:F1031" si="78">B964</f>
        <v>15409</v>
      </c>
      <c r="G968" s="78">
        <f t="shared" ref="G968:G1031" si="79">B963</f>
        <v>15429</v>
      </c>
    </row>
    <row r="969" spans="1:7">
      <c r="A969" s="18">
        <v>44907</v>
      </c>
      <c r="B969" s="19">
        <v>15642</v>
      </c>
      <c r="C969" s="78">
        <f t="shared" si="75"/>
        <v>15587</v>
      </c>
      <c r="D969" s="78">
        <f t="shared" si="76"/>
        <v>15624</v>
      </c>
      <c r="E969" s="78">
        <f t="shared" si="77"/>
        <v>15619</v>
      </c>
      <c r="F969" s="78">
        <f t="shared" si="78"/>
        <v>15576</v>
      </c>
      <c r="G969" s="78">
        <f t="shared" si="79"/>
        <v>15409</v>
      </c>
    </row>
    <row r="970" spans="1:7">
      <c r="A970" s="18">
        <v>44908</v>
      </c>
      <c r="B970" s="19">
        <v>15661</v>
      </c>
      <c r="C970" s="78">
        <f t="shared" si="75"/>
        <v>15642</v>
      </c>
      <c r="D970" s="78">
        <f t="shared" si="76"/>
        <v>15587</v>
      </c>
      <c r="E970" s="78">
        <f t="shared" si="77"/>
        <v>15624</v>
      </c>
      <c r="F970" s="78">
        <f t="shared" si="78"/>
        <v>15619</v>
      </c>
      <c r="G970" s="78">
        <f t="shared" si="79"/>
        <v>15576</v>
      </c>
    </row>
    <row r="971" spans="1:7">
      <c r="A971" s="18">
        <v>44909</v>
      </c>
      <c r="B971" s="19">
        <v>15619</v>
      </c>
      <c r="C971" s="78">
        <f t="shared" si="75"/>
        <v>15661</v>
      </c>
      <c r="D971" s="78">
        <f t="shared" si="76"/>
        <v>15642</v>
      </c>
      <c r="E971" s="78">
        <f t="shared" si="77"/>
        <v>15587</v>
      </c>
      <c r="F971" s="78">
        <f t="shared" si="78"/>
        <v>15624</v>
      </c>
      <c r="G971" s="78">
        <f t="shared" si="79"/>
        <v>15619</v>
      </c>
    </row>
    <row r="972" spans="1:7">
      <c r="A972" s="18">
        <v>44910</v>
      </c>
      <c r="B972" s="19">
        <v>15630</v>
      </c>
      <c r="C972" s="78">
        <f t="shared" si="75"/>
        <v>15619</v>
      </c>
      <c r="D972" s="78">
        <f t="shared" si="76"/>
        <v>15661</v>
      </c>
      <c r="E972" s="78">
        <f t="shared" si="77"/>
        <v>15642</v>
      </c>
      <c r="F972" s="78">
        <f t="shared" si="78"/>
        <v>15587</v>
      </c>
      <c r="G972" s="78">
        <f t="shared" si="79"/>
        <v>15624</v>
      </c>
    </row>
    <row r="973" spans="1:7">
      <c r="A973" s="18">
        <v>44911</v>
      </c>
      <c r="B973" s="19">
        <v>15617</v>
      </c>
      <c r="C973" s="78">
        <f t="shared" si="75"/>
        <v>15630</v>
      </c>
      <c r="D973" s="78">
        <f t="shared" si="76"/>
        <v>15619</v>
      </c>
      <c r="E973" s="78">
        <f t="shared" si="77"/>
        <v>15661</v>
      </c>
      <c r="F973" s="78">
        <f t="shared" si="78"/>
        <v>15642</v>
      </c>
      <c r="G973" s="78">
        <f t="shared" si="79"/>
        <v>15587</v>
      </c>
    </row>
    <row r="974" spans="1:7">
      <c r="A974" s="18">
        <v>44914</v>
      </c>
      <c r="B974" s="19">
        <v>15621</v>
      </c>
      <c r="C974" s="78">
        <f t="shared" si="75"/>
        <v>15617</v>
      </c>
      <c r="D974" s="78">
        <f t="shared" si="76"/>
        <v>15630</v>
      </c>
      <c r="E974" s="78">
        <f t="shared" si="77"/>
        <v>15619</v>
      </c>
      <c r="F974" s="78">
        <f t="shared" si="78"/>
        <v>15661</v>
      </c>
      <c r="G974" s="78">
        <f t="shared" si="79"/>
        <v>15642</v>
      </c>
    </row>
    <row r="975" spans="1:7">
      <c r="A975" s="18">
        <v>44915</v>
      </c>
      <c r="B975" s="19">
        <v>15608</v>
      </c>
      <c r="C975" s="78">
        <f t="shared" si="75"/>
        <v>15621</v>
      </c>
      <c r="D975" s="78">
        <f t="shared" si="76"/>
        <v>15617</v>
      </c>
      <c r="E975" s="78">
        <f t="shared" si="77"/>
        <v>15630</v>
      </c>
      <c r="F975" s="78">
        <f t="shared" si="78"/>
        <v>15619</v>
      </c>
      <c r="G975" s="78">
        <f t="shared" si="79"/>
        <v>15661</v>
      </c>
    </row>
    <row r="976" spans="1:7">
      <c r="A976" s="18">
        <v>44916</v>
      </c>
      <c r="B976" s="19">
        <v>15601</v>
      </c>
      <c r="C976" s="78">
        <f t="shared" si="75"/>
        <v>15608</v>
      </c>
      <c r="D976" s="78">
        <f t="shared" si="76"/>
        <v>15621</v>
      </c>
      <c r="E976" s="78">
        <f t="shared" si="77"/>
        <v>15617</v>
      </c>
      <c r="F976" s="78">
        <f t="shared" si="78"/>
        <v>15630</v>
      </c>
      <c r="G976" s="78">
        <f t="shared" si="79"/>
        <v>15619</v>
      </c>
    </row>
    <row r="977" spans="1:7">
      <c r="A977" s="18">
        <v>44917</v>
      </c>
      <c r="B977" s="19">
        <v>15594</v>
      </c>
      <c r="C977" s="78">
        <f t="shared" si="75"/>
        <v>15601</v>
      </c>
      <c r="D977" s="78">
        <f t="shared" si="76"/>
        <v>15608</v>
      </c>
      <c r="E977" s="78">
        <f t="shared" si="77"/>
        <v>15621</v>
      </c>
      <c r="F977" s="78">
        <f t="shared" si="78"/>
        <v>15617</v>
      </c>
      <c r="G977" s="78">
        <f t="shared" si="79"/>
        <v>15630</v>
      </c>
    </row>
    <row r="978" spans="1:7">
      <c r="A978" s="18">
        <v>44918</v>
      </c>
      <c r="B978" s="19">
        <v>15605</v>
      </c>
      <c r="C978" s="78">
        <f t="shared" si="75"/>
        <v>15594</v>
      </c>
      <c r="D978" s="78">
        <f t="shared" si="76"/>
        <v>15601</v>
      </c>
      <c r="E978" s="78">
        <f t="shared" si="77"/>
        <v>15608</v>
      </c>
      <c r="F978" s="78">
        <f t="shared" si="78"/>
        <v>15621</v>
      </c>
      <c r="G978" s="78">
        <f t="shared" si="79"/>
        <v>15617</v>
      </c>
    </row>
    <row r="979" spans="1:7">
      <c r="A979" s="18">
        <v>44921</v>
      </c>
      <c r="B979" s="19">
        <v>15636</v>
      </c>
      <c r="C979" s="78">
        <f t="shared" si="75"/>
        <v>15605</v>
      </c>
      <c r="D979" s="78">
        <f t="shared" si="76"/>
        <v>15594</v>
      </c>
      <c r="E979" s="78">
        <f t="shared" si="77"/>
        <v>15601</v>
      </c>
      <c r="F979" s="78">
        <f t="shared" si="78"/>
        <v>15608</v>
      </c>
      <c r="G979" s="78">
        <f t="shared" si="79"/>
        <v>15621</v>
      </c>
    </row>
    <row r="980" spans="1:7">
      <c r="A980" s="18">
        <v>44922</v>
      </c>
      <c r="B980" s="19">
        <v>15659</v>
      </c>
      <c r="C980" s="78">
        <f t="shared" si="75"/>
        <v>15636</v>
      </c>
      <c r="D980" s="78">
        <f t="shared" si="76"/>
        <v>15605</v>
      </c>
      <c r="E980" s="78">
        <f t="shared" si="77"/>
        <v>15594</v>
      </c>
      <c r="F980" s="78">
        <f t="shared" si="78"/>
        <v>15601</v>
      </c>
      <c r="G980" s="78">
        <f t="shared" si="79"/>
        <v>15608</v>
      </c>
    </row>
    <row r="981" spans="1:7">
      <c r="A981" s="18">
        <v>44923</v>
      </c>
      <c r="B981" s="19">
        <v>15703</v>
      </c>
      <c r="C981" s="78">
        <f t="shared" si="75"/>
        <v>15659</v>
      </c>
      <c r="D981" s="78">
        <f t="shared" si="76"/>
        <v>15636</v>
      </c>
      <c r="E981" s="78">
        <f t="shared" si="77"/>
        <v>15605</v>
      </c>
      <c r="F981" s="78">
        <f t="shared" si="78"/>
        <v>15594</v>
      </c>
      <c r="G981" s="78">
        <f t="shared" si="79"/>
        <v>15601</v>
      </c>
    </row>
    <row r="982" spans="1:7">
      <c r="A982" s="18">
        <v>44924</v>
      </c>
      <c r="B982" s="19">
        <v>15731</v>
      </c>
      <c r="C982" s="78">
        <f t="shared" si="75"/>
        <v>15703</v>
      </c>
      <c r="D982" s="78">
        <f t="shared" si="76"/>
        <v>15659</v>
      </c>
      <c r="E982" s="78">
        <f t="shared" si="77"/>
        <v>15636</v>
      </c>
      <c r="F982" s="78">
        <f t="shared" si="78"/>
        <v>15605</v>
      </c>
      <c r="G982" s="78">
        <f t="shared" si="79"/>
        <v>15594</v>
      </c>
    </row>
    <row r="983" spans="1:7">
      <c r="A983" s="18">
        <v>44925</v>
      </c>
      <c r="B983" s="19">
        <v>15592</v>
      </c>
      <c r="C983" s="78">
        <f t="shared" si="75"/>
        <v>15731</v>
      </c>
      <c r="D983" s="78">
        <f t="shared" si="76"/>
        <v>15703</v>
      </c>
      <c r="E983" s="78">
        <f t="shared" si="77"/>
        <v>15659</v>
      </c>
      <c r="F983" s="78">
        <f t="shared" si="78"/>
        <v>15636</v>
      </c>
      <c r="G983" s="78">
        <f t="shared" si="79"/>
        <v>15605</v>
      </c>
    </row>
    <row r="984" spans="1:7">
      <c r="A984" s="18">
        <v>44928</v>
      </c>
      <c r="B984" s="19">
        <v>15572</v>
      </c>
      <c r="C984" s="78">
        <f t="shared" si="75"/>
        <v>15592</v>
      </c>
      <c r="D984" s="78">
        <f t="shared" si="76"/>
        <v>15731</v>
      </c>
      <c r="E984" s="78">
        <f t="shared" si="77"/>
        <v>15703</v>
      </c>
      <c r="F984" s="78">
        <f t="shared" si="78"/>
        <v>15659</v>
      </c>
      <c r="G984" s="78">
        <f t="shared" si="79"/>
        <v>15636</v>
      </c>
    </row>
    <row r="985" spans="1:7">
      <c r="A985" s="18">
        <v>44929</v>
      </c>
      <c r="B985" s="19">
        <v>15590</v>
      </c>
      <c r="C985" s="78">
        <f t="shared" si="75"/>
        <v>15572</v>
      </c>
      <c r="D985" s="78">
        <f t="shared" si="76"/>
        <v>15592</v>
      </c>
      <c r="E985" s="78">
        <f t="shared" si="77"/>
        <v>15731</v>
      </c>
      <c r="F985" s="78">
        <f t="shared" si="78"/>
        <v>15703</v>
      </c>
      <c r="G985" s="78">
        <f t="shared" si="79"/>
        <v>15659</v>
      </c>
    </row>
    <row r="986" spans="1:7">
      <c r="A986" s="18">
        <v>44930</v>
      </c>
      <c r="B986" s="19">
        <v>15615</v>
      </c>
      <c r="C986" s="78">
        <f t="shared" si="75"/>
        <v>15590</v>
      </c>
      <c r="D986" s="78">
        <f t="shared" si="76"/>
        <v>15572</v>
      </c>
      <c r="E986" s="78">
        <f t="shared" si="77"/>
        <v>15592</v>
      </c>
      <c r="F986" s="78">
        <f t="shared" si="78"/>
        <v>15731</v>
      </c>
      <c r="G986" s="78">
        <f t="shared" si="79"/>
        <v>15703</v>
      </c>
    </row>
    <row r="987" spans="1:7">
      <c r="A987" s="18">
        <v>44931</v>
      </c>
      <c r="B987" s="19">
        <v>15610</v>
      </c>
      <c r="C987" s="78">
        <f t="shared" si="75"/>
        <v>15615</v>
      </c>
      <c r="D987" s="78">
        <f t="shared" si="76"/>
        <v>15590</v>
      </c>
      <c r="E987" s="78">
        <f t="shared" si="77"/>
        <v>15572</v>
      </c>
      <c r="F987" s="78">
        <f t="shared" si="78"/>
        <v>15592</v>
      </c>
      <c r="G987" s="78">
        <f t="shared" si="79"/>
        <v>15731</v>
      </c>
    </row>
    <row r="988" spans="1:7">
      <c r="A988" s="18">
        <v>44932</v>
      </c>
      <c r="B988" s="19">
        <v>15635</v>
      </c>
      <c r="C988" s="78">
        <f t="shared" si="75"/>
        <v>15610</v>
      </c>
      <c r="D988" s="78">
        <f t="shared" si="76"/>
        <v>15615</v>
      </c>
      <c r="E988" s="78">
        <f t="shared" si="77"/>
        <v>15590</v>
      </c>
      <c r="F988" s="78">
        <f t="shared" si="78"/>
        <v>15572</v>
      </c>
      <c r="G988" s="78">
        <f t="shared" si="79"/>
        <v>15592</v>
      </c>
    </row>
    <row r="989" spans="1:7">
      <c r="A989" s="18">
        <v>44935</v>
      </c>
      <c r="B989" s="19">
        <v>15574</v>
      </c>
      <c r="C989" s="78">
        <f t="shared" si="75"/>
        <v>15635</v>
      </c>
      <c r="D989" s="78">
        <f t="shared" si="76"/>
        <v>15610</v>
      </c>
      <c r="E989" s="78">
        <f t="shared" si="77"/>
        <v>15615</v>
      </c>
      <c r="F989" s="78">
        <f t="shared" si="78"/>
        <v>15590</v>
      </c>
      <c r="G989" s="78">
        <f t="shared" si="79"/>
        <v>15572</v>
      </c>
    </row>
    <row r="990" spans="1:7">
      <c r="A990" s="18">
        <v>44936</v>
      </c>
      <c r="B990" s="19">
        <v>15589</v>
      </c>
      <c r="C990" s="78">
        <f t="shared" si="75"/>
        <v>15574</v>
      </c>
      <c r="D990" s="78">
        <f t="shared" si="76"/>
        <v>15635</v>
      </c>
      <c r="E990" s="78">
        <f t="shared" si="77"/>
        <v>15610</v>
      </c>
      <c r="F990" s="78">
        <f t="shared" si="78"/>
        <v>15615</v>
      </c>
      <c r="G990" s="78">
        <f t="shared" si="79"/>
        <v>15590</v>
      </c>
    </row>
    <row r="991" spans="1:7">
      <c r="A991" s="18">
        <v>44937</v>
      </c>
      <c r="B991" s="19">
        <v>15527</v>
      </c>
      <c r="C991" s="78">
        <f t="shared" si="75"/>
        <v>15589</v>
      </c>
      <c r="D991" s="78">
        <f t="shared" si="76"/>
        <v>15574</v>
      </c>
      <c r="E991" s="78">
        <f t="shared" si="77"/>
        <v>15635</v>
      </c>
      <c r="F991" s="78">
        <f t="shared" si="78"/>
        <v>15610</v>
      </c>
      <c r="G991" s="78">
        <f t="shared" si="79"/>
        <v>15615</v>
      </c>
    </row>
    <row r="992" spans="1:7">
      <c r="A992" s="18">
        <v>44938</v>
      </c>
      <c r="B992" s="19">
        <v>15366</v>
      </c>
      <c r="C992" s="78">
        <f t="shared" si="75"/>
        <v>15527</v>
      </c>
      <c r="D992" s="78">
        <f t="shared" si="76"/>
        <v>15589</v>
      </c>
      <c r="E992" s="78">
        <f t="shared" si="77"/>
        <v>15574</v>
      </c>
      <c r="F992" s="78">
        <f t="shared" si="78"/>
        <v>15635</v>
      </c>
      <c r="G992" s="78">
        <f t="shared" si="79"/>
        <v>15610</v>
      </c>
    </row>
    <row r="993" spans="1:7">
      <c r="A993" s="18">
        <v>44939</v>
      </c>
      <c r="B993" s="19">
        <v>15177</v>
      </c>
      <c r="C993" s="78">
        <f t="shared" si="75"/>
        <v>15366</v>
      </c>
      <c r="D993" s="78">
        <f t="shared" si="76"/>
        <v>15527</v>
      </c>
      <c r="E993" s="78">
        <f t="shared" si="77"/>
        <v>15589</v>
      </c>
      <c r="F993" s="78">
        <f t="shared" si="78"/>
        <v>15574</v>
      </c>
      <c r="G993" s="78">
        <f t="shared" si="79"/>
        <v>15635</v>
      </c>
    </row>
    <row r="994" spans="1:7">
      <c r="A994" s="18">
        <v>44942</v>
      </c>
      <c r="B994" s="19">
        <v>15019</v>
      </c>
      <c r="C994" s="78">
        <f t="shared" si="75"/>
        <v>15177</v>
      </c>
      <c r="D994" s="78">
        <f t="shared" si="76"/>
        <v>15366</v>
      </c>
      <c r="E994" s="78">
        <f t="shared" si="77"/>
        <v>15527</v>
      </c>
      <c r="F994" s="78">
        <f t="shared" si="78"/>
        <v>15589</v>
      </c>
      <c r="G994" s="78">
        <f t="shared" si="79"/>
        <v>15574</v>
      </c>
    </row>
    <row r="995" spans="1:7">
      <c r="A995" s="18">
        <v>44943</v>
      </c>
      <c r="B995" s="19">
        <v>15154</v>
      </c>
      <c r="C995" s="78">
        <f t="shared" si="75"/>
        <v>15019</v>
      </c>
      <c r="D995" s="78">
        <f t="shared" si="76"/>
        <v>15177</v>
      </c>
      <c r="E995" s="78">
        <f t="shared" si="77"/>
        <v>15366</v>
      </c>
      <c r="F995" s="78">
        <f t="shared" si="78"/>
        <v>15527</v>
      </c>
      <c r="G995" s="78">
        <f t="shared" si="79"/>
        <v>15589</v>
      </c>
    </row>
    <row r="996" spans="1:7">
      <c r="A996" s="18">
        <v>44944</v>
      </c>
      <c r="B996" s="19">
        <v>15137</v>
      </c>
      <c r="C996" s="78">
        <f t="shared" si="75"/>
        <v>15154</v>
      </c>
      <c r="D996" s="78">
        <f t="shared" si="76"/>
        <v>15019</v>
      </c>
      <c r="E996" s="78">
        <f t="shared" si="77"/>
        <v>15177</v>
      </c>
      <c r="F996" s="78">
        <f t="shared" si="78"/>
        <v>15366</v>
      </c>
      <c r="G996" s="78">
        <f t="shared" si="79"/>
        <v>15527</v>
      </c>
    </row>
    <row r="997" spans="1:7">
      <c r="A997" s="18">
        <v>44945</v>
      </c>
      <c r="B997" s="19">
        <v>15113</v>
      </c>
      <c r="C997" s="78">
        <f t="shared" si="75"/>
        <v>15137</v>
      </c>
      <c r="D997" s="78">
        <f t="shared" si="76"/>
        <v>15154</v>
      </c>
      <c r="E997" s="78">
        <f t="shared" si="77"/>
        <v>15019</v>
      </c>
      <c r="F997" s="78">
        <f t="shared" si="78"/>
        <v>15177</v>
      </c>
      <c r="G997" s="78">
        <f t="shared" si="79"/>
        <v>15366</v>
      </c>
    </row>
    <row r="998" spans="1:7">
      <c r="A998" s="18">
        <v>44946</v>
      </c>
      <c r="B998" s="19">
        <v>15121</v>
      </c>
      <c r="C998" s="78">
        <f t="shared" si="75"/>
        <v>15113</v>
      </c>
      <c r="D998" s="78">
        <f t="shared" si="76"/>
        <v>15137</v>
      </c>
      <c r="E998" s="78">
        <f t="shared" si="77"/>
        <v>15154</v>
      </c>
      <c r="F998" s="78">
        <f t="shared" si="78"/>
        <v>15019</v>
      </c>
      <c r="G998" s="78">
        <f t="shared" si="79"/>
        <v>15177</v>
      </c>
    </row>
    <row r="999" spans="1:7">
      <c r="A999" s="18">
        <v>44950</v>
      </c>
      <c r="B999" s="19">
        <v>14930</v>
      </c>
      <c r="C999" s="78">
        <f t="shared" si="75"/>
        <v>15121</v>
      </c>
      <c r="D999" s="78">
        <f t="shared" si="76"/>
        <v>15113</v>
      </c>
      <c r="E999" s="78">
        <f t="shared" si="77"/>
        <v>15137</v>
      </c>
      <c r="F999" s="78">
        <f t="shared" si="78"/>
        <v>15154</v>
      </c>
      <c r="G999" s="78">
        <f t="shared" si="79"/>
        <v>15019</v>
      </c>
    </row>
    <row r="1000" spans="1:7">
      <c r="A1000" s="18">
        <v>44951</v>
      </c>
      <c r="B1000" s="19">
        <v>14958</v>
      </c>
      <c r="C1000" s="78">
        <f t="shared" si="75"/>
        <v>14930</v>
      </c>
      <c r="D1000" s="78">
        <f t="shared" si="76"/>
        <v>15121</v>
      </c>
      <c r="E1000" s="78">
        <f t="shared" si="77"/>
        <v>15113</v>
      </c>
      <c r="F1000" s="78">
        <f t="shared" si="78"/>
        <v>15137</v>
      </c>
      <c r="G1000" s="78">
        <f t="shared" si="79"/>
        <v>15154</v>
      </c>
    </row>
    <row r="1001" spans="1:7">
      <c r="A1001" s="18">
        <v>44952</v>
      </c>
      <c r="B1001" s="19">
        <v>14964</v>
      </c>
      <c r="C1001" s="78">
        <f t="shared" si="75"/>
        <v>14958</v>
      </c>
      <c r="D1001" s="78">
        <f t="shared" si="76"/>
        <v>14930</v>
      </c>
      <c r="E1001" s="78">
        <f t="shared" si="77"/>
        <v>15121</v>
      </c>
      <c r="F1001" s="78">
        <f t="shared" si="78"/>
        <v>15113</v>
      </c>
      <c r="G1001" s="78">
        <f t="shared" si="79"/>
        <v>15137</v>
      </c>
    </row>
    <row r="1002" spans="1:7">
      <c r="A1002" s="18">
        <v>44953</v>
      </c>
      <c r="B1002" s="19">
        <v>14978</v>
      </c>
      <c r="C1002" s="78">
        <f t="shared" si="75"/>
        <v>14964</v>
      </c>
      <c r="D1002" s="78">
        <f t="shared" si="76"/>
        <v>14958</v>
      </c>
      <c r="E1002" s="78">
        <f t="shared" si="77"/>
        <v>14930</v>
      </c>
      <c r="F1002" s="78">
        <f t="shared" si="78"/>
        <v>15121</v>
      </c>
      <c r="G1002" s="78">
        <f t="shared" si="79"/>
        <v>15113</v>
      </c>
    </row>
    <row r="1003" spans="1:7">
      <c r="A1003" s="18">
        <v>44956</v>
      </c>
      <c r="B1003" s="19">
        <v>14979</v>
      </c>
      <c r="C1003" s="78">
        <f t="shared" si="75"/>
        <v>14978</v>
      </c>
      <c r="D1003" s="78">
        <f t="shared" si="76"/>
        <v>14964</v>
      </c>
      <c r="E1003" s="78">
        <f t="shared" si="77"/>
        <v>14958</v>
      </c>
      <c r="F1003" s="78">
        <f t="shared" si="78"/>
        <v>14930</v>
      </c>
      <c r="G1003" s="78">
        <f t="shared" si="79"/>
        <v>15121</v>
      </c>
    </row>
    <row r="1004" spans="1:7">
      <c r="A1004" s="18">
        <v>44957</v>
      </c>
      <c r="B1004" s="19">
        <v>14992</v>
      </c>
      <c r="C1004" s="78">
        <f t="shared" si="75"/>
        <v>14979</v>
      </c>
      <c r="D1004" s="78">
        <f t="shared" si="76"/>
        <v>14978</v>
      </c>
      <c r="E1004" s="78">
        <f t="shared" si="77"/>
        <v>14964</v>
      </c>
      <c r="F1004" s="78">
        <f t="shared" si="78"/>
        <v>14958</v>
      </c>
      <c r="G1004" s="78">
        <f t="shared" si="79"/>
        <v>14930</v>
      </c>
    </row>
    <row r="1005" spans="1:7">
      <c r="A1005" s="18">
        <v>44958</v>
      </c>
      <c r="B1005" s="19">
        <v>14991</v>
      </c>
      <c r="C1005" s="78">
        <f t="shared" si="75"/>
        <v>14992</v>
      </c>
      <c r="D1005" s="78">
        <f t="shared" si="76"/>
        <v>14979</v>
      </c>
      <c r="E1005" s="78">
        <f t="shared" si="77"/>
        <v>14978</v>
      </c>
      <c r="F1005" s="78">
        <f t="shared" si="78"/>
        <v>14964</v>
      </c>
      <c r="G1005" s="78">
        <f t="shared" si="79"/>
        <v>14958</v>
      </c>
    </row>
    <row r="1006" spans="1:7">
      <c r="A1006" s="18">
        <v>44959</v>
      </c>
      <c r="B1006" s="19">
        <v>14868</v>
      </c>
      <c r="C1006" s="78">
        <f t="shared" si="75"/>
        <v>14991</v>
      </c>
      <c r="D1006" s="78">
        <f t="shared" si="76"/>
        <v>14992</v>
      </c>
      <c r="E1006" s="78">
        <f t="shared" si="77"/>
        <v>14979</v>
      </c>
      <c r="F1006" s="78">
        <f t="shared" si="78"/>
        <v>14978</v>
      </c>
      <c r="G1006" s="78">
        <f t="shared" si="79"/>
        <v>14964</v>
      </c>
    </row>
    <row r="1007" spans="1:7">
      <c r="A1007" s="18">
        <v>44960</v>
      </c>
      <c r="B1007" s="19">
        <v>14898</v>
      </c>
      <c r="C1007" s="78">
        <f t="shared" si="75"/>
        <v>14868</v>
      </c>
      <c r="D1007" s="78">
        <f t="shared" si="76"/>
        <v>14991</v>
      </c>
      <c r="E1007" s="78">
        <f t="shared" si="77"/>
        <v>14992</v>
      </c>
      <c r="F1007" s="78">
        <f t="shared" si="78"/>
        <v>14979</v>
      </c>
      <c r="G1007" s="78">
        <f t="shared" si="79"/>
        <v>14978</v>
      </c>
    </row>
    <row r="1008" spans="1:7">
      <c r="A1008" s="18">
        <v>44963</v>
      </c>
      <c r="B1008" s="19">
        <v>15055</v>
      </c>
      <c r="C1008" s="78">
        <f t="shared" si="75"/>
        <v>14898</v>
      </c>
      <c r="D1008" s="78">
        <f t="shared" si="76"/>
        <v>14868</v>
      </c>
      <c r="E1008" s="78">
        <f t="shared" si="77"/>
        <v>14991</v>
      </c>
      <c r="F1008" s="78">
        <f t="shared" si="78"/>
        <v>14992</v>
      </c>
      <c r="G1008" s="78">
        <f t="shared" si="79"/>
        <v>14979</v>
      </c>
    </row>
    <row r="1009" spans="1:7">
      <c r="A1009" s="18">
        <v>44964</v>
      </c>
      <c r="B1009" s="19">
        <v>15139</v>
      </c>
      <c r="C1009" s="78">
        <f t="shared" si="75"/>
        <v>15055</v>
      </c>
      <c r="D1009" s="78">
        <f t="shared" si="76"/>
        <v>14898</v>
      </c>
      <c r="E1009" s="78">
        <f t="shared" si="77"/>
        <v>14868</v>
      </c>
      <c r="F1009" s="78">
        <f t="shared" si="78"/>
        <v>14991</v>
      </c>
      <c r="G1009" s="78">
        <f t="shared" si="79"/>
        <v>14992</v>
      </c>
    </row>
    <row r="1010" spans="1:7">
      <c r="A1010" s="18">
        <v>44965</v>
      </c>
      <c r="B1010" s="19">
        <v>15122</v>
      </c>
      <c r="C1010" s="78">
        <f t="shared" si="75"/>
        <v>15139</v>
      </c>
      <c r="D1010" s="78">
        <f t="shared" si="76"/>
        <v>15055</v>
      </c>
      <c r="E1010" s="78">
        <f t="shared" si="77"/>
        <v>14898</v>
      </c>
      <c r="F1010" s="78">
        <f t="shared" si="78"/>
        <v>14868</v>
      </c>
      <c r="G1010" s="78">
        <f t="shared" si="79"/>
        <v>14991</v>
      </c>
    </row>
    <row r="1011" spans="1:7">
      <c r="A1011" s="18">
        <v>44966</v>
      </c>
      <c r="B1011" s="19">
        <v>15120</v>
      </c>
      <c r="C1011" s="78">
        <f t="shared" si="75"/>
        <v>15122</v>
      </c>
      <c r="D1011" s="78">
        <f t="shared" si="76"/>
        <v>15139</v>
      </c>
      <c r="E1011" s="78">
        <f t="shared" si="77"/>
        <v>15055</v>
      </c>
      <c r="F1011" s="78">
        <f t="shared" si="78"/>
        <v>14898</v>
      </c>
      <c r="G1011" s="78">
        <f t="shared" si="79"/>
        <v>14868</v>
      </c>
    </row>
    <row r="1012" spans="1:7">
      <c r="A1012" s="18">
        <v>44967</v>
      </c>
      <c r="B1012" s="19">
        <v>15140</v>
      </c>
      <c r="C1012" s="78">
        <f t="shared" si="75"/>
        <v>15120</v>
      </c>
      <c r="D1012" s="78">
        <f t="shared" si="76"/>
        <v>15122</v>
      </c>
      <c r="E1012" s="78">
        <f t="shared" si="77"/>
        <v>15139</v>
      </c>
      <c r="F1012" s="78">
        <f t="shared" si="78"/>
        <v>15055</v>
      </c>
      <c r="G1012" s="78">
        <f t="shared" si="79"/>
        <v>14898</v>
      </c>
    </row>
    <row r="1013" spans="1:7">
      <c r="A1013" s="18">
        <v>44970</v>
      </c>
      <c r="B1013" s="19">
        <v>15216</v>
      </c>
      <c r="C1013" s="78">
        <f t="shared" si="75"/>
        <v>15140</v>
      </c>
      <c r="D1013" s="78">
        <f t="shared" si="76"/>
        <v>15120</v>
      </c>
      <c r="E1013" s="78">
        <f t="shared" si="77"/>
        <v>15122</v>
      </c>
      <c r="F1013" s="78">
        <f t="shared" si="78"/>
        <v>15139</v>
      </c>
      <c r="G1013" s="78">
        <f t="shared" si="79"/>
        <v>15055</v>
      </c>
    </row>
    <row r="1014" spans="1:7">
      <c r="A1014" s="18">
        <v>44971</v>
      </c>
      <c r="B1014" s="19">
        <v>15168</v>
      </c>
      <c r="C1014" s="78">
        <f t="shared" si="75"/>
        <v>15216</v>
      </c>
      <c r="D1014" s="78">
        <f t="shared" si="76"/>
        <v>15140</v>
      </c>
      <c r="E1014" s="78">
        <f t="shared" si="77"/>
        <v>15120</v>
      </c>
      <c r="F1014" s="78">
        <f t="shared" si="78"/>
        <v>15122</v>
      </c>
      <c r="G1014" s="78">
        <f t="shared" si="79"/>
        <v>15139</v>
      </c>
    </row>
    <row r="1015" spans="1:7">
      <c r="A1015" s="18">
        <v>44972</v>
      </c>
      <c r="B1015" s="19">
        <v>15194</v>
      </c>
      <c r="C1015" s="78">
        <f t="shared" si="75"/>
        <v>15168</v>
      </c>
      <c r="D1015" s="78">
        <f t="shared" si="76"/>
        <v>15216</v>
      </c>
      <c r="E1015" s="78">
        <f t="shared" si="77"/>
        <v>15140</v>
      </c>
      <c r="F1015" s="78">
        <f t="shared" si="78"/>
        <v>15120</v>
      </c>
      <c r="G1015" s="78">
        <f t="shared" si="79"/>
        <v>15122</v>
      </c>
    </row>
    <row r="1016" spans="1:7">
      <c r="A1016" s="18">
        <v>44973</v>
      </c>
      <c r="B1016" s="19">
        <v>15176</v>
      </c>
      <c r="C1016" s="78">
        <f t="shared" si="75"/>
        <v>15194</v>
      </c>
      <c r="D1016" s="78">
        <f t="shared" si="76"/>
        <v>15168</v>
      </c>
      <c r="E1016" s="78">
        <f t="shared" si="77"/>
        <v>15216</v>
      </c>
      <c r="F1016" s="78">
        <f t="shared" si="78"/>
        <v>15140</v>
      </c>
      <c r="G1016" s="78">
        <f t="shared" si="79"/>
        <v>15120</v>
      </c>
    </row>
    <row r="1017" spans="1:7">
      <c r="A1017" s="18">
        <v>44974</v>
      </c>
      <c r="B1017" s="19">
        <v>15199</v>
      </c>
      <c r="C1017" s="78">
        <f t="shared" si="75"/>
        <v>15176</v>
      </c>
      <c r="D1017" s="78">
        <f t="shared" si="76"/>
        <v>15194</v>
      </c>
      <c r="E1017" s="78">
        <f t="shared" si="77"/>
        <v>15168</v>
      </c>
      <c r="F1017" s="78">
        <f t="shared" si="78"/>
        <v>15216</v>
      </c>
      <c r="G1017" s="78">
        <f t="shared" si="79"/>
        <v>15140</v>
      </c>
    </row>
    <row r="1018" spans="1:7">
      <c r="A1018" s="18">
        <v>44977</v>
      </c>
      <c r="B1018" s="19">
        <v>15168</v>
      </c>
      <c r="C1018" s="78">
        <f t="shared" si="75"/>
        <v>15199</v>
      </c>
      <c r="D1018" s="78">
        <f t="shared" si="76"/>
        <v>15176</v>
      </c>
      <c r="E1018" s="78">
        <f t="shared" si="77"/>
        <v>15194</v>
      </c>
      <c r="F1018" s="78">
        <f t="shared" si="78"/>
        <v>15168</v>
      </c>
      <c r="G1018" s="78">
        <f t="shared" si="79"/>
        <v>15216</v>
      </c>
    </row>
    <row r="1019" spans="1:7">
      <c r="A1019" s="18">
        <v>44978</v>
      </c>
      <c r="B1019" s="19">
        <v>15179</v>
      </c>
      <c r="C1019" s="78">
        <f t="shared" si="75"/>
        <v>15168</v>
      </c>
      <c r="D1019" s="78">
        <f t="shared" si="76"/>
        <v>15199</v>
      </c>
      <c r="E1019" s="78">
        <f t="shared" si="77"/>
        <v>15176</v>
      </c>
      <c r="F1019" s="78">
        <f t="shared" si="78"/>
        <v>15194</v>
      </c>
      <c r="G1019" s="78">
        <f t="shared" si="79"/>
        <v>15168</v>
      </c>
    </row>
    <row r="1020" spans="1:7">
      <c r="A1020" s="18">
        <v>44979</v>
      </c>
      <c r="B1020" s="19">
        <v>15218</v>
      </c>
      <c r="C1020" s="78">
        <f t="shared" si="75"/>
        <v>15179</v>
      </c>
      <c r="D1020" s="78">
        <f t="shared" si="76"/>
        <v>15168</v>
      </c>
      <c r="E1020" s="78">
        <f t="shared" si="77"/>
        <v>15199</v>
      </c>
      <c r="F1020" s="78">
        <f t="shared" si="78"/>
        <v>15176</v>
      </c>
      <c r="G1020" s="78">
        <f t="shared" si="79"/>
        <v>15194</v>
      </c>
    </row>
    <row r="1021" spans="1:7">
      <c r="A1021" s="18">
        <v>44980</v>
      </c>
      <c r="B1021" s="19">
        <v>15187</v>
      </c>
      <c r="C1021" s="78">
        <f t="shared" si="75"/>
        <v>15218</v>
      </c>
      <c r="D1021" s="78">
        <f t="shared" si="76"/>
        <v>15179</v>
      </c>
      <c r="E1021" s="78">
        <f t="shared" si="77"/>
        <v>15168</v>
      </c>
      <c r="F1021" s="78">
        <f t="shared" si="78"/>
        <v>15199</v>
      </c>
      <c r="G1021" s="78">
        <f t="shared" si="79"/>
        <v>15176</v>
      </c>
    </row>
    <row r="1022" spans="1:7">
      <c r="A1022" s="18">
        <v>44981</v>
      </c>
      <c r="B1022" s="19">
        <v>15216</v>
      </c>
      <c r="C1022" s="78">
        <f t="shared" si="75"/>
        <v>15187</v>
      </c>
      <c r="D1022" s="78">
        <f t="shared" si="76"/>
        <v>15218</v>
      </c>
      <c r="E1022" s="78">
        <f t="shared" si="77"/>
        <v>15179</v>
      </c>
      <c r="F1022" s="78">
        <f t="shared" si="78"/>
        <v>15168</v>
      </c>
      <c r="G1022" s="78">
        <f t="shared" si="79"/>
        <v>15199</v>
      </c>
    </row>
    <row r="1023" spans="1:7">
      <c r="A1023" s="18">
        <v>44984</v>
      </c>
      <c r="B1023" s="19">
        <v>15274</v>
      </c>
      <c r="C1023" s="78">
        <f t="shared" si="75"/>
        <v>15216</v>
      </c>
      <c r="D1023" s="78">
        <f t="shared" si="76"/>
        <v>15187</v>
      </c>
      <c r="E1023" s="78">
        <f t="shared" si="77"/>
        <v>15218</v>
      </c>
      <c r="F1023" s="78">
        <f t="shared" si="78"/>
        <v>15179</v>
      </c>
      <c r="G1023" s="78">
        <f t="shared" si="79"/>
        <v>15168</v>
      </c>
    </row>
    <row r="1024" spans="1:7">
      <c r="A1024" s="18">
        <v>44985</v>
      </c>
      <c r="B1024" s="19">
        <v>15240</v>
      </c>
      <c r="C1024" s="78">
        <f t="shared" si="75"/>
        <v>15274</v>
      </c>
      <c r="D1024" s="78">
        <f t="shared" si="76"/>
        <v>15216</v>
      </c>
      <c r="E1024" s="78">
        <f t="shared" si="77"/>
        <v>15187</v>
      </c>
      <c r="F1024" s="78">
        <f t="shared" si="78"/>
        <v>15218</v>
      </c>
      <c r="G1024" s="78">
        <f t="shared" si="79"/>
        <v>15179</v>
      </c>
    </row>
    <row r="1025" spans="1:7">
      <c r="A1025" s="18">
        <v>44986</v>
      </c>
      <c r="B1025" s="19">
        <v>15250</v>
      </c>
      <c r="C1025" s="78">
        <f t="shared" si="75"/>
        <v>15240</v>
      </c>
      <c r="D1025" s="78">
        <f t="shared" si="76"/>
        <v>15274</v>
      </c>
      <c r="E1025" s="78">
        <f t="shared" si="77"/>
        <v>15216</v>
      </c>
      <c r="F1025" s="78">
        <f t="shared" si="78"/>
        <v>15187</v>
      </c>
      <c r="G1025" s="78">
        <f t="shared" si="79"/>
        <v>15218</v>
      </c>
    </row>
    <row r="1026" spans="1:7">
      <c r="A1026" s="18">
        <v>44987</v>
      </c>
      <c r="B1026" s="19">
        <v>15273</v>
      </c>
      <c r="C1026" s="78">
        <f t="shared" si="75"/>
        <v>15250</v>
      </c>
      <c r="D1026" s="78">
        <f t="shared" si="76"/>
        <v>15240</v>
      </c>
      <c r="E1026" s="78">
        <f t="shared" si="77"/>
        <v>15274</v>
      </c>
      <c r="F1026" s="78">
        <f t="shared" si="78"/>
        <v>15216</v>
      </c>
      <c r="G1026" s="78">
        <f t="shared" si="79"/>
        <v>15187</v>
      </c>
    </row>
    <row r="1027" spans="1:7">
      <c r="A1027" s="18">
        <v>44988</v>
      </c>
      <c r="B1027" s="19">
        <v>15306</v>
      </c>
      <c r="C1027" s="78">
        <f t="shared" si="75"/>
        <v>15273</v>
      </c>
      <c r="D1027" s="78">
        <f t="shared" si="76"/>
        <v>15250</v>
      </c>
      <c r="E1027" s="78">
        <f t="shared" si="77"/>
        <v>15240</v>
      </c>
      <c r="F1027" s="78">
        <f t="shared" si="78"/>
        <v>15274</v>
      </c>
      <c r="G1027" s="78">
        <f t="shared" si="79"/>
        <v>15216</v>
      </c>
    </row>
    <row r="1028" spans="1:7">
      <c r="A1028" s="18">
        <v>44991</v>
      </c>
      <c r="B1028" s="19">
        <v>15301</v>
      </c>
      <c r="C1028" s="78">
        <f t="shared" si="75"/>
        <v>15306</v>
      </c>
      <c r="D1028" s="78">
        <f t="shared" si="76"/>
        <v>15273</v>
      </c>
      <c r="E1028" s="78">
        <f t="shared" si="77"/>
        <v>15250</v>
      </c>
      <c r="F1028" s="78">
        <f t="shared" si="78"/>
        <v>15240</v>
      </c>
      <c r="G1028" s="78">
        <f t="shared" si="79"/>
        <v>15274</v>
      </c>
    </row>
    <row r="1029" spans="1:7">
      <c r="A1029" s="18">
        <v>44992</v>
      </c>
      <c r="B1029" s="19">
        <v>15359</v>
      </c>
      <c r="C1029" s="78">
        <f t="shared" si="75"/>
        <v>15301</v>
      </c>
      <c r="D1029" s="78">
        <f t="shared" si="76"/>
        <v>15306</v>
      </c>
      <c r="E1029" s="78">
        <f t="shared" si="77"/>
        <v>15273</v>
      </c>
      <c r="F1029" s="78">
        <f t="shared" si="78"/>
        <v>15250</v>
      </c>
      <c r="G1029" s="78">
        <f t="shared" si="79"/>
        <v>15240</v>
      </c>
    </row>
    <row r="1030" spans="1:7">
      <c r="A1030" s="18">
        <v>44993</v>
      </c>
      <c r="B1030" s="19">
        <v>15451</v>
      </c>
      <c r="C1030" s="78">
        <f t="shared" si="75"/>
        <v>15359</v>
      </c>
      <c r="D1030" s="78">
        <f t="shared" si="76"/>
        <v>15301</v>
      </c>
      <c r="E1030" s="78">
        <f t="shared" si="77"/>
        <v>15306</v>
      </c>
      <c r="F1030" s="78">
        <f t="shared" si="78"/>
        <v>15273</v>
      </c>
      <c r="G1030" s="78">
        <f t="shared" si="79"/>
        <v>15250</v>
      </c>
    </row>
    <row r="1031" spans="1:7">
      <c r="A1031" s="18">
        <v>44994</v>
      </c>
      <c r="B1031" s="19">
        <v>15438</v>
      </c>
      <c r="C1031" s="78">
        <f t="shared" ref="C1031:C1094" si="80">B1030</f>
        <v>15451</v>
      </c>
      <c r="D1031" s="78">
        <f t="shared" ref="D1031:D1094" si="81">B1029</f>
        <v>15359</v>
      </c>
      <c r="E1031" s="78">
        <f t="shared" ref="E1031:E1094" si="82">B1028</f>
        <v>15301</v>
      </c>
      <c r="F1031" s="78">
        <f t="shared" si="78"/>
        <v>15306</v>
      </c>
      <c r="G1031" s="78">
        <f t="shared" si="79"/>
        <v>15273</v>
      </c>
    </row>
    <row r="1032" spans="1:7">
      <c r="A1032" s="18">
        <v>44995</v>
      </c>
      <c r="B1032" s="19">
        <v>15468</v>
      </c>
      <c r="C1032" s="78">
        <f t="shared" si="80"/>
        <v>15438</v>
      </c>
      <c r="D1032" s="78">
        <f t="shared" si="81"/>
        <v>15451</v>
      </c>
      <c r="E1032" s="78">
        <f t="shared" si="82"/>
        <v>15359</v>
      </c>
      <c r="F1032" s="78">
        <f t="shared" ref="F1032:F1095" si="83">B1028</f>
        <v>15301</v>
      </c>
      <c r="G1032" s="78">
        <f t="shared" ref="G1032:G1095" si="84">B1027</f>
        <v>15306</v>
      </c>
    </row>
    <row r="1033" spans="1:7">
      <c r="A1033" s="18">
        <v>44998</v>
      </c>
      <c r="B1033" s="19">
        <v>15374</v>
      </c>
      <c r="C1033" s="78">
        <f t="shared" si="80"/>
        <v>15468</v>
      </c>
      <c r="D1033" s="78">
        <f t="shared" si="81"/>
        <v>15438</v>
      </c>
      <c r="E1033" s="78">
        <f t="shared" si="82"/>
        <v>15451</v>
      </c>
      <c r="F1033" s="78">
        <f t="shared" si="83"/>
        <v>15359</v>
      </c>
      <c r="G1033" s="78">
        <f t="shared" si="84"/>
        <v>15301</v>
      </c>
    </row>
    <row r="1034" spans="1:7">
      <c r="A1034" s="18">
        <v>44999</v>
      </c>
      <c r="B1034" s="19">
        <v>15380</v>
      </c>
      <c r="C1034" s="78">
        <f t="shared" si="80"/>
        <v>15374</v>
      </c>
      <c r="D1034" s="78">
        <f t="shared" si="81"/>
        <v>15468</v>
      </c>
      <c r="E1034" s="78">
        <f t="shared" si="82"/>
        <v>15438</v>
      </c>
      <c r="F1034" s="78">
        <f t="shared" si="83"/>
        <v>15451</v>
      </c>
      <c r="G1034" s="78">
        <f t="shared" si="84"/>
        <v>15359</v>
      </c>
    </row>
    <row r="1035" spans="1:7">
      <c r="A1035" s="18">
        <v>45000</v>
      </c>
      <c r="B1035" s="19">
        <v>15365</v>
      </c>
      <c r="C1035" s="78">
        <f t="shared" si="80"/>
        <v>15380</v>
      </c>
      <c r="D1035" s="78">
        <f t="shared" si="81"/>
        <v>15374</v>
      </c>
      <c r="E1035" s="78">
        <f t="shared" si="82"/>
        <v>15468</v>
      </c>
      <c r="F1035" s="78">
        <f t="shared" si="83"/>
        <v>15438</v>
      </c>
      <c r="G1035" s="78">
        <f t="shared" si="84"/>
        <v>15451</v>
      </c>
    </row>
    <row r="1036" spans="1:7">
      <c r="A1036" s="18">
        <v>45001</v>
      </c>
      <c r="B1036" s="19">
        <v>15418</v>
      </c>
      <c r="C1036" s="78">
        <f t="shared" si="80"/>
        <v>15365</v>
      </c>
      <c r="D1036" s="78">
        <f t="shared" si="81"/>
        <v>15380</v>
      </c>
      <c r="E1036" s="78">
        <f t="shared" si="82"/>
        <v>15374</v>
      </c>
      <c r="F1036" s="78">
        <f t="shared" si="83"/>
        <v>15468</v>
      </c>
      <c r="G1036" s="78">
        <f t="shared" si="84"/>
        <v>15438</v>
      </c>
    </row>
    <row r="1037" spans="1:7">
      <c r="A1037" s="18">
        <v>45002</v>
      </c>
      <c r="B1037" s="19">
        <v>15364</v>
      </c>
      <c r="C1037" s="78">
        <f t="shared" si="80"/>
        <v>15418</v>
      </c>
      <c r="D1037" s="78">
        <f t="shared" si="81"/>
        <v>15365</v>
      </c>
      <c r="E1037" s="78">
        <f t="shared" si="82"/>
        <v>15380</v>
      </c>
      <c r="F1037" s="78">
        <f t="shared" si="83"/>
        <v>15374</v>
      </c>
      <c r="G1037" s="78">
        <f t="shared" si="84"/>
        <v>15468</v>
      </c>
    </row>
    <row r="1038" spans="1:7">
      <c r="A1038" s="18">
        <v>45005</v>
      </c>
      <c r="B1038" s="19">
        <v>15372</v>
      </c>
      <c r="C1038" s="78">
        <f t="shared" si="80"/>
        <v>15364</v>
      </c>
      <c r="D1038" s="78">
        <f t="shared" si="81"/>
        <v>15418</v>
      </c>
      <c r="E1038" s="78">
        <f t="shared" si="82"/>
        <v>15365</v>
      </c>
      <c r="F1038" s="78">
        <f t="shared" si="83"/>
        <v>15380</v>
      </c>
      <c r="G1038" s="78">
        <f t="shared" si="84"/>
        <v>15374</v>
      </c>
    </row>
    <row r="1039" spans="1:7">
      <c r="A1039" s="18">
        <v>45006</v>
      </c>
      <c r="B1039" s="19">
        <v>15349</v>
      </c>
      <c r="C1039" s="78">
        <f t="shared" si="80"/>
        <v>15372</v>
      </c>
      <c r="D1039" s="78">
        <f t="shared" si="81"/>
        <v>15364</v>
      </c>
      <c r="E1039" s="78">
        <f t="shared" si="82"/>
        <v>15418</v>
      </c>
      <c r="F1039" s="78">
        <f t="shared" si="83"/>
        <v>15365</v>
      </c>
      <c r="G1039" s="78">
        <f t="shared" si="84"/>
        <v>15380</v>
      </c>
    </row>
    <row r="1040" spans="1:7">
      <c r="A1040" s="18">
        <v>45009</v>
      </c>
      <c r="B1040" s="19">
        <v>15189</v>
      </c>
      <c r="C1040" s="78">
        <f t="shared" si="80"/>
        <v>15349</v>
      </c>
      <c r="D1040" s="78">
        <f t="shared" si="81"/>
        <v>15372</v>
      </c>
      <c r="E1040" s="78">
        <f t="shared" si="82"/>
        <v>15364</v>
      </c>
      <c r="F1040" s="78">
        <f t="shared" si="83"/>
        <v>15418</v>
      </c>
      <c r="G1040" s="78">
        <f t="shared" si="84"/>
        <v>15365</v>
      </c>
    </row>
    <row r="1041" spans="1:7">
      <c r="A1041" s="18">
        <v>45012</v>
      </c>
      <c r="B1041" s="19">
        <v>15174</v>
      </c>
      <c r="C1041" s="78">
        <f t="shared" si="80"/>
        <v>15189</v>
      </c>
      <c r="D1041" s="78">
        <f t="shared" si="81"/>
        <v>15349</v>
      </c>
      <c r="E1041" s="78">
        <f t="shared" si="82"/>
        <v>15372</v>
      </c>
      <c r="F1041" s="78">
        <f t="shared" si="83"/>
        <v>15364</v>
      </c>
      <c r="G1041" s="78">
        <f t="shared" si="84"/>
        <v>15418</v>
      </c>
    </row>
    <row r="1042" spans="1:7">
      <c r="A1042" s="18">
        <v>45013</v>
      </c>
      <c r="B1042" s="19">
        <v>15088</v>
      </c>
      <c r="C1042" s="78">
        <f t="shared" si="80"/>
        <v>15174</v>
      </c>
      <c r="D1042" s="78">
        <f t="shared" si="81"/>
        <v>15189</v>
      </c>
      <c r="E1042" s="78">
        <f t="shared" si="82"/>
        <v>15349</v>
      </c>
      <c r="F1042" s="78">
        <f t="shared" si="83"/>
        <v>15372</v>
      </c>
      <c r="G1042" s="78">
        <f t="shared" si="84"/>
        <v>15364</v>
      </c>
    </row>
    <row r="1043" spans="1:7">
      <c r="A1043" s="18">
        <v>45014</v>
      </c>
      <c r="B1043" s="19">
        <v>15094</v>
      </c>
      <c r="C1043" s="78">
        <f t="shared" si="80"/>
        <v>15088</v>
      </c>
      <c r="D1043" s="78">
        <f t="shared" si="81"/>
        <v>15174</v>
      </c>
      <c r="E1043" s="78">
        <f t="shared" si="82"/>
        <v>15189</v>
      </c>
      <c r="F1043" s="78">
        <f t="shared" si="83"/>
        <v>15349</v>
      </c>
      <c r="G1043" s="78">
        <f t="shared" si="84"/>
        <v>15372</v>
      </c>
    </row>
    <row r="1044" spans="1:7">
      <c r="A1044" s="18">
        <v>45015</v>
      </c>
      <c r="B1044" s="19">
        <v>15062</v>
      </c>
      <c r="C1044" s="78">
        <f t="shared" si="80"/>
        <v>15094</v>
      </c>
      <c r="D1044" s="78">
        <f t="shared" si="81"/>
        <v>15088</v>
      </c>
      <c r="E1044" s="78">
        <f t="shared" si="82"/>
        <v>15174</v>
      </c>
      <c r="F1044" s="78">
        <f t="shared" si="83"/>
        <v>15189</v>
      </c>
      <c r="G1044" s="78">
        <f t="shared" si="84"/>
        <v>15349</v>
      </c>
    </row>
    <row r="1045" spans="1:7">
      <c r="A1045" s="18">
        <v>45016</v>
      </c>
      <c r="B1045" s="19">
        <v>14977</v>
      </c>
      <c r="C1045" s="78">
        <f t="shared" si="80"/>
        <v>15062</v>
      </c>
      <c r="D1045" s="78">
        <f t="shared" si="81"/>
        <v>15094</v>
      </c>
      <c r="E1045" s="78">
        <f t="shared" si="82"/>
        <v>15088</v>
      </c>
      <c r="F1045" s="78">
        <f t="shared" si="83"/>
        <v>15174</v>
      </c>
      <c r="G1045" s="78">
        <f t="shared" si="84"/>
        <v>15189</v>
      </c>
    </row>
    <row r="1046" spans="1:7">
      <c r="A1046" s="18">
        <v>45019</v>
      </c>
      <c r="B1046" s="19">
        <v>14990</v>
      </c>
      <c r="C1046" s="78">
        <f t="shared" si="80"/>
        <v>14977</v>
      </c>
      <c r="D1046" s="78">
        <f t="shared" si="81"/>
        <v>15062</v>
      </c>
      <c r="E1046" s="78">
        <f t="shared" si="82"/>
        <v>15094</v>
      </c>
      <c r="F1046" s="78">
        <f t="shared" si="83"/>
        <v>15088</v>
      </c>
      <c r="G1046" s="78">
        <f t="shared" si="84"/>
        <v>15174</v>
      </c>
    </row>
    <row r="1047" spans="1:7">
      <c r="A1047" s="18">
        <v>45020</v>
      </c>
      <c r="B1047" s="19">
        <v>14913</v>
      </c>
      <c r="C1047" s="78">
        <f t="shared" si="80"/>
        <v>14990</v>
      </c>
      <c r="D1047" s="78">
        <f t="shared" si="81"/>
        <v>14977</v>
      </c>
      <c r="E1047" s="78">
        <f t="shared" si="82"/>
        <v>15062</v>
      </c>
      <c r="F1047" s="78">
        <f t="shared" si="83"/>
        <v>15094</v>
      </c>
      <c r="G1047" s="78">
        <f t="shared" si="84"/>
        <v>15088</v>
      </c>
    </row>
    <row r="1048" spans="1:7">
      <c r="A1048" s="18">
        <v>45021</v>
      </c>
      <c r="B1048" s="19">
        <v>14933</v>
      </c>
      <c r="C1048" s="78">
        <f t="shared" si="80"/>
        <v>14913</v>
      </c>
      <c r="D1048" s="78">
        <f t="shared" si="81"/>
        <v>14990</v>
      </c>
      <c r="E1048" s="78">
        <f t="shared" si="82"/>
        <v>14977</v>
      </c>
      <c r="F1048" s="78">
        <f t="shared" si="83"/>
        <v>15062</v>
      </c>
      <c r="G1048" s="78">
        <f t="shared" si="84"/>
        <v>15094</v>
      </c>
    </row>
    <row r="1049" spans="1:7">
      <c r="A1049" s="18">
        <v>45022</v>
      </c>
      <c r="B1049" s="19">
        <v>14943</v>
      </c>
      <c r="C1049" s="78">
        <f t="shared" si="80"/>
        <v>14933</v>
      </c>
      <c r="D1049" s="78">
        <f t="shared" si="81"/>
        <v>14913</v>
      </c>
      <c r="E1049" s="78">
        <f t="shared" si="82"/>
        <v>14990</v>
      </c>
      <c r="F1049" s="78">
        <f t="shared" si="83"/>
        <v>14977</v>
      </c>
      <c r="G1049" s="78">
        <f t="shared" si="84"/>
        <v>15062</v>
      </c>
    </row>
    <row r="1050" spans="1:7">
      <c r="A1050" s="18">
        <v>45026</v>
      </c>
      <c r="B1050" s="19">
        <v>14905</v>
      </c>
      <c r="C1050" s="78">
        <f t="shared" si="80"/>
        <v>14943</v>
      </c>
      <c r="D1050" s="78">
        <f t="shared" si="81"/>
        <v>14933</v>
      </c>
      <c r="E1050" s="78">
        <f t="shared" si="82"/>
        <v>14913</v>
      </c>
      <c r="F1050" s="78">
        <f t="shared" si="83"/>
        <v>14990</v>
      </c>
      <c r="G1050" s="78">
        <f t="shared" si="84"/>
        <v>14977</v>
      </c>
    </row>
    <row r="1051" spans="1:7">
      <c r="A1051" s="18">
        <v>45027</v>
      </c>
      <c r="B1051" s="19">
        <v>14888</v>
      </c>
      <c r="C1051" s="78">
        <f t="shared" si="80"/>
        <v>14905</v>
      </c>
      <c r="D1051" s="78">
        <f t="shared" si="81"/>
        <v>14943</v>
      </c>
      <c r="E1051" s="78">
        <f t="shared" si="82"/>
        <v>14933</v>
      </c>
      <c r="F1051" s="78">
        <f t="shared" si="83"/>
        <v>14913</v>
      </c>
      <c r="G1051" s="78">
        <f t="shared" si="84"/>
        <v>14990</v>
      </c>
    </row>
    <row r="1052" spans="1:7">
      <c r="A1052" s="18">
        <v>45028</v>
      </c>
      <c r="B1052" s="19">
        <v>14866</v>
      </c>
      <c r="C1052" s="78">
        <f t="shared" si="80"/>
        <v>14888</v>
      </c>
      <c r="D1052" s="78">
        <f t="shared" si="81"/>
        <v>14905</v>
      </c>
      <c r="E1052" s="78">
        <f t="shared" si="82"/>
        <v>14943</v>
      </c>
      <c r="F1052" s="78">
        <f t="shared" si="83"/>
        <v>14933</v>
      </c>
      <c r="G1052" s="78">
        <f t="shared" si="84"/>
        <v>14913</v>
      </c>
    </row>
    <row r="1053" spans="1:7">
      <c r="A1053" s="18">
        <v>45029</v>
      </c>
      <c r="B1053" s="19">
        <v>14792</v>
      </c>
      <c r="C1053" s="78">
        <f t="shared" si="80"/>
        <v>14866</v>
      </c>
      <c r="D1053" s="78">
        <f t="shared" si="81"/>
        <v>14888</v>
      </c>
      <c r="E1053" s="78">
        <f t="shared" si="82"/>
        <v>14905</v>
      </c>
      <c r="F1053" s="78">
        <f t="shared" si="83"/>
        <v>14943</v>
      </c>
      <c r="G1053" s="78">
        <f t="shared" si="84"/>
        <v>14933</v>
      </c>
    </row>
    <row r="1054" spans="1:7">
      <c r="A1054" s="18">
        <v>45030</v>
      </c>
      <c r="B1054" s="19">
        <v>14666</v>
      </c>
      <c r="C1054" s="78">
        <f t="shared" si="80"/>
        <v>14792</v>
      </c>
      <c r="D1054" s="78">
        <f t="shared" si="81"/>
        <v>14866</v>
      </c>
      <c r="E1054" s="78">
        <f t="shared" si="82"/>
        <v>14888</v>
      </c>
      <c r="F1054" s="78">
        <f t="shared" si="83"/>
        <v>14905</v>
      </c>
      <c r="G1054" s="78">
        <f t="shared" si="84"/>
        <v>14943</v>
      </c>
    </row>
    <row r="1055" spans="1:7">
      <c r="A1055" s="18">
        <v>45033</v>
      </c>
      <c r="B1055" s="19">
        <v>14773</v>
      </c>
      <c r="C1055" s="78">
        <f t="shared" si="80"/>
        <v>14666</v>
      </c>
      <c r="D1055" s="78">
        <f t="shared" si="81"/>
        <v>14792</v>
      </c>
      <c r="E1055" s="78">
        <f t="shared" si="82"/>
        <v>14866</v>
      </c>
      <c r="F1055" s="78">
        <f t="shared" si="83"/>
        <v>14888</v>
      </c>
      <c r="G1055" s="78">
        <f t="shared" si="84"/>
        <v>14905</v>
      </c>
    </row>
    <row r="1056" spans="1:7">
      <c r="A1056" s="18">
        <v>45034</v>
      </c>
      <c r="B1056" s="19">
        <v>14855</v>
      </c>
      <c r="C1056" s="78">
        <f t="shared" si="80"/>
        <v>14773</v>
      </c>
      <c r="D1056" s="78">
        <f t="shared" si="81"/>
        <v>14666</v>
      </c>
      <c r="E1056" s="78">
        <f t="shared" si="82"/>
        <v>14792</v>
      </c>
      <c r="F1056" s="78">
        <f t="shared" si="83"/>
        <v>14866</v>
      </c>
      <c r="G1056" s="78">
        <f t="shared" si="84"/>
        <v>14888</v>
      </c>
    </row>
    <row r="1057" spans="1:7">
      <c r="A1057" s="18">
        <v>45042</v>
      </c>
      <c r="B1057" s="19">
        <v>14882</v>
      </c>
      <c r="C1057" s="78">
        <f t="shared" si="80"/>
        <v>14855</v>
      </c>
      <c r="D1057" s="78">
        <f t="shared" si="81"/>
        <v>14773</v>
      </c>
      <c r="E1057" s="78">
        <f t="shared" si="82"/>
        <v>14666</v>
      </c>
      <c r="F1057" s="78">
        <f t="shared" si="83"/>
        <v>14792</v>
      </c>
      <c r="G1057" s="78">
        <f t="shared" si="84"/>
        <v>14866</v>
      </c>
    </row>
    <row r="1058" spans="1:7">
      <c r="A1058" s="18">
        <v>45043</v>
      </c>
      <c r="B1058" s="19">
        <v>14751</v>
      </c>
      <c r="C1058" s="78">
        <f t="shared" si="80"/>
        <v>14882</v>
      </c>
      <c r="D1058" s="78">
        <f t="shared" si="81"/>
        <v>14855</v>
      </c>
      <c r="E1058" s="78">
        <f t="shared" si="82"/>
        <v>14773</v>
      </c>
      <c r="F1058" s="78">
        <f t="shared" si="83"/>
        <v>14666</v>
      </c>
      <c r="G1058" s="78">
        <f t="shared" si="84"/>
        <v>14792</v>
      </c>
    </row>
    <row r="1059" spans="1:7">
      <c r="A1059" s="18">
        <v>45044</v>
      </c>
      <c r="B1059" s="19">
        <v>14661</v>
      </c>
      <c r="C1059" s="78">
        <f t="shared" si="80"/>
        <v>14751</v>
      </c>
      <c r="D1059" s="78">
        <f t="shared" si="81"/>
        <v>14882</v>
      </c>
      <c r="E1059" s="78">
        <f t="shared" si="82"/>
        <v>14855</v>
      </c>
      <c r="F1059" s="78">
        <f t="shared" si="83"/>
        <v>14773</v>
      </c>
      <c r="G1059" s="78">
        <f t="shared" si="84"/>
        <v>14666</v>
      </c>
    </row>
    <row r="1060" spans="1:7">
      <c r="A1060" s="18">
        <v>45048</v>
      </c>
      <c r="B1060" s="19">
        <v>14703</v>
      </c>
      <c r="C1060" s="78">
        <f t="shared" si="80"/>
        <v>14661</v>
      </c>
      <c r="D1060" s="78">
        <f t="shared" si="81"/>
        <v>14751</v>
      </c>
      <c r="E1060" s="78">
        <f t="shared" si="82"/>
        <v>14882</v>
      </c>
      <c r="F1060" s="78">
        <f t="shared" si="83"/>
        <v>14855</v>
      </c>
      <c r="G1060" s="78">
        <f t="shared" si="84"/>
        <v>14773</v>
      </c>
    </row>
    <row r="1061" spans="1:7">
      <c r="A1061" s="18">
        <v>45049</v>
      </c>
      <c r="B1061" s="19">
        <v>14706</v>
      </c>
      <c r="C1061" s="78">
        <f t="shared" si="80"/>
        <v>14703</v>
      </c>
      <c r="D1061" s="78">
        <f t="shared" si="81"/>
        <v>14661</v>
      </c>
      <c r="E1061" s="78">
        <f t="shared" si="82"/>
        <v>14751</v>
      </c>
      <c r="F1061" s="78">
        <f t="shared" si="83"/>
        <v>14882</v>
      </c>
      <c r="G1061" s="78">
        <f t="shared" si="84"/>
        <v>14855</v>
      </c>
    </row>
    <row r="1062" spans="1:7">
      <c r="A1062" s="18">
        <v>45050</v>
      </c>
      <c r="B1062" s="19">
        <v>14632</v>
      </c>
      <c r="C1062" s="78">
        <f t="shared" si="80"/>
        <v>14706</v>
      </c>
      <c r="D1062" s="78">
        <f t="shared" si="81"/>
        <v>14703</v>
      </c>
      <c r="E1062" s="78">
        <f t="shared" si="82"/>
        <v>14661</v>
      </c>
      <c r="F1062" s="78">
        <f t="shared" si="83"/>
        <v>14751</v>
      </c>
      <c r="G1062" s="78">
        <f t="shared" si="84"/>
        <v>14882</v>
      </c>
    </row>
    <row r="1063" spans="1:7">
      <c r="A1063" s="18">
        <v>45051</v>
      </c>
      <c r="B1063" s="19">
        <v>14674</v>
      </c>
      <c r="C1063" s="78">
        <f t="shared" si="80"/>
        <v>14632</v>
      </c>
      <c r="D1063" s="78">
        <f t="shared" si="81"/>
        <v>14706</v>
      </c>
      <c r="E1063" s="78">
        <f t="shared" si="82"/>
        <v>14703</v>
      </c>
      <c r="F1063" s="78">
        <f t="shared" si="83"/>
        <v>14661</v>
      </c>
      <c r="G1063" s="78">
        <f t="shared" si="84"/>
        <v>14751</v>
      </c>
    </row>
    <row r="1064" spans="1:7">
      <c r="A1064" s="18">
        <v>45054</v>
      </c>
      <c r="B1064" s="19">
        <v>14709</v>
      </c>
      <c r="C1064" s="78">
        <f t="shared" si="80"/>
        <v>14674</v>
      </c>
      <c r="D1064" s="78">
        <f t="shared" si="81"/>
        <v>14632</v>
      </c>
      <c r="E1064" s="78">
        <f t="shared" si="82"/>
        <v>14706</v>
      </c>
      <c r="F1064" s="78">
        <f t="shared" si="83"/>
        <v>14703</v>
      </c>
      <c r="G1064" s="78">
        <f t="shared" si="84"/>
        <v>14661</v>
      </c>
    </row>
    <row r="1065" spans="1:7">
      <c r="A1065" s="18">
        <v>45055</v>
      </c>
      <c r="B1065" s="19">
        <v>14757</v>
      </c>
      <c r="C1065" s="78">
        <f t="shared" si="80"/>
        <v>14709</v>
      </c>
      <c r="D1065" s="78">
        <f t="shared" si="81"/>
        <v>14674</v>
      </c>
      <c r="E1065" s="78">
        <f t="shared" si="82"/>
        <v>14632</v>
      </c>
      <c r="F1065" s="78">
        <f t="shared" si="83"/>
        <v>14706</v>
      </c>
      <c r="G1065" s="78">
        <f t="shared" si="84"/>
        <v>14703</v>
      </c>
    </row>
    <row r="1066" spans="1:7">
      <c r="A1066" s="18">
        <v>45056</v>
      </c>
      <c r="B1066" s="19">
        <v>14746</v>
      </c>
      <c r="C1066" s="78">
        <f t="shared" si="80"/>
        <v>14757</v>
      </c>
      <c r="D1066" s="78">
        <f t="shared" si="81"/>
        <v>14709</v>
      </c>
      <c r="E1066" s="78">
        <f t="shared" si="82"/>
        <v>14674</v>
      </c>
      <c r="F1066" s="78">
        <f t="shared" si="83"/>
        <v>14632</v>
      </c>
      <c r="G1066" s="78">
        <f t="shared" si="84"/>
        <v>14706</v>
      </c>
    </row>
    <row r="1067" spans="1:7">
      <c r="A1067" s="18">
        <v>45057</v>
      </c>
      <c r="B1067" s="19">
        <v>14722</v>
      </c>
      <c r="C1067" s="78">
        <f t="shared" si="80"/>
        <v>14746</v>
      </c>
      <c r="D1067" s="78">
        <f t="shared" si="81"/>
        <v>14757</v>
      </c>
      <c r="E1067" s="78">
        <f t="shared" si="82"/>
        <v>14709</v>
      </c>
      <c r="F1067" s="78">
        <f t="shared" si="83"/>
        <v>14674</v>
      </c>
      <c r="G1067" s="78">
        <f t="shared" si="84"/>
        <v>14632</v>
      </c>
    </row>
    <row r="1068" spans="1:7">
      <c r="A1068" s="18">
        <v>45058</v>
      </c>
      <c r="B1068" s="19">
        <v>14752</v>
      </c>
      <c r="C1068" s="78">
        <f t="shared" si="80"/>
        <v>14722</v>
      </c>
      <c r="D1068" s="78">
        <f t="shared" si="81"/>
        <v>14746</v>
      </c>
      <c r="E1068" s="78">
        <f t="shared" si="82"/>
        <v>14757</v>
      </c>
      <c r="F1068" s="78">
        <f t="shared" si="83"/>
        <v>14709</v>
      </c>
      <c r="G1068" s="78">
        <f t="shared" si="84"/>
        <v>14674</v>
      </c>
    </row>
    <row r="1069" spans="1:7">
      <c r="A1069" s="18">
        <v>45061</v>
      </c>
      <c r="B1069" s="19">
        <v>14812</v>
      </c>
      <c r="C1069" s="78">
        <f t="shared" si="80"/>
        <v>14752</v>
      </c>
      <c r="D1069" s="78">
        <f t="shared" si="81"/>
        <v>14722</v>
      </c>
      <c r="E1069" s="78">
        <f t="shared" si="82"/>
        <v>14746</v>
      </c>
      <c r="F1069" s="78">
        <f t="shared" si="83"/>
        <v>14757</v>
      </c>
      <c r="G1069" s="78">
        <f t="shared" si="84"/>
        <v>14709</v>
      </c>
    </row>
    <row r="1070" spans="1:7">
      <c r="A1070" s="18">
        <v>45062</v>
      </c>
      <c r="B1070" s="19">
        <v>14810</v>
      </c>
      <c r="C1070" s="78">
        <f t="shared" si="80"/>
        <v>14812</v>
      </c>
      <c r="D1070" s="78">
        <f t="shared" si="81"/>
        <v>14752</v>
      </c>
      <c r="E1070" s="78">
        <f t="shared" si="82"/>
        <v>14722</v>
      </c>
      <c r="F1070" s="78">
        <f t="shared" si="83"/>
        <v>14746</v>
      </c>
      <c r="G1070" s="78">
        <f t="shared" si="84"/>
        <v>14757</v>
      </c>
    </row>
    <row r="1071" spans="1:7">
      <c r="A1071" s="18">
        <v>45063</v>
      </c>
      <c r="B1071" s="19">
        <v>14875</v>
      </c>
      <c r="C1071" s="78">
        <f t="shared" si="80"/>
        <v>14810</v>
      </c>
      <c r="D1071" s="78">
        <f t="shared" si="81"/>
        <v>14812</v>
      </c>
      <c r="E1071" s="78">
        <f t="shared" si="82"/>
        <v>14752</v>
      </c>
      <c r="F1071" s="78">
        <f t="shared" si="83"/>
        <v>14722</v>
      </c>
      <c r="G1071" s="78">
        <f t="shared" si="84"/>
        <v>14746</v>
      </c>
    </row>
    <row r="1072" spans="1:7">
      <c r="A1072" s="18">
        <v>45065</v>
      </c>
      <c r="B1072" s="19">
        <v>14936</v>
      </c>
      <c r="C1072" s="78">
        <f t="shared" si="80"/>
        <v>14875</v>
      </c>
      <c r="D1072" s="78">
        <f t="shared" si="81"/>
        <v>14810</v>
      </c>
      <c r="E1072" s="78">
        <f t="shared" si="82"/>
        <v>14812</v>
      </c>
      <c r="F1072" s="78">
        <f t="shared" si="83"/>
        <v>14752</v>
      </c>
      <c r="G1072" s="78">
        <f t="shared" si="84"/>
        <v>14722</v>
      </c>
    </row>
    <row r="1073" spans="1:7">
      <c r="A1073" s="18">
        <v>45068</v>
      </c>
      <c r="B1073" s="19">
        <v>14897</v>
      </c>
      <c r="C1073" s="78">
        <f t="shared" si="80"/>
        <v>14936</v>
      </c>
      <c r="D1073" s="78">
        <f t="shared" si="81"/>
        <v>14875</v>
      </c>
      <c r="E1073" s="78">
        <f t="shared" si="82"/>
        <v>14810</v>
      </c>
      <c r="F1073" s="78">
        <f t="shared" si="83"/>
        <v>14812</v>
      </c>
      <c r="G1073" s="78">
        <f t="shared" si="84"/>
        <v>14752</v>
      </c>
    </row>
    <row r="1074" spans="1:7">
      <c r="A1074" s="18">
        <v>45069</v>
      </c>
      <c r="B1074" s="19">
        <v>14878</v>
      </c>
      <c r="C1074" s="78">
        <f t="shared" si="80"/>
        <v>14897</v>
      </c>
      <c r="D1074" s="78">
        <f t="shared" si="81"/>
        <v>14936</v>
      </c>
      <c r="E1074" s="78">
        <f t="shared" si="82"/>
        <v>14875</v>
      </c>
      <c r="F1074" s="78">
        <f t="shared" si="83"/>
        <v>14810</v>
      </c>
      <c r="G1074" s="78">
        <f t="shared" si="84"/>
        <v>14812</v>
      </c>
    </row>
    <row r="1075" spans="1:7">
      <c r="A1075" s="18">
        <v>45070</v>
      </c>
      <c r="B1075" s="19">
        <v>14905</v>
      </c>
      <c r="C1075" s="78">
        <f t="shared" si="80"/>
        <v>14878</v>
      </c>
      <c r="D1075" s="78">
        <f t="shared" si="81"/>
        <v>14897</v>
      </c>
      <c r="E1075" s="78">
        <f t="shared" si="82"/>
        <v>14936</v>
      </c>
      <c r="F1075" s="78">
        <f t="shared" si="83"/>
        <v>14875</v>
      </c>
      <c r="G1075" s="78">
        <f t="shared" si="84"/>
        <v>14810</v>
      </c>
    </row>
    <row r="1076" spans="1:7">
      <c r="A1076" s="18">
        <v>45071</v>
      </c>
      <c r="B1076" s="19">
        <v>14952</v>
      </c>
      <c r="C1076" s="78">
        <f t="shared" si="80"/>
        <v>14905</v>
      </c>
      <c r="D1076" s="78">
        <f t="shared" si="81"/>
        <v>14878</v>
      </c>
      <c r="E1076" s="78">
        <f t="shared" si="82"/>
        <v>14897</v>
      </c>
      <c r="F1076" s="78">
        <f t="shared" si="83"/>
        <v>14936</v>
      </c>
      <c r="G1076" s="78">
        <f t="shared" si="84"/>
        <v>14875</v>
      </c>
    </row>
    <row r="1077" spans="1:7">
      <c r="A1077" s="18">
        <v>45072</v>
      </c>
      <c r="B1077" s="19">
        <v>14959</v>
      </c>
      <c r="C1077" s="78">
        <f t="shared" si="80"/>
        <v>14952</v>
      </c>
      <c r="D1077" s="78">
        <f t="shared" si="81"/>
        <v>14905</v>
      </c>
      <c r="E1077" s="78">
        <f t="shared" si="82"/>
        <v>14878</v>
      </c>
      <c r="F1077" s="78">
        <f t="shared" si="83"/>
        <v>14897</v>
      </c>
      <c r="G1077" s="78">
        <f t="shared" si="84"/>
        <v>14936</v>
      </c>
    </row>
    <row r="1078" spans="1:7">
      <c r="A1078" s="18">
        <v>45075</v>
      </c>
      <c r="B1078" s="19">
        <v>14973</v>
      </c>
      <c r="C1078" s="78">
        <f t="shared" si="80"/>
        <v>14959</v>
      </c>
      <c r="D1078" s="78">
        <f t="shared" si="81"/>
        <v>14952</v>
      </c>
      <c r="E1078" s="78">
        <f t="shared" si="82"/>
        <v>14905</v>
      </c>
      <c r="F1078" s="78">
        <f t="shared" si="83"/>
        <v>14878</v>
      </c>
      <c r="G1078" s="78">
        <f t="shared" si="84"/>
        <v>14897</v>
      </c>
    </row>
    <row r="1079" spans="1:7">
      <c r="A1079" s="18">
        <v>45076</v>
      </c>
      <c r="B1079" s="19">
        <v>14969</v>
      </c>
      <c r="C1079" s="78">
        <f t="shared" si="80"/>
        <v>14973</v>
      </c>
      <c r="D1079" s="78">
        <f t="shared" si="81"/>
        <v>14959</v>
      </c>
      <c r="E1079" s="78">
        <f t="shared" si="82"/>
        <v>14952</v>
      </c>
      <c r="F1079" s="78">
        <f t="shared" si="83"/>
        <v>14905</v>
      </c>
      <c r="G1079" s="78">
        <f t="shared" si="84"/>
        <v>14878</v>
      </c>
    </row>
    <row r="1080" spans="1:7">
      <c r="A1080" s="18">
        <v>45077</v>
      </c>
      <c r="B1080" s="19">
        <v>15003</v>
      </c>
      <c r="C1080" s="78">
        <f t="shared" si="80"/>
        <v>14969</v>
      </c>
      <c r="D1080" s="78">
        <f t="shared" si="81"/>
        <v>14973</v>
      </c>
      <c r="E1080" s="78">
        <f t="shared" si="82"/>
        <v>14959</v>
      </c>
      <c r="F1080" s="78">
        <f t="shared" si="83"/>
        <v>14952</v>
      </c>
      <c r="G1080" s="78">
        <f t="shared" si="84"/>
        <v>14905</v>
      </c>
    </row>
    <row r="1081" spans="1:7">
      <c r="A1081" s="18">
        <v>45082</v>
      </c>
      <c r="B1081" s="19">
        <v>14888</v>
      </c>
      <c r="C1081" s="78">
        <f t="shared" si="80"/>
        <v>15003</v>
      </c>
      <c r="D1081" s="78">
        <f t="shared" si="81"/>
        <v>14969</v>
      </c>
      <c r="E1081" s="78">
        <f t="shared" si="82"/>
        <v>14973</v>
      </c>
      <c r="F1081" s="78">
        <f t="shared" si="83"/>
        <v>14959</v>
      </c>
      <c r="G1081" s="78">
        <f t="shared" si="84"/>
        <v>14952</v>
      </c>
    </row>
    <row r="1082" spans="1:7">
      <c r="A1082" s="18">
        <v>45083</v>
      </c>
      <c r="B1082" s="19">
        <v>14839</v>
      </c>
      <c r="C1082" s="78">
        <f t="shared" si="80"/>
        <v>14888</v>
      </c>
      <c r="D1082" s="78">
        <f t="shared" si="81"/>
        <v>15003</v>
      </c>
      <c r="E1082" s="78">
        <f t="shared" si="82"/>
        <v>14969</v>
      </c>
      <c r="F1082" s="78">
        <f t="shared" si="83"/>
        <v>14973</v>
      </c>
      <c r="G1082" s="78">
        <f t="shared" si="84"/>
        <v>14959</v>
      </c>
    </row>
    <row r="1083" spans="1:7">
      <c r="A1083" s="18">
        <v>45084</v>
      </c>
      <c r="B1083" s="19">
        <v>14875</v>
      </c>
      <c r="C1083" s="78">
        <f t="shared" si="80"/>
        <v>14839</v>
      </c>
      <c r="D1083" s="78">
        <f t="shared" si="81"/>
        <v>14888</v>
      </c>
      <c r="E1083" s="78">
        <f t="shared" si="82"/>
        <v>15003</v>
      </c>
      <c r="F1083" s="78">
        <f t="shared" si="83"/>
        <v>14969</v>
      </c>
      <c r="G1083" s="78">
        <f t="shared" si="84"/>
        <v>14973</v>
      </c>
    </row>
    <row r="1084" spans="1:7">
      <c r="A1084" s="18">
        <v>45085</v>
      </c>
      <c r="B1084" s="19">
        <v>14903</v>
      </c>
      <c r="C1084" s="78">
        <f t="shared" si="80"/>
        <v>14875</v>
      </c>
      <c r="D1084" s="78">
        <f t="shared" si="81"/>
        <v>14839</v>
      </c>
      <c r="E1084" s="78">
        <f t="shared" si="82"/>
        <v>14888</v>
      </c>
      <c r="F1084" s="78">
        <f t="shared" si="83"/>
        <v>15003</v>
      </c>
      <c r="G1084" s="78">
        <f t="shared" si="84"/>
        <v>14969</v>
      </c>
    </row>
    <row r="1085" spans="1:7">
      <c r="A1085" s="18">
        <v>45086</v>
      </c>
      <c r="B1085" s="19">
        <v>14853</v>
      </c>
      <c r="C1085" s="78">
        <f t="shared" si="80"/>
        <v>14903</v>
      </c>
      <c r="D1085" s="78">
        <f t="shared" si="81"/>
        <v>14875</v>
      </c>
      <c r="E1085" s="78">
        <f t="shared" si="82"/>
        <v>14839</v>
      </c>
      <c r="F1085" s="78">
        <f t="shared" si="83"/>
        <v>14888</v>
      </c>
      <c r="G1085" s="78">
        <f t="shared" si="84"/>
        <v>15003</v>
      </c>
    </row>
    <row r="1086" spans="1:7">
      <c r="A1086" s="18">
        <v>45089</v>
      </c>
      <c r="B1086" s="19">
        <v>14874</v>
      </c>
      <c r="C1086" s="78">
        <f t="shared" si="80"/>
        <v>14853</v>
      </c>
      <c r="D1086" s="78">
        <f t="shared" si="81"/>
        <v>14903</v>
      </c>
      <c r="E1086" s="78">
        <f t="shared" si="82"/>
        <v>14875</v>
      </c>
      <c r="F1086" s="78">
        <f t="shared" si="83"/>
        <v>14839</v>
      </c>
      <c r="G1086" s="78">
        <f t="shared" si="84"/>
        <v>14888</v>
      </c>
    </row>
    <row r="1087" spans="1:7">
      <c r="A1087" s="18">
        <v>45090</v>
      </c>
      <c r="B1087" s="19">
        <v>14868</v>
      </c>
      <c r="C1087" s="78">
        <f t="shared" si="80"/>
        <v>14874</v>
      </c>
      <c r="D1087" s="78">
        <f t="shared" si="81"/>
        <v>14853</v>
      </c>
      <c r="E1087" s="78">
        <f t="shared" si="82"/>
        <v>14903</v>
      </c>
      <c r="F1087" s="78">
        <f t="shared" si="83"/>
        <v>14875</v>
      </c>
      <c r="G1087" s="78">
        <f t="shared" si="84"/>
        <v>14839</v>
      </c>
    </row>
    <row r="1088" spans="1:7">
      <c r="A1088" s="18">
        <v>45091</v>
      </c>
      <c r="B1088" s="19">
        <v>14895</v>
      </c>
      <c r="C1088" s="78">
        <f t="shared" si="80"/>
        <v>14868</v>
      </c>
      <c r="D1088" s="78">
        <f t="shared" si="81"/>
        <v>14874</v>
      </c>
      <c r="E1088" s="78">
        <f t="shared" si="82"/>
        <v>14853</v>
      </c>
      <c r="F1088" s="78">
        <f t="shared" si="83"/>
        <v>14903</v>
      </c>
      <c r="G1088" s="78">
        <f t="shared" si="84"/>
        <v>14875</v>
      </c>
    </row>
    <row r="1089" spans="1:7">
      <c r="A1089" s="18">
        <v>45092</v>
      </c>
      <c r="B1089" s="19">
        <v>14943</v>
      </c>
      <c r="C1089" s="78">
        <f t="shared" si="80"/>
        <v>14895</v>
      </c>
      <c r="D1089" s="78">
        <f t="shared" si="81"/>
        <v>14868</v>
      </c>
      <c r="E1089" s="78">
        <f t="shared" si="82"/>
        <v>14874</v>
      </c>
      <c r="F1089" s="78">
        <f t="shared" si="83"/>
        <v>14853</v>
      </c>
      <c r="G1089" s="78">
        <f t="shared" si="84"/>
        <v>14903</v>
      </c>
    </row>
    <row r="1090" spans="1:7">
      <c r="A1090" s="18">
        <v>45093</v>
      </c>
      <c r="B1090" s="19">
        <v>14945</v>
      </c>
      <c r="C1090" s="78">
        <f t="shared" si="80"/>
        <v>14943</v>
      </c>
      <c r="D1090" s="78">
        <f t="shared" si="81"/>
        <v>14895</v>
      </c>
      <c r="E1090" s="78">
        <f t="shared" si="82"/>
        <v>14868</v>
      </c>
      <c r="F1090" s="78">
        <f t="shared" si="83"/>
        <v>14874</v>
      </c>
      <c r="G1090" s="78">
        <f t="shared" si="84"/>
        <v>14853</v>
      </c>
    </row>
    <row r="1091" spans="1:7">
      <c r="A1091" s="18">
        <v>45096</v>
      </c>
      <c r="B1091" s="19">
        <v>14994</v>
      </c>
      <c r="C1091" s="78">
        <f t="shared" si="80"/>
        <v>14945</v>
      </c>
      <c r="D1091" s="78">
        <f t="shared" si="81"/>
        <v>14943</v>
      </c>
      <c r="E1091" s="78">
        <f t="shared" si="82"/>
        <v>14895</v>
      </c>
      <c r="F1091" s="78">
        <f t="shared" si="83"/>
        <v>14868</v>
      </c>
      <c r="G1091" s="78">
        <f t="shared" si="84"/>
        <v>14874</v>
      </c>
    </row>
    <row r="1092" spans="1:7">
      <c r="A1092" s="18">
        <v>45097</v>
      </c>
      <c r="B1092" s="19">
        <v>15040</v>
      </c>
      <c r="C1092" s="78">
        <f t="shared" si="80"/>
        <v>14994</v>
      </c>
      <c r="D1092" s="78">
        <f t="shared" si="81"/>
        <v>14945</v>
      </c>
      <c r="E1092" s="78">
        <f t="shared" si="82"/>
        <v>14943</v>
      </c>
      <c r="F1092" s="78">
        <f t="shared" si="83"/>
        <v>14895</v>
      </c>
      <c r="G1092" s="78">
        <f t="shared" si="84"/>
        <v>14868</v>
      </c>
    </row>
    <row r="1093" spans="1:7">
      <c r="A1093" s="18">
        <v>45098</v>
      </c>
      <c r="B1093" s="19">
        <v>14982</v>
      </c>
      <c r="C1093" s="78">
        <f t="shared" si="80"/>
        <v>15040</v>
      </c>
      <c r="D1093" s="78">
        <f t="shared" si="81"/>
        <v>14994</v>
      </c>
      <c r="E1093" s="78">
        <f t="shared" si="82"/>
        <v>14945</v>
      </c>
      <c r="F1093" s="78">
        <f t="shared" si="83"/>
        <v>14943</v>
      </c>
      <c r="G1093" s="78">
        <f t="shared" si="84"/>
        <v>14895</v>
      </c>
    </row>
    <row r="1094" spans="1:7">
      <c r="A1094" s="18">
        <v>45099</v>
      </c>
      <c r="B1094" s="19">
        <v>14918</v>
      </c>
      <c r="C1094" s="78">
        <f t="shared" si="80"/>
        <v>14982</v>
      </c>
      <c r="D1094" s="78">
        <f t="shared" si="81"/>
        <v>15040</v>
      </c>
      <c r="E1094" s="78">
        <f t="shared" si="82"/>
        <v>14994</v>
      </c>
      <c r="F1094" s="78">
        <f t="shared" si="83"/>
        <v>14945</v>
      </c>
      <c r="G1094" s="78">
        <f t="shared" si="84"/>
        <v>14943</v>
      </c>
    </row>
    <row r="1095" spans="1:7">
      <c r="A1095" s="18">
        <v>45100</v>
      </c>
      <c r="B1095" s="19">
        <v>14998</v>
      </c>
      <c r="C1095" s="78">
        <f t="shared" ref="C1095:C1158" si="85">B1094</f>
        <v>14918</v>
      </c>
      <c r="D1095" s="78">
        <f t="shared" ref="D1095:D1158" si="86">B1093</f>
        <v>14982</v>
      </c>
      <c r="E1095" s="78">
        <f t="shared" ref="E1095:E1158" si="87">B1092</f>
        <v>15040</v>
      </c>
      <c r="F1095" s="78">
        <f t="shared" si="83"/>
        <v>14994</v>
      </c>
      <c r="G1095" s="78">
        <f t="shared" si="84"/>
        <v>14945</v>
      </c>
    </row>
    <row r="1096" spans="1:7">
      <c r="A1096" s="18">
        <v>45103</v>
      </c>
      <c r="B1096" s="19">
        <v>15026</v>
      </c>
      <c r="C1096" s="78">
        <f t="shared" si="85"/>
        <v>14998</v>
      </c>
      <c r="D1096" s="78">
        <f t="shared" si="86"/>
        <v>14918</v>
      </c>
      <c r="E1096" s="78">
        <f t="shared" si="87"/>
        <v>14982</v>
      </c>
      <c r="F1096" s="78">
        <f t="shared" ref="F1096:F1159" si="88">B1092</f>
        <v>15040</v>
      </c>
      <c r="G1096" s="78">
        <f t="shared" ref="G1096:G1159" si="89">B1091</f>
        <v>14994</v>
      </c>
    </row>
    <row r="1097" spans="1:7">
      <c r="A1097" s="18">
        <v>45104</v>
      </c>
      <c r="B1097" s="19">
        <v>15000</v>
      </c>
      <c r="C1097" s="78">
        <f t="shared" si="85"/>
        <v>15026</v>
      </c>
      <c r="D1097" s="78">
        <f t="shared" si="86"/>
        <v>14998</v>
      </c>
      <c r="E1097" s="78">
        <f t="shared" si="87"/>
        <v>14918</v>
      </c>
      <c r="F1097" s="78">
        <f t="shared" si="88"/>
        <v>14982</v>
      </c>
      <c r="G1097" s="78">
        <f t="shared" si="89"/>
        <v>15040</v>
      </c>
    </row>
    <row r="1098" spans="1:7">
      <c r="A1098" s="18">
        <v>45110</v>
      </c>
      <c r="B1098" s="19">
        <v>15034</v>
      </c>
      <c r="C1098" s="78">
        <f t="shared" si="85"/>
        <v>15000</v>
      </c>
      <c r="D1098" s="78">
        <f t="shared" si="86"/>
        <v>15026</v>
      </c>
      <c r="E1098" s="78">
        <f t="shared" si="87"/>
        <v>14998</v>
      </c>
      <c r="F1098" s="78">
        <f t="shared" si="88"/>
        <v>14918</v>
      </c>
      <c r="G1098" s="78">
        <f t="shared" si="89"/>
        <v>14982</v>
      </c>
    </row>
    <row r="1099" spans="1:7">
      <c r="A1099" s="18">
        <v>45111</v>
      </c>
      <c r="B1099" s="19">
        <v>15018</v>
      </c>
      <c r="C1099" s="78">
        <f t="shared" si="85"/>
        <v>15034</v>
      </c>
      <c r="D1099" s="78">
        <f t="shared" si="86"/>
        <v>15000</v>
      </c>
      <c r="E1099" s="78">
        <f t="shared" si="87"/>
        <v>15026</v>
      </c>
      <c r="F1099" s="78">
        <f t="shared" si="88"/>
        <v>14998</v>
      </c>
      <c r="G1099" s="78">
        <f t="shared" si="89"/>
        <v>14918</v>
      </c>
    </row>
    <row r="1100" spans="1:7">
      <c r="A1100" s="18">
        <v>45112</v>
      </c>
      <c r="B1100" s="19">
        <v>15013</v>
      </c>
      <c r="C1100" s="78">
        <f t="shared" si="85"/>
        <v>15018</v>
      </c>
      <c r="D1100" s="78">
        <f t="shared" si="86"/>
        <v>15034</v>
      </c>
      <c r="E1100" s="78">
        <f t="shared" si="87"/>
        <v>15000</v>
      </c>
      <c r="F1100" s="78">
        <f t="shared" si="88"/>
        <v>15026</v>
      </c>
      <c r="G1100" s="78">
        <f t="shared" si="89"/>
        <v>14998</v>
      </c>
    </row>
    <row r="1101" spans="1:7">
      <c r="A1101" s="18">
        <v>45113</v>
      </c>
      <c r="B1101" s="19">
        <v>15062</v>
      </c>
      <c r="C1101" s="78">
        <f t="shared" si="85"/>
        <v>15013</v>
      </c>
      <c r="D1101" s="78">
        <f t="shared" si="86"/>
        <v>15018</v>
      </c>
      <c r="E1101" s="78">
        <f t="shared" si="87"/>
        <v>15034</v>
      </c>
      <c r="F1101" s="78">
        <f t="shared" si="88"/>
        <v>15000</v>
      </c>
      <c r="G1101" s="78">
        <f t="shared" si="89"/>
        <v>15026</v>
      </c>
    </row>
    <row r="1102" spans="1:7">
      <c r="A1102" s="18">
        <v>45114</v>
      </c>
      <c r="B1102" s="19">
        <v>15136</v>
      </c>
      <c r="C1102" s="78">
        <f t="shared" si="85"/>
        <v>15062</v>
      </c>
      <c r="D1102" s="78">
        <f t="shared" si="86"/>
        <v>15013</v>
      </c>
      <c r="E1102" s="78">
        <f t="shared" si="87"/>
        <v>15018</v>
      </c>
      <c r="F1102" s="78">
        <f t="shared" si="88"/>
        <v>15034</v>
      </c>
      <c r="G1102" s="78">
        <f t="shared" si="89"/>
        <v>15000</v>
      </c>
    </row>
    <row r="1103" spans="1:7">
      <c r="A1103" s="18">
        <v>45117</v>
      </c>
      <c r="B1103" s="19">
        <v>15192</v>
      </c>
      <c r="C1103" s="78">
        <f t="shared" si="85"/>
        <v>15136</v>
      </c>
      <c r="D1103" s="78">
        <f t="shared" si="86"/>
        <v>15062</v>
      </c>
      <c r="E1103" s="78">
        <f t="shared" si="87"/>
        <v>15013</v>
      </c>
      <c r="F1103" s="78">
        <f t="shared" si="88"/>
        <v>15018</v>
      </c>
      <c r="G1103" s="78">
        <f t="shared" si="89"/>
        <v>15034</v>
      </c>
    </row>
    <row r="1104" spans="1:7">
      <c r="A1104" s="18">
        <v>45118</v>
      </c>
      <c r="B1104" s="19">
        <v>15162</v>
      </c>
      <c r="C1104" s="78">
        <f t="shared" si="85"/>
        <v>15192</v>
      </c>
      <c r="D1104" s="78">
        <f t="shared" si="86"/>
        <v>15136</v>
      </c>
      <c r="E1104" s="78">
        <f t="shared" si="87"/>
        <v>15062</v>
      </c>
      <c r="F1104" s="78">
        <f t="shared" si="88"/>
        <v>15013</v>
      </c>
      <c r="G1104" s="78">
        <f t="shared" si="89"/>
        <v>15018</v>
      </c>
    </row>
    <row r="1105" spans="1:7">
      <c r="A1105" s="18">
        <v>45119</v>
      </c>
      <c r="B1105" s="19">
        <v>15084</v>
      </c>
      <c r="C1105" s="78">
        <f t="shared" si="85"/>
        <v>15162</v>
      </c>
      <c r="D1105" s="78">
        <f t="shared" si="86"/>
        <v>15192</v>
      </c>
      <c r="E1105" s="78">
        <f t="shared" si="87"/>
        <v>15136</v>
      </c>
      <c r="F1105" s="78">
        <f t="shared" si="88"/>
        <v>15062</v>
      </c>
      <c r="G1105" s="78">
        <f t="shared" si="89"/>
        <v>15013</v>
      </c>
    </row>
    <row r="1106" spans="1:7">
      <c r="A1106" s="18">
        <v>45120</v>
      </c>
      <c r="B1106" s="19">
        <v>14978</v>
      </c>
      <c r="C1106" s="78">
        <f t="shared" si="85"/>
        <v>15084</v>
      </c>
      <c r="D1106" s="78">
        <f t="shared" si="86"/>
        <v>15162</v>
      </c>
      <c r="E1106" s="78">
        <f t="shared" si="87"/>
        <v>15192</v>
      </c>
      <c r="F1106" s="78">
        <f t="shared" si="88"/>
        <v>15136</v>
      </c>
      <c r="G1106" s="78">
        <f t="shared" si="89"/>
        <v>15062</v>
      </c>
    </row>
    <row r="1107" spans="1:7">
      <c r="A1107" s="18">
        <v>45121</v>
      </c>
      <c r="B1107" s="19">
        <v>14945</v>
      </c>
      <c r="C1107" s="78">
        <f t="shared" si="85"/>
        <v>14978</v>
      </c>
      <c r="D1107" s="78">
        <f t="shared" si="86"/>
        <v>15084</v>
      </c>
      <c r="E1107" s="78">
        <f t="shared" si="87"/>
        <v>15162</v>
      </c>
      <c r="F1107" s="78">
        <f t="shared" si="88"/>
        <v>15192</v>
      </c>
      <c r="G1107" s="78">
        <f t="shared" si="89"/>
        <v>15136</v>
      </c>
    </row>
    <row r="1108" spans="1:7">
      <c r="A1108" s="18">
        <v>45124</v>
      </c>
      <c r="B1108" s="19">
        <v>15007</v>
      </c>
      <c r="C1108" s="78">
        <f t="shared" si="85"/>
        <v>14945</v>
      </c>
      <c r="D1108" s="78">
        <f t="shared" si="86"/>
        <v>14978</v>
      </c>
      <c r="E1108" s="78">
        <f t="shared" si="87"/>
        <v>15084</v>
      </c>
      <c r="F1108" s="78">
        <f t="shared" si="88"/>
        <v>15162</v>
      </c>
      <c r="G1108" s="78">
        <f t="shared" si="89"/>
        <v>15192</v>
      </c>
    </row>
    <row r="1109" spans="1:7">
      <c r="A1109" s="18">
        <v>45125</v>
      </c>
      <c r="B1109" s="19">
        <v>14994</v>
      </c>
      <c r="C1109" s="78">
        <f t="shared" si="85"/>
        <v>15007</v>
      </c>
      <c r="D1109" s="78">
        <f t="shared" si="86"/>
        <v>14945</v>
      </c>
      <c r="E1109" s="78">
        <f t="shared" si="87"/>
        <v>14978</v>
      </c>
      <c r="F1109" s="78">
        <f t="shared" si="88"/>
        <v>15084</v>
      </c>
      <c r="G1109" s="78">
        <f t="shared" si="89"/>
        <v>15162</v>
      </c>
    </row>
    <row r="1110" spans="1:7">
      <c r="A1110" s="18">
        <v>45127</v>
      </c>
      <c r="B1110" s="19">
        <v>14991</v>
      </c>
      <c r="C1110" s="78">
        <f t="shared" si="85"/>
        <v>14994</v>
      </c>
      <c r="D1110" s="78">
        <f t="shared" si="86"/>
        <v>15007</v>
      </c>
      <c r="E1110" s="78">
        <f t="shared" si="87"/>
        <v>14945</v>
      </c>
      <c r="F1110" s="78">
        <f t="shared" si="88"/>
        <v>14978</v>
      </c>
      <c r="G1110" s="78">
        <f t="shared" si="89"/>
        <v>15084</v>
      </c>
    </row>
    <row r="1111" spans="1:7">
      <c r="A1111" s="18">
        <v>45128</v>
      </c>
      <c r="B1111" s="19">
        <v>15026</v>
      </c>
      <c r="C1111" s="78">
        <f t="shared" si="85"/>
        <v>14991</v>
      </c>
      <c r="D1111" s="78">
        <f t="shared" si="86"/>
        <v>14994</v>
      </c>
      <c r="E1111" s="78">
        <f t="shared" si="87"/>
        <v>15007</v>
      </c>
      <c r="F1111" s="78">
        <f t="shared" si="88"/>
        <v>14945</v>
      </c>
      <c r="G1111" s="78">
        <f t="shared" si="89"/>
        <v>14978</v>
      </c>
    </row>
    <row r="1112" spans="1:7">
      <c r="A1112" s="18">
        <v>45131</v>
      </c>
      <c r="B1112" s="19">
        <v>15028</v>
      </c>
      <c r="C1112" s="78">
        <f t="shared" si="85"/>
        <v>15026</v>
      </c>
      <c r="D1112" s="78">
        <f t="shared" si="86"/>
        <v>14991</v>
      </c>
      <c r="E1112" s="78">
        <f t="shared" si="87"/>
        <v>14994</v>
      </c>
      <c r="F1112" s="78">
        <f t="shared" si="88"/>
        <v>15007</v>
      </c>
      <c r="G1112" s="78">
        <f t="shared" si="89"/>
        <v>14945</v>
      </c>
    </row>
    <row r="1113" spans="1:7">
      <c r="A1113" s="18">
        <v>45132</v>
      </c>
      <c r="B1113" s="19">
        <v>15007</v>
      </c>
      <c r="C1113" s="78">
        <f t="shared" si="85"/>
        <v>15028</v>
      </c>
      <c r="D1113" s="78">
        <f t="shared" si="86"/>
        <v>15026</v>
      </c>
      <c r="E1113" s="78">
        <f t="shared" si="87"/>
        <v>14991</v>
      </c>
      <c r="F1113" s="78">
        <f t="shared" si="88"/>
        <v>14994</v>
      </c>
      <c r="G1113" s="78">
        <f t="shared" si="89"/>
        <v>15007</v>
      </c>
    </row>
    <row r="1114" spans="1:7">
      <c r="A1114" s="18">
        <v>45133</v>
      </c>
      <c r="B1114" s="19">
        <v>15032</v>
      </c>
      <c r="C1114" s="78">
        <f t="shared" si="85"/>
        <v>15007</v>
      </c>
      <c r="D1114" s="78">
        <f t="shared" si="86"/>
        <v>15028</v>
      </c>
      <c r="E1114" s="78">
        <f t="shared" si="87"/>
        <v>15026</v>
      </c>
      <c r="F1114" s="78">
        <f t="shared" si="88"/>
        <v>14991</v>
      </c>
      <c r="G1114" s="78">
        <f t="shared" si="89"/>
        <v>14994</v>
      </c>
    </row>
    <row r="1115" spans="1:7">
      <c r="A1115" s="18">
        <v>45134</v>
      </c>
      <c r="B1115" s="19">
        <v>15003</v>
      </c>
      <c r="C1115" s="78">
        <f t="shared" si="85"/>
        <v>15032</v>
      </c>
      <c r="D1115" s="78">
        <f t="shared" si="86"/>
        <v>15007</v>
      </c>
      <c r="E1115" s="78">
        <f t="shared" si="87"/>
        <v>15028</v>
      </c>
      <c r="F1115" s="78">
        <f t="shared" si="88"/>
        <v>15026</v>
      </c>
      <c r="G1115" s="78">
        <f t="shared" si="89"/>
        <v>14991</v>
      </c>
    </row>
    <row r="1116" spans="1:7">
      <c r="A1116" s="18">
        <v>45135</v>
      </c>
      <c r="B1116" s="19">
        <v>15083</v>
      </c>
      <c r="C1116" s="78">
        <f t="shared" si="85"/>
        <v>15003</v>
      </c>
      <c r="D1116" s="78">
        <f t="shared" si="86"/>
        <v>15032</v>
      </c>
      <c r="E1116" s="78">
        <f t="shared" si="87"/>
        <v>15007</v>
      </c>
      <c r="F1116" s="78">
        <f t="shared" si="88"/>
        <v>15028</v>
      </c>
      <c r="G1116" s="78">
        <f t="shared" si="89"/>
        <v>15026</v>
      </c>
    </row>
    <row r="1117" spans="1:7">
      <c r="A1117" s="18">
        <v>45138</v>
      </c>
      <c r="B1117" s="19">
        <v>15092</v>
      </c>
      <c r="C1117" s="78">
        <f t="shared" si="85"/>
        <v>15083</v>
      </c>
      <c r="D1117" s="78">
        <f t="shared" si="86"/>
        <v>15003</v>
      </c>
      <c r="E1117" s="78">
        <f t="shared" si="87"/>
        <v>15032</v>
      </c>
      <c r="F1117" s="78">
        <f t="shared" si="88"/>
        <v>15007</v>
      </c>
      <c r="G1117" s="78">
        <f t="shared" si="89"/>
        <v>15028</v>
      </c>
    </row>
    <row r="1118" spans="1:7">
      <c r="A1118" s="18">
        <v>45139</v>
      </c>
      <c r="B1118" s="19">
        <v>15117</v>
      </c>
      <c r="C1118" s="78">
        <f t="shared" si="85"/>
        <v>15092</v>
      </c>
      <c r="D1118" s="78">
        <f t="shared" si="86"/>
        <v>15083</v>
      </c>
      <c r="E1118" s="78">
        <f t="shared" si="87"/>
        <v>15003</v>
      </c>
      <c r="F1118" s="78">
        <f t="shared" si="88"/>
        <v>15032</v>
      </c>
      <c r="G1118" s="78">
        <f t="shared" si="89"/>
        <v>15007</v>
      </c>
    </row>
    <row r="1119" spans="1:7">
      <c r="A1119" s="18">
        <v>45140</v>
      </c>
      <c r="B1119" s="19">
        <v>15171</v>
      </c>
      <c r="C1119" s="78">
        <f t="shared" si="85"/>
        <v>15117</v>
      </c>
      <c r="D1119" s="78">
        <f t="shared" si="86"/>
        <v>15092</v>
      </c>
      <c r="E1119" s="78">
        <f t="shared" si="87"/>
        <v>15083</v>
      </c>
      <c r="F1119" s="78">
        <f t="shared" si="88"/>
        <v>15003</v>
      </c>
      <c r="G1119" s="78">
        <f t="shared" si="89"/>
        <v>15032</v>
      </c>
    </row>
    <row r="1120" spans="1:7">
      <c r="A1120" s="18">
        <v>45141</v>
      </c>
      <c r="B1120" s="19">
        <v>15198</v>
      </c>
      <c r="C1120" s="78">
        <f t="shared" si="85"/>
        <v>15171</v>
      </c>
      <c r="D1120" s="78">
        <f t="shared" si="86"/>
        <v>15117</v>
      </c>
      <c r="E1120" s="78">
        <f t="shared" si="87"/>
        <v>15092</v>
      </c>
      <c r="F1120" s="78">
        <f t="shared" si="88"/>
        <v>15083</v>
      </c>
      <c r="G1120" s="78">
        <f t="shared" si="89"/>
        <v>15003</v>
      </c>
    </row>
    <row r="1121" spans="1:7">
      <c r="A1121" s="18">
        <v>45142</v>
      </c>
      <c r="B1121" s="19">
        <v>15168</v>
      </c>
      <c r="C1121" s="78">
        <f t="shared" si="85"/>
        <v>15198</v>
      </c>
      <c r="D1121" s="78">
        <f t="shared" si="86"/>
        <v>15171</v>
      </c>
      <c r="E1121" s="78">
        <f t="shared" si="87"/>
        <v>15117</v>
      </c>
      <c r="F1121" s="78">
        <f t="shared" si="88"/>
        <v>15092</v>
      </c>
      <c r="G1121" s="78">
        <f t="shared" si="89"/>
        <v>15083</v>
      </c>
    </row>
    <row r="1122" spans="1:7">
      <c r="A1122" s="18">
        <v>45145</v>
      </c>
      <c r="B1122" s="19">
        <v>15178</v>
      </c>
      <c r="C1122" s="78">
        <f t="shared" si="85"/>
        <v>15168</v>
      </c>
      <c r="D1122" s="78">
        <f t="shared" si="86"/>
        <v>15198</v>
      </c>
      <c r="E1122" s="78">
        <f t="shared" si="87"/>
        <v>15171</v>
      </c>
      <c r="F1122" s="78">
        <f t="shared" si="88"/>
        <v>15117</v>
      </c>
      <c r="G1122" s="78">
        <f t="shared" si="89"/>
        <v>15092</v>
      </c>
    </row>
    <row r="1123" spans="1:7">
      <c r="A1123" s="18">
        <v>45146</v>
      </c>
      <c r="B1123" s="19">
        <v>15229</v>
      </c>
      <c r="C1123" s="78">
        <f t="shared" si="85"/>
        <v>15178</v>
      </c>
      <c r="D1123" s="78">
        <f t="shared" si="86"/>
        <v>15168</v>
      </c>
      <c r="E1123" s="78">
        <f t="shared" si="87"/>
        <v>15198</v>
      </c>
      <c r="F1123" s="78">
        <f t="shared" si="88"/>
        <v>15171</v>
      </c>
      <c r="G1123" s="78">
        <f t="shared" si="89"/>
        <v>15117</v>
      </c>
    </row>
    <row r="1124" spans="1:7">
      <c r="A1124" s="18">
        <v>45147</v>
      </c>
      <c r="B1124" s="19">
        <v>15206</v>
      </c>
      <c r="C1124" s="78">
        <f t="shared" si="85"/>
        <v>15229</v>
      </c>
      <c r="D1124" s="78">
        <f t="shared" si="86"/>
        <v>15178</v>
      </c>
      <c r="E1124" s="78">
        <f t="shared" si="87"/>
        <v>15168</v>
      </c>
      <c r="F1124" s="78">
        <f t="shared" si="88"/>
        <v>15198</v>
      </c>
      <c r="G1124" s="78">
        <f t="shared" si="89"/>
        <v>15171</v>
      </c>
    </row>
    <row r="1125" spans="1:7">
      <c r="A1125" s="18">
        <v>45148</v>
      </c>
      <c r="B1125" s="19">
        <v>15204</v>
      </c>
      <c r="C1125" s="78">
        <f t="shared" si="85"/>
        <v>15206</v>
      </c>
      <c r="D1125" s="78">
        <f t="shared" si="86"/>
        <v>15229</v>
      </c>
      <c r="E1125" s="78">
        <f t="shared" si="87"/>
        <v>15178</v>
      </c>
      <c r="F1125" s="78">
        <f t="shared" si="88"/>
        <v>15168</v>
      </c>
      <c r="G1125" s="78">
        <f t="shared" si="89"/>
        <v>15198</v>
      </c>
    </row>
    <row r="1126" spans="1:7">
      <c r="A1126" s="18">
        <v>45149</v>
      </c>
      <c r="B1126" s="19">
        <v>15225</v>
      </c>
      <c r="C1126" s="78">
        <f t="shared" si="85"/>
        <v>15204</v>
      </c>
      <c r="D1126" s="78">
        <f t="shared" si="86"/>
        <v>15206</v>
      </c>
      <c r="E1126" s="78">
        <f t="shared" si="87"/>
        <v>15229</v>
      </c>
      <c r="F1126" s="78">
        <f t="shared" si="88"/>
        <v>15178</v>
      </c>
      <c r="G1126" s="78">
        <f t="shared" si="89"/>
        <v>15168</v>
      </c>
    </row>
    <row r="1127" spans="1:7">
      <c r="A1127" s="18">
        <v>45152</v>
      </c>
      <c r="B1127" s="19">
        <v>15323</v>
      </c>
      <c r="C1127" s="78">
        <f t="shared" si="85"/>
        <v>15225</v>
      </c>
      <c r="D1127" s="78">
        <f t="shared" si="86"/>
        <v>15204</v>
      </c>
      <c r="E1127" s="78">
        <f t="shared" si="87"/>
        <v>15206</v>
      </c>
      <c r="F1127" s="78">
        <f t="shared" si="88"/>
        <v>15229</v>
      </c>
      <c r="G1127" s="78">
        <f t="shared" si="89"/>
        <v>15178</v>
      </c>
    </row>
    <row r="1128" spans="1:7">
      <c r="A1128" s="18">
        <v>45153</v>
      </c>
      <c r="B1128" s="19">
        <v>15346</v>
      </c>
      <c r="C1128" s="78">
        <f t="shared" si="85"/>
        <v>15323</v>
      </c>
      <c r="D1128" s="78">
        <f t="shared" si="86"/>
        <v>15225</v>
      </c>
      <c r="E1128" s="78">
        <f t="shared" si="87"/>
        <v>15204</v>
      </c>
      <c r="F1128" s="78">
        <f t="shared" si="88"/>
        <v>15206</v>
      </c>
      <c r="G1128" s="78">
        <f t="shared" si="89"/>
        <v>15229</v>
      </c>
    </row>
    <row r="1129" spans="1:7">
      <c r="A1129" s="18">
        <v>45154</v>
      </c>
      <c r="B1129" s="19">
        <v>15308</v>
      </c>
      <c r="C1129" s="78">
        <f t="shared" si="85"/>
        <v>15346</v>
      </c>
      <c r="D1129" s="78">
        <f t="shared" si="86"/>
        <v>15323</v>
      </c>
      <c r="E1129" s="78">
        <f t="shared" si="87"/>
        <v>15225</v>
      </c>
      <c r="F1129" s="78">
        <f t="shared" si="88"/>
        <v>15204</v>
      </c>
      <c r="G1129" s="78">
        <f t="shared" si="89"/>
        <v>15206</v>
      </c>
    </row>
    <row r="1130" spans="1:7">
      <c r="A1130" s="18">
        <v>45156</v>
      </c>
      <c r="B1130" s="19">
        <v>15308</v>
      </c>
      <c r="C1130" s="78">
        <f t="shared" si="85"/>
        <v>15308</v>
      </c>
      <c r="D1130" s="78">
        <f t="shared" si="86"/>
        <v>15346</v>
      </c>
      <c r="E1130" s="78">
        <f t="shared" si="87"/>
        <v>15323</v>
      </c>
      <c r="F1130" s="78">
        <f t="shared" si="88"/>
        <v>15225</v>
      </c>
      <c r="G1130" s="78">
        <f t="shared" si="89"/>
        <v>15204</v>
      </c>
    </row>
    <row r="1131" spans="1:7">
      <c r="A1131" s="18">
        <v>45159</v>
      </c>
      <c r="B1131" s="19">
        <v>15329</v>
      </c>
      <c r="C1131" s="78">
        <f t="shared" si="85"/>
        <v>15308</v>
      </c>
      <c r="D1131" s="78">
        <f t="shared" si="86"/>
        <v>15308</v>
      </c>
      <c r="E1131" s="78">
        <f t="shared" si="87"/>
        <v>15346</v>
      </c>
      <c r="F1131" s="78">
        <f t="shared" si="88"/>
        <v>15323</v>
      </c>
      <c r="G1131" s="78">
        <f t="shared" si="89"/>
        <v>15225</v>
      </c>
    </row>
    <row r="1132" spans="1:7">
      <c r="A1132" s="18">
        <v>45160</v>
      </c>
      <c r="B1132" s="19">
        <v>15326</v>
      </c>
      <c r="C1132" s="78">
        <f t="shared" si="85"/>
        <v>15329</v>
      </c>
      <c r="D1132" s="78">
        <f t="shared" si="86"/>
        <v>15308</v>
      </c>
      <c r="E1132" s="78">
        <f t="shared" si="87"/>
        <v>15308</v>
      </c>
      <c r="F1132" s="78">
        <f t="shared" si="88"/>
        <v>15346</v>
      </c>
      <c r="G1132" s="78">
        <f t="shared" si="89"/>
        <v>15323</v>
      </c>
    </row>
    <row r="1133" spans="1:7">
      <c r="A1133" s="18">
        <v>45161</v>
      </c>
      <c r="B1133" s="19">
        <v>15319</v>
      </c>
      <c r="C1133" s="78">
        <f t="shared" si="85"/>
        <v>15326</v>
      </c>
      <c r="D1133" s="78">
        <f t="shared" si="86"/>
        <v>15329</v>
      </c>
      <c r="E1133" s="78">
        <f t="shared" si="87"/>
        <v>15308</v>
      </c>
      <c r="F1133" s="78">
        <f t="shared" si="88"/>
        <v>15308</v>
      </c>
      <c r="G1133" s="78">
        <f t="shared" si="89"/>
        <v>15346</v>
      </c>
    </row>
    <row r="1134" spans="1:7">
      <c r="A1134" s="18">
        <v>45162</v>
      </c>
      <c r="B1134" s="19">
        <v>15253</v>
      </c>
      <c r="C1134" s="78">
        <f t="shared" si="85"/>
        <v>15319</v>
      </c>
      <c r="D1134" s="78">
        <f t="shared" si="86"/>
        <v>15326</v>
      </c>
      <c r="E1134" s="78">
        <f t="shared" si="87"/>
        <v>15329</v>
      </c>
      <c r="F1134" s="78">
        <f t="shared" si="88"/>
        <v>15308</v>
      </c>
      <c r="G1134" s="78">
        <f t="shared" si="89"/>
        <v>15308</v>
      </c>
    </row>
    <row r="1135" spans="1:7">
      <c r="A1135" s="18">
        <v>45163</v>
      </c>
      <c r="B1135" s="19">
        <v>15297</v>
      </c>
      <c r="C1135" s="78">
        <f t="shared" si="85"/>
        <v>15253</v>
      </c>
      <c r="D1135" s="78">
        <f t="shared" si="86"/>
        <v>15319</v>
      </c>
      <c r="E1135" s="78">
        <f t="shared" si="87"/>
        <v>15326</v>
      </c>
      <c r="F1135" s="78">
        <f t="shared" si="88"/>
        <v>15329</v>
      </c>
      <c r="G1135" s="78">
        <f t="shared" si="89"/>
        <v>15308</v>
      </c>
    </row>
    <row r="1136" spans="1:7">
      <c r="A1136" s="18">
        <v>45166</v>
      </c>
      <c r="B1136" s="19">
        <v>15294</v>
      </c>
      <c r="C1136" s="78">
        <f t="shared" si="85"/>
        <v>15297</v>
      </c>
      <c r="D1136" s="78">
        <f t="shared" si="86"/>
        <v>15253</v>
      </c>
      <c r="E1136" s="78">
        <f t="shared" si="87"/>
        <v>15319</v>
      </c>
      <c r="F1136" s="78">
        <f t="shared" si="88"/>
        <v>15326</v>
      </c>
      <c r="G1136" s="78">
        <f t="shared" si="89"/>
        <v>15329</v>
      </c>
    </row>
    <row r="1137" spans="1:7">
      <c r="A1137" s="18">
        <v>45167</v>
      </c>
      <c r="B1137" s="19">
        <v>15263</v>
      </c>
      <c r="C1137" s="78">
        <f t="shared" si="85"/>
        <v>15294</v>
      </c>
      <c r="D1137" s="78">
        <f t="shared" si="86"/>
        <v>15297</v>
      </c>
      <c r="E1137" s="78">
        <f t="shared" si="87"/>
        <v>15253</v>
      </c>
      <c r="F1137" s="78">
        <f t="shared" si="88"/>
        <v>15319</v>
      </c>
      <c r="G1137" s="78">
        <f t="shared" si="89"/>
        <v>15326</v>
      </c>
    </row>
    <row r="1138" spans="1:7">
      <c r="A1138" s="18">
        <v>45168</v>
      </c>
      <c r="B1138" s="19">
        <v>15239</v>
      </c>
      <c r="C1138" s="78">
        <f t="shared" si="85"/>
        <v>15263</v>
      </c>
      <c r="D1138" s="78">
        <f t="shared" si="86"/>
        <v>15294</v>
      </c>
      <c r="E1138" s="78">
        <f t="shared" si="87"/>
        <v>15297</v>
      </c>
      <c r="F1138" s="78">
        <f t="shared" si="88"/>
        <v>15253</v>
      </c>
      <c r="G1138" s="78">
        <f t="shared" si="89"/>
        <v>15319</v>
      </c>
    </row>
    <row r="1139" spans="1:7">
      <c r="A1139" s="18">
        <v>45169</v>
      </c>
      <c r="B1139" s="19">
        <v>15237</v>
      </c>
      <c r="C1139" s="78">
        <f t="shared" si="85"/>
        <v>15239</v>
      </c>
      <c r="D1139" s="78">
        <f t="shared" si="86"/>
        <v>15263</v>
      </c>
      <c r="E1139" s="78">
        <f t="shared" si="87"/>
        <v>15294</v>
      </c>
      <c r="F1139" s="78">
        <f t="shared" si="88"/>
        <v>15297</v>
      </c>
      <c r="G1139" s="78">
        <f t="shared" si="89"/>
        <v>15253</v>
      </c>
    </row>
    <row r="1140" spans="1:7">
      <c r="A1140" s="18">
        <v>45170</v>
      </c>
      <c r="B1140" s="19">
        <v>15252</v>
      </c>
      <c r="C1140" s="78">
        <f t="shared" si="85"/>
        <v>15237</v>
      </c>
      <c r="D1140" s="78">
        <f t="shared" si="86"/>
        <v>15239</v>
      </c>
      <c r="E1140" s="78">
        <f t="shared" si="87"/>
        <v>15263</v>
      </c>
      <c r="F1140" s="78">
        <f t="shared" si="88"/>
        <v>15294</v>
      </c>
      <c r="G1140" s="78">
        <f t="shared" si="89"/>
        <v>15297</v>
      </c>
    </row>
    <row r="1141" spans="1:7">
      <c r="A1141" s="18">
        <v>45173</v>
      </c>
      <c r="B1141" s="19">
        <v>15247</v>
      </c>
      <c r="C1141" s="78">
        <f t="shared" si="85"/>
        <v>15252</v>
      </c>
      <c r="D1141" s="78">
        <f t="shared" si="86"/>
        <v>15237</v>
      </c>
      <c r="E1141" s="78">
        <f t="shared" si="87"/>
        <v>15239</v>
      </c>
      <c r="F1141" s="78">
        <f t="shared" si="88"/>
        <v>15263</v>
      </c>
      <c r="G1141" s="78">
        <f t="shared" si="89"/>
        <v>15294</v>
      </c>
    </row>
    <row r="1142" spans="1:7">
      <c r="A1142" s="18">
        <v>45174</v>
      </c>
      <c r="B1142" s="19">
        <v>15260</v>
      </c>
      <c r="C1142" s="78">
        <f t="shared" si="85"/>
        <v>15247</v>
      </c>
      <c r="D1142" s="78">
        <f t="shared" si="86"/>
        <v>15252</v>
      </c>
      <c r="E1142" s="78">
        <f t="shared" si="87"/>
        <v>15237</v>
      </c>
      <c r="F1142" s="78">
        <f t="shared" si="88"/>
        <v>15239</v>
      </c>
      <c r="G1142" s="78">
        <f t="shared" si="89"/>
        <v>15263</v>
      </c>
    </row>
    <row r="1143" spans="1:7">
      <c r="A1143" s="18">
        <v>45175</v>
      </c>
      <c r="B1143" s="19">
        <v>15307</v>
      </c>
      <c r="C1143" s="78">
        <f t="shared" si="85"/>
        <v>15260</v>
      </c>
      <c r="D1143" s="78">
        <f t="shared" si="86"/>
        <v>15247</v>
      </c>
      <c r="E1143" s="78">
        <f t="shared" si="87"/>
        <v>15252</v>
      </c>
      <c r="F1143" s="78">
        <f t="shared" si="88"/>
        <v>15237</v>
      </c>
      <c r="G1143" s="78">
        <f t="shared" si="89"/>
        <v>15239</v>
      </c>
    </row>
    <row r="1144" spans="1:7">
      <c r="A1144" s="18">
        <v>45176</v>
      </c>
      <c r="B1144" s="19">
        <v>15334</v>
      </c>
      <c r="C1144" s="78">
        <f t="shared" si="85"/>
        <v>15307</v>
      </c>
      <c r="D1144" s="78">
        <f t="shared" si="86"/>
        <v>15260</v>
      </c>
      <c r="E1144" s="78">
        <f t="shared" si="87"/>
        <v>15247</v>
      </c>
      <c r="F1144" s="78">
        <f t="shared" si="88"/>
        <v>15252</v>
      </c>
      <c r="G1144" s="78">
        <f t="shared" si="89"/>
        <v>15237</v>
      </c>
    </row>
    <row r="1145" spans="1:7">
      <c r="A1145" s="18">
        <v>45177</v>
      </c>
      <c r="B1145" s="19">
        <v>15341</v>
      </c>
      <c r="C1145" s="78">
        <f t="shared" si="85"/>
        <v>15334</v>
      </c>
      <c r="D1145" s="78">
        <f t="shared" si="86"/>
        <v>15307</v>
      </c>
      <c r="E1145" s="78">
        <f t="shared" si="87"/>
        <v>15260</v>
      </c>
      <c r="F1145" s="78">
        <f t="shared" si="88"/>
        <v>15247</v>
      </c>
      <c r="G1145" s="78">
        <f t="shared" si="89"/>
        <v>15252</v>
      </c>
    </row>
    <row r="1146" spans="1:7">
      <c r="A1146" s="18">
        <v>45180</v>
      </c>
      <c r="B1146" s="19">
        <v>15352</v>
      </c>
      <c r="C1146" s="78">
        <f t="shared" si="85"/>
        <v>15341</v>
      </c>
      <c r="D1146" s="78">
        <f t="shared" si="86"/>
        <v>15334</v>
      </c>
      <c r="E1146" s="78">
        <f t="shared" si="87"/>
        <v>15307</v>
      </c>
      <c r="F1146" s="78">
        <f t="shared" si="88"/>
        <v>15260</v>
      </c>
      <c r="G1146" s="78">
        <f t="shared" si="89"/>
        <v>15247</v>
      </c>
    </row>
    <row r="1147" spans="1:7">
      <c r="A1147" s="18">
        <v>45181</v>
      </c>
      <c r="B1147" s="19">
        <v>15344</v>
      </c>
      <c r="C1147" s="78">
        <f t="shared" si="85"/>
        <v>15352</v>
      </c>
      <c r="D1147" s="78">
        <f t="shared" si="86"/>
        <v>15341</v>
      </c>
      <c r="E1147" s="78">
        <f t="shared" si="87"/>
        <v>15334</v>
      </c>
      <c r="F1147" s="78">
        <f t="shared" si="88"/>
        <v>15307</v>
      </c>
      <c r="G1147" s="78">
        <f t="shared" si="89"/>
        <v>15260</v>
      </c>
    </row>
    <row r="1148" spans="1:7">
      <c r="A1148" s="18">
        <v>45182</v>
      </c>
      <c r="B1148" s="19">
        <v>15367</v>
      </c>
      <c r="C1148" s="78">
        <f t="shared" si="85"/>
        <v>15344</v>
      </c>
      <c r="D1148" s="78">
        <f t="shared" si="86"/>
        <v>15352</v>
      </c>
      <c r="E1148" s="78">
        <f t="shared" si="87"/>
        <v>15341</v>
      </c>
      <c r="F1148" s="78">
        <f t="shared" si="88"/>
        <v>15334</v>
      </c>
      <c r="G1148" s="78">
        <f t="shared" si="89"/>
        <v>15307</v>
      </c>
    </row>
    <row r="1149" spans="1:7">
      <c r="A1149" s="18">
        <v>45183</v>
      </c>
      <c r="B1149" s="19">
        <v>15357</v>
      </c>
      <c r="C1149" s="78">
        <f t="shared" si="85"/>
        <v>15367</v>
      </c>
      <c r="D1149" s="78">
        <f t="shared" si="86"/>
        <v>15344</v>
      </c>
      <c r="E1149" s="78">
        <f t="shared" si="87"/>
        <v>15352</v>
      </c>
      <c r="F1149" s="78">
        <f t="shared" si="88"/>
        <v>15341</v>
      </c>
      <c r="G1149" s="78">
        <f t="shared" si="89"/>
        <v>15334</v>
      </c>
    </row>
    <row r="1150" spans="1:7">
      <c r="A1150" s="18">
        <v>45184</v>
      </c>
      <c r="B1150" s="19">
        <v>15367</v>
      </c>
      <c r="C1150" s="78">
        <f t="shared" si="85"/>
        <v>15357</v>
      </c>
      <c r="D1150" s="78">
        <f t="shared" si="86"/>
        <v>15367</v>
      </c>
      <c r="E1150" s="78">
        <f t="shared" si="87"/>
        <v>15344</v>
      </c>
      <c r="F1150" s="78">
        <f t="shared" si="88"/>
        <v>15352</v>
      </c>
      <c r="G1150" s="78">
        <f t="shared" si="89"/>
        <v>15341</v>
      </c>
    </row>
    <row r="1151" spans="1:7">
      <c r="A1151" s="18">
        <v>45187</v>
      </c>
      <c r="B1151" s="19">
        <v>15373</v>
      </c>
      <c r="C1151" s="78">
        <f t="shared" si="85"/>
        <v>15367</v>
      </c>
      <c r="D1151" s="78">
        <f t="shared" si="86"/>
        <v>15357</v>
      </c>
      <c r="E1151" s="78">
        <f t="shared" si="87"/>
        <v>15367</v>
      </c>
      <c r="F1151" s="78">
        <f t="shared" si="88"/>
        <v>15344</v>
      </c>
      <c r="G1151" s="78">
        <f t="shared" si="89"/>
        <v>15352</v>
      </c>
    </row>
    <row r="1152" spans="1:7">
      <c r="A1152" s="18">
        <v>45188</v>
      </c>
      <c r="B1152" s="19">
        <v>15381</v>
      </c>
      <c r="C1152" s="78">
        <f t="shared" si="85"/>
        <v>15373</v>
      </c>
      <c r="D1152" s="78">
        <f t="shared" si="86"/>
        <v>15367</v>
      </c>
      <c r="E1152" s="78">
        <f t="shared" si="87"/>
        <v>15357</v>
      </c>
      <c r="F1152" s="78">
        <f t="shared" si="88"/>
        <v>15367</v>
      </c>
      <c r="G1152" s="78">
        <f t="shared" si="89"/>
        <v>15344</v>
      </c>
    </row>
    <row r="1153" spans="1:7">
      <c r="A1153" s="18">
        <v>45189</v>
      </c>
      <c r="B1153" s="19">
        <v>15396</v>
      </c>
      <c r="C1153" s="78">
        <f t="shared" si="85"/>
        <v>15381</v>
      </c>
      <c r="D1153" s="78">
        <f t="shared" si="86"/>
        <v>15373</v>
      </c>
      <c r="E1153" s="78">
        <f t="shared" si="87"/>
        <v>15367</v>
      </c>
      <c r="F1153" s="78">
        <f t="shared" si="88"/>
        <v>15357</v>
      </c>
      <c r="G1153" s="78">
        <f t="shared" si="89"/>
        <v>15367</v>
      </c>
    </row>
    <row r="1154" spans="1:7">
      <c r="A1154" s="18">
        <v>45190</v>
      </c>
      <c r="B1154" s="19">
        <v>15397</v>
      </c>
      <c r="C1154" s="78">
        <f t="shared" si="85"/>
        <v>15396</v>
      </c>
      <c r="D1154" s="78">
        <f t="shared" si="86"/>
        <v>15381</v>
      </c>
      <c r="E1154" s="78">
        <f t="shared" si="87"/>
        <v>15373</v>
      </c>
      <c r="F1154" s="78">
        <f t="shared" si="88"/>
        <v>15367</v>
      </c>
      <c r="G1154" s="78">
        <f t="shared" si="89"/>
        <v>15357</v>
      </c>
    </row>
    <row r="1155" spans="1:7">
      <c r="A1155" s="18">
        <v>45191</v>
      </c>
      <c r="B1155" s="19">
        <v>15383</v>
      </c>
      <c r="C1155" s="78">
        <f t="shared" si="85"/>
        <v>15397</v>
      </c>
      <c r="D1155" s="78">
        <f t="shared" si="86"/>
        <v>15396</v>
      </c>
      <c r="E1155" s="78">
        <f t="shared" si="87"/>
        <v>15381</v>
      </c>
      <c r="F1155" s="78">
        <f t="shared" si="88"/>
        <v>15373</v>
      </c>
      <c r="G1155" s="78">
        <f t="shared" si="89"/>
        <v>15367</v>
      </c>
    </row>
    <row r="1156" spans="1:7">
      <c r="A1156" s="18">
        <v>45194</v>
      </c>
      <c r="B1156" s="19">
        <v>15399</v>
      </c>
      <c r="C1156" s="78">
        <f t="shared" si="85"/>
        <v>15383</v>
      </c>
      <c r="D1156" s="78">
        <f t="shared" si="86"/>
        <v>15397</v>
      </c>
      <c r="E1156" s="78">
        <f t="shared" si="87"/>
        <v>15396</v>
      </c>
      <c r="F1156" s="78">
        <f t="shared" si="88"/>
        <v>15381</v>
      </c>
      <c r="G1156" s="78">
        <f t="shared" si="89"/>
        <v>15373</v>
      </c>
    </row>
    <row r="1157" spans="1:7">
      <c r="A1157" s="18">
        <v>45195</v>
      </c>
      <c r="B1157" s="19">
        <v>15464</v>
      </c>
      <c r="C1157" s="78">
        <f t="shared" si="85"/>
        <v>15399</v>
      </c>
      <c r="D1157" s="78">
        <f t="shared" si="86"/>
        <v>15383</v>
      </c>
      <c r="E1157" s="78">
        <f t="shared" si="87"/>
        <v>15397</v>
      </c>
      <c r="F1157" s="78">
        <f t="shared" si="88"/>
        <v>15396</v>
      </c>
      <c r="G1157" s="78">
        <f t="shared" si="89"/>
        <v>15381</v>
      </c>
    </row>
    <row r="1158" spans="1:7">
      <c r="A1158" s="18">
        <v>45196</v>
      </c>
      <c r="B1158" s="19">
        <v>15526</v>
      </c>
      <c r="C1158" s="78">
        <f t="shared" si="85"/>
        <v>15464</v>
      </c>
      <c r="D1158" s="78">
        <f t="shared" si="86"/>
        <v>15399</v>
      </c>
      <c r="E1158" s="78">
        <f t="shared" si="87"/>
        <v>15383</v>
      </c>
      <c r="F1158" s="78">
        <f t="shared" si="88"/>
        <v>15397</v>
      </c>
      <c r="G1158" s="78">
        <f t="shared" si="89"/>
        <v>15396</v>
      </c>
    </row>
    <row r="1159" spans="1:7">
      <c r="A1159" s="18">
        <v>45198</v>
      </c>
      <c r="B1159" s="19">
        <v>15487</v>
      </c>
      <c r="C1159" s="78">
        <f t="shared" ref="C1159:C1222" si="90">B1158</f>
        <v>15526</v>
      </c>
      <c r="D1159" s="78">
        <f t="shared" ref="D1159:D1222" si="91">B1157</f>
        <v>15464</v>
      </c>
      <c r="E1159" s="78">
        <f t="shared" ref="E1159:E1222" si="92">B1156</f>
        <v>15399</v>
      </c>
      <c r="F1159" s="78">
        <f t="shared" si="88"/>
        <v>15383</v>
      </c>
      <c r="G1159" s="78">
        <f t="shared" si="89"/>
        <v>15397</v>
      </c>
    </row>
    <row r="1160" spans="1:7">
      <c r="A1160" s="18">
        <v>45201</v>
      </c>
      <c r="B1160" s="19">
        <v>15519</v>
      </c>
      <c r="C1160" s="78">
        <f t="shared" si="90"/>
        <v>15487</v>
      </c>
      <c r="D1160" s="78">
        <f t="shared" si="91"/>
        <v>15526</v>
      </c>
      <c r="E1160" s="78">
        <f t="shared" si="92"/>
        <v>15464</v>
      </c>
      <c r="F1160" s="78">
        <f t="shared" ref="F1160:F1223" si="93">B1156</f>
        <v>15399</v>
      </c>
      <c r="G1160" s="78">
        <f t="shared" ref="G1160:G1223" si="94">B1155</f>
        <v>15383</v>
      </c>
    </row>
    <row r="1161" spans="1:7">
      <c r="A1161" s="18">
        <v>45202</v>
      </c>
      <c r="B1161" s="19">
        <v>15600</v>
      </c>
      <c r="C1161" s="78">
        <f t="shared" si="90"/>
        <v>15519</v>
      </c>
      <c r="D1161" s="78">
        <f t="shared" si="91"/>
        <v>15487</v>
      </c>
      <c r="E1161" s="78">
        <f t="shared" si="92"/>
        <v>15526</v>
      </c>
      <c r="F1161" s="78">
        <f t="shared" si="93"/>
        <v>15464</v>
      </c>
      <c r="G1161" s="78">
        <f t="shared" si="94"/>
        <v>15399</v>
      </c>
    </row>
    <row r="1162" spans="1:7">
      <c r="A1162" s="18">
        <v>45203</v>
      </c>
      <c r="B1162" s="19">
        <v>15636</v>
      </c>
      <c r="C1162" s="78">
        <f t="shared" si="90"/>
        <v>15600</v>
      </c>
      <c r="D1162" s="78">
        <f t="shared" si="91"/>
        <v>15519</v>
      </c>
      <c r="E1162" s="78">
        <f t="shared" si="92"/>
        <v>15487</v>
      </c>
      <c r="F1162" s="78">
        <f t="shared" si="93"/>
        <v>15526</v>
      </c>
      <c r="G1162" s="78">
        <f t="shared" si="94"/>
        <v>15464</v>
      </c>
    </row>
    <row r="1163" spans="1:7">
      <c r="A1163" s="18">
        <v>45204</v>
      </c>
      <c r="B1163" s="19">
        <v>15601</v>
      </c>
      <c r="C1163" s="78">
        <f t="shared" si="90"/>
        <v>15636</v>
      </c>
      <c r="D1163" s="78">
        <f t="shared" si="91"/>
        <v>15600</v>
      </c>
      <c r="E1163" s="78">
        <f t="shared" si="92"/>
        <v>15519</v>
      </c>
      <c r="F1163" s="78">
        <f t="shared" si="93"/>
        <v>15487</v>
      </c>
      <c r="G1163" s="78">
        <f t="shared" si="94"/>
        <v>15526</v>
      </c>
    </row>
    <row r="1164" spans="1:7">
      <c r="A1164" s="18">
        <v>45205</v>
      </c>
      <c r="B1164" s="19">
        <v>15628</v>
      </c>
      <c r="C1164" s="78">
        <f t="shared" si="90"/>
        <v>15601</v>
      </c>
      <c r="D1164" s="78">
        <f t="shared" si="91"/>
        <v>15636</v>
      </c>
      <c r="E1164" s="78">
        <f t="shared" si="92"/>
        <v>15600</v>
      </c>
      <c r="F1164" s="78">
        <f t="shared" si="93"/>
        <v>15519</v>
      </c>
      <c r="G1164" s="78">
        <f t="shared" si="94"/>
        <v>15487</v>
      </c>
    </row>
    <row r="1165" spans="1:7">
      <c r="A1165" s="18">
        <v>45208</v>
      </c>
      <c r="B1165" s="19">
        <v>15675</v>
      </c>
      <c r="C1165" s="78">
        <f t="shared" si="90"/>
        <v>15628</v>
      </c>
      <c r="D1165" s="78">
        <f t="shared" si="91"/>
        <v>15601</v>
      </c>
      <c r="E1165" s="78">
        <f t="shared" si="92"/>
        <v>15636</v>
      </c>
      <c r="F1165" s="78">
        <f t="shared" si="93"/>
        <v>15600</v>
      </c>
      <c r="G1165" s="78">
        <f t="shared" si="94"/>
        <v>15519</v>
      </c>
    </row>
    <row r="1166" spans="1:7">
      <c r="A1166" s="18">
        <v>45209</v>
      </c>
      <c r="B1166" s="19">
        <v>15708</v>
      </c>
      <c r="C1166" s="78">
        <f t="shared" si="90"/>
        <v>15675</v>
      </c>
      <c r="D1166" s="78">
        <f t="shared" si="91"/>
        <v>15628</v>
      </c>
      <c r="E1166" s="78">
        <f t="shared" si="92"/>
        <v>15601</v>
      </c>
      <c r="F1166" s="78">
        <f t="shared" si="93"/>
        <v>15636</v>
      </c>
      <c r="G1166" s="78">
        <f t="shared" si="94"/>
        <v>15600</v>
      </c>
    </row>
    <row r="1167" spans="1:7">
      <c r="A1167" s="18">
        <v>45210</v>
      </c>
      <c r="B1167" s="19">
        <v>15710</v>
      </c>
      <c r="C1167" s="78">
        <f t="shared" si="90"/>
        <v>15708</v>
      </c>
      <c r="D1167" s="78">
        <f t="shared" si="91"/>
        <v>15675</v>
      </c>
      <c r="E1167" s="78">
        <f t="shared" si="92"/>
        <v>15628</v>
      </c>
      <c r="F1167" s="78">
        <f t="shared" si="93"/>
        <v>15601</v>
      </c>
      <c r="G1167" s="78">
        <f t="shared" si="94"/>
        <v>15636</v>
      </c>
    </row>
    <row r="1168" spans="1:7">
      <c r="A1168" s="18">
        <v>45211</v>
      </c>
      <c r="B1168" s="19">
        <v>15702</v>
      </c>
      <c r="C1168" s="78">
        <f t="shared" si="90"/>
        <v>15710</v>
      </c>
      <c r="D1168" s="78">
        <f t="shared" si="91"/>
        <v>15708</v>
      </c>
      <c r="E1168" s="78">
        <f t="shared" si="92"/>
        <v>15675</v>
      </c>
      <c r="F1168" s="78">
        <f t="shared" si="93"/>
        <v>15628</v>
      </c>
      <c r="G1168" s="78">
        <f t="shared" si="94"/>
        <v>15601</v>
      </c>
    </row>
    <row r="1169" spans="1:7">
      <c r="A1169" s="18">
        <v>45212</v>
      </c>
      <c r="B1169" s="19">
        <v>15709</v>
      </c>
      <c r="C1169" s="78">
        <f t="shared" si="90"/>
        <v>15702</v>
      </c>
      <c r="D1169" s="78">
        <f t="shared" si="91"/>
        <v>15710</v>
      </c>
      <c r="E1169" s="78">
        <f t="shared" si="92"/>
        <v>15708</v>
      </c>
      <c r="F1169" s="78">
        <f t="shared" si="93"/>
        <v>15675</v>
      </c>
      <c r="G1169" s="78">
        <f t="shared" si="94"/>
        <v>15628</v>
      </c>
    </row>
    <row r="1170" spans="1:7">
      <c r="A1170" s="18">
        <v>45215</v>
      </c>
      <c r="B1170" s="19">
        <v>15716</v>
      </c>
      <c r="C1170" s="78">
        <f t="shared" si="90"/>
        <v>15709</v>
      </c>
      <c r="D1170" s="78">
        <f t="shared" si="91"/>
        <v>15702</v>
      </c>
      <c r="E1170" s="78">
        <f t="shared" si="92"/>
        <v>15710</v>
      </c>
      <c r="F1170" s="78">
        <f t="shared" si="93"/>
        <v>15708</v>
      </c>
      <c r="G1170" s="78">
        <f t="shared" si="94"/>
        <v>15675</v>
      </c>
    </row>
    <row r="1171" spans="1:7">
      <c r="A1171" s="18">
        <v>45216</v>
      </c>
      <c r="B1171" s="19">
        <v>15718</v>
      </c>
      <c r="C1171" s="78">
        <f t="shared" si="90"/>
        <v>15716</v>
      </c>
      <c r="D1171" s="78">
        <f t="shared" si="91"/>
        <v>15709</v>
      </c>
      <c r="E1171" s="78">
        <f t="shared" si="92"/>
        <v>15702</v>
      </c>
      <c r="F1171" s="78">
        <f t="shared" si="93"/>
        <v>15710</v>
      </c>
      <c r="G1171" s="78">
        <f t="shared" si="94"/>
        <v>15708</v>
      </c>
    </row>
    <row r="1172" spans="1:7">
      <c r="A1172" s="18">
        <v>45217</v>
      </c>
      <c r="B1172" s="19">
        <v>15731</v>
      </c>
      <c r="C1172" s="78">
        <f t="shared" si="90"/>
        <v>15718</v>
      </c>
      <c r="D1172" s="78">
        <f t="shared" si="91"/>
        <v>15716</v>
      </c>
      <c r="E1172" s="78">
        <f t="shared" si="92"/>
        <v>15709</v>
      </c>
      <c r="F1172" s="78">
        <f t="shared" si="93"/>
        <v>15702</v>
      </c>
      <c r="G1172" s="78">
        <f t="shared" si="94"/>
        <v>15710</v>
      </c>
    </row>
    <row r="1173" spans="1:7">
      <c r="A1173" s="18">
        <v>45218</v>
      </c>
      <c r="B1173" s="19">
        <v>15838</v>
      </c>
      <c r="C1173" s="78">
        <f t="shared" si="90"/>
        <v>15731</v>
      </c>
      <c r="D1173" s="78">
        <f t="shared" si="91"/>
        <v>15718</v>
      </c>
      <c r="E1173" s="78">
        <f t="shared" si="92"/>
        <v>15716</v>
      </c>
      <c r="F1173" s="78">
        <f t="shared" si="93"/>
        <v>15709</v>
      </c>
      <c r="G1173" s="78">
        <f t="shared" si="94"/>
        <v>15702</v>
      </c>
    </row>
    <row r="1174" spans="1:7">
      <c r="A1174" s="18">
        <v>45219</v>
      </c>
      <c r="B1174" s="19">
        <v>15856</v>
      </c>
      <c r="C1174" s="78">
        <f t="shared" si="90"/>
        <v>15838</v>
      </c>
      <c r="D1174" s="78">
        <f t="shared" si="91"/>
        <v>15731</v>
      </c>
      <c r="E1174" s="78">
        <f t="shared" si="92"/>
        <v>15718</v>
      </c>
      <c r="F1174" s="78">
        <f t="shared" si="93"/>
        <v>15716</v>
      </c>
      <c r="G1174" s="78">
        <f t="shared" si="94"/>
        <v>15709</v>
      </c>
    </row>
    <row r="1175" spans="1:7">
      <c r="A1175" s="18">
        <v>45222</v>
      </c>
      <c r="B1175" s="19">
        <v>15943</v>
      </c>
      <c r="C1175" s="78">
        <f t="shared" si="90"/>
        <v>15856</v>
      </c>
      <c r="D1175" s="78">
        <f t="shared" si="91"/>
        <v>15838</v>
      </c>
      <c r="E1175" s="78">
        <f t="shared" si="92"/>
        <v>15731</v>
      </c>
      <c r="F1175" s="78">
        <f t="shared" si="93"/>
        <v>15718</v>
      </c>
      <c r="G1175" s="78">
        <f t="shared" si="94"/>
        <v>15716</v>
      </c>
    </row>
    <row r="1176" spans="1:7">
      <c r="A1176" s="18">
        <v>45223</v>
      </c>
      <c r="B1176" s="19">
        <v>15869</v>
      </c>
      <c r="C1176" s="78">
        <f t="shared" si="90"/>
        <v>15943</v>
      </c>
      <c r="D1176" s="78">
        <f t="shared" si="91"/>
        <v>15856</v>
      </c>
      <c r="E1176" s="78">
        <f t="shared" si="92"/>
        <v>15838</v>
      </c>
      <c r="F1176" s="78">
        <f t="shared" si="93"/>
        <v>15731</v>
      </c>
      <c r="G1176" s="78">
        <f t="shared" si="94"/>
        <v>15718</v>
      </c>
    </row>
    <row r="1177" spans="1:7">
      <c r="A1177" s="18">
        <v>45224</v>
      </c>
      <c r="B1177" s="19">
        <v>15871</v>
      </c>
      <c r="C1177" s="78">
        <f t="shared" si="90"/>
        <v>15869</v>
      </c>
      <c r="D1177" s="78">
        <f t="shared" si="91"/>
        <v>15943</v>
      </c>
      <c r="E1177" s="78">
        <f t="shared" si="92"/>
        <v>15856</v>
      </c>
      <c r="F1177" s="78">
        <f t="shared" si="93"/>
        <v>15838</v>
      </c>
      <c r="G1177" s="78">
        <f t="shared" si="94"/>
        <v>15731</v>
      </c>
    </row>
    <row r="1178" spans="1:7">
      <c r="A1178" s="18">
        <v>45225</v>
      </c>
      <c r="B1178" s="19">
        <v>15933</v>
      </c>
      <c r="C1178" s="78">
        <f t="shared" si="90"/>
        <v>15871</v>
      </c>
      <c r="D1178" s="78">
        <f t="shared" si="91"/>
        <v>15869</v>
      </c>
      <c r="E1178" s="78">
        <f t="shared" si="92"/>
        <v>15943</v>
      </c>
      <c r="F1178" s="78">
        <f t="shared" si="93"/>
        <v>15856</v>
      </c>
      <c r="G1178" s="78">
        <f t="shared" si="94"/>
        <v>15838</v>
      </c>
    </row>
    <row r="1179" spans="1:7">
      <c r="A1179" s="18">
        <v>45226</v>
      </c>
      <c r="B1179" s="19">
        <v>15941</v>
      </c>
      <c r="C1179" s="78">
        <f t="shared" si="90"/>
        <v>15933</v>
      </c>
      <c r="D1179" s="78">
        <f t="shared" si="91"/>
        <v>15871</v>
      </c>
      <c r="E1179" s="78">
        <f t="shared" si="92"/>
        <v>15869</v>
      </c>
      <c r="F1179" s="78">
        <f t="shared" si="93"/>
        <v>15943</v>
      </c>
      <c r="G1179" s="78">
        <f t="shared" si="94"/>
        <v>15856</v>
      </c>
    </row>
    <row r="1180" spans="1:7">
      <c r="A1180" s="18">
        <v>45229</v>
      </c>
      <c r="B1180" s="19">
        <v>15916</v>
      </c>
      <c r="C1180" s="78">
        <f t="shared" si="90"/>
        <v>15941</v>
      </c>
      <c r="D1180" s="78">
        <f t="shared" si="91"/>
        <v>15933</v>
      </c>
      <c r="E1180" s="78">
        <f t="shared" si="92"/>
        <v>15871</v>
      </c>
      <c r="F1180" s="78">
        <f t="shared" si="93"/>
        <v>15869</v>
      </c>
      <c r="G1180" s="78">
        <f t="shared" si="94"/>
        <v>15943</v>
      </c>
    </row>
    <row r="1181" spans="1:7">
      <c r="A1181" s="18">
        <v>45230</v>
      </c>
      <c r="B1181" s="19">
        <v>15897</v>
      </c>
      <c r="C1181" s="78">
        <f t="shared" si="90"/>
        <v>15916</v>
      </c>
      <c r="D1181" s="78">
        <f t="shared" si="91"/>
        <v>15941</v>
      </c>
      <c r="E1181" s="78">
        <f t="shared" si="92"/>
        <v>15933</v>
      </c>
      <c r="F1181" s="78">
        <f t="shared" si="93"/>
        <v>15871</v>
      </c>
      <c r="G1181" s="78">
        <f t="shared" si="94"/>
        <v>15869</v>
      </c>
    </row>
    <row r="1182" spans="1:7">
      <c r="A1182" s="18">
        <v>45231</v>
      </c>
      <c r="B1182" s="19">
        <v>15946</v>
      </c>
      <c r="C1182" s="78">
        <f t="shared" si="90"/>
        <v>15897</v>
      </c>
      <c r="D1182" s="78">
        <f t="shared" si="91"/>
        <v>15916</v>
      </c>
      <c r="E1182" s="78">
        <f t="shared" si="92"/>
        <v>15941</v>
      </c>
      <c r="F1182" s="78">
        <f t="shared" si="93"/>
        <v>15933</v>
      </c>
      <c r="G1182" s="78">
        <f t="shared" si="94"/>
        <v>15871</v>
      </c>
    </row>
    <row r="1183" spans="1:7">
      <c r="A1183" s="18">
        <v>45232</v>
      </c>
      <c r="B1183" s="19">
        <v>15861</v>
      </c>
      <c r="C1183" s="78">
        <f t="shared" si="90"/>
        <v>15946</v>
      </c>
      <c r="D1183" s="78">
        <f t="shared" si="91"/>
        <v>15897</v>
      </c>
      <c r="E1183" s="78">
        <f t="shared" si="92"/>
        <v>15916</v>
      </c>
      <c r="F1183" s="78">
        <f t="shared" si="93"/>
        <v>15941</v>
      </c>
      <c r="G1183" s="78">
        <f t="shared" si="94"/>
        <v>15933</v>
      </c>
    </row>
    <row r="1184" spans="1:7">
      <c r="A1184" s="18">
        <v>45233</v>
      </c>
      <c r="B1184" s="19">
        <v>15771</v>
      </c>
      <c r="C1184" s="78">
        <f t="shared" si="90"/>
        <v>15861</v>
      </c>
      <c r="D1184" s="78">
        <f t="shared" si="91"/>
        <v>15946</v>
      </c>
      <c r="E1184" s="78">
        <f t="shared" si="92"/>
        <v>15897</v>
      </c>
      <c r="F1184" s="78">
        <f t="shared" si="93"/>
        <v>15916</v>
      </c>
      <c r="G1184" s="78">
        <f t="shared" si="94"/>
        <v>15941</v>
      </c>
    </row>
    <row r="1185" spans="1:7">
      <c r="A1185" s="18">
        <v>45236</v>
      </c>
      <c r="B1185" s="19">
        <v>15550</v>
      </c>
      <c r="C1185" s="78">
        <f t="shared" si="90"/>
        <v>15771</v>
      </c>
      <c r="D1185" s="78">
        <f t="shared" si="91"/>
        <v>15861</v>
      </c>
      <c r="E1185" s="78">
        <f t="shared" si="92"/>
        <v>15946</v>
      </c>
      <c r="F1185" s="78">
        <f t="shared" si="93"/>
        <v>15897</v>
      </c>
      <c r="G1185" s="78">
        <f t="shared" si="94"/>
        <v>15916</v>
      </c>
    </row>
    <row r="1186" spans="1:7">
      <c r="A1186" s="18">
        <v>45237</v>
      </c>
      <c r="B1186" s="19">
        <v>15593</v>
      </c>
      <c r="C1186" s="78">
        <f t="shared" si="90"/>
        <v>15550</v>
      </c>
      <c r="D1186" s="78">
        <f t="shared" si="91"/>
        <v>15771</v>
      </c>
      <c r="E1186" s="78">
        <f t="shared" si="92"/>
        <v>15861</v>
      </c>
      <c r="F1186" s="78">
        <f t="shared" si="93"/>
        <v>15946</v>
      </c>
      <c r="G1186" s="78">
        <f t="shared" si="94"/>
        <v>15897</v>
      </c>
    </row>
    <row r="1187" spans="1:7">
      <c r="A1187" s="18">
        <v>45238</v>
      </c>
      <c r="B1187" s="19">
        <v>15629</v>
      </c>
      <c r="C1187" s="78">
        <f t="shared" si="90"/>
        <v>15593</v>
      </c>
      <c r="D1187" s="78">
        <f t="shared" si="91"/>
        <v>15550</v>
      </c>
      <c r="E1187" s="78">
        <f t="shared" si="92"/>
        <v>15771</v>
      </c>
      <c r="F1187" s="78">
        <f t="shared" si="93"/>
        <v>15861</v>
      </c>
      <c r="G1187" s="78">
        <f t="shared" si="94"/>
        <v>15946</v>
      </c>
    </row>
    <row r="1188" spans="1:7">
      <c r="A1188" s="18">
        <v>45239</v>
      </c>
      <c r="B1188" s="19">
        <v>15649</v>
      </c>
      <c r="C1188" s="78">
        <f t="shared" si="90"/>
        <v>15629</v>
      </c>
      <c r="D1188" s="78">
        <f t="shared" si="91"/>
        <v>15593</v>
      </c>
      <c r="E1188" s="78">
        <f t="shared" si="92"/>
        <v>15550</v>
      </c>
      <c r="F1188" s="78">
        <f t="shared" si="93"/>
        <v>15771</v>
      </c>
      <c r="G1188" s="78">
        <f t="shared" si="94"/>
        <v>15861</v>
      </c>
    </row>
    <row r="1189" spans="1:7">
      <c r="A1189" s="18">
        <v>45240</v>
      </c>
      <c r="B1189" s="19">
        <v>15693</v>
      </c>
      <c r="C1189" s="78">
        <f t="shared" si="90"/>
        <v>15649</v>
      </c>
      <c r="D1189" s="78">
        <f t="shared" si="91"/>
        <v>15629</v>
      </c>
      <c r="E1189" s="78">
        <f t="shared" si="92"/>
        <v>15593</v>
      </c>
      <c r="F1189" s="78">
        <f t="shared" si="93"/>
        <v>15550</v>
      </c>
      <c r="G1189" s="78">
        <f t="shared" si="94"/>
        <v>15771</v>
      </c>
    </row>
    <row r="1190" spans="1:7">
      <c r="A1190" s="18">
        <v>45243</v>
      </c>
      <c r="B1190" s="19">
        <v>15713</v>
      </c>
      <c r="C1190" s="78">
        <f t="shared" si="90"/>
        <v>15693</v>
      </c>
      <c r="D1190" s="78">
        <f t="shared" si="91"/>
        <v>15649</v>
      </c>
      <c r="E1190" s="78">
        <f t="shared" si="92"/>
        <v>15629</v>
      </c>
      <c r="F1190" s="78">
        <f t="shared" si="93"/>
        <v>15593</v>
      </c>
      <c r="G1190" s="78">
        <f t="shared" si="94"/>
        <v>15550</v>
      </c>
    </row>
    <row r="1191" spans="1:7">
      <c r="A1191" s="18">
        <v>45244</v>
      </c>
      <c r="B1191" s="19">
        <v>15699</v>
      </c>
      <c r="C1191" s="78">
        <f t="shared" si="90"/>
        <v>15713</v>
      </c>
      <c r="D1191" s="78">
        <f t="shared" si="91"/>
        <v>15693</v>
      </c>
      <c r="E1191" s="78">
        <f t="shared" si="92"/>
        <v>15649</v>
      </c>
      <c r="F1191" s="78">
        <f t="shared" si="93"/>
        <v>15629</v>
      </c>
      <c r="G1191" s="78">
        <f t="shared" si="94"/>
        <v>15593</v>
      </c>
    </row>
    <row r="1192" spans="1:7">
      <c r="A1192" s="18">
        <v>45245</v>
      </c>
      <c r="B1192" s="19">
        <v>15503</v>
      </c>
      <c r="C1192" s="78">
        <f t="shared" si="90"/>
        <v>15699</v>
      </c>
      <c r="D1192" s="78">
        <f t="shared" si="91"/>
        <v>15713</v>
      </c>
      <c r="E1192" s="78">
        <f t="shared" si="92"/>
        <v>15693</v>
      </c>
      <c r="F1192" s="78">
        <f t="shared" si="93"/>
        <v>15649</v>
      </c>
      <c r="G1192" s="78">
        <f t="shared" si="94"/>
        <v>15629</v>
      </c>
    </row>
    <row r="1193" spans="1:7">
      <c r="A1193" s="18">
        <v>45246</v>
      </c>
      <c r="B1193" s="19">
        <v>15595</v>
      </c>
      <c r="C1193" s="78">
        <f t="shared" si="90"/>
        <v>15503</v>
      </c>
      <c r="D1193" s="78">
        <f t="shared" si="91"/>
        <v>15699</v>
      </c>
      <c r="E1193" s="78">
        <f t="shared" si="92"/>
        <v>15713</v>
      </c>
      <c r="F1193" s="78">
        <f t="shared" si="93"/>
        <v>15693</v>
      </c>
      <c r="G1193" s="78">
        <f t="shared" si="94"/>
        <v>15649</v>
      </c>
    </row>
    <row r="1194" spans="1:7">
      <c r="A1194" s="18">
        <v>45247</v>
      </c>
      <c r="B1194" s="19">
        <v>15504</v>
      </c>
      <c r="C1194" s="78">
        <f t="shared" si="90"/>
        <v>15595</v>
      </c>
      <c r="D1194" s="78">
        <f t="shared" si="91"/>
        <v>15503</v>
      </c>
      <c r="E1194" s="78">
        <f t="shared" si="92"/>
        <v>15699</v>
      </c>
      <c r="F1194" s="78">
        <f t="shared" si="93"/>
        <v>15713</v>
      </c>
      <c r="G1194" s="78">
        <f t="shared" si="94"/>
        <v>15693</v>
      </c>
    </row>
    <row r="1195" spans="1:7">
      <c r="A1195" s="18">
        <v>45250</v>
      </c>
      <c r="B1195" s="19">
        <v>15419</v>
      </c>
      <c r="C1195" s="78">
        <f t="shared" si="90"/>
        <v>15504</v>
      </c>
      <c r="D1195" s="78">
        <f t="shared" si="91"/>
        <v>15595</v>
      </c>
      <c r="E1195" s="78">
        <f t="shared" si="92"/>
        <v>15503</v>
      </c>
      <c r="F1195" s="78">
        <f t="shared" si="93"/>
        <v>15699</v>
      </c>
      <c r="G1195" s="78">
        <f t="shared" si="94"/>
        <v>15713</v>
      </c>
    </row>
    <row r="1196" spans="1:7">
      <c r="A1196" s="18">
        <v>45251</v>
      </c>
      <c r="B1196" s="19">
        <v>15436</v>
      </c>
      <c r="C1196" s="78">
        <f t="shared" si="90"/>
        <v>15419</v>
      </c>
      <c r="D1196" s="78">
        <f t="shared" si="91"/>
        <v>15504</v>
      </c>
      <c r="E1196" s="78">
        <f t="shared" si="92"/>
        <v>15595</v>
      </c>
      <c r="F1196" s="78">
        <f t="shared" si="93"/>
        <v>15503</v>
      </c>
      <c r="G1196" s="78">
        <f t="shared" si="94"/>
        <v>15699</v>
      </c>
    </row>
    <row r="1197" spans="1:7">
      <c r="A1197" s="18">
        <v>45252</v>
      </c>
      <c r="B1197" s="19">
        <v>15584</v>
      </c>
      <c r="C1197" s="78">
        <f t="shared" si="90"/>
        <v>15436</v>
      </c>
      <c r="D1197" s="78">
        <f t="shared" si="91"/>
        <v>15419</v>
      </c>
      <c r="E1197" s="78">
        <f t="shared" si="92"/>
        <v>15504</v>
      </c>
      <c r="F1197" s="78">
        <f t="shared" si="93"/>
        <v>15595</v>
      </c>
      <c r="G1197" s="78">
        <f t="shared" si="94"/>
        <v>15503</v>
      </c>
    </row>
    <row r="1198" spans="1:7">
      <c r="A1198" s="18">
        <v>45253</v>
      </c>
      <c r="B1198" s="19">
        <v>15593</v>
      </c>
      <c r="C1198" s="78">
        <f t="shared" si="90"/>
        <v>15584</v>
      </c>
      <c r="D1198" s="78">
        <f t="shared" si="91"/>
        <v>15436</v>
      </c>
      <c r="E1198" s="78">
        <f t="shared" si="92"/>
        <v>15419</v>
      </c>
      <c r="F1198" s="78">
        <f t="shared" si="93"/>
        <v>15504</v>
      </c>
      <c r="G1198" s="78">
        <f t="shared" si="94"/>
        <v>15595</v>
      </c>
    </row>
    <row r="1199" spans="1:7">
      <c r="A1199" s="18">
        <v>45254</v>
      </c>
      <c r="B1199" s="19">
        <v>15587</v>
      </c>
      <c r="C1199" s="78">
        <f t="shared" si="90"/>
        <v>15593</v>
      </c>
      <c r="D1199" s="78">
        <f t="shared" si="91"/>
        <v>15584</v>
      </c>
      <c r="E1199" s="78">
        <f t="shared" si="92"/>
        <v>15436</v>
      </c>
      <c r="F1199" s="78">
        <f t="shared" si="93"/>
        <v>15419</v>
      </c>
      <c r="G1199" s="78">
        <f t="shared" si="94"/>
        <v>15504</v>
      </c>
    </row>
    <row r="1200" spans="1:7">
      <c r="A1200" s="18">
        <v>45257</v>
      </c>
      <c r="B1200" s="19">
        <v>15527</v>
      </c>
      <c r="C1200" s="78">
        <f t="shared" si="90"/>
        <v>15587</v>
      </c>
      <c r="D1200" s="78">
        <f t="shared" si="91"/>
        <v>15593</v>
      </c>
      <c r="E1200" s="78">
        <f t="shared" si="92"/>
        <v>15584</v>
      </c>
      <c r="F1200" s="78">
        <f t="shared" si="93"/>
        <v>15436</v>
      </c>
      <c r="G1200" s="78">
        <f t="shared" si="94"/>
        <v>15419</v>
      </c>
    </row>
    <row r="1201" spans="1:7">
      <c r="A1201" s="18">
        <v>45258</v>
      </c>
      <c r="B1201" s="19">
        <v>15450</v>
      </c>
      <c r="C1201" s="78">
        <f t="shared" si="90"/>
        <v>15527</v>
      </c>
      <c r="D1201" s="78">
        <f t="shared" si="91"/>
        <v>15587</v>
      </c>
      <c r="E1201" s="78">
        <f t="shared" si="92"/>
        <v>15593</v>
      </c>
      <c r="F1201" s="78">
        <f t="shared" si="93"/>
        <v>15584</v>
      </c>
      <c r="G1201" s="78">
        <f t="shared" si="94"/>
        <v>15436</v>
      </c>
    </row>
    <row r="1202" spans="1:7">
      <c r="A1202" s="18">
        <v>45259</v>
      </c>
      <c r="B1202" s="19">
        <v>15384</v>
      </c>
      <c r="C1202" s="78">
        <f t="shared" si="90"/>
        <v>15450</v>
      </c>
      <c r="D1202" s="78">
        <f t="shared" si="91"/>
        <v>15527</v>
      </c>
      <c r="E1202" s="78">
        <f t="shared" si="92"/>
        <v>15587</v>
      </c>
      <c r="F1202" s="78">
        <f t="shared" si="93"/>
        <v>15593</v>
      </c>
      <c r="G1202" s="78">
        <f t="shared" si="94"/>
        <v>15584</v>
      </c>
    </row>
    <row r="1203" spans="1:7">
      <c r="A1203" s="18">
        <v>45260</v>
      </c>
      <c r="B1203" s="19">
        <v>15484</v>
      </c>
      <c r="C1203" s="78">
        <f t="shared" si="90"/>
        <v>15384</v>
      </c>
      <c r="D1203" s="78">
        <f t="shared" si="91"/>
        <v>15450</v>
      </c>
      <c r="E1203" s="78">
        <f t="shared" si="92"/>
        <v>15527</v>
      </c>
      <c r="F1203" s="78">
        <f t="shared" si="93"/>
        <v>15587</v>
      </c>
      <c r="G1203" s="78">
        <f t="shared" si="94"/>
        <v>15593</v>
      </c>
    </row>
    <row r="1204" spans="1:7">
      <c r="A1204" s="18">
        <v>45261</v>
      </c>
      <c r="B1204" s="19">
        <v>15524</v>
      </c>
      <c r="C1204" s="78">
        <f t="shared" si="90"/>
        <v>15484</v>
      </c>
      <c r="D1204" s="78">
        <f t="shared" si="91"/>
        <v>15384</v>
      </c>
      <c r="E1204" s="78">
        <f t="shared" si="92"/>
        <v>15450</v>
      </c>
      <c r="F1204" s="78">
        <f t="shared" si="93"/>
        <v>15527</v>
      </c>
      <c r="G1204" s="78">
        <f t="shared" si="94"/>
        <v>15587</v>
      </c>
    </row>
    <row r="1205" spans="1:7">
      <c r="A1205" s="18">
        <v>45264</v>
      </c>
      <c r="B1205" s="19">
        <v>15446</v>
      </c>
      <c r="C1205" s="78">
        <f t="shared" si="90"/>
        <v>15524</v>
      </c>
      <c r="D1205" s="78">
        <f t="shared" si="91"/>
        <v>15484</v>
      </c>
      <c r="E1205" s="78">
        <f t="shared" si="92"/>
        <v>15384</v>
      </c>
      <c r="F1205" s="78">
        <f t="shared" si="93"/>
        <v>15450</v>
      </c>
      <c r="G1205" s="78">
        <f t="shared" si="94"/>
        <v>15527</v>
      </c>
    </row>
    <row r="1206" spans="1:7">
      <c r="A1206" s="18">
        <v>45265</v>
      </c>
      <c r="B1206" s="19">
        <v>15504</v>
      </c>
      <c r="C1206" s="78">
        <f t="shared" si="90"/>
        <v>15446</v>
      </c>
      <c r="D1206" s="78">
        <f t="shared" si="91"/>
        <v>15524</v>
      </c>
      <c r="E1206" s="78">
        <f t="shared" si="92"/>
        <v>15484</v>
      </c>
      <c r="F1206" s="78">
        <f t="shared" si="93"/>
        <v>15384</v>
      </c>
      <c r="G1206" s="78">
        <f t="shared" si="94"/>
        <v>15450</v>
      </c>
    </row>
    <row r="1207" spans="1:7">
      <c r="A1207" s="18">
        <v>45266</v>
      </c>
      <c r="B1207" s="19">
        <v>15504</v>
      </c>
      <c r="C1207" s="78">
        <f t="shared" si="90"/>
        <v>15504</v>
      </c>
      <c r="D1207" s="78">
        <f t="shared" si="91"/>
        <v>15446</v>
      </c>
      <c r="E1207" s="78">
        <f t="shared" si="92"/>
        <v>15524</v>
      </c>
      <c r="F1207" s="78">
        <f t="shared" si="93"/>
        <v>15484</v>
      </c>
      <c r="G1207" s="78">
        <f t="shared" si="94"/>
        <v>15384</v>
      </c>
    </row>
    <row r="1208" spans="1:7">
      <c r="A1208" s="18">
        <v>45267</v>
      </c>
      <c r="B1208" s="19">
        <v>15536</v>
      </c>
      <c r="C1208" s="78">
        <f t="shared" si="90"/>
        <v>15504</v>
      </c>
      <c r="D1208" s="78">
        <f t="shared" si="91"/>
        <v>15504</v>
      </c>
      <c r="E1208" s="78">
        <f t="shared" si="92"/>
        <v>15446</v>
      </c>
      <c r="F1208" s="78">
        <f t="shared" si="93"/>
        <v>15524</v>
      </c>
      <c r="G1208" s="78">
        <f t="shared" si="94"/>
        <v>15484</v>
      </c>
    </row>
    <row r="1209" spans="1:7">
      <c r="A1209" s="18">
        <v>45268</v>
      </c>
      <c r="B1209" s="19">
        <v>15500</v>
      </c>
      <c r="C1209" s="78">
        <f t="shared" si="90"/>
        <v>15536</v>
      </c>
      <c r="D1209" s="78">
        <f t="shared" si="91"/>
        <v>15504</v>
      </c>
      <c r="E1209" s="78">
        <f t="shared" si="92"/>
        <v>15504</v>
      </c>
      <c r="F1209" s="78">
        <f t="shared" si="93"/>
        <v>15446</v>
      </c>
      <c r="G1209" s="78">
        <f t="shared" si="94"/>
        <v>15524</v>
      </c>
    </row>
    <row r="1210" spans="1:7">
      <c r="A1210" s="18">
        <v>45271</v>
      </c>
      <c r="B1210" s="19">
        <v>15614</v>
      </c>
      <c r="C1210" s="78">
        <f t="shared" si="90"/>
        <v>15500</v>
      </c>
      <c r="D1210" s="78">
        <f t="shared" si="91"/>
        <v>15536</v>
      </c>
      <c r="E1210" s="78">
        <f t="shared" si="92"/>
        <v>15504</v>
      </c>
      <c r="F1210" s="78">
        <f t="shared" si="93"/>
        <v>15504</v>
      </c>
      <c r="G1210" s="78">
        <f t="shared" si="94"/>
        <v>15446</v>
      </c>
    </row>
    <row r="1211" spans="1:7">
      <c r="A1211" s="18">
        <v>45272</v>
      </c>
      <c r="B1211" s="19">
        <v>15631</v>
      </c>
      <c r="C1211" s="78">
        <f t="shared" si="90"/>
        <v>15614</v>
      </c>
      <c r="D1211" s="78">
        <f t="shared" si="91"/>
        <v>15500</v>
      </c>
      <c r="E1211" s="78">
        <f t="shared" si="92"/>
        <v>15536</v>
      </c>
      <c r="F1211" s="78">
        <f t="shared" si="93"/>
        <v>15504</v>
      </c>
      <c r="G1211" s="78">
        <f t="shared" si="94"/>
        <v>15504</v>
      </c>
    </row>
    <row r="1212" spans="1:7">
      <c r="A1212" s="18">
        <v>45273</v>
      </c>
      <c r="B1212" s="19">
        <v>15629</v>
      </c>
      <c r="C1212" s="78">
        <f t="shared" si="90"/>
        <v>15631</v>
      </c>
      <c r="D1212" s="78">
        <f t="shared" si="91"/>
        <v>15614</v>
      </c>
      <c r="E1212" s="78">
        <f t="shared" si="92"/>
        <v>15500</v>
      </c>
      <c r="F1212" s="78">
        <f t="shared" si="93"/>
        <v>15536</v>
      </c>
      <c r="G1212" s="78">
        <f t="shared" si="94"/>
        <v>15504</v>
      </c>
    </row>
    <row r="1213" spans="1:7">
      <c r="A1213" s="18">
        <v>45274</v>
      </c>
      <c r="B1213" s="19">
        <v>15493</v>
      </c>
      <c r="C1213" s="78">
        <f t="shared" si="90"/>
        <v>15629</v>
      </c>
      <c r="D1213" s="78">
        <f t="shared" si="91"/>
        <v>15631</v>
      </c>
      <c r="E1213" s="78">
        <f t="shared" si="92"/>
        <v>15614</v>
      </c>
      <c r="F1213" s="78">
        <f t="shared" si="93"/>
        <v>15500</v>
      </c>
      <c r="G1213" s="78">
        <f t="shared" si="94"/>
        <v>15536</v>
      </c>
    </row>
    <row r="1214" spans="1:7">
      <c r="A1214" s="18">
        <v>45275</v>
      </c>
      <c r="B1214" s="19">
        <v>15503</v>
      </c>
      <c r="C1214" s="78">
        <f t="shared" si="90"/>
        <v>15493</v>
      </c>
      <c r="D1214" s="78">
        <f t="shared" si="91"/>
        <v>15629</v>
      </c>
      <c r="E1214" s="78">
        <f t="shared" si="92"/>
        <v>15631</v>
      </c>
      <c r="F1214" s="78">
        <f t="shared" si="93"/>
        <v>15614</v>
      </c>
      <c r="G1214" s="78">
        <f t="shared" si="94"/>
        <v>15500</v>
      </c>
    </row>
    <row r="1215" spans="1:7">
      <c r="A1215" s="18">
        <v>45278</v>
      </c>
      <c r="B1215" s="19">
        <v>15516</v>
      </c>
      <c r="C1215" s="78">
        <f t="shared" si="90"/>
        <v>15503</v>
      </c>
      <c r="D1215" s="78">
        <f t="shared" si="91"/>
        <v>15493</v>
      </c>
      <c r="E1215" s="78">
        <f t="shared" si="92"/>
        <v>15629</v>
      </c>
      <c r="F1215" s="78">
        <f t="shared" si="93"/>
        <v>15631</v>
      </c>
      <c r="G1215" s="78">
        <f t="shared" si="94"/>
        <v>15614</v>
      </c>
    </row>
    <row r="1216" spans="1:7">
      <c r="A1216" s="18">
        <v>45279</v>
      </c>
      <c r="B1216" s="19">
        <v>15506</v>
      </c>
      <c r="C1216" s="78">
        <f t="shared" si="90"/>
        <v>15516</v>
      </c>
      <c r="D1216" s="78">
        <f t="shared" si="91"/>
        <v>15503</v>
      </c>
      <c r="E1216" s="78">
        <f t="shared" si="92"/>
        <v>15493</v>
      </c>
      <c r="F1216" s="78">
        <f t="shared" si="93"/>
        <v>15629</v>
      </c>
      <c r="G1216" s="78">
        <f t="shared" si="94"/>
        <v>15631</v>
      </c>
    </row>
    <row r="1217" spans="1:7">
      <c r="A1217" s="18">
        <v>45280</v>
      </c>
      <c r="B1217" s="19">
        <v>15512</v>
      </c>
      <c r="C1217" s="78">
        <f t="shared" si="90"/>
        <v>15506</v>
      </c>
      <c r="D1217" s="78">
        <f t="shared" si="91"/>
        <v>15516</v>
      </c>
      <c r="E1217" s="78">
        <f t="shared" si="92"/>
        <v>15503</v>
      </c>
      <c r="F1217" s="78">
        <f t="shared" si="93"/>
        <v>15493</v>
      </c>
      <c r="G1217" s="78">
        <f t="shared" si="94"/>
        <v>15629</v>
      </c>
    </row>
    <row r="1218" spans="1:7">
      <c r="A1218" s="18">
        <v>45281</v>
      </c>
      <c r="B1218" s="19">
        <v>15533</v>
      </c>
      <c r="C1218" s="78">
        <f t="shared" si="90"/>
        <v>15512</v>
      </c>
      <c r="D1218" s="78">
        <f t="shared" si="91"/>
        <v>15506</v>
      </c>
      <c r="E1218" s="78">
        <f t="shared" si="92"/>
        <v>15516</v>
      </c>
      <c r="F1218" s="78">
        <f t="shared" si="93"/>
        <v>15503</v>
      </c>
      <c r="G1218" s="78">
        <f t="shared" si="94"/>
        <v>15493</v>
      </c>
    </row>
    <row r="1219" spans="1:7">
      <c r="A1219" s="18">
        <v>45282</v>
      </c>
      <c r="B1219" s="19">
        <v>15489</v>
      </c>
      <c r="C1219" s="78">
        <f t="shared" si="90"/>
        <v>15533</v>
      </c>
      <c r="D1219" s="78">
        <f t="shared" si="91"/>
        <v>15512</v>
      </c>
      <c r="E1219" s="78">
        <f t="shared" si="92"/>
        <v>15506</v>
      </c>
      <c r="F1219" s="78">
        <f t="shared" si="93"/>
        <v>15516</v>
      </c>
      <c r="G1219" s="78">
        <f t="shared" si="94"/>
        <v>15503</v>
      </c>
    </row>
    <row r="1220" spans="1:7">
      <c r="A1220" s="18">
        <v>45287</v>
      </c>
      <c r="B1220" s="19">
        <v>15414</v>
      </c>
      <c r="C1220" s="78">
        <f t="shared" si="90"/>
        <v>15489</v>
      </c>
      <c r="D1220" s="78">
        <f t="shared" si="91"/>
        <v>15533</v>
      </c>
      <c r="E1220" s="78">
        <f t="shared" si="92"/>
        <v>15512</v>
      </c>
      <c r="F1220" s="78">
        <f t="shared" si="93"/>
        <v>15506</v>
      </c>
      <c r="G1220" s="78">
        <f t="shared" si="94"/>
        <v>15516</v>
      </c>
    </row>
    <row r="1221" spans="1:7">
      <c r="A1221" s="18">
        <v>45288</v>
      </c>
      <c r="B1221" s="19">
        <v>15416</v>
      </c>
      <c r="C1221" s="78">
        <f t="shared" si="90"/>
        <v>15414</v>
      </c>
      <c r="D1221" s="78">
        <f t="shared" si="91"/>
        <v>15489</v>
      </c>
      <c r="E1221" s="78">
        <f t="shared" si="92"/>
        <v>15533</v>
      </c>
      <c r="F1221" s="78">
        <f t="shared" si="93"/>
        <v>15512</v>
      </c>
      <c r="G1221" s="78">
        <f t="shared" si="94"/>
        <v>15506</v>
      </c>
    </row>
    <row r="1222" spans="1:7">
      <c r="A1222" s="18">
        <v>45289</v>
      </c>
      <c r="B1222" s="19">
        <v>15439</v>
      </c>
      <c r="C1222" s="78">
        <f t="shared" si="90"/>
        <v>15416</v>
      </c>
      <c r="D1222" s="78">
        <f t="shared" si="91"/>
        <v>15414</v>
      </c>
      <c r="E1222" s="78">
        <f t="shared" si="92"/>
        <v>15489</v>
      </c>
      <c r="F1222" s="78">
        <f t="shared" si="93"/>
        <v>15533</v>
      </c>
      <c r="G1222" s="78">
        <f t="shared" si="94"/>
        <v>15512</v>
      </c>
    </row>
    <row r="1223" spans="1:7">
      <c r="A1223" s="18">
        <v>45293</v>
      </c>
      <c r="B1223" s="19">
        <v>15473</v>
      </c>
      <c r="C1223" s="78">
        <f t="shared" ref="C1223:C1286" si="95">B1222</f>
        <v>15439</v>
      </c>
      <c r="D1223" s="78">
        <f t="shared" ref="D1223:D1286" si="96">B1221</f>
        <v>15416</v>
      </c>
      <c r="E1223" s="78">
        <f t="shared" ref="E1223:E1286" si="97">B1220</f>
        <v>15414</v>
      </c>
      <c r="F1223" s="78">
        <f t="shared" si="93"/>
        <v>15489</v>
      </c>
      <c r="G1223" s="78">
        <f t="shared" si="94"/>
        <v>15533</v>
      </c>
    </row>
    <row r="1224" spans="1:7">
      <c r="A1224" s="18">
        <v>45294</v>
      </c>
      <c r="B1224" s="19">
        <v>15495</v>
      </c>
      <c r="C1224" s="78">
        <f t="shared" si="95"/>
        <v>15473</v>
      </c>
      <c r="D1224" s="78">
        <f t="shared" si="96"/>
        <v>15439</v>
      </c>
      <c r="E1224" s="78">
        <f t="shared" si="97"/>
        <v>15416</v>
      </c>
      <c r="F1224" s="78">
        <f t="shared" ref="F1224:F1287" si="98">B1220</f>
        <v>15414</v>
      </c>
      <c r="G1224" s="78">
        <f t="shared" ref="G1224:G1287" si="99">B1219</f>
        <v>15489</v>
      </c>
    </row>
    <row r="1225" spans="1:7">
      <c r="A1225" s="18">
        <v>45295</v>
      </c>
      <c r="B1225" s="19">
        <v>15525</v>
      </c>
      <c r="C1225" s="78">
        <f t="shared" si="95"/>
        <v>15495</v>
      </c>
      <c r="D1225" s="78">
        <f t="shared" si="96"/>
        <v>15473</v>
      </c>
      <c r="E1225" s="78">
        <f t="shared" si="97"/>
        <v>15439</v>
      </c>
      <c r="F1225" s="78">
        <f t="shared" si="98"/>
        <v>15416</v>
      </c>
      <c r="G1225" s="78">
        <f t="shared" si="99"/>
        <v>15414</v>
      </c>
    </row>
    <row r="1226" spans="1:7">
      <c r="A1226" s="18">
        <v>45296</v>
      </c>
      <c r="B1226" s="19">
        <v>15518</v>
      </c>
      <c r="C1226" s="78">
        <f t="shared" si="95"/>
        <v>15525</v>
      </c>
      <c r="D1226" s="78">
        <f t="shared" si="96"/>
        <v>15495</v>
      </c>
      <c r="E1226" s="78">
        <f t="shared" si="97"/>
        <v>15473</v>
      </c>
      <c r="F1226" s="78">
        <f t="shared" si="98"/>
        <v>15439</v>
      </c>
      <c r="G1226" s="78">
        <f t="shared" si="99"/>
        <v>15416</v>
      </c>
    </row>
    <row r="1227" spans="1:7">
      <c r="A1227" s="18">
        <v>45299</v>
      </c>
      <c r="B1227" s="19">
        <v>15522</v>
      </c>
      <c r="C1227" s="78">
        <f t="shared" si="95"/>
        <v>15518</v>
      </c>
      <c r="D1227" s="78">
        <f t="shared" si="96"/>
        <v>15525</v>
      </c>
      <c r="E1227" s="78">
        <f t="shared" si="97"/>
        <v>15495</v>
      </c>
      <c r="F1227" s="78">
        <f t="shared" si="98"/>
        <v>15473</v>
      </c>
      <c r="G1227" s="78">
        <f t="shared" si="99"/>
        <v>15439</v>
      </c>
    </row>
    <row r="1228" spans="1:7">
      <c r="A1228" s="18">
        <v>45300</v>
      </c>
      <c r="B1228" s="19">
        <v>15518</v>
      </c>
      <c r="C1228" s="78">
        <f t="shared" si="95"/>
        <v>15522</v>
      </c>
      <c r="D1228" s="78">
        <f t="shared" si="96"/>
        <v>15518</v>
      </c>
      <c r="E1228" s="78">
        <f t="shared" si="97"/>
        <v>15525</v>
      </c>
      <c r="F1228" s="78">
        <f t="shared" si="98"/>
        <v>15495</v>
      </c>
      <c r="G1228" s="78">
        <f t="shared" si="99"/>
        <v>15473</v>
      </c>
    </row>
    <row r="1229" spans="1:7">
      <c r="A1229" s="18">
        <v>45301</v>
      </c>
      <c r="B1229" s="19">
        <v>15568</v>
      </c>
      <c r="C1229" s="78">
        <f t="shared" si="95"/>
        <v>15518</v>
      </c>
      <c r="D1229" s="78">
        <f t="shared" si="96"/>
        <v>15522</v>
      </c>
      <c r="E1229" s="78">
        <f t="shared" si="97"/>
        <v>15518</v>
      </c>
      <c r="F1229" s="78">
        <f t="shared" si="98"/>
        <v>15525</v>
      </c>
      <c r="G1229" s="78">
        <f t="shared" si="99"/>
        <v>15495</v>
      </c>
    </row>
    <row r="1230" spans="1:7">
      <c r="A1230" s="18">
        <v>45302</v>
      </c>
      <c r="B1230" s="19">
        <v>15558</v>
      </c>
      <c r="C1230" s="78">
        <f t="shared" si="95"/>
        <v>15568</v>
      </c>
      <c r="D1230" s="78">
        <f t="shared" si="96"/>
        <v>15518</v>
      </c>
      <c r="E1230" s="78">
        <f t="shared" si="97"/>
        <v>15522</v>
      </c>
      <c r="F1230" s="78">
        <f t="shared" si="98"/>
        <v>15518</v>
      </c>
      <c r="G1230" s="78">
        <f t="shared" si="99"/>
        <v>15525</v>
      </c>
    </row>
    <row r="1231" spans="1:7">
      <c r="A1231" s="18">
        <v>45303</v>
      </c>
      <c r="B1231" s="19">
        <v>15559</v>
      </c>
      <c r="C1231" s="78">
        <f t="shared" si="95"/>
        <v>15558</v>
      </c>
      <c r="D1231" s="78">
        <f t="shared" si="96"/>
        <v>15568</v>
      </c>
      <c r="E1231" s="78">
        <f t="shared" si="97"/>
        <v>15518</v>
      </c>
      <c r="F1231" s="78">
        <f t="shared" si="98"/>
        <v>15522</v>
      </c>
      <c r="G1231" s="78">
        <f t="shared" si="99"/>
        <v>15518</v>
      </c>
    </row>
    <row r="1232" spans="1:7">
      <c r="A1232" s="18">
        <v>45306</v>
      </c>
      <c r="B1232" s="19">
        <v>15555</v>
      </c>
      <c r="C1232" s="78">
        <f t="shared" si="95"/>
        <v>15559</v>
      </c>
      <c r="D1232" s="78">
        <f t="shared" si="96"/>
        <v>15558</v>
      </c>
      <c r="E1232" s="78">
        <f t="shared" si="97"/>
        <v>15568</v>
      </c>
      <c r="F1232" s="78">
        <f t="shared" si="98"/>
        <v>15518</v>
      </c>
      <c r="G1232" s="78">
        <f t="shared" si="99"/>
        <v>15522</v>
      </c>
    </row>
    <row r="1233" spans="1:7">
      <c r="A1233" s="18">
        <v>45307</v>
      </c>
      <c r="B1233" s="19">
        <v>15592</v>
      </c>
      <c r="C1233" s="78">
        <f t="shared" si="95"/>
        <v>15555</v>
      </c>
      <c r="D1233" s="78">
        <f t="shared" si="96"/>
        <v>15559</v>
      </c>
      <c r="E1233" s="78">
        <f t="shared" si="97"/>
        <v>15558</v>
      </c>
      <c r="F1233" s="78">
        <f t="shared" si="98"/>
        <v>15568</v>
      </c>
      <c r="G1233" s="78">
        <f t="shared" si="99"/>
        <v>15518</v>
      </c>
    </row>
    <row r="1234" spans="1:7">
      <c r="A1234" s="18">
        <v>45308</v>
      </c>
      <c r="B1234" s="19">
        <v>15639</v>
      </c>
      <c r="C1234" s="78">
        <f t="shared" si="95"/>
        <v>15592</v>
      </c>
      <c r="D1234" s="78">
        <f t="shared" si="96"/>
        <v>15555</v>
      </c>
      <c r="E1234" s="78">
        <f t="shared" si="97"/>
        <v>15559</v>
      </c>
      <c r="F1234" s="78">
        <f t="shared" si="98"/>
        <v>15558</v>
      </c>
      <c r="G1234" s="78">
        <f t="shared" si="99"/>
        <v>15568</v>
      </c>
    </row>
    <row r="1235" spans="1:7">
      <c r="A1235" s="18">
        <v>45309</v>
      </c>
      <c r="B1235" s="19">
        <v>15630</v>
      </c>
      <c r="C1235" s="78">
        <f t="shared" si="95"/>
        <v>15639</v>
      </c>
      <c r="D1235" s="78">
        <f t="shared" si="96"/>
        <v>15592</v>
      </c>
      <c r="E1235" s="78">
        <f t="shared" si="97"/>
        <v>15555</v>
      </c>
      <c r="F1235" s="78">
        <f t="shared" si="98"/>
        <v>15559</v>
      </c>
      <c r="G1235" s="78">
        <f t="shared" si="99"/>
        <v>15558</v>
      </c>
    </row>
    <row r="1236" spans="1:7">
      <c r="A1236" s="18">
        <v>45310</v>
      </c>
      <c r="B1236" s="19">
        <v>15628</v>
      </c>
      <c r="C1236" s="78">
        <f t="shared" si="95"/>
        <v>15630</v>
      </c>
      <c r="D1236" s="78">
        <f t="shared" si="96"/>
        <v>15639</v>
      </c>
      <c r="E1236" s="78">
        <f t="shared" si="97"/>
        <v>15592</v>
      </c>
      <c r="F1236" s="78">
        <f t="shared" si="98"/>
        <v>15555</v>
      </c>
      <c r="G1236" s="78">
        <f t="shared" si="99"/>
        <v>15559</v>
      </c>
    </row>
    <row r="1237" spans="1:7">
      <c r="A1237" s="18">
        <v>45313</v>
      </c>
      <c r="B1237" s="19">
        <v>15627</v>
      </c>
      <c r="C1237" s="78">
        <f t="shared" si="95"/>
        <v>15628</v>
      </c>
      <c r="D1237" s="78">
        <f t="shared" si="96"/>
        <v>15630</v>
      </c>
      <c r="E1237" s="78">
        <f t="shared" si="97"/>
        <v>15639</v>
      </c>
      <c r="F1237" s="78">
        <f t="shared" si="98"/>
        <v>15592</v>
      </c>
      <c r="G1237" s="78">
        <f t="shared" si="99"/>
        <v>15555</v>
      </c>
    </row>
    <row r="1238" spans="1:7">
      <c r="A1238" s="18">
        <v>45314</v>
      </c>
      <c r="B1238" s="19">
        <v>15656</v>
      </c>
      <c r="C1238" s="78">
        <f t="shared" si="95"/>
        <v>15627</v>
      </c>
      <c r="D1238" s="78">
        <f t="shared" si="96"/>
        <v>15628</v>
      </c>
      <c r="E1238" s="78">
        <f t="shared" si="97"/>
        <v>15630</v>
      </c>
      <c r="F1238" s="78">
        <f t="shared" si="98"/>
        <v>15639</v>
      </c>
      <c r="G1238" s="78">
        <f t="shared" si="99"/>
        <v>15592</v>
      </c>
    </row>
    <row r="1239" spans="1:7">
      <c r="A1239" s="18">
        <v>45315</v>
      </c>
      <c r="B1239" s="19">
        <v>15719</v>
      </c>
      <c r="C1239" s="78">
        <f t="shared" si="95"/>
        <v>15656</v>
      </c>
      <c r="D1239" s="78">
        <f t="shared" si="96"/>
        <v>15627</v>
      </c>
      <c r="E1239" s="78">
        <f t="shared" si="97"/>
        <v>15628</v>
      </c>
      <c r="F1239" s="78">
        <f t="shared" si="98"/>
        <v>15630</v>
      </c>
      <c r="G1239" s="78">
        <f t="shared" si="99"/>
        <v>15639</v>
      </c>
    </row>
    <row r="1240" spans="1:7">
      <c r="A1240" s="18">
        <v>45316</v>
      </c>
      <c r="B1240" s="19">
        <v>15767</v>
      </c>
      <c r="C1240" s="78">
        <f t="shared" si="95"/>
        <v>15719</v>
      </c>
      <c r="D1240" s="78">
        <f t="shared" si="96"/>
        <v>15656</v>
      </c>
      <c r="E1240" s="78">
        <f t="shared" si="97"/>
        <v>15627</v>
      </c>
      <c r="F1240" s="78">
        <f t="shared" si="98"/>
        <v>15628</v>
      </c>
      <c r="G1240" s="78">
        <f t="shared" si="99"/>
        <v>15630</v>
      </c>
    </row>
    <row r="1241" spans="1:7">
      <c r="A1241" s="18">
        <v>45317</v>
      </c>
      <c r="B1241" s="19">
        <v>15829</v>
      </c>
      <c r="C1241" s="78">
        <f t="shared" si="95"/>
        <v>15767</v>
      </c>
      <c r="D1241" s="78">
        <f t="shared" si="96"/>
        <v>15719</v>
      </c>
      <c r="E1241" s="78">
        <f t="shared" si="97"/>
        <v>15656</v>
      </c>
      <c r="F1241" s="78">
        <f t="shared" si="98"/>
        <v>15627</v>
      </c>
      <c r="G1241" s="78">
        <f t="shared" si="99"/>
        <v>15628</v>
      </c>
    </row>
    <row r="1242" spans="1:7">
      <c r="A1242" s="18">
        <v>45320</v>
      </c>
      <c r="B1242" s="19">
        <v>15825</v>
      </c>
      <c r="C1242" s="78">
        <f t="shared" si="95"/>
        <v>15829</v>
      </c>
      <c r="D1242" s="78">
        <f t="shared" si="96"/>
        <v>15767</v>
      </c>
      <c r="E1242" s="78">
        <f t="shared" si="97"/>
        <v>15719</v>
      </c>
      <c r="F1242" s="78">
        <f t="shared" si="98"/>
        <v>15656</v>
      </c>
      <c r="G1242" s="78">
        <f t="shared" si="99"/>
        <v>15627</v>
      </c>
    </row>
    <row r="1243" spans="1:7">
      <c r="A1243" s="18">
        <v>45321</v>
      </c>
      <c r="B1243" s="19">
        <v>15796</v>
      </c>
      <c r="C1243" s="78">
        <f t="shared" si="95"/>
        <v>15825</v>
      </c>
      <c r="D1243" s="78">
        <f t="shared" si="96"/>
        <v>15829</v>
      </c>
      <c r="E1243" s="78">
        <f t="shared" si="97"/>
        <v>15767</v>
      </c>
      <c r="F1243" s="78">
        <f t="shared" si="98"/>
        <v>15719</v>
      </c>
      <c r="G1243" s="78">
        <f t="shared" si="99"/>
        <v>15656</v>
      </c>
    </row>
    <row r="1244" spans="1:7">
      <c r="A1244" s="18">
        <v>45322</v>
      </c>
      <c r="B1244" s="19">
        <v>15803</v>
      </c>
      <c r="C1244" s="78">
        <f t="shared" si="95"/>
        <v>15796</v>
      </c>
      <c r="D1244" s="78">
        <f t="shared" si="96"/>
        <v>15825</v>
      </c>
      <c r="E1244" s="78">
        <f t="shared" si="97"/>
        <v>15829</v>
      </c>
      <c r="F1244" s="78">
        <f t="shared" si="98"/>
        <v>15767</v>
      </c>
      <c r="G1244" s="78">
        <f t="shared" si="99"/>
        <v>15719</v>
      </c>
    </row>
    <row r="1245" spans="1:7">
      <c r="A1245" s="18">
        <v>45323</v>
      </c>
      <c r="B1245" s="19">
        <v>15775</v>
      </c>
      <c r="C1245" s="78">
        <f t="shared" si="95"/>
        <v>15803</v>
      </c>
      <c r="D1245" s="78">
        <f t="shared" si="96"/>
        <v>15796</v>
      </c>
      <c r="E1245" s="78">
        <f t="shared" si="97"/>
        <v>15825</v>
      </c>
      <c r="F1245" s="78">
        <f t="shared" si="98"/>
        <v>15829</v>
      </c>
      <c r="G1245" s="78">
        <f t="shared" si="99"/>
        <v>15767</v>
      </c>
    </row>
    <row r="1246" spans="1:7">
      <c r="A1246" s="18">
        <v>45324</v>
      </c>
      <c r="B1246" s="19">
        <v>15688</v>
      </c>
      <c r="C1246" s="78">
        <f t="shared" si="95"/>
        <v>15775</v>
      </c>
      <c r="D1246" s="78">
        <f t="shared" si="96"/>
        <v>15803</v>
      </c>
      <c r="E1246" s="78">
        <f t="shared" si="97"/>
        <v>15796</v>
      </c>
      <c r="F1246" s="78">
        <f t="shared" si="98"/>
        <v>15825</v>
      </c>
      <c r="G1246" s="78">
        <f t="shared" si="99"/>
        <v>15829</v>
      </c>
    </row>
    <row r="1247" spans="1:7">
      <c r="A1247" s="18">
        <v>45327</v>
      </c>
      <c r="B1247" s="19">
        <v>15705</v>
      </c>
      <c r="C1247" s="78">
        <f t="shared" si="95"/>
        <v>15688</v>
      </c>
      <c r="D1247" s="78">
        <f t="shared" si="96"/>
        <v>15775</v>
      </c>
      <c r="E1247" s="78">
        <f t="shared" si="97"/>
        <v>15803</v>
      </c>
      <c r="F1247" s="78">
        <f t="shared" si="98"/>
        <v>15796</v>
      </c>
      <c r="G1247" s="78">
        <f t="shared" si="99"/>
        <v>15825</v>
      </c>
    </row>
    <row r="1248" spans="1:7">
      <c r="A1248" s="18">
        <v>45328</v>
      </c>
      <c r="B1248" s="19">
        <v>15734</v>
      </c>
      <c r="C1248" s="78">
        <f t="shared" si="95"/>
        <v>15705</v>
      </c>
      <c r="D1248" s="78">
        <f t="shared" si="96"/>
        <v>15688</v>
      </c>
      <c r="E1248" s="78">
        <f t="shared" si="97"/>
        <v>15775</v>
      </c>
      <c r="F1248" s="78">
        <f t="shared" si="98"/>
        <v>15803</v>
      </c>
      <c r="G1248" s="78">
        <f t="shared" si="99"/>
        <v>15796</v>
      </c>
    </row>
    <row r="1249" spans="1:7">
      <c r="A1249" s="18">
        <v>45329</v>
      </c>
      <c r="B1249" s="19">
        <v>15685</v>
      </c>
      <c r="C1249" s="78">
        <f t="shared" si="95"/>
        <v>15734</v>
      </c>
      <c r="D1249" s="78">
        <f t="shared" si="96"/>
        <v>15705</v>
      </c>
      <c r="E1249" s="78">
        <f t="shared" si="97"/>
        <v>15688</v>
      </c>
      <c r="F1249" s="78">
        <f t="shared" si="98"/>
        <v>15775</v>
      </c>
      <c r="G1249" s="78">
        <f t="shared" si="99"/>
        <v>15803</v>
      </c>
    </row>
    <row r="1250" spans="1:7">
      <c r="A1250" s="18">
        <v>45334</v>
      </c>
      <c r="B1250" s="19">
        <v>15612</v>
      </c>
      <c r="C1250" s="78">
        <f t="shared" si="95"/>
        <v>15685</v>
      </c>
      <c r="D1250" s="78">
        <f t="shared" si="96"/>
        <v>15734</v>
      </c>
      <c r="E1250" s="78">
        <f t="shared" si="97"/>
        <v>15705</v>
      </c>
      <c r="F1250" s="78">
        <f t="shared" si="98"/>
        <v>15688</v>
      </c>
      <c r="G1250" s="78">
        <f t="shared" si="99"/>
        <v>15775</v>
      </c>
    </row>
    <row r="1251" spans="1:7">
      <c r="A1251" s="18">
        <v>45335</v>
      </c>
      <c r="B1251" s="19">
        <v>15585</v>
      </c>
      <c r="C1251" s="78">
        <f t="shared" si="95"/>
        <v>15612</v>
      </c>
      <c r="D1251" s="78">
        <f t="shared" si="96"/>
        <v>15685</v>
      </c>
      <c r="E1251" s="78">
        <f t="shared" si="97"/>
        <v>15734</v>
      </c>
      <c r="F1251" s="78">
        <f t="shared" si="98"/>
        <v>15705</v>
      </c>
      <c r="G1251" s="78">
        <f t="shared" si="99"/>
        <v>15688</v>
      </c>
    </row>
    <row r="1252" spans="1:7">
      <c r="A1252" s="18">
        <v>45337</v>
      </c>
      <c r="B1252" s="19">
        <v>15606</v>
      </c>
      <c r="C1252" s="78">
        <f t="shared" si="95"/>
        <v>15585</v>
      </c>
      <c r="D1252" s="78">
        <f t="shared" si="96"/>
        <v>15612</v>
      </c>
      <c r="E1252" s="78">
        <f t="shared" si="97"/>
        <v>15685</v>
      </c>
      <c r="F1252" s="78">
        <f t="shared" si="98"/>
        <v>15734</v>
      </c>
      <c r="G1252" s="78">
        <f t="shared" si="99"/>
        <v>15705</v>
      </c>
    </row>
    <row r="1253" spans="1:7">
      <c r="A1253" s="18">
        <v>45338</v>
      </c>
      <c r="B1253" s="19">
        <v>15654</v>
      </c>
      <c r="C1253" s="78">
        <f t="shared" si="95"/>
        <v>15606</v>
      </c>
      <c r="D1253" s="78">
        <f t="shared" si="96"/>
        <v>15585</v>
      </c>
      <c r="E1253" s="78">
        <f t="shared" si="97"/>
        <v>15612</v>
      </c>
      <c r="F1253" s="78">
        <f t="shared" si="98"/>
        <v>15685</v>
      </c>
      <c r="G1253" s="78">
        <f t="shared" si="99"/>
        <v>15734</v>
      </c>
    </row>
    <row r="1254" spans="1:7">
      <c r="A1254" s="18">
        <v>45341</v>
      </c>
      <c r="B1254" s="19">
        <v>15630</v>
      </c>
      <c r="C1254" s="78">
        <f t="shared" si="95"/>
        <v>15654</v>
      </c>
      <c r="D1254" s="78">
        <f t="shared" si="96"/>
        <v>15606</v>
      </c>
      <c r="E1254" s="78">
        <f t="shared" si="97"/>
        <v>15585</v>
      </c>
      <c r="F1254" s="78">
        <f t="shared" si="98"/>
        <v>15612</v>
      </c>
      <c r="G1254" s="78">
        <f t="shared" si="99"/>
        <v>15685</v>
      </c>
    </row>
    <row r="1255" spans="1:7">
      <c r="A1255" s="18">
        <v>45342</v>
      </c>
      <c r="B1255" s="19">
        <v>15659</v>
      </c>
      <c r="C1255" s="78">
        <f t="shared" si="95"/>
        <v>15630</v>
      </c>
      <c r="D1255" s="78">
        <f t="shared" si="96"/>
        <v>15654</v>
      </c>
      <c r="E1255" s="78">
        <f t="shared" si="97"/>
        <v>15606</v>
      </c>
      <c r="F1255" s="78">
        <f t="shared" si="98"/>
        <v>15585</v>
      </c>
      <c r="G1255" s="78">
        <f t="shared" si="99"/>
        <v>15612</v>
      </c>
    </row>
    <row r="1256" spans="1:7">
      <c r="A1256" s="18">
        <v>45343</v>
      </c>
      <c r="B1256" s="19">
        <v>15658</v>
      </c>
      <c r="C1256" s="78">
        <f t="shared" si="95"/>
        <v>15659</v>
      </c>
      <c r="D1256" s="78">
        <f t="shared" si="96"/>
        <v>15630</v>
      </c>
      <c r="E1256" s="78">
        <f t="shared" si="97"/>
        <v>15654</v>
      </c>
      <c r="F1256" s="78">
        <f t="shared" si="98"/>
        <v>15606</v>
      </c>
      <c r="G1256" s="78">
        <f t="shared" si="99"/>
        <v>15585</v>
      </c>
    </row>
    <row r="1257" spans="1:7">
      <c r="A1257" s="18">
        <v>45344</v>
      </c>
      <c r="B1257" s="19">
        <v>15630</v>
      </c>
      <c r="C1257" s="78">
        <f t="shared" si="95"/>
        <v>15658</v>
      </c>
      <c r="D1257" s="78">
        <f t="shared" si="96"/>
        <v>15659</v>
      </c>
      <c r="E1257" s="78">
        <f t="shared" si="97"/>
        <v>15630</v>
      </c>
      <c r="F1257" s="78">
        <f t="shared" si="98"/>
        <v>15654</v>
      </c>
      <c r="G1257" s="78">
        <f t="shared" si="99"/>
        <v>15606</v>
      </c>
    </row>
    <row r="1258" spans="1:7">
      <c r="A1258" s="18">
        <v>45345</v>
      </c>
      <c r="B1258" s="19">
        <v>15589</v>
      </c>
      <c r="C1258" s="78">
        <f t="shared" si="95"/>
        <v>15630</v>
      </c>
      <c r="D1258" s="78">
        <f t="shared" si="96"/>
        <v>15658</v>
      </c>
      <c r="E1258" s="78">
        <f t="shared" si="97"/>
        <v>15659</v>
      </c>
      <c r="F1258" s="78">
        <f t="shared" si="98"/>
        <v>15630</v>
      </c>
      <c r="G1258" s="78">
        <f t="shared" si="99"/>
        <v>15654</v>
      </c>
    </row>
    <row r="1259" spans="1:7">
      <c r="A1259" s="18">
        <v>45348</v>
      </c>
      <c r="B1259" s="19">
        <v>15635</v>
      </c>
      <c r="C1259" s="78">
        <f t="shared" si="95"/>
        <v>15589</v>
      </c>
      <c r="D1259" s="78">
        <f t="shared" si="96"/>
        <v>15630</v>
      </c>
      <c r="E1259" s="78">
        <f t="shared" si="97"/>
        <v>15658</v>
      </c>
      <c r="F1259" s="78">
        <f t="shared" si="98"/>
        <v>15659</v>
      </c>
      <c r="G1259" s="78">
        <f t="shared" si="99"/>
        <v>15630</v>
      </c>
    </row>
    <row r="1260" spans="1:7">
      <c r="A1260" s="18">
        <v>45349</v>
      </c>
      <c r="B1260" s="19">
        <v>15655</v>
      </c>
      <c r="C1260" s="78">
        <f t="shared" si="95"/>
        <v>15635</v>
      </c>
      <c r="D1260" s="78">
        <f t="shared" si="96"/>
        <v>15589</v>
      </c>
      <c r="E1260" s="78">
        <f t="shared" si="97"/>
        <v>15630</v>
      </c>
      <c r="F1260" s="78">
        <f t="shared" si="98"/>
        <v>15658</v>
      </c>
      <c r="G1260" s="78">
        <f t="shared" si="99"/>
        <v>15659</v>
      </c>
    </row>
    <row r="1261" spans="1:7">
      <c r="A1261" s="18">
        <v>45350</v>
      </c>
      <c r="B1261" s="19">
        <v>15673</v>
      </c>
      <c r="C1261" s="78">
        <f t="shared" si="95"/>
        <v>15655</v>
      </c>
      <c r="D1261" s="78">
        <f t="shared" si="96"/>
        <v>15635</v>
      </c>
      <c r="E1261" s="78">
        <f t="shared" si="97"/>
        <v>15589</v>
      </c>
      <c r="F1261" s="78">
        <f t="shared" si="98"/>
        <v>15630</v>
      </c>
      <c r="G1261" s="78">
        <f t="shared" si="99"/>
        <v>15658</v>
      </c>
    </row>
    <row r="1262" spans="1:7">
      <c r="A1262" s="18">
        <v>45351</v>
      </c>
      <c r="B1262" s="19">
        <v>15715</v>
      </c>
      <c r="C1262" s="78">
        <f t="shared" si="95"/>
        <v>15673</v>
      </c>
      <c r="D1262" s="78">
        <f t="shared" si="96"/>
        <v>15655</v>
      </c>
      <c r="E1262" s="78">
        <f t="shared" si="97"/>
        <v>15635</v>
      </c>
      <c r="F1262" s="78">
        <f t="shared" si="98"/>
        <v>15589</v>
      </c>
      <c r="G1262" s="78">
        <f t="shared" si="99"/>
        <v>15630</v>
      </c>
    </row>
    <row r="1263" spans="1:7">
      <c r="A1263" s="18">
        <v>45352</v>
      </c>
      <c r="B1263" s="19">
        <v>15696</v>
      </c>
      <c r="C1263" s="78">
        <f t="shared" si="95"/>
        <v>15715</v>
      </c>
      <c r="D1263" s="78">
        <f t="shared" si="96"/>
        <v>15673</v>
      </c>
      <c r="E1263" s="78">
        <f t="shared" si="97"/>
        <v>15655</v>
      </c>
      <c r="F1263" s="78">
        <f t="shared" si="98"/>
        <v>15635</v>
      </c>
      <c r="G1263" s="78">
        <f t="shared" si="99"/>
        <v>15589</v>
      </c>
    </row>
    <row r="1264" spans="1:7">
      <c r="A1264" s="18">
        <v>45355</v>
      </c>
      <c r="B1264" s="19">
        <v>15723</v>
      </c>
      <c r="C1264" s="78">
        <f t="shared" si="95"/>
        <v>15696</v>
      </c>
      <c r="D1264" s="78">
        <f t="shared" si="96"/>
        <v>15715</v>
      </c>
      <c r="E1264" s="78">
        <f t="shared" si="97"/>
        <v>15673</v>
      </c>
      <c r="F1264" s="78">
        <f t="shared" si="98"/>
        <v>15655</v>
      </c>
      <c r="G1264" s="78">
        <f t="shared" si="99"/>
        <v>15635</v>
      </c>
    </row>
    <row r="1265" spans="1:7">
      <c r="A1265" s="18">
        <v>45356</v>
      </c>
      <c r="B1265" s="19">
        <v>15756</v>
      </c>
      <c r="C1265" s="78">
        <f t="shared" si="95"/>
        <v>15723</v>
      </c>
      <c r="D1265" s="78">
        <f t="shared" si="96"/>
        <v>15696</v>
      </c>
      <c r="E1265" s="78">
        <f t="shared" si="97"/>
        <v>15715</v>
      </c>
      <c r="F1265" s="78">
        <f t="shared" si="98"/>
        <v>15673</v>
      </c>
      <c r="G1265" s="78">
        <f t="shared" si="99"/>
        <v>15655</v>
      </c>
    </row>
    <row r="1266" spans="1:7">
      <c r="A1266" s="18">
        <v>45357</v>
      </c>
      <c r="B1266" s="19">
        <v>15723</v>
      </c>
      <c r="C1266" s="78">
        <f t="shared" si="95"/>
        <v>15756</v>
      </c>
      <c r="D1266" s="78">
        <f t="shared" si="96"/>
        <v>15723</v>
      </c>
      <c r="E1266" s="78">
        <f t="shared" si="97"/>
        <v>15696</v>
      </c>
      <c r="F1266" s="78">
        <f t="shared" si="98"/>
        <v>15715</v>
      </c>
      <c r="G1266" s="78">
        <f t="shared" si="99"/>
        <v>15673</v>
      </c>
    </row>
    <row r="1267" spans="1:7">
      <c r="A1267" s="18">
        <v>45358</v>
      </c>
      <c r="B1267" s="19">
        <v>15658</v>
      </c>
      <c r="C1267" s="78">
        <f t="shared" si="95"/>
        <v>15723</v>
      </c>
      <c r="D1267" s="78">
        <f t="shared" si="96"/>
        <v>15756</v>
      </c>
      <c r="E1267" s="78">
        <f t="shared" si="97"/>
        <v>15723</v>
      </c>
      <c r="F1267" s="78">
        <f t="shared" si="98"/>
        <v>15696</v>
      </c>
      <c r="G1267" s="78">
        <f t="shared" si="99"/>
        <v>15715</v>
      </c>
    </row>
    <row r="1268" spans="1:7">
      <c r="A1268" s="18">
        <v>45359</v>
      </c>
      <c r="B1268" s="19">
        <v>15603</v>
      </c>
      <c r="C1268" s="78">
        <f t="shared" si="95"/>
        <v>15658</v>
      </c>
      <c r="D1268" s="78">
        <f t="shared" si="96"/>
        <v>15723</v>
      </c>
      <c r="E1268" s="78">
        <f t="shared" si="97"/>
        <v>15756</v>
      </c>
      <c r="F1268" s="78">
        <f t="shared" si="98"/>
        <v>15723</v>
      </c>
      <c r="G1268" s="78">
        <f t="shared" si="99"/>
        <v>15696</v>
      </c>
    </row>
    <row r="1269" spans="1:7">
      <c r="A1269" s="18">
        <v>45364</v>
      </c>
      <c r="B1269" s="19">
        <v>15576</v>
      </c>
      <c r="C1269" s="78">
        <f t="shared" si="95"/>
        <v>15603</v>
      </c>
      <c r="D1269" s="78">
        <f t="shared" si="96"/>
        <v>15658</v>
      </c>
      <c r="E1269" s="78">
        <f t="shared" si="97"/>
        <v>15723</v>
      </c>
      <c r="F1269" s="78">
        <f t="shared" si="98"/>
        <v>15756</v>
      </c>
      <c r="G1269" s="78">
        <f t="shared" si="99"/>
        <v>15723</v>
      </c>
    </row>
    <row r="1270" spans="1:7">
      <c r="A1270" s="18">
        <v>45365</v>
      </c>
      <c r="B1270" s="19">
        <v>15582</v>
      </c>
      <c r="C1270" s="78">
        <f t="shared" si="95"/>
        <v>15576</v>
      </c>
      <c r="D1270" s="78">
        <f t="shared" si="96"/>
        <v>15603</v>
      </c>
      <c r="E1270" s="78">
        <f t="shared" si="97"/>
        <v>15658</v>
      </c>
      <c r="F1270" s="78">
        <f t="shared" si="98"/>
        <v>15723</v>
      </c>
      <c r="G1270" s="78">
        <f t="shared" si="99"/>
        <v>15756</v>
      </c>
    </row>
    <row r="1271" spans="1:7">
      <c r="A1271" s="18">
        <v>45366</v>
      </c>
      <c r="B1271" s="19">
        <v>15624</v>
      </c>
      <c r="C1271" s="78">
        <f t="shared" si="95"/>
        <v>15582</v>
      </c>
      <c r="D1271" s="78">
        <f t="shared" si="96"/>
        <v>15576</v>
      </c>
      <c r="E1271" s="78">
        <f t="shared" si="97"/>
        <v>15603</v>
      </c>
      <c r="F1271" s="78">
        <f t="shared" si="98"/>
        <v>15658</v>
      </c>
      <c r="G1271" s="78">
        <f t="shared" si="99"/>
        <v>15723</v>
      </c>
    </row>
    <row r="1272" spans="1:7">
      <c r="A1272" s="18">
        <v>45369</v>
      </c>
      <c r="B1272" s="19">
        <v>15672</v>
      </c>
      <c r="C1272" s="78">
        <f t="shared" si="95"/>
        <v>15624</v>
      </c>
      <c r="D1272" s="78">
        <f t="shared" si="96"/>
        <v>15582</v>
      </c>
      <c r="E1272" s="78">
        <f t="shared" si="97"/>
        <v>15576</v>
      </c>
      <c r="F1272" s="78">
        <f t="shared" si="98"/>
        <v>15603</v>
      </c>
      <c r="G1272" s="78">
        <f t="shared" si="99"/>
        <v>15658</v>
      </c>
    </row>
    <row r="1273" spans="1:7">
      <c r="A1273" s="18">
        <v>45370</v>
      </c>
      <c r="B1273" s="19">
        <v>15712</v>
      </c>
      <c r="C1273" s="78">
        <f t="shared" si="95"/>
        <v>15672</v>
      </c>
      <c r="D1273" s="78">
        <f t="shared" si="96"/>
        <v>15624</v>
      </c>
      <c r="E1273" s="78">
        <f t="shared" si="97"/>
        <v>15582</v>
      </c>
      <c r="F1273" s="78">
        <f t="shared" si="98"/>
        <v>15576</v>
      </c>
      <c r="G1273" s="78">
        <f t="shared" si="99"/>
        <v>15603</v>
      </c>
    </row>
    <row r="1274" spans="1:7">
      <c r="A1274" s="18">
        <v>45371</v>
      </c>
      <c r="B1274" s="19">
        <v>15727</v>
      </c>
      <c r="C1274" s="78">
        <f t="shared" si="95"/>
        <v>15712</v>
      </c>
      <c r="D1274" s="78">
        <f t="shared" si="96"/>
        <v>15672</v>
      </c>
      <c r="E1274" s="78">
        <f t="shared" si="97"/>
        <v>15624</v>
      </c>
      <c r="F1274" s="78">
        <f t="shared" si="98"/>
        <v>15582</v>
      </c>
      <c r="G1274" s="78">
        <f t="shared" si="99"/>
        <v>15576</v>
      </c>
    </row>
    <row r="1275" spans="1:7">
      <c r="A1275" s="18">
        <v>45372</v>
      </c>
      <c r="B1275" s="19">
        <v>15662</v>
      </c>
      <c r="C1275" s="78">
        <f t="shared" si="95"/>
        <v>15727</v>
      </c>
      <c r="D1275" s="78">
        <f t="shared" si="96"/>
        <v>15712</v>
      </c>
      <c r="E1275" s="78">
        <f t="shared" si="97"/>
        <v>15672</v>
      </c>
      <c r="F1275" s="78">
        <f t="shared" si="98"/>
        <v>15624</v>
      </c>
      <c r="G1275" s="78">
        <f t="shared" si="99"/>
        <v>15582</v>
      </c>
    </row>
    <row r="1276" spans="1:7">
      <c r="A1276" s="18">
        <v>45373</v>
      </c>
      <c r="B1276" s="19">
        <v>15773</v>
      </c>
      <c r="C1276" s="78">
        <f t="shared" si="95"/>
        <v>15662</v>
      </c>
      <c r="D1276" s="78">
        <f t="shared" si="96"/>
        <v>15727</v>
      </c>
      <c r="E1276" s="78">
        <f t="shared" si="97"/>
        <v>15712</v>
      </c>
      <c r="F1276" s="78">
        <f t="shared" si="98"/>
        <v>15672</v>
      </c>
      <c r="G1276" s="78">
        <f t="shared" si="99"/>
        <v>15624</v>
      </c>
    </row>
    <row r="1277" spans="1:7">
      <c r="A1277" s="18">
        <v>45376</v>
      </c>
      <c r="B1277" s="19">
        <v>15795</v>
      </c>
      <c r="C1277" s="78">
        <f t="shared" si="95"/>
        <v>15773</v>
      </c>
      <c r="D1277" s="78">
        <f t="shared" si="96"/>
        <v>15662</v>
      </c>
      <c r="E1277" s="78">
        <f t="shared" si="97"/>
        <v>15727</v>
      </c>
      <c r="F1277" s="78">
        <f t="shared" si="98"/>
        <v>15712</v>
      </c>
      <c r="G1277" s="78">
        <f t="shared" si="99"/>
        <v>15672</v>
      </c>
    </row>
    <row r="1278" spans="1:7">
      <c r="A1278" s="18">
        <v>45377</v>
      </c>
      <c r="B1278" s="19">
        <v>15797</v>
      </c>
      <c r="C1278" s="78">
        <f t="shared" si="95"/>
        <v>15795</v>
      </c>
      <c r="D1278" s="78">
        <f t="shared" si="96"/>
        <v>15773</v>
      </c>
      <c r="E1278" s="78">
        <f t="shared" si="97"/>
        <v>15662</v>
      </c>
      <c r="F1278" s="78">
        <f t="shared" si="98"/>
        <v>15727</v>
      </c>
      <c r="G1278" s="78">
        <f t="shared" si="99"/>
        <v>15712</v>
      </c>
    </row>
    <row r="1279" spans="1:7">
      <c r="A1279" s="18">
        <v>45378</v>
      </c>
      <c r="B1279" s="19">
        <v>15853</v>
      </c>
      <c r="C1279" s="78">
        <f t="shared" si="95"/>
        <v>15797</v>
      </c>
      <c r="D1279" s="78">
        <f t="shared" si="96"/>
        <v>15795</v>
      </c>
      <c r="E1279" s="78">
        <f t="shared" si="97"/>
        <v>15773</v>
      </c>
      <c r="F1279" s="78">
        <f t="shared" si="98"/>
        <v>15662</v>
      </c>
      <c r="G1279" s="78">
        <f t="shared" si="99"/>
        <v>15727</v>
      </c>
    </row>
    <row r="1280" spans="1:7">
      <c r="A1280" s="18">
        <v>45379</v>
      </c>
      <c r="B1280" s="19">
        <v>15873</v>
      </c>
      <c r="C1280" s="78">
        <f t="shared" si="95"/>
        <v>15853</v>
      </c>
      <c r="D1280" s="78">
        <f t="shared" si="96"/>
        <v>15797</v>
      </c>
      <c r="E1280" s="78">
        <f t="shared" si="97"/>
        <v>15795</v>
      </c>
      <c r="F1280" s="78">
        <f t="shared" si="98"/>
        <v>15773</v>
      </c>
      <c r="G1280" s="78">
        <f t="shared" si="99"/>
        <v>15662</v>
      </c>
    </row>
    <row r="1281" spans="1:7">
      <c r="A1281" s="18">
        <v>45383</v>
      </c>
      <c r="B1281" s="19">
        <v>15909</v>
      </c>
      <c r="C1281" s="78">
        <f t="shared" si="95"/>
        <v>15873</v>
      </c>
      <c r="D1281" s="78">
        <f t="shared" si="96"/>
        <v>15853</v>
      </c>
      <c r="E1281" s="78">
        <f t="shared" si="97"/>
        <v>15797</v>
      </c>
      <c r="F1281" s="78">
        <f t="shared" si="98"/>
        <v>15795</v>
      </c>
      <c r="G1281" s="78">
        <f t="shared" si="99"/>
        <v>15773</v>
      </c>
    </row>
    <row r="1282" spans="1:7">
      <c r="A1282" s="18">
        <v>45384</v>
      </c>
      <c r="B1282" s="19">
        <v>15934</v>
      </c>
      <c r="C1282" s="78">
        <f t="shared" si="95"/>
        <v>15909</v>
      </c>
      <c r="D1282" s="78">
        <f t="shared" si="96"/>
        <v>15873</v>
      </c>
      <c r="E1282" s="78">
        <f t="shared" si="97"/>
        <v>15853</v>
      </c>
      <c r="F1282" s="78">
        <f t="shared" si="98"/>
        <v>15797</v>
      </c>
      <c r="G1282" s="78">
        <f t="shared" si="99"/>
        <v>15795</v>
      </c>
    </row>
    <row r="1283" spans="1:7">
      <c r="A1283" s="18">
        <v>45385</v>
      </c>
      <c r="B1283" s="19">
        <v>15923</v>
      </c>
      <c r="C1283" s="78">
        <f t="shared" si="95"/>
        <v>15934</v>
      </c>
      <c r="D1283" s="78">
        <f t="shared" si="96"/>
        <v>15909</v>
      </c>
      <c r="E1283" s="78">
        <f t="shared" si="97"/>
        <v>15873</v>
      </c>
      <c r="F1283" s="78">
        <f t="shared" si="98"/>
        <v>15853</v>
      </c>
      <c r="G1283" s="78">
        <f t="shared" si="99"/>
        <v>15797</v>
      </c>
    </row>
    <row r="1284" spans="1:7">
      <c r="A1284" s="18">
        <v>45386</v>
      </c>
      <c r="B1284" s="19">
        <v>15907</v>
      </c>
      <c r="C1284" s="78">
        <f t="shared" si="95"/>
        <v>15923</v>
      </c>
      <c r="D1284" s="78">
        <f t="shared" si="96"/>
        <v>15934</v>
      </c>
      <c r="E1284" s="78">
        <f t="shared" si="97"/>
        <v>15909</v>
      </c>
      <c r="F1284" s="78">
        <f t="shared" si="98"/>
        <v>15873</v>
      </c>
      <c r="G1284" s="78">
        <f t="shared" si="99"/>
        <v>15853</v>
      </c>
    </row>
    <row r="1285" spans="1:7">
      <c r="A1285" s="18">
        <v>45387</v>
      </c>
      <c r="B1285" s="19">
        <v>15873</v>
      </c>
      <c r="C1285" s="78">
        <f t="shared" si="95"/>
        <v>15907</v>
      </c>
      <c r="D1285" s="78">
        <f t="shared" si="96"/>
        <v>15923</v>
      </c>
      <c r="E1285" s="78">
        <f t="shared" si="97"/>
        <v>15934</v>
      </c>
      <c r="F1285" s="78">
        <f t="shared" si="98"/>
        <v>15909</v>
      </c>
      <c r="G1285" s="78">
        <f t="shared" si="99"/>
        <v>15873</v>
      </c>
    </row>
    <row r="1286" spans="1:7">
      <c r="A1286" s="18">
        <v>45398</v>
      </c>
      <c r="B1286" s="19">
        <v>16176</v>
      </c>
      <c r="C1286" s="78">
        <f t="shared" si="95"/>
        <v>15873</v>
      </c>
      <c r="D1286" s="78">
        <f t="shared" si="96"/>
        <v>15907</v>
      </c>
      <c r="E1286" s="78">
        <f t="shared" si="97"/>
        <v>15923</v>
      </c>
      <c r="F1286" s="78">
        <f t="shared" si="98"/>
        <v>15934</v>
      </c>
      <c r="G1286" s="78">
        <f t="shared" si="99"/>
        <v>15909</v>
      </c>
    </row>
    <row r="1287" spans="1:7">
      <c r="A1287" s="18">
        <v>45399</v>
      </c>
      <c r="B1287" s="19">
        <v>16240</v>
      </c>
      <c r="C1287" s="78">
        <f t="shared" ref="C1287:C1350" si="100">B1286</f>
        <v>16176</v>
      </c>
      <c r="D1287" s="78">
        <f t="shared" ref="D1287:D1350" si="101">B1285</f>
        <v>15873</v>
      </c>
      <c r="E1287" s="78">
        <f t="shared" ref="E1287:E1350" si="102">B1284</f>
        <v>15907</v>
      </c>
      <c r="F1287" s="78">
        <f t="shared" si="98"/>
        <v>15923</v>
      </c>
      <c r="G1287" s="78">
        <f t="shared" si="99"/>
        <v>15934</v>
      </c>
    </row>
    <row r="1288" spans="1:7">
      <c r="A1288" s="18">
        <v>45400</v>
      </c>
      <c r="B1288" s="19">
        <v>16177</v>
      </c>
      <c r="C1288" s="78">
        <f t="shared" si="100"/>
        <v>16240</v>
      </c>
      <c r="D1288" s="78">
        <f t="shared" si="101"/>
        <v>16176</v>
      </c>
      <c r="E1288" s="78">
        <f t="shared" si="102"/>
        <v>15873</v>
      </c>
      <c r="F1288" s="78">
        <f t="shared" ref="F1288:F1351" si="103">B1284</f>
        <v>15907</v>
      </c>
      <c r="G1288" s="78">
        <f t="shared" ref="G1288:G1351" si="104">B1283</f>
        <v>15923</v>
      </c>
    </row>
    <row r="1289" spans="1:7">
      <c r="A1289" s="18">
        <v>45401</v>
      </c>
      <c r="B1289" s="19">
        <v>16280</v>
      </c>
      <c r="C1289" s="78">
        <f t="shared" si="100"/>
        <v>16177</v>
      </c>
      <c r="D1289" s="78">
        <f t="shared" si="101"/>
        <v>16240</v>
      </c>
      <c r="E1289" s="78">
        <f t="shared" si="102"/>
        <v>16176</v>
      </c>
      <c r="F1289" s="78">
        <f t="shared" si="103"/>
        <v>15873</v>
      </c>
      <c r="G1289" s="78">
        <f t="shared" si="104"/>
        <v>15907</v>
      </c>
    </row>
    <row r="1290" spans="1:7">
      <c r="A1290" s="18">
        <v>45404</v>
      </c>
      <c r="B1290" s="19">
        <v>16224</v>
      </c>
      <c r="C1290" s="78">
        <f t="shared" si="100"/>
        <v>16280</v>
      </c>
      <c r="D1290" s="78">
        <f t="shared" si="101"/>
        <v>16177</v>
      </c>
      <c r="E1290" s="78">
        <f t="shared" si="102"/>
        <v>16240</v>
      </c>
      <c r="F1290" s="78">
        <f t="shared" si="103"/>
        <v>16176</v>
      </c>
      <c r="G1290" s="78">
        <f t="shared" si="104"/>
        <v>15873</v>
      </c>
    </row>
    <row r="1291" spans="1:7">
      <c r="A1291" s="18">
        <v>45405</v>
      </c>
      <c r="B1291" s="19">
        <v>16244</v>
      </c>
      <c r="C1291" s="78">
        <f t="shared" si="100"/>
        <v>16224</v>
      </c>
      <c r="D1291" s="78">
        <f t="shared" si="101"/>
        <v>16280</v>
      </c>
      <c r="E1291" s="78">
        <f t="shared" si="102"/>
        <v>16177</v>
      </c>
      <c r="F1291" s="78">
        <f t="shared" si="103"/>
        <v>16240</v>
      </c>
      <c r="G1291" s="78">
        <f t="shared" si="104"/>
        <v>16176</v>
      </c>
    </row>
    <row r="1292" spans="1:7">
      <c r="A1292" s="18">
        <v>45406</v>
      </c>
      <c r="B1292" s="19">
        <v>16161</v>
      </c>
      <c r="C1292" s="78">
        <f t="shared" si="100"/>
        <v>16244</v>
      </c>
      <c r="D1292" s="78">
        <f t="shared" si="101"/>
        <v>16224</v>
      </c>
      <c r="E1292" s="78">
        <f t="shared" si="102"/>
        <v>16280</v>
      </c>
      <c r="F1292" s="78">
        <f t="shared" si="103"/>
        <v>16177</v>
      </c>
      <c r="G1292" s="78">
        <f t="shared" si="104"/>
        <v>16240</v>
      </c>
    </row>
    <row r="1293" spans="1:7">
      <c r="A1293" s="18">
        <v>45407</v>
      </c>
      <c r="B1293" s="19">
        <v>16208</v>
      </c>
      <c r="C1293" s="78">
        <f t="shared" si="100"/>
        <v>16161</v>
      </c>
      <c r="D1293" s="78">
        <f t="shared" si="101"/>
        <v>16244</v>
      </c>
      <c r="E1293" s="78">
        <f t="shared" si="102"/>
        <v>16224</v>
      </c>
      <c r="F1293" s="78">
        <f t="shared" si="103"/>
        <v>16280</v>
      </c>
      <c r="G1293" s="78">
        <f t="shared" si="104"/>
        <v>16177</v>
      </c>
    </row>
    <row r="1294" spans="1:7">
      <c r="A1294" s="18">
        <v>45408</v>
      </c>
      <c r="B1294" s="19">
        <v>16222</v>
      </c>
      <c r="C1294" s="78">
        <f t="shared" si="100"/>
        <v>16208</v>
      </c>
      <c r="D1294" s="78">
        <f t="shared" si="101"/>
        <v>16161</v>
      </c>
      <c r="E1294" s="78">
        <f t="shared" si="102"/>
        <v>16244</v>
      </c>
      <c r="F1294" s="78">
        <f t="shared" si="103"/>
        <v>16224</v>
      </c>
      <c r="G1294" s="78">
        <f t="shared" si="104"/>
        <v>16280</v>
      </c>
    </row>
    <row r="1295" spans="1:7">
      <c r="A1295" s="18">
        <v>45411</v>
      </c>
      <c r="B1295" s="19">
        <v>16249</v>
      </c>
      <c r="C1295" s="78">
        <f t="shared" si="100"/>
        <v>16222</v>
      </c>
      <c r="D1295" s="78">
        <f t="shared" si="101"/>
        <v>16208</v>
      </c>
      <c r="E1295" s="78">
        <f t="shared" si="102"/>
        <v>16161</v>
      </c>
      <c r="F1295" s="78">
        <f t="shared" si="103"/>
        <v>16244</v>
      </c>
      <c r="G1295" s="78">
        <f t="shared" si="104"/>
        <v>16224</v>
      </c>
    </row>
    <row r="1296" spans="1:7">
      <c r="A1296" s="18">
        <v>45412</v>
      </c>
      <c r="B1296" s="19">
        <v>16276</v>
      </c>
      <c r="C1296" s="78">
        <f t="shared" si="100"/>
        <v>16249</v>
      </c>
      <c r="D1296" s="78">
        <f t="shared" si="101"/>
        <v>16222</v>
      </c>
      <c r="E1296" s="78">
        <f t="shared" si="102"/>
        <v>16208</v>
      </c>
      <c r="F1296" s="78">
        <f t="shared" si="103"/>
        <v>16161</v>
      </c>
      <c r="G1296" s="78">
        <f t="shared" si="104"/>
        <v>16244</v>
      </c>
    </row>
    <row r="1297" spans="1:7">
      <c r="A1297" s="18">
        <v>45414</v>
      </c>
      <c r="B1297" s="19">
        <v>16202</v>
      </c>
      <c r="C1297" s="78">
        <f t="shared" si="100"/>
        <v>16276</v>
      </c>
      <c r="D1297" s="78">
        <f t="shared" si="101"/>
        <v>16249</v>
      </c>
      <c r="E1297" s="78">
        <f t="shared" si="102"/>
        <v>16222</v>
      </c>
      <c r="F1297" s="78">
        <f t="shared" si="103"/>
        <v>16208</v>
      </c>
      <c r="G1297" s="78">
        <f t="shared" si="104"/>
        <v>16161</v>
      </c>
    </row>
    <row r="1298" spans="1:7">
      <c r="A1298" s="18">
        <v>45415</v>
      </c>
      <c r="B1298" s="19">
        <v>16094</v>
      </c>
      <c r="C1298" s="78">
        <f t="shared" si="100"/>
        <v>16202</v>
      </c>
      <c r="D1298" s="78">
        <f t="shared" si="101"/>
        <v>16276</v>
      </c>
      <c r="E1298" s="78">
        <f t="shared" si="102"/>
        <v>16249</v>
      </c>
      <c r="F1298" s="78">
        <f t="shared" si="103"/>
        <v>16222</v>
      </c>
      <c r="G1298" s="78">
        <f t="shared" si="104"/>
        <v>16208</v>
      </c>
    </row>
    <row r="1299" spans="1:7">
      <c r="A1299" s="18">
        <v>45418</v>
      </c>
      <c r="B1299" s="19">
        <v>16025</v>
      </c>
      <c r="C1299" s="78">
        <f t="shared" si="100"/>
        <v>16094</v>
      </c>
      <c r="D1299" s="78">
        <f t="shared" si="101"/>
        <v>16202</v>
      </c>
      <c r="E1299" s="78">
        <f t="shared" si="102"/>
        <v>16276</v>
      </c>
      <c r="F1299" s="78">
        <f t="shared" si="103"/>
        <v>16249</v>
      </c>
      <c r="G1299" s="78">
        <f t="shared" si="104"/>
        <v>16222</v>
      </c>
    </row>
    <row r="1300" spans="1:7">
      <c r="A1300" s="18">
        <v>45419</v>
      </c>
      <c r="B1300" s="19">
        <v>16054</v>
      </c>
      <c r="C1300" s="78">
        <f t="shared" si="100"/>
        <v>16025</v>
      </c>
      <c r="D1300" s="78">
        <f t="shared" si="101"/>
        <v>16094</v>
      </c>
      <c r="E1300" s="78">
        <f t="shared" si="102"/>
        <v>16202</v>
      </c>
      <c r="F1300" s="78">
        <f t="shared" si="103"/>
        <v>16276</v>
      </c>
      <c r="G1300" s="78">
        <f t="shared" si="104"/>
        <v>16249</v>
      </c>
    </row>
    <row r="1301" spans="1:7">
      <c r="A1301" s="18">
        <v>45420</v>
      </c>
      <c r="B1301" s="19">
        <v>16081</v>
      </c>
      <c r="C1301" s="78">
        <f t="shared" si="100"/>
        <v>16054</v>
      </c>
      <c r="D1301" s="78">
        <f t="shared" si="101"/>
        <v>16025</v>
      </c>
      <c r="E1301" s="78">
        <f t="shared" si="102"/>
        <v>16094</v>
      </c>
      <c r="F1301" s="78">
        <f t="shared" si="103"/>
        <v>16202</v>
      </c>
      <c r="G1301" s="78">
        <f t="shared" si="104"/>
        <v>16276</v>
      </c>
    </row>
    <row r="1302" spans="1:7">
      <c r="A1302" s="18">
        <v>45425</v>
      </c>
      <c r="B1302" s="19">
        <v>16085</v>
      </c>
      <c r="C1302" s="78">
        <f t="shared" si="100"/>
        <v>16081</v>
      </c>
      <c r="D1302" s="78">
        <f t="shared" si="101"/>
        <v>16054</v>
      </c>
      <c r="E1302" s="78">
        <f t="shared" si="102"/>
        <v>16025</v>
      </c>
      <c r="F1302" s="78">
        <f t="shared" si="103"/>
        <v>16094</v>
      </c>
      <c r="G1302" s="78">
        <f t="shared" si="104"/>
        <v>16202</v>
      </c>
    </row>
    <row r="1303" spans="1:7">
      <c r="A1303" s="18">
        <v>45426</v>
      </c>
      <c r="B1303" s="19">
        <v>16131</v>
      </c>
      <c r="C1303" s="78">
        <f t="shared" si="100"/>
        <v>16085</v>
      </c>
      <c r="D1303" s="78">
        <f t="shared" si="101"/>
        <v>16081</v>
      </c>
      <c r="E1303" s="78">
        <f t="shared" si="102"/>
        <v>16054</v>
      </c>
      <c r="F1303" s="78">
        <f t="shared" si="103"/>
        <v>16025</v>
      </c>
      <c r="G1303" s="78">
        <f t="shared" si="104"/>
        <v>16094</v>
      </c>
    </row>
    <row r="1304" spans="1:7">
      <c r="A1304" s="18">
        <v>45427</v>
      </c>
      <c r="B1304" s="19">
        <v>16070</v>
      </c>
      <c r="C1304" s="78">
        <f t="shared" si="100"/>
        <v>16131</v>
      </c>
      <c r="D1304" s="78">
        <f t="shared" si="101"/>
        <v>16085</v>
      </c>
      <c r="E1304" s="78">
        <f t="shared" si="102"/>
        <v>16081</v>
      </c>
      <c r="F1304" s="78">
        <f t="shared" si="103"/>
        <v>16054</v>
      </c>
      <c r="G1304" s="78">
        <f t="shared" si="104"/>
        <v>16025</v>
      </c>
    </row>
    <row r="1305" spans="1:7">
      <c r="A1305" s="18">
        <v>45428</v>
      </c>
      <c r="B1305" s="19">
        <v>15944</v>
      </c>
      <c r="C1305" s="78">
        <f t="shared" si="100"/>
        <v>16070</v>
      </c>
      <c r="D1305" s="78">
        <f t="shared" si="101"/>
        <v>16131</v>
      </c>
      <c r="E1305" s="78">
        <f t="shared" si="102"/>
        <v>16085</v>
      </c>
      <c r="F1305" s="78">
        <f t="shared" si="103"/>
        <v>16081</v>
      </c>
      <c r="G1305" s="78">
        <f t="shared" si="104"/>
        <v>16054</v>
      </c>
    </row>
    <row r="1306" spans="1:7">
      <c r="A1306" s="18">
        <v>45429</v>
      </c>
      <c r="B1306" s="19">
        <v>15978</v>
      </c>
      <c r="C1306" s="78">
        <f t="shared" si="100"/>
        <v>15944</v>
      </c>
      <c r="D1306" s="78">
        <f t="shared" si="101"/>
        <v>16070</v>
      </c>
      <c r="E1306" s="78">
        <f t="shared" si="102"/>
        <v>16131</v>
      </c>
      <c r="F1306" s="78">
        <f t="shared" si="103"/>
        <v>16085</v>
      </c>
      <c r="G1306" s="78">
        <f t="shared" si="104"/>
        <v>16081</v>
      </c>
    </row>
    <row r="1307" spans="1:7">
      <c r="A1307" s="18">
        <v>45432</v>
      </c>
      <c r="B1307" s="19">
        <v>15980</v>
      </c>
      <c r="C1307" s="78">
        <f t="shared" si="100"/>
        <v>15978</v>
      </c>
      <c r="D1307" s="78">
        <f t="shared" si="101"/>
        <v>15944</v>
      </c>
      <c r="E1307" s="78">
        <f t="shared" si="102"/>
        <v>16070</v>
      </c>
      <c r="F1307" s="78">
        <f t="shared" si="103"/>
        <v>16131</v>
      </c>
      <c r="G1307" s="78">
        <f t="shared" si="104"/>
        <v>16085</v>
      </c>
    </row>
    <row r="1308" spans="1:7">
      <c r="A1308" s="18">
        <v>45433</v>
      </c>
      <c r="B1308" s="19">
        <v>16024</v>
      </c>
      <c r="C1308" s="78">
        <f t="shared" si="100"/>
        <v>15980</v>
      </c>
      <c r="D1308" s="78">
        <f t="shared" si="101"/>
        <v>15978</v>
      </c>
      <c r="E1308" s="78">
        <f t="shared" si="102"/>
        <v>15944</v>
      </c>
      <c r="F1308" s="78">
        <f t="shared" si="103"/>
        <v>16070</v>
      </c>
      <c r="G1308" s="78">
        <f t="shared" si="104"/>
        <v>16131</v>
      </c>
    </row>
    <row r="1309" spans="1:7">
      <c r="A1309" s="18">
        <v>45434</v>
      </c>
      <c r="B1309" s="19">
        <v>15995</v>
      </c>
      <c r="C1309" s="78">
        <f t="shared" si="100"/>
        <v>16024</v>
      </c>
      <c r="D1309" s="78">
        <f t="shared" si="101"/>
        <v>15980</v>
      </c>
      <c r="E1309" s="78">
        <f t="shared" si="102"/>
        <v>15978</v>
      </c>
      <c r="F1309" s="78">
        <f t="shared" si="103"/>
        <v>15944</v>
      </c>
      <c r="G1309" s="78">
        <f t="shared" si="104"/>
        <v>16070</v>
      </c>
    </row>
    <row r="1310" spans="1:7">
      <c r="A1310" s="18">
        <v>45439</v>
      </c>
      <c r="B1310" s="19">
        <v>16064</v>
      </c>
      <c r="C1310" s="78">
        <f t="shared" si="100"/>
        <v>15995</v>
      </c>
      <c r="D1310" s="78">
        <f t="shared" si="101"/>
        <v>16024</v>
      </c>
      <c r="E1310" s="78">
        <f t="shared" si="102"/>
        <v>15980</v>
      </c>
      <c r="F1310" s="78">
        <f t="shared" si="103"/>
        <v>15978</v>
      </c>
      <c r="G1310" s="78">
        <f t="shared" si="104"/>
        <v>15944</v>
      </c>
    </row>
    <row r="1311" spans="1:7">
      <c r="A1311" s="18">
        <v>45440</v>
      </c>
      <c r="B1311" s="19">
        <v>16095</v>
      </c>
      <c r="C1311" s="78">
        <f t="shared" si="100"/>
        <v>16064</v>
      </c>
      <c r="D1311" s="78">
        <f t="shared" si="101"/>
        <v>15995</v>
      </c>
      <c r="E1311" s="78">
        <f t="shared" si="102"/>
        <v>16024</v>
      </c>
      <c r="F1311" s="78">
        <f t="shared" si="103"/>
        <v>15980</v>
      </c>
      <c r="G1311" s="78">
        <f t="shared" si="104"/>
        <v>15978</v>
      </c>
    </row>
    <row r="1312" spans="1:7">
      <c r="A1312" s="18">
        <v>45441</v>
      </c>
      <c r="B1312" s="19">
        <v>16160</v>
      </c>
      <c r="C1312" s="78">
        <f t="shared" si="100"/>
        <v>16095</v>
      </c>
      <c r="D1312" s="78">
        <f t="shared" si="101"/>
        <v>16064</v>
      </c>
      <c r="E1312" s="78">
        <f t="shared" si="102"/>
        <v>15995</v>
      </c>
      <c r="F1312" s="78">
        <f t="shared" si="103"/>
        <v>16024</v>
      </c>
      <c r="G1312" s="78">
        <f t="shared" si="104"/>
        <v>15980</v>
      </c>
    </row>
    <row r="1313" spans="1:7">
      <c r="A1313" s="18">
        <v>45442</v>
      </c>
      <c r="B1313" s="19">
        <v>16253</v>
      </c>
      <c r="C1313" s="78">
        <f t="shared" si="100"/>
        <v>16160</v>
      </c>
      <c r="D1313" s="78">
        <f t="shared" si="101"/>
        <v>16095</v>
      </c>
      <c r="E1313" s="78">
        <f t="shared" si="102"/>
        <v>16064</v>
      </c>
      <c r="F1313" s="78">
        <f t="shared" si="103"/>
        <v>15995</v>
      </c>
      <c r="G1313" s="78">
        <f t="shared" si="104"/>
        <v>16024</v>
      </c>
    </row>
    <row r="1314" spans="1:7">
      <c r="A1314" s="18">
        <v>45443</v>
      </c>
      <c r="B1314" s="19">
        <v>16251</v>
      </c>
      <c r="C1314" s="78">
        <f t="shared" si="100"/>
        <v>16253</v>
      </c>
      <c r="D1314" s="78">
        <f t="shared" si="101"/>
        <v>16160</v>
      </c>
      <c r="E1314" s="78">
        <f t="shared" si="102"/>
        <v>16095</v>
      </c>
      <c r="F1314" s="78">
        <f t="shared" si="103"/>
        <v>16064</v>
      </c>
      <c r="G1314" s="78">
        <f t="shared" si="104"/>
        <v>15995</v>
      </c>
    </row>
    <row r="1315" spans="1:7">
      <c r="A1315" s="18">
        <v>45446</v>
      </c>
      <c r="B1315" s="19">
        <v>16225</v>
      </c>
      <c r="C1315" s="78">
        <f t="shared" si="100"/>
        <v>16251</v>
      </c>
      <c r="D1315" s="78">
        <f t="shared" si="101"/>
        <v>16253</v>
      </c>
      <c r="E1315" s="78">
        <f t="shared" si="102"/>
        <v>16160</v>
      </c>
      <c r="F1315" s="78">
        <f t="shared" si="103"/>
        <v>16095</v>
      </c>
      <c r="G1315" s="78">
        <f t="shared" si="104"/>
        <v>16064</v>
      </c>
    </row>
    <row r="1316" spans="1:7">
      <c r="A1316" s="18">
        <v>45447</v>
      </c>
      <c r="B1316" s="19">
        <v>16220</v>
      </c>
      <c r="C1316" s="78">
        <f t="shared" si="100"/>
        <v>16225</v>
      </c>
      <c r="D1316" s="78">
        <f t="shared" si="101"/>
        <v>16251</v>
      </c>
      <c r="E1316" s="78">
        <f t="shared" si="102"/>
        <v>16253</v>
      </c>
      <c r="F1316" s="78">
        <f t="shared" si="103"/>
        <v>16160</v>
      </c>
      <c r="G1316" s="78">
        <f t="shared" si="104"/>
        <v>16095</v>
      </c>
    </row>
    <row r="1317" spans="1:7">
      <c r="A1317" s="18">
        <v>45448</v>
      </c>
      <c r="B1317" s="19">
        <v>16282</v>
      </c>
      <c r="C1317" s="78">
        <f t="shared" si="100"/>
        <v>16220</v>
      </c>
      <c r="D1317" s="78">
        <f t="shared" si="101"/>
        <v>16225</v>
      </c>
      <c r="E1317" s="78">
        <f t="shared" si="102"/>
        <v>16251</v>
      </c>
      <c r="F1317" s="78">
        <f t="shared" si="103"/>
        <v>16253</v>
      </c>
      <c r="G1317" s="78">
        <f t="shared" si="104"/>
        <v>16160</v>
      </c>
    </row>
    <row r="1318" spans="1:7">
      <c r="A1318" s="18">
        <v>45449</v>
      </c>
      <c r="B1318" s="19">
        <v>16279</v>
      </c>
      <c r="C1318" s="78">
        <f t="shared" si="100"/>
        <v>16282</v>
      </c>
      <c r="D1318" s="78">
        <f t="shared" si="101"/>
        <v>16220</v>
      </c>
      <c r="E1318" s="78">
        <f t="shared" si="102"/>
        <v>16225</v>
      </c>
      <c r="F1318" s="78">
        <f t="shared" si="103"/>
        <v>16251</v>
      </c>
      <c r="G1318" s="78">
        <f t="shared" si="104"/>
        <v>16253</v>
      </c>
    </row>
    <row r="1319" spans="1:7">
      <c r="A1319" s="18">
        <v>45450</v>
      </c>
      <c r="B1319" s="19">
        <v>16218</v>
      </c>
      <c r="C1319" s="78">
        <f t="shared" si="100"/>
        <v>16279</v>
      </c>
      <c r="D1319" s="78">
        <f t="shared" si="101"/>
        <v>16282</v>
      </c>
      <c r="E1319" s="78">
        <f t="shared" si="102"/>
        <v>16220</v>
      </c>
      <c r="F1319" s="78">
        <f t="shared" si="103"/>
        <v>16225</v>
      </c>
      <c r="G1319" s="78">
        <f t="shared" si="104"/>
        <v>16251</v>
      </c>
    </row>
    <row r="1320" spans="1:7">
      <c r="A1320" s="18">
        <v>45453</v>
      </c>
      <c r="B1320" s="19">
        <v>16290</v>
      </c>
      <c r="C1320" s="78">
        <f t="shared" si="100"/>
        <v>16218</v>
      </c>
      <c r="D1320" s="78">
        <f t="shared" si="101"/>
        <v>16279</v>
      </c>
      <c r="E1320" s="78">
        <f t="shared" si="102"/>
        <v>16282</v>
      </c>
      <c r="F1320" s="78">
        <f t="shared" si="103"/>
        <v>16220</v>
      </c>
      <c r="G1320" s="78">
        <f t="shared" si="104"/>
        <v>16225</v>
      </c>
    </row>
    <row r="1321" spans="1:7">
      <c r="A1321" s="18">
        <v>45454</v>
      </c>
      <c r="B1321" s="19">
        <v>16295</v>
      </c>
      <c r="C1321" s="78">
        <f t="shared" si="100"/>
        <v>16290</v>
      </c>
      <c r="D1321" s="78">
        <f t="shared" si="101"/>
        <v>16218</v>
      </c>
      <c r="E1321" s="78">
        <f t="shared" si="102"/>
        <v>16279</v>
      </c>
      <c r="F1321" s="78">
        <f t="shared" si="103"/>
        <v>16282</v>
      </c>
      <c r="G1321" s="78">
        <f t="shared" si="104"/>
        <v>16220</v>
      </c>
    </row>
    <row r="1322" spans="1:7">
      <c r="A1322" s="18">
        <v>45455</v>
      </c>
      <c r="B1322" s="19">
        <v>16297</v>
      </c>
      <c r="C1322" s="78">
        <f t="shared" si="100"/>
        <v>16295</v>
      </c>
      <c r="D1322" s="78">
        <f t="shared" si="101"/>
        <v>16290</v>
      </c>
      <c r="E1322" s="78">
        <f t="shared" si="102"/>
        <v>16218</v>
      </c>
      <c r="F1322" s="78">
        <f t="shared" si="103"/>
        <v>16279</v>
      </c>
      <c r="G1322" s="78">
        <f t="shared" si="104"/>
        <v>16282</v>
      </c>
    </row>
    <row r="1323" spans="1:7">
      <c r="A1323" s="18">
        <v>45456</v>
      </c>
      <c r="B1323" s="19">
        <v>16286</v>
      </c>
      <c r="C1323" s="78">
        <f t="shared" si="100"/>
        <v>16297</v>
      </c>
      <c r="D1323" s="78">
        <f t="shared" si="101"/>
        <v>16295</v>
      </c>
      <c r="E1323" s="78">
        <f t="shared" si="102"/>
        <v>16290</v>
      </c>
      <c r="F1323" s="78">
        <f t="shared" si="103"/>
        <v>16218</v>
      </c>
      <c r="G1323" s="78">
        <f t="shared" si="104"/>
        <v>16279</v>
      </c>
    </row>
    <row r="1324" spans="1:7">
      <c r="A1324" s="18">
        <v>45457</v>
      </c>
      <c r="B1324" s="19">
        <v>16374</v>
      </c>
      <c r="C1324" s="78">
        <f t="shared" si="100"/>
        <v>16286</v>
      </c>
      <c r="D1324" s="78">
        <f t="shared" si="101"/>
        <v>16297</v>
      </c>
      <c r="E1324" s="78">
        <f t="shared" si="102"/>
        <v>16295</v>
      </c>
      <c r="F1324" s="78">
        <f t="shared" si="103"/>
        <v>16290</v>
      </c>
      <c r="G1324" s="78">
        <f t="shared" si="104"/>
        <v>16218</v>
      </c>
    </row>
    <row r="1325" spans="1:7">
      <c r="A1325" s="18">
        <v>45462</v>
      </c>
      <c r="B1325" s="19">
        <v>16368</v>
      </c>
      <c r="C1325" s="78">
        <f t="shared" si="100"/>
        <v>16374</v>
      </c>
      <c r="D1325" s="78">
        <f t="shared" si="101"/>
        <v>16286</v>
      </c>
      <c r="E1325" s="78">
        <f t="shared" si="102"/>
        <v>16297</v>
      </c>
      <c r="F1325" s="78">
        <f t="shared" si="103"/>
        <v>16295</v>
      </c>
      <c r="G1325" s="78">
        <f t="shared" si="104"/>
        <v>16290</v>
      </c>
    </row>
    <row r="1326" spans="1:7">
      <c r="A1326" s="18">
        <v>45463</v>
      </c>
      <c r="B1326" s="19">
        <v>16420</v>
      </c>
      <c r="C1326" s="78">
        <f t="shared" si="100"/>
        <v>16368</v>
      </c>
      <c r="D1326" s="78">
        <f t="shared" si="101"/>
        <v>16374</v>
      </c>
      <c r="E1326" s="78">
        <f t="shared" si="102"/>
        <v>16286</v>
      </c>
      <c r="F1326" s="78">
        <f t="shared" si="103"/>
        <v>16297</v>
      </c>
      <c r="G1326" s="78">
        <f t="shared" si="104"/>
        <v>16295</v>
      </c>
    </row>
    <row r="1327" spans="1:7">
      <c r="A1327" s="18">
        <v>45464</v>
      </c>
      <c r="B1327" s="19">
        <v>16458</v>
      </c>
      <c r="C1327" s="78">
        <f t="shared" si="100"/>
        <v>16420</v>
      </c>
      <c r="D1327" s="78">
        <f t="shared" si="101"/>
        <v>16368</v>
      </c>
      <c r="E1327" s="78">
        <f t="shared" si="102"/>
        <v>16374</v>
      </c>
      <c r="F1327" s="78">
        <f t="shared" si="103"/>
        <v>16286</v>
      </c>
      <c r="G1327" s="78">
        <f t="shared" si="104"/>
        <v>16297</v>
      </c>
    </row>
    <row r="1328" spans="1:7">
      <c r="A1328" s="18">
        <v>45467</v>
      </c>
      <c r="B1328" s="19">
        <v>16431</v>
      </c>
      <c r="C1328" s="78">
        <f t="shared" si="100"/>
        <v>16458</v>
      </c>
      <c r="D1328" s="78">
        <f t="shared" si="101"/>
        <v>16420</v>
      </c>
      <c r="E1328" s="78">
        <f t="shared" si="102"/>
        <v>16368</v>
      </c>
      <c r="F1328" s="78">
        <f t="shared" si="103"/>
        <v>16374</v>
      </c>
      <c r="G1328" s="78">
        <f t="shared" si="104"/>
        <v>16286</v>
      </c>
    </row>
    <row r="1329" spans="1:7">
      <c r="A1329" s="18">
        <v>45468</v>
      </c>
      <c r="B1329" s="19">
        <v>16379</v>
      </c>
      <c r="C1329" s="78">
        <f t="shared" si="100"/>
        <v>16431</v>
      </c>
      <c r="D1329" s="78">
        <f t="shared" si="101"/>
        <v>16458</v>
      </c>
      <c r="E1329" s="78">
        <f t="shared" si="102"/>
        <v>16420</v>
      </c>
      <c r="F1329" s="78">
        <f t="shared" si="103"/>
        <v>16368</v>
      </c>
      <c r="G1329" s="78">
        <f t="shared" si="104"/>
        <v>16374</v>
      </c>
    </row>
    <row r="1330" spans="1:7">
      <c r="A1330" s="18">
        <v>45469</v>
      </c>
      <c r="B1330" s="19">
        <v>16435</v>
      </c>
      <c r="C1330" s="78">
        <f t="shared" si="100"/>
        <v>16379</v>
      </c>
      <c r="D1330" s="78">
        <f t="shared" si="101"/>
        <v>16431</v>
      </c>
      <c r="E1330" s="78">
        <f t="shared" si="102"/>
        <v>16458</v>
      </c>
      <c r="F1330" s="78">
        <f t="shared" si="103"/>
        <v>16420</v>
      </c>
      <c r="G1330" s="78">
        <f t="shared" si="104"/>
        <v>16368</v>
      </c>
    </row>
    <row r="1331" spans="1:7">
      <c r="A1331" s="18">
        <v>45470</v>
      </c>
      <c r="B1331" s="19">
        <v>16421</v>
      </c>
      <c r="C1331" s="78">
        <f t="shared" si="100"/>
        <v>16435</v>
      </c>
      <c r="D1331" s="78">
        <f t="shared" si="101"/>
        <v>16379</v>
      </c>
      <c r="E1331" s="78">
        <f t="shared" si="102"/>
        <v>16431</v>
      </c>
      <c r="F1331" s="78">
        <f t="shared" si="103"/>
        <v>16458</v>
      </c>
      <c r="G1331" s="78">
        <f t="shared" si="104"/>
        <v>16420</v>
      </c>
    </row>
    <row r="1332" spans="1:7">
      <c r="A1332" s="18">
        <v>45471</v>
      </c>
      <c r="B1332" s="19">
        <v>16394</v>
      </c>
      <c r="C1332" s="78">
        <f t="shared" si="100"/>
        <v>16421</v>
      </c>
      <c r="D1332" s="78">
        <f t="shared" si="101"/>
        <v>16435</v>
      </c>
      <c r="E1332" s="78">
        <f t="shared" si="102"/>
        <v>16379</v>
      </c>
      <c r="F1332" s="78">
        <f t="shared" si="103"/>
        <v>16431</v>
      </c>
      <c r="G1332" s="78">
        <f t="shared" si="104"/>
        <v>16458</v>
      </c>
    </row>
    <row r="1333" spans="1:7">
      <c r="A1333" s="18">
        <v>45474</v>
      </c>
      <c r="B1333" s="19">
        <v>16355</v>
      </c>
      <c r="C1333" s="78">
        <f t="shared" si="100"/>
        <v>16394</v>
      </c>
      <c r="D1333" s="78">
        <f t="shared" si="101"/>
        <v>16421</v>
      </c>
      <c r="E1333" s="78">
        <f t="shared" si="102"/>
        <v>16435</v>
      </c>
      <c r="F1333" s="78">
        <f t="shared" si="103"/>
        <v>16379</v>
      </c>
      <c r="G1333" s="78">
        <f t="shared" si="104"/>
        <v>16431</v>
      </c>
    </row>
    <row r="1334" spans="1:7">
      <c r="A1334" s="18">
        <v>45475</v>
      </c>
      <c r="B1334" s="19">
        <v>16384</v>
      </c>
      <c r="C1334" s="78">
        <f t="shared" si="100"/>
        <v>16355</v>
      </c>
      <c r="D1334" s="78">
        <f t="shared" si="101"/>
        <v>16394</v>
      </c>
      <c r="E1334" s="78">
        <f t="shared" si="102"/>
        <v>16421</v>
      </c>
      <c r="F1334" s="78">
        <f t="shared" si="103"/>
        <v>16435</v>
      </c>
      <c r="G1334" s="78">
        <f t="shared" si="104"/>
        <v>16379</v>
      </c>
    </row>
    <row r="1335" spans="1:7">
      <c r="A1335" s="18">
        <v>45476</v>
      </c>
      <c r="B1335" s="19">
        <v>16387</v>
      </c>
      <c r="C1335" s="78">
        <f t="shared" si="100"/>
        <v>16384</v>
      </c>
      <c r="D1335" s="78">
        <f t="shared" si="101"/>
        <v>16355</v>
      </c>
      <c r="E1335" s="78">
        <f t="shared" si="102"/>
        <v>16394</v>
      </c>
      <c r="F1335" s="78">
        <f t="shared" si="103"/>
        <v>16421</v>
      </c>
      <c r="G1335" s="78">
        <f t="shared" si="104"/>
        <v>16435</v>
      </c>
    </row>
    <row r="1336" spans="1:7">
      <c r="A1336" s="18">
        <v>45477</v>
      </c>
      <c r="B1336" s="19">
        <v>16341</v>
      </c>
      <c r="C1336" s="78">
        <f t="shared" si="100"/>
        <v>16387</v>
      </c>
      <c r="D1336" s="78">
        <f t="shared" si="101"/>
        <v>16384</v>
      </c>
      <c r="E1336" s="78">
        <f t="shared" si="102"/>
        <v>16355</v>
      </c>
      <c r="F1336" s="78">
        <f t="shared" si="103"/>
        <v>16394</v>
      </c>
      <c r="G1336" s="78">
        <f t="shared" si="104"/>
        <v>16421</v>
      </c>
    </row>
    <row r="1337" spans="1:7">
      <c r="A1337" s="18">
        <v>45478</v>
      </c>
      <c r="B1337" s="19">
        <v>16312</v>
      </c>
      <c r="C1337" s="78">
        <f t="shared" si="100"/>
        <v>16341</v>
      </c>
      <c r="D1337" s="78">
        <f t="shared" si="101"/>
        <v>16387</v>
      </c>
      <c r="E1337" s="78">
        <f t="shared" si="102"/>
        <v>16384</v>
      </c>
      <c r="F1337" s="78">
        <f t="shared" si="103"/>
        <v>16355</v>
      </c>
      <c r="G1337" s="78">
        <f t="shared" si="104"/>
        <v>16394</v>
      </c>
    </row>
    <row r="1338" spans="1:7">
      <c r="A1338" s="18">
        <v>45481</v>
      </c>
      <c r="B1338" s="19">
        <v>16265</v>
      </c>
      <c r="C1338" s="78">
        <f t="shared" si="100"/>
        <v>16312</v>
      </c>
      <c r="D1338" s="78">
        <f t="shared" si="101"/>
        <v>16341</v>
      </c>
      <c r="E1338" s="78">
        <f t="shared" si="102"/>
        <v>16387</v>
      </c>
      <c r="F1338" s="78">
        <f t="shared" si="103"/>
        <v>16384</v>
      </c>
      <c r="G1338" s="78">
        <f t="shared" si="104"/>
        <v>16355</v>
      </c>
    </row>
    <row r="1339" spans="1:7">
      <c r="A1339" s="18">
        <v>45482</v>
      </c>
      <c r="B1339" s="19">
        <v>16281</v>
      </c>
      <c r="C1339" s="78">
        <f t="shared" si="100"/>
        <v>16265</v>
      </c>
      <c r="D1339" s="78">
        <f t="shared" si="101"/>
        <v>16312</v>
      </c>
      <c r="E1339" s="78">
        <f t="shared" si="102"/>
        <v>16341</v>
      </c>
      <c r="F1339" s="78">
        <f t="shared" si="103"/>
        <v>16387</v>
      </c>
      <c r="G1339" s="78">
        <f t="shared" si="104"/>
        <v>16384</v>
      </c>
    </row>
    <row r="1340" spans="1:7">
      <c r="A1340" s="18">
        <v>45483</v>
      </c>
      <c r="B1340" s="19">
        <v>16256</v>
      </c>
      <c r="C1340" s="78">
        <f t="shared" si="100"/>
        <v>16281</v>
      </c>
      <c r="D1340" s="78">
        <f t="shared" si="101"/>
        <v>16265</v>
      </c>
      <c r="E1340" s="78">
        <f t="shared" si="102"/>
        <v>16312</v>
      </c>
      <c r="F1340" s="78">
        <f t="shared" si="103"/>
        <v>16341</v>
      </c>
      <c r="G1340" s="78">
        <f t="shared" si="104"/>
        <v>16387</v>
      </c>
    </row>
    <row r="1341" spans="1:7">
      <c r="A1341" s="18">
        <v>45484</v>
      </c>
      <c r="B1341" s="19">
        <v>16200</v>
      </c>
      <c r="C1341" s="78">
        <f t="shared" si="100"/>
        <v>16256</v>
      </c>
      <c r="D1341" s="78">
        <f t="shared" si="101"/>
        <v>16281</v>
      </c>
      <c r="E1341" s="78">
        <f t="shared" si="102"/>
        <v>16265</v>
      </c>
      <c r="F1341" s="78">
        <f t="shared" si="103"/>
        <v>16312</v>
      </c>
      <c r="G1341" s="78">
        <f t="shared" si="104"/>
        <v>16341</v>
      </c>
    </row>
    <row r="1342" spans="1:7">
      <c r="A1342" s="18">
        <v>45485</v>
      </c>
      <c r="B1342" s="19">
        <v>16154</v>
      </c>
      <c r="C1342" s="78">
        <f t="shared" si="100"/>
        <v>16200</v>
      </c>
      <c r="D1342" s="78">
        <f t="shared" si="101"/>
        <v>16256</v>
      </c>
      <c r="E1342" s="78">
        <f t="shared" si="102"/>
        <v>16281</v>
      </c>
      <c r="F1342" s="78">
        <f t="shared" si="103"/>
        <v>16265</v>
      </c>
      <c r="G1342" s="78">
        <f t="shared" si="104"/>
        <v>16312</v>
      </c>
    </row>
    <row r="1343" spans="1:7">
      <c r="A1343" s="18">
        <v>45488</v>
      </c>
      <c r="B1343" s="19">
        <v>16174</v>
      </c>
      <c r="C1343" s="78">
        <f t="shared" si="100"/>
        <v>16154</v>
      </c>
      <c r="D1343" s="78">
        <f t="shared" si="101"/>
        <v>16200</v>
      </c>
      <c r="E1343" s="78">
        <f t="shared" si="102"/>
        <v>16256</v>
      </c>
      <c r="F1343" s="78">
        <f t="shared" si="103"/>
        <v>16281</v>
      </c>
      <c r="G1343" s="78">
        <f t="shared" si="104"/>
        <v>16265</v>
      </c>
    </row>
    <row r="1344" spans="1:7">
      <c r="A1344" s="18">
        <v>45489</v>
      </c>
      <c r="B1344" s="19">
        <v>16203</v>
      </c>
      <c r="C1344" s="78">
        <f t="shared" si="100"/>
        <v>16174</v>
      </c>
      <c r="D1344" s="78">
        <f t="shared" si="101"/>
        <v>16154</v>
      </c>
      <c r="E1344" s="78">
        <f t="shared" si="102"/>
        <v>16200</v>
      </c>
      <c r="F1344" s="78">
        <f t="shared" si="103"/>
        <v>16256</v>
      </c>
      <c r="G1344" s="78">
        <f t="shared" si="104"/>
        <v>16281</v>
      </c>
    </row>
    <row r="1345" spans="1:7">
      <c r="A1345" s="18">
        <v>45490</v>
      </c>
      <c r="B1345" s="19">
        <v>16129</v>
      </c>
      <c r="C1345" s="78">
        <f t="shared" si="100"/>
        <v>16203</v>
      </c>
      <c r="D1345" s="78">
        <f t="shared" si="101"/>
        <v>16174</v>
      </c>
      <c r="E1345" s="78">
        <f t="shared" si="102"/>
        <v>16154</v>
      </c>
      <c r="F1345" s="78">
        <f t="shared" si="103"/>
        <v>16200</v>
      </c>
      <c r="G1345" s="78">
        <f t="shared" si="104"/>
        <v>16256</v>
      </c>
    </row>
    <row r="1346" spans="1:7">
      <c r="A1346" s="18">
        <v>45491</v>
      </c>
      <c r="B1346" s="19">
        <v>16160</v>
      </c>
      <c r="C1346" s="78">
        <f t="shared" si="100"/>
        <v>16129</v>
      </c>
      <c r="D1346" s="78">
        <f t="shared" si="101"/>
        <v>16203</v>
      </c>
      <c r="E1346" s="78">
        <f t="shared" si="102"/>
        <v>16174</v>
      </c>
      <c r="F1346" s="78">
        <f t="shared" si="103"/>
        <v>16154</v>
      </c>
      <c r="G1346" s="78">
        <f t="shared" si="104"/>
        <v>16200</v>
      </c>
    </row>
    <row r="1347" spans="1:7">
      <c r="A1347" s="18">
        <v>45492</v>
      </c>
      <c r="B1347" s="19">
        <v>16199</v>
      </c>
      <c r="C1347" s="78">
        <f t="shared" si="100"/>
        <v>16160</v>
      </c>
      <c r="D1347" s="78">
        <f t="shared" si="101"/>
        <v>16129</v>
      </c>
      <c r="E1347" s="78">
        <f t="shared" si="102"/>
        <v>16203</v>
      </c>
      <c r="F1347" s="78">
        <f t="shared" si="103"/>
        <v>16174</v>
      </c>
      <c r="G1347" s="78">
        <f t="shared" si="104"/>
        <v>16154</v>
      </c>
    </row>
    <row r="1348" spans="1:7">
      <c r="A1348" s="18">
        <v>45495</v>
      </c>
      <c r="B1348" s="19">
        <v>16228</v>
      </c>
      <c r="C1348" s="78">
        <f t="shared" si="100"/>
        <v>16199</v>
      </c>
      <c r="D1348" s="78">
        <f t="shared" si="101"/>
        <v>16160</v>
      </c>
      <c r="E1348" s="78">
        <f t="shared" si="102"/>
        <v>16129</v>
      </c>
      <c r="F1348" s="78">
        <f t="shared" si="103"/>
        <v>16203</v>
      </c>
      <c r="G1348" s="78">
        <f t="shared" si="104"/>
        <v>16174</v>
      </c>
    </row>
    <row r="1349" spans="1:7">
      <c r="A1349" s="18">
        <v>45496</v>
      </c>
      <c r="B1349" s="19">
        <v>16204</v>
      </c>
      <c r="C1349" s="78">
        <f t="shared" si="100"/>
        <v>16228</v>
      </c>
      <c r="D1349" s="78">
        <f t="shared" si="101"/>
        <v>16199</v>
      </c>
      <c r="E1349" s="78">
        <f t="shared" si="102"/>
        <v>16160</v>
      </c>
      <c r="F1349" s="78">
        <f t="shared" si="103"/>
        <v>16129</v>
      </c>
      <c r="G1349" s="78">
        <f t="shared" si="104"/>
        <v>16203</v>
      </c>
    </row>
    <row r="1350" spans="1:7">
      <c r="A1350" s="18">
        <v>45497</v>
      </c>
      <c r="B1350" s="19">
        <v>16224</v>
      </c>
      <c r="C1350" s="78">
        <f t="shared" si="100"/>
        <v>16204</v>
      </c>
      <c r="D1350" s="78">
        <f t="shared" si="101"/>
        <v>16228</v>
      </c>
      <c r="E1350" s="78">
        <f t="shared" si="102"/>
        <v>16199</v>
      </c>
      <c r="F1350" s="78">
        <f t="shared" si="103"/>
        <v>16160</v>
      </c>
      <c r="G1350" s="78">
        <f t="shared" si="104"/>
        <v>16129</v>
      </c>
    </row>
    <row r="1351" spans="1:7">
      <c r="A1351" s="18">
        <v>45498</v>
      </c>
      <c r="B1351" s="19">
        <v>16268</v>
      </c>
      <c r="C1351" s="78">
        <f t="shared" ref="C1351:C1414" si="105">B1350</f>
        <v>16224</v>
      </c>
      <c r="D1351" s="78">
        <f t="shared" ref="D1351:D1414" si="106">B1349</f>
        <v>16204</v>
      </c>
      <c r="E1351" s="78">
        <f t="shared" ref="E1351:E1414" si="107">B1348</f>
        <v>16228</v>
      </c>
      <c r="F1351" s="78">
        <f t="shared" si="103"/>
        <v>16199</v>
      </c>
      <c r="G1351" s="78">
        <f t="shared" si="104"/>
        <v>16160</v>
      </c>
    </row>
    <row r="1352" spans="1:7">
      <c r="A1352" s="18">
        <v>45499</v>
      </c>
      <c r="B1352" s="19">
        <v>16294</v>
      </c>
      <c r="C1352" s="78">
        <f t="shared" si="105"/>
        <v>16268</v>
      </c>
      <c r="D1352" s="78">
        <f t="shared" si="106"/>
        <v>16224</v>
      </c>
      <c r="E1352" s="78">
        <f t="shared" si="107"/>
        <v>16204</v>
      </c>
      <c r="F1352" s="78">
        <f t="shared" ref="F1352:F1415" si="108">B1348</f>
        <v>16228</v>
      </c>
      <c r="G1352" s="78">
        <f t="shared" ref="G1352:G1415" si="109">B1347</f>
        <v>16199</v>
      </c>
    </row>
    <row r="1353" spans="1:7">
      <c r="A1353" s="18">
        <v>45502</v>
      </c>
      <c r="B1353" s="19">
        <v>16286</v>
      </c>
      <c r="C1353" s="78">
        <f t="shared" si="105"/>
        <v>16294</v>
      </c>
      <c r="D1353" s="78">
        <f t="shared" si="106"/>
        <v>16268</v>
      </c>
      <c r="E1353" s="78">
        <f t="shared" si="107"/>
        <v>16224</v>
      </c>
      <c r="F1353" s="78">
        <f t="shared" si="108"/>
        <v>16204</v>
      </c>
      <c r="G1353" s="78">
        <f t="shared" si="109"/>
        <v>16228</v>
      </c>
    </row>
    <row r="1354" spans="1:7">
      <c r="A1354" s="18">
        <v>45503</v>
      </c>
      <c r="B1354" s="19">
        <v>16320</v>
      </c>
      <c r="C1354" s="78">
        <f t="shared" si="105"/>
        <v>16286</v>
      </c>
      <c r="D1354" s="78">
        <f t="shared" si="106"/>
        <v>16294</v>
      </c>
      <c r="E1354" s="78">
        <f t="shared" si="107"/>
        <v>16268</v>
      </c>
      <c r="F1354" s="78">
        <f t="shared" si="108"/>
        <v>16224</v>
      </c>
      <c r="G1354" s="78">
        <f t="shared" si="109"/>
        <v>16204</v>
      </c>
    </row>
    <row r="1355" spans="1:7">
      <c r="A1355" s="18">
        <v>45504</v>
      </c>
      <c r="B1355" s="19">
        <v>16294</v>
      </c>
      <c r="C1355" s="78">
        <f t="shared" si="105"/>
        <v>16320</v>
      </c>
      <c r="D1355" s="78">
        <f t="shared" si="106"/>
        <v>16286</v>
      </c>
      <c r="E1355" s="78">
        <f t="shared" si="107"/>
        <v>16294</v>
      </c>
      <c r="F1355" s="78">
        <f t="shared" si="108"/>
        <v>16268</v>
      </c>
      <c r="G1355" s="78">
        <f t="shared" si="109"/>
        <v>16224</v>
      </c>
    </row>
    <row r="1356" spans="1:7">
      <c r="A1356" s="18">
        <v>45505</v>
      </c>
      <c r="B1356" s="19">
        <v>16243</v>
      </c>
      <c r="C1356" s="78">
        <f t="shared" si="105"/>
        <v>16294</v>
      </c>
      <c r="D1356" s="78">
        <f t="shared" si="106"/>
        <v>16320</v>
      </c>
      <c r="E1356" s="78">
        <f t="shared" si="107"/>
        <v>16286</v>
      </c>
      <c r="F1356" s="78">
        <f t="shared" si="108"/>
        <v>16294</v>
      </c>
      <c r="G1356" s="78">
        <f t="shared" si="109"/>
        <v>16268</v>
      </c>
    </row>
    <row r="1357" spans="1:7">
      <c r="A1357" s="18">
        <v>45506</v>
      </c>
      <c r="B1357" s="19">
        <v>16234</v>
      </c>
      <c r="C1357" s="78">
        <f t="shared" si="105"/>
        <v>16243</v>
      </c>
      <c r="D1357" s="78">
        <f t="shared" si="106"/>
        <v>16294</v>
      </c>
      <c r="E1357" s="78">
        <f t="shared" si="107"/>
        <v>16320</v>
      </c>
      <c r="F1357" s="78">
        <f t="shared" si="108"/>
        <v>16286</v>
      </c>
      <c r="G1357" s="78">
        <f t="shared" si="109"/>
        <v>16294</v>
      </c>
    </row>
    <row r="1358" spans="1:7">
      <c r="A1358" s="18">
        <v>45509</v>
      </c>
      <c r="B1358" s="19">
        <v>16154</v>
      </c>
      <c r="C1358" s="78">
        <f t="shared" si="105"/>
        <v>16234</v>
      </c>
      <c r="D1358" s="78">
        <f t="shared" si="106"/>
        <v>16243</v>
      </c>
      <c r="E1358" s="78">
        <f t="shared" si="107"/>
        <v>16294</v>
      </c>
      <c r="F1358" s="78">
        <f t="shared" si="108"/>
        <v>16320</v>
      </c>
      <c r="G1358" s="78">
        <f t="shared" si="109"/>
        <v>16286</v>
      </c>
    </row>
    <row r="1359" spans="1:7">
      <c r="A1359" s="18">
        <v>45510</v>
      </c>
      <c r="B1359" s="19">
        <v>16183</v>
      </c>
      <c r="C1359" s="78">
        <f t="shared" si="105"/>
        <v>16154</v>
      </c>
      <c r="D1359" s="78">
        <f t="shared" si="106"/>
        <v>16234</v>
      </c>
      <c r="E1359" s="78">
        <f t="shared" si="107"/>
        <v>16243</v>
      </c>
      <c r="F1359" s="78">
        <f t="shared" si="108"/>
        <v>16294</v>
      </c>
      <c r="G1359" s="78">
        <f t="shared" si="109"/>
        <v>16320</v>
      </c>
    </row>
    <row r="1360" spans="1:7">
      <c r="A1360" s="18">
        <v>45511</v>
      </c>
      <c r="B1360" s="19">
        <v>16100</v>
      </c>
      <c r="C1360" s="78">
        <f t="shared" si="105"/>
        <v>16183</v>
      </c>
      <c r="D1360" s="78">
        <f t="shared" si="106"/>
        <v>16154</v>
      </c>
      <c r="E1360" s="78">
        <f t="shared" si="107"/>
        <v>16234</v>
      </c>
      <c r="F1360" s="78">
        <f t="shared" si="108"/>
        <v>16243</v>
      </c>
      <c r="G1360" s="78">
        <f t="shared" si="109"/>
        <v>16294</v>
      </c>
    </row>
    <row r="1361" spans="1:7">
      <c r="A1361" s="18">
        <v>45512</v>
      </c>
      <c r="B1361" s="19">
        <v>15952</v>
      </c>
      <c r="C1361" s="78">
        <f t="shared" si="105"/>
        <v>16100</v>
      </c>
      <c r="D1361" s="78">
        <f t="shared" si="106"/>
        <v>16183</v>
      </c>
      <c r="E1361" s="78">
        <f t="shared" si="107"/>
        <v>16154</v>
      </c>
      <c r="F1361" s="78">
        <f t="shared" si="108"/>
        <v>16234</v>
      </c>
      <c r="G1361" s="78">
        <f t="shared" si="109"/>
        <v>16243</v>
      </c>
    </row>
    <row r="1362" spans="1:7">
      <c r="A1362" s="18">
        <v>45513</v>
      </c>
      <c r="B1362" s="19">
        <v>15910</v>
      </c>
      <c r="C1362" s="78">
        <f t="shared" si="105"/>
        <v>15952</v>
      </c>
      <c r="D1362" s="78">
        <f t="shared" si="106"/>
        <v>16100</v>
      </c>
      <c r="E1362" s="78">
        <f t="shared" si="107"/>
        <v>16183</v>
      </c>
      <c r="F1362" s="78">
        <f t="shared" si="108"/>
        <v>16154</v>
      </c>
      <c r="G1362" s="78">
        <f t="shared" si="109"/>
        <v>16234</v>
      </c>
    </row>
    <row r="1363" spans="1:7">
      <c r="A1363" s="18">
        <v>45516</v>
      </c>
      <c r="B1363" s="19">
        <v>15963</v>
      </c>
      <c r="C1363" s="78">
        <f t="shared" si="105"/>
        <v>15910</v>
      </c>
      <c r="D1363" s="78">
        <f t="shared" si="106"/>
        <v>15952</v>
      </c>
      <c r="E1363" s="78">
        <f t="shared" si="107"/>
        <v>16100</v>
      </c>
      <c r="F1363" s="78">
        <f t="shared" si="108"/>
        <v>16183</v>
      </c>
      <c r="G1363" s="78">
        <f t="shared" si="109"/>
        <v>16154</v>
      </c>
    </row>
    <row r="1364" spans="1:7">
      <c r="A1364" s="18">
        <v>45517</v>
      </c>
      <c r="B1364" s="19">
        <v>15885</v>
      </c>
      <c r="C1364" s="78">
        <f t="shared" si="105"/>
        <v>15963</v>
      </c>
      <c r="D1364" s="78">
        <f t="shared" si="106"/>
        <v>15910</v>
      </c>
      <c r="E1364" s="78">
        <f t="shared" si="107"/>
        <v>15952</v>
      </c>
      <c r="F1364" s="78">
        <f t="shared" si="108"/>
        <v>16100</v>
      </c>
      <c r="G1364" s="78">
        <f t="shared" si="109"/>
        <v>16183</v>
      </c>
    </row>
    <row r="1365" spans="1:7">
      <c r="A1365" s="18">
        <v>45518</v>
      </c>
      <c r="B1365" s="19">
        <v>15691</v>
      </c>
      <c r="C1365" s="78">
        <f t="shared" si="105"/>
        <v>15885</v>
      </c>
      <c r="D1365" s="78">
        <f t="shared" si="106"/>
        <v>15963</v>
      </c>
      <c r="E1365" s="78">
        <f t="shared" si="107"/>
        <v>15910</v>
      </c>
      <c r="F1365" s="78">
        <f t="shared" si="108"/>
        <v>15952</v>
      </c>
      <c r="G1365" s="78">
        <f t="shared" si="109"/>
        <v>16100</v>
      </c>
    </row>
    <row r="1366" spans="1:7">
      <c r="A1366" s="18">
        <v>45519</v>
      </c>
      <c r="B1366" s="19">
        <v>15687</v>
      </c>
      <c r="C1366" s="78">
        <f t="shared" si="105"/>
        <v>15691</v>
      </c>
      <c r="D1366" s="78">
        <f t="shared" si="106"/>
        <v>15885</v>
      </c>
      <c r="E1366" s="78">
        <f t="shared" si="107"/>
        <v>15963</v>
      </c>
      <c r="F1366" s="78">
        <f t="shared" si="108"/>
        <v>15910</v>
      </c>
      <c r="G1366" s="78">
        <f t="shared" si="109"/>
        <v>15952</v>
      </c>
    </row>
    <row r="1367" spans="1:7">
      <c r="A1367" s="18">
        <v>45520</v>
      </c>
      <c r="B1367" s="19">
        <v>15716</v>
      </c>
      <c r="C1367" s="78">
        <f t="shared" si="105"/>
        <v>15687</v>
      </c>
      <c r="D1367" s="78">
        <f t="shared" si="106"/>
        <v>15691</v>
      </c>
      <c r="E1367" s="78">
        <f t="shared" si="107"/>
        <v>15885</v>
      </c>
      <c r="F1367" s="78">
        <f t="shared" si="108"/>
        <v>15963</v>
      </c>
      <c r="G1367" s="78">
        <f t="shared" si="109"/>
        <v>15910</v>
      </c>
    </row>
    <row r="1368" spans="1:7">
      <c r="A1368" s="18">
        <v>45523</v>
      </c>
      <c r="B1368" s="19">
        <v>15591</v>
      </c>
      <c r="C1368" s="78">
        <f t="shared" si="105"/>
        <v>15716</v>
      </c>
      <c r="D1368" s="78">
        <f t="shared" si="106"/>
        <v>15687</v>
      </c>
      <c r="E1368" s="78">
        <f t="shared" si="107"/>
        <v>15691</v>
      </c>
      <c r="F1368" s="78">
        <f t="shared" si="108"/>
        <v>15885</v>
      </c>
      <c r="G1368" s="78">
        <f t="shared" si="109"/>
        <v>15963</v>
      </c>
    </row>
    <row r="1369" spans="1:7">
      <c r="A1369" s="18">
        <v>45524</v>
      </c>
      <c r="B1369" s="19">
        <v>15480</v>
      </c>
      <c r="C1369" s="78">
        <f t="shared" si="105"/>
        <v>15591</v>
      </c>
      <c r="D1369" s="78">
        <f t="shared" si="106"/>
        <v>15716</v>
      </c>
      <c r="E1369" s="78">
        <f t="shared" si="107"/>
        <v>15687</v>
      </c>
      <c r="F1369" s="78">
        <f t="shared" si="108"/>
        <v>15691</v>
      </c>
      <c r="G1369" s="78">
        <f t="shared" si="109"/>
        <v>15885</v>
      </c>
    </row>
    <row r="1370" spans="1:7">
      <c r="A1370" s="18">
        <v>45525</v>
      </c>
      <c r="B1370" s="19">
        <v>15456</v>
      </c>
      <c r="C1370" s="78">
        <f t="shared" si="105"/>
        <v>15480</v>
      </c>
      <c r="D1370" s="78">
        <f t="shared" si="106"/>
        <v>15591</v>
      </c>
      <c r="E1370" s="78">
        <f t="shared" si="107"/>
        <v>15716</v>
      </c>
      <c r="F1370" s="78">
        <f t="shared" si="108"/>
        <v>15687</v>
      </c>
      <c r="G1370" s="78">
        <f t="shared" si="109"/>
        <v>15691</v>
      </c>
    </row>
    <row r="1371" spans="1:7">
      <c r="A1371" s="18">
        <v>45526</v>
      </c>
      <c r="B1371" s="19">
        <v>15579</v>
      </c>
      <c r="C1371" s="78">
        <f t="shared" si="105"/>
        <v>15456</v>
      </c>
      <c r="D1371" s="78">
        <f t="shared" si="106"/>
        <v>15480</v>
      </c>
      <c r="E1371" s="78">
        <f t="shared" si="107"/>
        <v>15591</v>
      </c>
      <c r="F1371" s="78">
        <f t="shared" si="108"/>
        <v>15716</v>
      </c>
      <c r="G1371" s="78">
        <f t="shared" si="109"/>
        <v>15687</v>
      </c>
    </row>
    <row r="1372" spans="1:7">
      <c r="A1372" s="18">
        <v>45527</v>
      </c>
      <c r="B1372" s="19">
        <v>15554</v>
      </c>
      <c r="C1372" s="78">
        <f t="shared" si="105"/>
        <v>15579</v>
      </c>
      <c r="D1372" s="78">
        <f t="shared" si="106"/>
        <v>15456</v>
      </c>
      <c r="E1372" s="78">
        <f t="shared" si="107"/>
        <v>15480</v>
      </c>
      <c r="F1372" s="78">
        <f t="shared" si="108"/>
        <v>15591</v>
      </c>
      <c r="G1372" s="78">
        <f t="shared" si="109"/>
        <v>15716</v>
      </c>
    </row>
    <row r="1373" spans="1:7">
      <c r="A1373" s="18">
        <v>45530</v>
      </c>
      <c r="B1373" s="19">
        <v>15380</v>
      </c>
      <c r="C1373" s="78">
        <f t="shared" si="105"/>
        <v>15554</v>
      </c>
      <c r="D1373" s="78">
        <f t="shared" si="106"/>
        <v>15579</v>
      </c>
      <c r="E1373" s="78">
        <f t="shared" si="107"/>
        <v>15456</v>
      </c>
      <c r="F1373" s="78">
        <f t="shared" si="108"/>
        <v>15480</v>
      </c>
      <c r="G1373" s="78">
        <f t="shared" si="109"/>
        <v>15591</v>
      </c>
    </row>
    <row r="1374" spans="1:7">
      <c r="A1374" s="18">
        <v>45531</v>
      </c>
      <c r="B1374" s="19">
        <v>15504</v>
      </c>
      <c r="C1374" s="78">
        <f t="shared" si="105"/>
        <v>15380</v>
      </c>
      <c r="D1374" s="78">
        <f t="shared" si="106"/>
        <v>15554</v>
      </c>
      <c r="E1374" s="78">
        <f t="shared" si="107"/>
        <v>15579</v>
      </c>
      <c r="F1374" s="78">
        <f t="shared" si="108"/>
        <v>15456</v>
      </c>
      <c r="G1374" s="78">
        <f t="shared" si="109"/>
        <v>15480</v>
      </c>
    </row>
    <row r="1375" spans="1:7">
      <c r="A1375" s="18">
        <v>45532</v>
      </c>
      <c r="B1375" s="19">
        <v>15533</v>
      </c>
      <c r="C1375" s="78">
        <f t="shared" si="105"/>
        <v>15504</v>
      </c>
      <c r="D1375" s="78">
        <f t="shared" si="106"/>
        <v>15380</v>
      </c>
      <c r="E1375" s="78">
        <f t="shared" si="107"/>
        <v>15554</v>
      </c>
      <c r="F1375" s="78">
        <f t="shared" si="108"/>
        <v>15579</v>
      </c>
      <c r="G1375" s="78">
        <f t="shared" si="109"/>
        <v>15456</v>
      </c>
    </row>
    <row r="1376" spans="1:7">
      <c r="A1376" s="18">
        <v>45533</v>
      </c>
      <c r="B1376" s="19">
        <v>15409</v>
      </c>
      <c r="C1376" s="78">
        <f t="shared" si="105"/>
        <v>15533</v>
      </c>
      <c r="D1376" s="78">
        <f t="shared" si="106"/>
        <v>15504</v>
      </c>
      <c r="E1376" s="78">
        <f t="shared" si="107"/>
        <v>15380</v>
      </c>
      <c r="F1376" s="78">
        <f t="shared" si="108"/>
        <v>15554</v>
      </c>
      <c r="G1376" s="78">
        <f t="shared" si="109"/>
        <v>15579</v>
      </c>
    </row>
    <row r="1377" spans="1:7">
      <c r="A1377" s="18">
        <v>45534</v>
      </c>
      <c r="B1377" s="19">
        <v>15473</v>
      </c>
      <c r="C1377" s="78">
        <f t="shared" si="105"/>
        <v>15409</v>
      </c>
      <c r="D1377" s="78">
        <f t="shared" si="106"/>
        <v>15533</v>
      </c>
      <c r="E1377" s="78">
        <f t="shared" si="107"/>
        <v>15504</v>
      </c>
      <c r="F1377" s="78">
        <f t="shared" si="108"/>
        <v>15380</v>
      </c>
      <c r="G1377" s="78">
        <f t="shared" si="109"/>
        <v>15554</v>
      </c>
    </row>
    <row r="1378" spans="1:7">
      <c r="A1378" s="18">
        <v>45537</v>
      </c>
      <c r="B1378" s="19">
        <v>15536</v>
      </c>
      <c r="C1378" s="78">
        <f t="shared" si="105"/>
        <v>15473</v>
      </c>
      <c r="D1378" s="78">
        <f t="shared" si="106"/>
        <v>15409</v>
      </c>
      <c r="E1378" s="78">
        <f t="shared" si="107"/>
        <v>15533</v>
      </c>
      <c r="F1378" s="78">
        <f t="shared" si="108"/>
        <v>15504</v>
      </c>
      <c r="G1378" s="78">
        <f t="shared" si="109"/>
        <v>15380</v>
      </c>
    </row>
    <row r="1379" spans="1:7">
      <c r="A1379" s="18">
        <v>45538</v>
      </c>
      <c r="B1379" s="19">
        <v>15557</v>
      </c>
      <c r="C1379" s="78">
        <f t="shared" si="105"/>
        <v>15536</v>
      </c>
      <c r="D1379" s="78">
        <f t="shared" si="106"/>
        <v>15473</v>
      </c>
      <c r="E1379" s="78">
        <f t="shared" si="107"/>
        <v>15409</v>
      </c>
      <c r="F1379" s="78">
        <f t="shared" si="108"/>
        <v>15533</v>
      </c>
      <c r="G1379" s="78">
        <f t="shared" si="109"/>
        <v>15504</v>
      </c>
    </row>
    <row r="1380" spans="1:7">
      <c r="A1380" s="18">
        <v>45539</v>
      </c>
      <c r="B1380" s="19">
        <v>15490</v>
      </c>
      <c r="C1380" s="78">
        <f t="shared" si="105"/>
        <v>15557</v>
      </c>
      <c r="D1380" s="78">
        <f t="shared" si="106"/>
        <v>15536</v>
      </c>
      <c r="E1380" s="78">
        <f t="shared" si="107"/>
        <v>15473</v>
      </c>
      <c r="F1380" s="78">
        <f t="shared" si="108"/>
        <v>15409</v>
      </c>
      <c r="G1380" s="78">
        <f t="shared" si="109"/>
        <v>15533</v>
      </c>
    </row>
    <row r="1381" spans="1:7">
      <c r="A1381" s="18">
        <v>45540</v>
      </c>
      <c r="B1381" s="19">
        <v>15410</v>
      </c>
      <c r="C1381" s="78">
        <f t="shared" si="105"/>
        <v>15490</v>
      </c>
      <c r="D1381" s="78">
        <f t="shared" si="106"/>
        <v>15557</v>
      </c>
      <c r="E1381" s="78">
        <f t="shared" si="107"/>
        <v>15536</v>
      </c>
      <c r="F1381" s="78">
        <f t="shared" si="108"/>
        <v>15473</v>
      </c>
      <c r="G1381" s="78">
        <f t="shared" si="109"/>
        <v>15409</v>
      </c>
    </row>
    <row r="1382" spans="1:7">
      <c r="A1382" s="18">
        <v>45541</v>
      </c>
      <c r="B1382" s="19">
        <v>15372</v>
      </c>
      <c r="C1382" s="78">
        <f t="shared" si="105"/>
        <v>15410</v>
      </c>
      <c r="D1382" s="78">
        <f t="shared" si="106"/>
        <v>15490</v>
      </c>
      <c r="E1382" s="78">
        <f t="shared" si="107"/>
        <v>15557</v>
      </c>
      <c r="F1382" s="78">
        <f t="shared" si="108"/>
        <v>15536</v>
      </c>
      <c r="G1382" s="78">
        <f t="shared" si="109"/>
        <v>15473</v>
      </c>
    </row>
    <row r="1383" spans="1:7">
      <c r="A1383" s="18">
        <v>45544</v>
      </c>
      <c r="B1383" s="19">
        <v>15446</v>
      </c>
      <c r="C1383" s="78">
        <f t="shared" si="105"/>
        <v>15372</v>
      </c>
      <c r="D1383" s="78">
        <f t="shared" si="106"/>
        <v>15410</v>
      </c>
      <c r="E1383" s="78">
        <f t="shared" si="107"/>
        <v>15490</v>
      </c>
      <c r="F1383" s="78">
        <f t="shared" si="108"/>
        <v>15557</v>
      </c>
      <c r="G1383" s="78">
        <f t="shared" si="109"/>
        <v>15536</v>
      </c>
    </row>
    <row r="1384" spans="1:7">
      <c r="A1384" s="18">
        <v>45545</v>
      </c>
      <c r="B1384" s="19">
        <v>15447</v>
      </c>
      <c r="C1384" s="78">
        <f t="shared" si="105"/>
        <v>15446</v>
      </c>
      <c r="D1384" s="78">
        <f t="shared" si="106"/>
        <v>15372</v>
      </c>
      <c r="E1384" s="78">
        <f t="shared" si="107"/>
        <v>15410</v>
      </c>
      <c r="F1384" s="78">
        <f t="shared" si="108"/>
        <v>15490</v>
      </c>
      <c r="G1384" s="78">
        <f t="shared" si="109"/>
        <v>15557</v>
      </c>
    </row>
    <row r="1385" spans="1:7">
      <c r="A1385" s="18">
        <v>45546</v>
      </c>
      <c r="B1385" s="19">
        <v>15415</v>
      </c>
      <c r="C1385" s="78">
        <f t="shared" si="105"/>
        <v>15447</v>
      </c>
      <c r="D1385" s="78">
        <f t="shared" si="106"/>
        <v>15446</v>
      </c>
      <c r="E1385" s="78">
        <f t="shared" si="107"/>
        <v>15372</v>
      </c>
      <c r="F1385" s="78">
        <f t="shared" si="108"/>
        <v>15410</v>
      </c>
      <c r="G1385" s="78">
        <f t="shared" si="109"/>
        <v>15490</v>
      </c>
    </row>
    <row r="1386" spans="1:7">
      <c r="A1386" s="18">
        <v>45547</v>
      </c>
      <c r="B1386" s="19">
        <v>15421</v>
      </c>
      <c r="C1386" s="78">
        <f t="shared" si="105"/>
        <v>15415</v>
      </c>
      <c r="D1386" s="78">
        <f t="shared" si="106"/>
        <v>15447</v>
      </c>
      <c r="E1386" s="78">
        <f t="shared" si="107"/>
        <v>15446</v>
      </c>
      <c r="F1386" s="78">
        <f t="shared" si="108"/>
        <v>15372</v>
      </c>
      <c r="G1386" s="78">
        <f t="shared" si="109"/>
        <v>15410</v>
      </c>
    </row>
    <row r="1387" spans="1:7">
      <c r="A1387" s="18">
        <v>45548</v>
      </c>
      <c r="B1387" s="19">
        <v>15405</v>
      </c>
      <c r="C1387" s="78">
        <f t="shared" si="105"/>
        <v>15421</v>
      </c>
      <c r="D1387" s="78">
        <f t="shared" si="106"/>
        <v>15415</v>
      </c>
      <c r="E1387" s="78">
        <f t="shared" si="107"/>
        <v>15447</v>
      </c>
      <c r="F1387" s="78">
        <f t="shared" si="108"/>
        <v>15446</v>
      </c>
      <c r="G1387" s="78">
        <f t="shared" si="109"/>
        <v>15372</v>
      </c>
    </row>
    <row r="1388" spans="1:7">
      <c r="A1388" s="18">
        <v>45552</v>
      </c>
      <c r="B1388" s="19">
        <v>15338</v>
      </c>
      <c r="C1388" s="78">
        <f t="shared" si="105"/>
        <v>15405</v>
      </c>
      <c r="D1388" s="78">
        <f t="shared" si="106"/>
        <v>15421</v>
      </c>
      <c r="E1388" s="78">
        <f t="shared" si="107"/>
        <v>15415</v>
      </c>
      <c r="F1388" s="78">
        <f t="shared" si="108"/>
        <v>15447</v>
      </c>
      <c r="G1388" s="78">
        <f t="shared" si="109"/>
        <v>15446</v>
      </c>
    </row>
    <row r="1389" spans="1:7">
      <c r="A1389" s="18">
        <v>45553</v>
      </c>
      <c r="B1389" s="19">
        <v>15350</v>
      </c>
      <c r="C1389" s="78">
        <f t="shared" si="105"/>
        <v>15338</v>
      </c>
      <c r="D1389" s="78">
        <f t="shared" si="106"/>
        <v>15405</v>
      </c>
      <c r="E1389" s="78">
        <f t="shared" si="107"/>
        <v>15421</v>
      </c>
      <c r="F1389" s="78">
        <f t="shared" si="108"/>
        <v>15415</v>
      </c>
      <c r="G1389" s="78">
        <f t="shared" si="109"/>
        <v>15447</v>
      </c>
    </row>
    <row r="1390" spans="1:7">
      <c r="A1390" s="18">
        <v>45554</v>
      </c>
      <c r="B1390" s="19">
        <v>15287</v>
      </c>
      <c r="C1390" s="78">
        <f t="shared" si="105"/>
        <v>15350</v>
      </c>
      <c r="D1390" s="78">
        <f t="shared" si="106"/>
        <v>15338</v>
      </c>
      <c r="E1390" s="78">
        <f t="shared" si="107"/>
        <v>15405</v>
      </c>
      <c r="F1390" s="78">
        <f t="shared" si="108"/>
        <v>15421</v>
      </c>
      <c r="G1390" s="78">
        <f t="shared" si="109"/>
        <v>15415</v>
      </c>
    </row>
    <row r="1391" spans="1:7">
      <c r="A1391" s="18">
        <v>45555</v>
      </c>
      <c r="B1391" s="19">
        <v>15100</v>
      </c>
      <c r="C1391" s="78">
        <f t="shared" si="105"/>
        <v>15287</v>
      </c>
      <c r="D1391" s="78">
        <f t="shared" si="106"/>
        <v>15350</v>
      </c>
      <c r="E1391" s="78">
        <f t="shared" si="107"/>
        <v>15338</v>
      </c>
      <c r="F1391" s="78">
        <f t="shared" si="108"/>
        <v>15405</v>
      </c>
      <c r="G1391" s="78">
        <f t="shared" si="109"/>
        <v>15421</v>
      </c>
    </row>
    <row r="1392" spans="1:7">
      <c r="A1392" s="18">
        <v>45558</v>
      </c>
      <c r="B1392" s="19">
        <v>15191</v>
      </c>
      <c r="C1392" s="78">
        <f t="shared" si="105"/>
        <v>15100</v>
      </c>
      <c r="D1392" s="78">
        <f t="shared" si="106"/>
        <v>15287</v>
      </c>
      <c r="E1392" s="78">
        <f t="shared" si="107"/>
        <v>15350</v>
      </c>
      <c r="F1392" s="78">
        <f t="shared" si="108"/>
        <v>15338</v>
      </c>
      <c r="G1392" s="78">
        <f t="shared" si="109"/>
        <v>15405</v>
      </c>
    </row>
    <row r="1393" spans="1:7">
      <c r="A1393" s="18">
        <v>45559</v>
      </c>
      <c r="B1393" s="19">
        <v>15186</v>
      </c>
      <c r="C1393" s="78">
        <f t="shared" si="105"/>
        <v>15191</v>
      </c>
      <c r="D1393" s="78">
        <f t="shared" si="106"/>
        <v>15100</v>
      </c>
      <c r="E1393" s="78">
        <f t="shared" si="107"/>
        <v>15287</v>
      </c>
      <c r="F1393" s="78">
        <f t="shared" si="108"/>
        <v>15350</v>
      </c>
      <c r="G1393" s="78">
        <f t="shared" si="109"/>
        <v>15338</v>
      </c>
    </row>
    <row r="1394" spans="1:7">
      <c r="A1394" s="18">
        <v>45560</v>
      </c>
      <c r="B1394" s="19">
        <v>15094</v>
      </c>
      <c r="C1394" s="78">
        <f t="shared" si="105"/>
        <v>15186</v>
      </c>
      <c r="D1394" s="78">
        <f t="shared" si="106"/>
        <v>15191</v>
      </c>
      <c r="E1394" s="78">
        <f t="shared" si="107"/>
        <v>15100</v>
      </c>
      <c r="F1394" s="78">
        <f t="shared" si="108"/>
        <v>15287</v>
      </c>
      <c r="G1394" s="78">
        <f t="shared" si="109"/>
        <v>15350</v>
      </c>
    </row>
    <row r="1395" spans="1:7">
      <c r="A1395" s="18">
        <v>45561</v>
      </c>
      <c r="B1395" s="19">
        <v>15171</v>
      </c>
      <c r="C1395" s="78">
        <f t="shared" si="105"/>
        <v>15094</v>
      </c>
      <c r="D1395" s="78">
        <f t="shared" si="106"/>
        <v>15186</v>
      </c>
      <c r="E1395" s="78">
        <f t="shared" si="107"/>
        <v>15191</v>
      </c>
      <c r="F1395" s="78">
        <f t="shared" si="108"/>
        <v>15100</v>
      </c>
      <c r="G1395" s="78">
        <f t="shared" si="109"/>
        <v>15287</v>
      </c>
    </row>
    <row r="1396" spans="1:7">
      <c r="A1396" s="18">
        <v>45562</v>
      </c>
      <c r="B1396" s="19">
        <v>15138</v>
      </c>
      <c r="C1396" s="78">
        <f t="shared" si="105"/>
        <v>15171</v>
      </c>
      <c r="D1396" s="78">
        <f t="shared" si="106"/>
        <v>15094</v>
      </c>
      <c r="E1396" s="78">
        <f t="shared" si="107"/>
        <v>15186</v>
      </c>
      <c r="F1396" s="78">
        <f t="shared" si="108"/>
        <v>15191</v>
      </c>
      <c r="G1396" s="78">
        <f t="shared" si="109"/>
        <v>15100</v>
      </c>
    </row>
    <row r="1397" spans="1:7">
      <c r="A1397" s="18">
        <v>45565</v>
      </c>
      <c r="B1397" s="19">
        <v>15144</v>
      </c>
      <c r="C1397" s="78">
        <f t="shared" si="105"/>
        <v>15138</v>
      </c>
      <c r="D1397" s="78">
        <f t="shared" si="106"/>
        <v>15171</v>
      </c>
      <c r="E1397" s="78">
        <f t="shared" si="107"/>
        <v>15094</v>
      </c>
      <c r="F1397" s="78">
        <f t="shared" si="108"/>
        <v>15186</v>
      </c>
      <c r="G1397" s="78">
        <f t="shared" si="109"/>
        <v>15191</v>
      </c>
    </row>
    <row r="1398" spans="1:7">
      <c r="A1398" s="18">
        <v>45566</v>
      </c>
      <c r="B1398" s="19">
        <v>15204</v>
      </c>
      <c r="C1398" s="78">
        <f t="shared" si="105"/>
        <v>15144</v>
      </c>
      <c r="D1398" s="78">
        <f t="shared" si="106"/>
        <v>15138</v>
      </c>
      <c r="E1398" s="78">
        <f t="shared" si="107"/>
        <v>15171</v>
      </c>
      <c r="F1398" s="78">
        <f t="shared" si="108"/>
        <v>15094</v>
      </c>
      <c r="G1398" s="78">
        <f t="shared" si="109"/>
        <v>15186</v>
      </c>
    </row>
    <row r="1399" spans="1:7">
      <c r="A1399" s="18">
        <v>45567</v>
      </c>
      <c r="B1399" s="19">
        <v>15247</v>
      </c>
      <c r="C1399" s="78">
        <f t="shared" si="105"/>
        <v>15204</v>
      </c>
      <c r="D1399" s="78">
        <f t="shared" si="106"/>
        <v>15144</v>
      </c>
      <c r="E1399" s="78">
        <f t="shared" si="107"/>
        <v>15138</v>
      </c>
      <c r="F1399" s="78">
        <f t="shared" si="108"/>
        <v>15171</v>
      </c>
      <c r="G1399" s="78">
        <f t="shared" si="109"/>
        <v>15094</v>
      </c>
    </row>
    <row r="1400" spans="1:7">
      <c r="A1400" s="18">
        <v>45568</v>
      </c>
      <c r="B1400" s="19">
        <v>15394</v>
      </c>
      <c r="C1400" s="78">
        <f t="shared" si="105"/>
        <v>15247</v>
      </c>
      <c r="D1400" s="78">
        <f t="shared" si="106"/>
        <v>15204</v>
      </c>
      <c r="E1400" s="78">
        <f t="shared" si="107"/>
        <v>15144</v>
      </c>
      <c r="F1400" s="78">
        <f t="shared" si="108"/>
        <v>15138</v>
      </c>
      <c r="G1400" s="78">
        <f t="shared" si="109"/>
        <v>15171</v>
      </c>
    </row>
    <row r="1401" spans="1:7">
      <c r="A1401" s="18">
        <v>45569</v>
      </c>
      <c r="B1401" s="19">
        <v>15495</v>
      </c>
      <c r="C1401" s="78">
        <f t="shared" si="105"/>
        <v>15394</v>
      </c>
      <c r="D1401" s="78">
        <f t="shared" si="106"/>
        <v>15247</v>
      </c>
      <c r="E1401" s="78">
        <f t="shared" si="107"/>
        <v>15204</v>
      </c>
      <c r="F1401" s="78">
        <f t="shared" si="108"/>
        <v>15144</v>
      </c>
      <c r="G1401" s="78">
        <f t="shared" si="109"/>
        <v>15138</v>
      </c>
    </row>
    <row r="1402" spans="1:7">
      <c r="A1402" s="18">
        <v>45572</v>
      </c>
      <c r="B1402" s="19">
        <v>15680</v>
      </c>
      <c r="C1402" s="78">
        <f t="shared" si="105"/>
        <v>15495</v>
      </c>
      <c r="D1402" s="78">
        <f t="shared" si="106"/>
        <v>15394</v>
      </c>
      <c r="E1402" s="78">
        <f t="shared" si="107"/>
        <v>15247</v>
      </c>
      <c r="F1402" s="78">
        <f t="shared" si="108"/>
        <v>15204</v>
      </c>
      <c r="G1402" s="78">
        <f t="shared" si="109"/>
        <v>15144</v>
      </c>
    </row>
    <row r="1403" spans="1:7">
      <c r="A1403" s="18">
        <v>45573</v>
      </c>
      <c r="B1403" s="19">
        <v>15671</v>
      </c>
      <c r="C1403" s="78">
        <f t="shared" si="105"/>
        <v>15680</v>
      </c>
      <c r="D1403" s="78">
        <f t="shared" si="106"/>
        <v>15495</v>
      </c>
      <c r="E1403" s="78">
        <f t="shared" si="107"/>
        <v>15394</v>
      </c>
      <c r="F1403" s="78">
        <f t="shared" si="108"/>
        <v>15247</v>
      </c>
      <c r="G1403" s="78">
        <f t="shared" si="109"/>
        <v>15204</v>
      </c>
    </row>
    <row r="1404" spans="1:7">
      <c r="A1404" s="18">
        <v>45574</v>
      </c>
      <c r="B1404" s="19">
        <v>15607</v>
      </c>
      <c r="C1404" s="78">
        <f t="shared" si="105"/>
        <v>15671</v>
      </c>
      <c r="D1404" s="78">
        <f t="shared" si="106"/>
        <v>15680</v>
      </c>
      <c r="E1404" s="78">
        <f t="shared" si="107"/>
        <v>15495</v>
      </c>
      <c r="F1404" s="78">
        <f t="shared" si="108"/>
        <v>15394</v>
      </c>
      <c r="G1404" s="78">
        <f t="shared" si="109"/>
        <v>15247</v>
      </c>
    </row>
    <row r="1405" spans="1:7">
      <c r="A1405" s="18">
        <v>45575</v>
      </c>
      <c r="B1405" s="19">
        <v>15658</v>
      </c>
      <c r="C1405" s="78">
        <f t="shared" si="105"/>
        <v>15607</v>
      </c>
      <c r="D1405" s="78">
        <f t="shared" si="106"/>
        <v>15671</v>
      </c>
      <c r="E1405" s="78">
        <f t="shared" si="107"/>
        <v>15680</v>
      </c>
      <c r="F1405" s="78">
        <f t="shared" si="108"/>
        <v>15495</v>
      </c>
      <c r="G1405" s="78">
        <f t="shared" si="109"/>
        <v>15394</v>
      </c>
    </row>
    <row r="1406" spans="1:7">
      <c r="A1406" s="18">
        <v>45576</v>
      </c>
      <c r="B1406" s="19">
        <v>15609</v>
      </c>
      <c r="C1406" s="78">
        <f t="shared" si="105"/>
        <v>15658</v>
      </c>
      <c r="D1406" s="78">
        <f t="shared" si="106"/>
        <v>15607</v>
      </c>
      <c r="E1406" s="78">
        <f t="shared" si="107"/>
        <v>15671</v>
      </c>
      <c r="F1406" s="78">
        <f t="shared" si="108"/>
        <v>15680</v>
      </c>
      <c r="G1406" s="78">
        <f t="shared" si="109"/>
        <v>15495</v>
      </c>
    </row>
    <row r="1407" spans="1:7">
      <c r="A1407" s="18">
        <v>45579</v>
      </c>
      <c r="B1407" s="19">
        <v>15581</v>
      </c>
      <c r="C1407" s="78">
        <f t="shared" si="105"/>
        <v>15609</v>
      </c>
      <c r="D1407" s="78">
        <f t="shared" si="106"/>
        <v>15658</v>
      </c>
      <c r="E1407" s="78">
        <f t="shared" si="107"/>
        <v>15607</v>
      </c>
      <c r="F1407" s="78">
        <f t="shared" si="108"/>
        <v>15671</v>
      </c>
      <c r="G1407" s="78">
        <f t="shared" si="109"/>
        <v>15680</v>
      </c>
    </row>
    <row r="1408" spans="1:7">
      <c r="A1408" s="18">
        <v>45580</v>
      </c>
      <c r="B1408" s="19">
        <v>15555</v>
      </c>
      <c r="C1408" s="78">
        <f t="shared" si="105"/>
        <v>15581</v>
      </c>
      <c r="D1408" s="78">
        <f t="shared" si="106"/>
        <v>15609</v>
      </c>
      <c r="E1408" s="78">
        <f t="shared" si="107"/>
        <v>15658</v>
      </c>
      <c r="F1408" s="78">
        <f t="shared" si="108"/>
        <v>15607</v>
      </c>
      <c r="G1408" s="78">
        <f t="shared" si="109"/>
        <v>15671</v>
      </c>
    </row>
    <row r="1409" spans="1:7">
      <c r="A1409" s="18">
        <v>45581</v>
      </c>
      <c r="B1409" s="19">
        <v>15536</v>
      </c>
      <c r="C1409" s="78">
        <f t="shared" si="105"/>
        <v>15555</v>
      </c>
      <c r="D1409" s="78">
        <f t="shared" si="106"/>
        <v>15581</v>
      </c>
      <c r="E1409" s="78">
        <f t="shared" si="107"/>
        <v>15609</v>
      </c>
      <c r="F1409" s="78">
        <f t="shared" si="108"/>
        <v>15658</v>
      </c>
      <c r="G1409" s="78">
        <f t="shared" si="109"/>
        <v>15607</v>
      </c>
    </row>
    <row r="1410" spans="1:7">
      <c r="A1410" s="18">
        <v>45582</v>
      </c>
      <c r="B1410" s="19">
        <v>15516</v>
      </c>
      <c r="C1410" s="78">
        <f t="shared" si="105"/>
        <v>15536</v>
      </c>
      <c r="D1410" s="78">
        <f t="shared" si="106"/>
        <v>15555</v>
      </c>
      <c r="E1410" s="78">
        <f t="shared" si="107"/>
        <v>15581</v>
      </c>
      <c r="F1410" s="78">
        <f t="shared" si="108"/>
        <v>15609</v>
      </c>
      <c r="G1410" s="78">
        <f t="shared" si="109"/>
        <v>15658</v>
      </c>
    </row>
    <row r="1411" spans="1:7">
      <c r="A1411" s="18">
        <v>45583</v>
      </c>
      <c r="B1411" s="19">
        <v>15466</v>
      </c>
      <c r="C1411" s="78">
        <f t="shared" si="105"/>
        <v>15516</v>
      </c>
      <c r="D1411" s="78">
        <f t="shared" si="106"/>
        <v>15536</v>
      </c>
      <c r="E1411" s="78">
        <f t="shared" si="107"/>
        <v>15555</v>
      </c>
      <c r="F1411" s="78">
        <f t="shared" si="108"/>
        <v>15581</v>
      </c>
      <c r="G1411" s="78">
        <f t="shared" si="109"/>
        <v>15609</v>
      </c>
    </row>
    <row r="1412" spans="1:7">
      <c r="A1412" s="18">
        <v>45586</v>
      </c>
      <c r="B1412" s="19">
        <v>15465</v>
      </c>
      <c r="C1412" s="78">
        <f t="shared" si="105"/>
        <v>15466</v>
      </c>
      <c r="D1412" s="78">
        <f t="shared" si="106"/>
        <v>15516</v>
      </c>
      <c r="E1412" s="78">
        <f t="shared" si="107"/>
        <v>15536</v>
      </c>
      <c r="F1412" s="78">
        <f t="shared" si="108"/>
        <v>15555</v>
      </c>
      <c r="G1412" s="78">
        <f t="shared" si="109"/>
        <v>15581</v>
      </c>
    </row>
    <row r="1413" spans="1:7">
      <c r="A1413" s="18">
        <v>45587</v>
      </c>
      <c r="B1413" s="19">
        <v>15560</v>
      </c>
      <c r="C1413" s="78">
        <f t="shared" si="105"/>
        <v>15465</v>
      </c>
      <c r="D1413" s="78">
        <f t="shared" si="106"/>
        <v>15466</v>
      </c>
      <c r="E1413" s="78">
        <f t="shared" si="107"/>
        <v>15516</v>
      </c>
      <c r="F1413" s="78">
        <f t="shared" si="108"/>
        <v>15536</v>
      </c>
      <c r="G1413" s="78">
        <f t="shared" si="109"/>
        <v>15555</v>
      </c>
    </row>
    <row r="1414" spans="1:7">
      <c r="A1414" s="18">
        <v>45588</v>
      </c>
      <c r="B1414" s="19">
        <v>15620</v>
      </c>
      <c r="C1414" s="78">
        <f t="shared" si="105"/>
        <v>15560</v>
      </c>
      <c r="D1414" s="78">
        <f t="shared" si="106"/>
        <v>15465</v>
      </c>
      <c r="E1414" s="78">
        <f t="shared" si="107"/>
        <v>15466</v>
      </c>
      <c r="F1414" s="78">
        <f t="shared" si="108"/>
        <v>15516</v>
      </c>
      <c r="G1414" s="78">
        <f t="shared" si="109"/>
        <v>15536</v>
      </c>
    </row>
    <row r="1415" spans="1:7">
      <c r="A1415" s="18">
        <v>45589</v>
      </c>
      <c r="B1415" s="19">
        <v>15593</v>
      </c>
      <c r="C1415" s="78">
        <f t="shared" ref="C1415:C1420" si="110">B1414</f>
        <v>15620</v>
      </c>
      <c r="D1415" s="78">
        <f t="shared" ref="D1415:D1420" si="111">B1413</f>
        <v>15560</v>
      </c>
      <c r="E1415" s="78">
        <f t="shared" ref="E1415:E1419" si="112">B1412</f>
        <v>15465</v>
      </c>
      <c r="F1415" s="78">
        <f t="shared" si="108"/>
        <v>15466</v>
      </c>
      <c r="G1415" s="78">
        <f t="shared" si="109"/>
        <v>15516</v>
      </c>
    </row>
    <row r="1416" spans="1:7">
      <c r="A1416" s="18">
        <v>45590</v>
      </c>
      <c r="B1416" s="19">
        <v>15629</v>
      </c>
      <c r="C1416" s="78">
        <f t="shared" si="110"/>
        <v>15593</v>
      </c>
      <c r="D1416" s="78">
        <f t="shared" si="111"/>
        <v>15620</v>
      </c>
      <c r="E1416" s="78">
        <f t="shared" si="112"/>
        <v>15560</v>
      </c>
      <c r="F1416" s="78">
        <f t="shared" ref="F1416:F1420" si="113">B1412</f>
        <v>15465</v>
      </c>
      <c r="G1416" s="78">
        <f t="shared" ref="G1416:G1420" si="114">B1411</f>
        <v>15466</v>
      </c>
    </row>
    <row r="1417" spans="1:7">
      <c r="A1417" s="18">
        <v>45593</v>
      </c>
      <c r="B1417" s="19">
        <v>15729</v>
      </c>
      <c r="C1417" s="78">
        <f t="shared" si="110"/>
        <v>15629</v>
      </c>
      <c r="D1417" s="78">
        <f t="shared" si="111"/>
        <v>15593</v>
      </c>
      <c r="E1417" s="78">
        <f t="shared" si="112"/>
        <v>15620</v>
      </c>
      <c r="F1417" s="78">
        <f t="shared" si="113"/>
        <v>15560</v>
      </c>
      <c r="G1417" s="78">
        <f t="shared" si="114"/>
        <v>15465</v>
      </c>
    </row>
    <row r="1418" spans="1:7">
      <c r="A1418" s="18">
        <v>45594</v>
      </c>
      <c r="B1418" s="19">
        <v>15760</v>
      </c>
      <c r="C1418" s="78">
        <f t="shared" si="110"/>
        <v>15729</v>
      </c>
      <c r="D1418" s="78">
        <f t="shared" si="111"/>
        <v>15629</v>
      </c>
      <c r="E1418" s="78">
        <f t="shared" si="112"/>
        <v>15593</v>
      </c>
      <c r="F1418" s="78">
        <f t="shared" si="113"/>
        <v>15620</v>
      </c>
      <c r="G1418" s="78">
        <f t="shared" si="114"/>
        <v>15560</v>
      </c>
    </row>
    <row r="1419" spans="1:7">
      <c r="A1419" s="18">
        <v>45595</v>
      </c>
      <c r="B1419" s="19">
        <v>15732</v>
      </c>
      <c r="C1419" s="78">
        <f t="shared" si="110"/>
        <v>15760</v>
      </c>
      <c r="D1419" s="78">
        <f t="shared" si="111"/>
        <v>15729</v>
      </c>
      <c r="E1419" s="78">
        <f t="shared" si="112"/>
        <v>15629</v>
      </c>
      <c r="F1419" s="78">
        <f t="shared" si="113"/>
        <v>15593</v>
      </c>
      <c r="G1419" s="78">
        <f t="shared" si="114"/>
        <v>15620</v>
      </c>
    </row>
    <row r="1420" spans="1:7">
      <c r="A1420" s="18">
        <v>45596</v>
      </c>
      <c r="B1420" s="19">
        <v>15705</v>
      </c>
      <c r="C1420" s="78">
        <f t="shared" si="110"/>
        <v>15732</v>
      </c>
      <c r="D1420" s="78">
        <f t="shared" si="111"/>
        <v>15760</v>
      </c>
      <c r="E1420" s="78">
        <f>B1417</f>
        <v>15729</v>
      </c>
      <c r="F1420" s="78">
        <f t="shared" si="113"/>
        <v>15629</v>
      </c>
      <c r="G1420" s="78">
        <f t="shared" si="114"/>
        <v>15593</v>
      </c>
    </row>
    <row r="1421" spans="1:7">
      <c r="A1421" s="18">
        <v>45597</v>
      </c>
      <c r="B1421" s="19">
        <v>15723</v>
      </c>
      <c r="C1421" s="78">
        <f t="shared" ref="C1421:C1484" si="115">B1420</f>
        <v>15705</v>
      </c>
      <c r="D1421" s="78">
        <f t="shared" ref="D1421:D1484" si="116">B1419</f>
        <v>15732</v>
      </c>
      <c r="E1421" s="78">
        <f t="shared" ref="E1421:E1484" si="117">B1418</f>
        <v>15760</v>
      </c>
      <c r="F1421" s="78">
        <f t="shared" ref="F1421:F1484" si="118">B1417</f>
        <v>15729</v>
      </c>
      <c r="G1421" s="78">
        <f t="shared" ref="G1421:G1484" si="119">B1416</f>
        <v>15629</v>
      </c>
    </row>
    <row r="1422" spans="1:7">
      <c r="A1422" s="18">
        <v>45600</v>
      </c>
      <c r="B1422" s="19">
        <v>15751</v>
      </c>
      <c r="C1422" s="78">
        <f t="shared" si="115"/>
        <v>15723</v>
      </c>
      <c r="D1422" s="78">
        <f t="shared" si="116"/>
        <v>15705</v>
      </c>
      <c r="E1422" s="78">
        <f t="shared" si="117"/>
        <v>15732</v>
      </c>
      <c r="F1422" s="78">
        <f t="shared" si="118"/>
        <v>15760</v>
      </c>
      <c r="G1422" s="78">
        <f t="shared" si="119"/>
        <v>15729</v>
      </c>
    </row>
    <row r="1423" spans="1:7">
      <c r="A1423" s="18">
        <v>45601</v>
      </c>
      <c r="B1423" s="19">
        <v>15766</v>
      </c>
      <c r="C1423" s="78">
        <f t="shared" si="115"/>
        <v>15751</v>
      </c>
      <c r="D1423" s="78">
        <f t="shared" si="116"/>
        <v>15723</v>
      </c>
      <c r="E1423" s="78">
        <f t="shared" si="117"/>
        <v>15705</v>
      </c>
      <c r="F1423" s="78">
        <f t="shared" si="118"/>
        <v>15732</v>
      </c>
      <c r="G1423" s="78">
        <f t="shared" si="119"/>
        <v>15760</v>
      </c>
    </row>
    <row r="1424" spans="1:7">
      <c r="A1424" s="18">
        <v>45602</v>
      </c>
      <c r="B1424" s="19">
        <v>15840</v>
      </c>
      <c r="C1424" s="78">
        <f t="shared" si="115"/>
        <v>15766</v>
      </c>
      <c r="D1424" s="78">
        <f t="shared" si="116"/>
        <v>15751</v>
      </c>
      <c r="E1424" s="78">
        <f t="shared" si="117"/>
        <v>15723</v>
      </c>
      <c r="F1424" s="78">
        <f t="shared" si="118"/>
        <v>15705</v>
      </c>
      <c r="G1424" s="78">
        <f t="shared" si="119"/>
        <v>15732</v>
      </c>
    </row>
    <row r="1425" spans="1:7">
      <c r="A1425" s="18">
        <v>45603</v>
      </c>
      <c r="B1425" s="19">
        <v>15767</v>
      </c>
      <c r="C1425" s="78">
        <f t="shared" si="115"/>
        <v>15840</v>
      </c>
      <c r="D1425" s="78">
        <f t="shared" si="116"/>
        <v>15766</v>
      </c>
      <c r="E1425" s="78">
        <f t="shared" si="117"/>
        <v>15751</v>
      </c>
      <c r="F1425" s="78">
        <f t="shared" si="118"/>
        <v>15723</v>
      </c>
      <c r="G1425" s="78">
        <f t="shared" si="119"/>
        <v>15705</v>
      </c>
    </row>
    <row r="1426" spans="1:7">
      <c r="A1426" s="18">
        <v>45604</v>
      </c>
      <c r="B1426" s="19">
        <v>15671</v>
      </c>
      <c r="C1426" s="78">
        <f t="shared" si="115"/>
        <v>15767</v>
      </c>
      <c r="D1426" s="78">
        <f t="shared" si="116"/>
        <v>15840</v>
      </c>
      <c r="E1426" s="78">
        <f t="shared" si="117"/>
        <v>15766</v>
      </c>
      <c r="F1426" s="78">
        <f t="shared" si="118"/>
        <v>15751</v>
      </c>
      <c r="G1426" s="78">
        <f t="shared" si="119"/>
        <v>15723</v>
      </c>
    </row>
    <row r="1427" spans="1:7">
      <c r="A1427" s="18">
        <v>45607</v>
      </c>
      <c r="B1427" s="19">
        <v>15677</v>
      </c>
      <c r="C1427" s="78">
        <f t="shared" si="115"/>
        <v>15671</v>
      </c>
      <c r="D1427" s="78">
        <f t="shared" si="116"/>
        <v>15767</v>
      </c>
      <c r="E1427" s="78">
        <f t="shared" si="117"/>
        <v>15840</v>
      </c>
      <c r="F1427" s="78">
        <f t="shared" si="118"/>
        <v>15766</v>
      </c>
      <c r="G1427" s="78">
        <f t="shared" si="119"/>
        <v>15751</v>
      </c>
    </row>
    <row r="1428" spans="1:7">
      <c r="A1428" s="18">
        <v>45608</v>
      </c>
      <c r="B1428" s="19">
        <v>15771</v>
      </c>
      <c r="C1428" s="78">
        <f t="shared" si="115"/>
        <v>15677</v>
      </c>
      <c r="D1428" s="78">
        <f t="shared" si="116"/>
        <v>15671</v>
      </c>
      <c r="E1428" s="78">
        <f t="shared" si="117"/>
        <v>15767</v>
      </c>
      <c r="F1428" s="78">
        <f t="shared" si="118"/>
        <v>15840</v>
      </c>
      <c r="G1428" s="78">
        <f t="shared" si="119"/>
        <v>15766</v>
      </c>
    </row>
    <row r="1429" spans="1:7">
      <c r="A1429" s="18">
        <v>45609</v>
      </c>
      <c r="B1429" s="19">
        <v>15782</v>
      </c>
      <c r="C1429" s="78">
        <f t="shared" si="115"/>
        <v>15771</v>
      </c>
      <c r="D1429" s="78">
        <f t="shared" si="116"/>
        <v>15677</v>
      </c>
      <c r="E1429" s="78">
        <f t="shared" si="117"/>
        <v>15671</v>
      </c>
      <c r="F1429" s="78">
        <f t="shared" si="118"/>
        <v>15767</v>
      </c>
      <c r="G1429" s="78">
        <f t="shared" si="119"/>
        <v>15840</v>
      </c>
    </row>
    <row r="1430" spans="1:7">
      <c r="A1430" s="18">
        <v>45610</v>
      </c>
      <c r="B1430" s="19">
        <v>15873</v>
      </c>
      <c r="C1430" s="78">
        <f t="shared" si="115"/>
        <v>15782</v>
      </c>
      <c r="D1430" s="78">
        <f t="shared" si="116"/>
        <v>15771</v>
      </c>
      <c r="E1430" s="78">
        <f t="shared" si="117"/>
        <v>15677</v>
      </c>
      <c r="F1430" s="78">
        <f t="shared" si="118"/>
        <v>15671</v>
      </c>
      <c r="G1430" s="78">
        <f t="shared" si="119"/>
        <v>15767</v>
      </c>
    </row>
    <row r="1431" spans="1:7">
      <c r="A1431" s="18">
        <v>45611</v>
      </c>
      <c r="B1431" s="19">
        <v>15888</v>
      </c>
      <c r="C1431" s="78">
        <f t="shared" si="115"/>
        <v>15873</v>
      </c>
      <c r="D1431" s="78">
        <f t="shared" si="116"/>
        <v>15782</v>
      </c>
      <c r="E1431" s="78">
        <f t="shared" si="117"/>
        <v>15771</v>
      </c>
      <c r="F1431" s="78">
        <f t="shared" si="118"/>
        <v>15677</v>
      </c>
      <c r="G1431" s="78">
        <f t="shared" si="119"/>
        <v>15671</v>
      </c>
    </row>
    <row r="1432" spans="1:7">
      <c r="A1432" s="18">
        <v>45614</v>
      </c>
      <c r="B1432" s="19">
        <v>15848</v>
      </c>
      <c r="C1432" s="78">
        <f t="shared" si="115"/>
        <v>15888</v>
      </c>
      <c r="D1432" s="78">
        <f t="shared" si="116"/>
        <v>15873</v>
      </c>
      <c r="E1432" s="78">
        <f t="shared" si="117"/>
        <v>15782</v>
      </c>
      <c r="F1432" s="78">
        <f t="shared" si="118"/>
        <v>15771</v>
      </c>
      <c r="G1432" s="78">
        <f t="shared" si="119"/>
        <v>15677</v>
      </c>
    </row>
    <row r="1433" spans="1:7">
      <c r="A1433" s="18">
        <v>45615</v>
      </c>
      <c r="B1433" s="19">
        <v>15816</v>
      </c>
      <c r="C1433" s="78">
        <f t="shared" si="115"/>
        <v>15848</v>
      </c>
      <c r="D1433" s="78">
        <f t="shared" si="116"/>
        <v>15888</v>
      </c>
      <c r="E1433" s="78">
        <f t="shared" si="117"/>
        <v>15873</v>
      </c>
      <c r="F1433" s="78">
        <f t="shared" si="118"/>
        <v>15782</v>
      </c>
      <c r="G1433" s="78">
        <f t="shared" si="119"/>
        <v>15771</v>
      </c>
    </row>
    <row r="1434" spans="1:7">
      <c r="A1434" s="18">
        <v>45616</v>
      </c>
      <c r="B1434" s="19">
        <v>15858</v>
      </c>
      <c r="C1434" s="78">
        <f t="shared" si="115"/>
        <v>15816</v>
      </c>
      <c r="D1434" s="78">
        <f t="shared" si="116"/>
        <v>15848</v>
      </c>
      <c r="E1434" s="78">
        <f t="shared" si="117"/>
        <v>15888</v>
      </c>
      <c r="F1434" s="78">
        <f t="shared" si="118"/>
        <v>15873</v>
      </c>
      <c r="G1434" s="78">
        <f t="shared" si="119"/>
        <v>15782</v>
      </c>
    </row>
    <row r="1435" spans="1:7">
      <c r="A1435" s="18">
        <v>45617</v>
      </c>
      <c r="B1435" s="19">
        <v>15942</v>
      </c>
      <c r="C1435" s="78">
        <f t="shared" si="115"/>
        <v>15858</v>
      </c>
      <c r="D1435" s="78">
        <f t="shared" si="116"/>
        <v>15816</v>
      </c>
      <c r="E1435" s="78">
        <f t="shared" si="117"/>
        <v>15848</v>
      </c>
      <c r="F1435" s="78">
        <f t="shared" si="118"/>
        <v>15888</v>
      </c>
      <c r="G1435" s="78">
        <f t="shared" si="119"/>
        <v>15873</v>
      </c>
    </row>
    <row r="1436" spans="1:7">
      <c r="A1436" s="18">
        <v>45618</v>
      </c>
      <c r="B1436" s="19">
        <v>15911</v>
      </c>
      <c r="C1436" s="78">
        <f t="shared" si="115"/>
        <v>15942</v>
      </c>
      <c r="D1436" s="78">
        <f t="shared" si="116"/>
        <v>15858</v>
      </c>
      <c r="E1436" s="78">
        <f t="shared" si="117"/>
        <v>15816</v>
      </c>
      <c r="F1436" s="78">
        <f t="shared" si="118"/>
        <v>15848</v>
      </c>
      <c r="G1436" s="78">
        <f t="shared" si="119"/>
        <v>15888</v>
      </c>
    </row>
    <row r="1437" spans="1:7">
      <c r="A1437" s="18">
        <v>45621</v>
      </c>
      <c r="B1437" s="19">
        <v>15864</v>
      </c>
      <c r="C1437" s="78">
        <f t="shared" si="115"/>
        <v>15911</v>
      </c>
      <c r="D1437" s="78">
        <f t="shared" si="116"/>
        <v>15942</v>
      </c>
      <c r="E1437" s="78">
        <f t="shared" si="117"/>
        <v>15858</v>
      </c>
      <c r="F1437" s="78">
        <f t="shared" si="118"/>
        <v>15816</v>
      </c>
      <c r="G1437" s="78">
        <f t="shared" si="119"/>
        <v>15848</v>
      </c>
    </row>
    <row r="1438" spans="1:7">
      <c r="A1438" s="18">
        <v>45622</v>
      </c>
      <c r="B1438" s="19">
        <v>15930</v>
      </c>
      <c r="C1438" s="78">
        <f t="shared" si="115"/>
        <v>15864</v>
      </c>
      <c r="D1438" s="78">
        <f t="shared" si="116"/>
        <v>15911</v>
      </c>
      <c r="E1438" s="78">
        <f t="shared" si="117"/>
        <v>15942</v>
      </c>
      <c r="F1438" s="78">
        <f t="shared" si="118"/>
        <v>15858</v>
      </c>
      <c r="G1438" s="78">
        <f t="shared" si="119"/>
        <v>15816</v>
      </c>
    </row>
    <row r="1439" spans="1:7">
      <c r="A1439" s="18">
        <v>45624</v>
      </c>
      <c r="B1439" s="19">
        <v>15864</v>
      </c>
      <c r="C1439" s="78">
        <f t="shared" si="115"/>
        <v>15930</v>
      </c>
      <c r="D1439" s="78">
        <f t="shared" si="116"/>
        <v>15864</v>
      </c>
      <c r="E1439" s="78">
        <f t="shared" si="117"/>
        <v>15911</v>
      </c>
      <c r="F1439" s="78">
        <f t="shared" si="118"/>
        <v>15942</v>
      </c>
      <c r="G1439" s="78">
        <f t="shared" si="119"/>
        <v>15858</v>
      </c>
    </row>
    <row r="1440" spans="1:7">
      <c r="A1440" s="18">
        <v>45625</v>
      </c>
      <c r="B1440" s="19">
        <v>15856</v>
      </c>
      <c r="C1440" s="78">
        <f t="shared" si="115"/>
        <v>15864</v>
      </c>
      <c r="D1440" s="78">
        <f t="shared" si="116"/>
        <v>15930</v>
      </c>
      <c r="E1440" s="78">
        <f t="shared" si="117"/>
        <v>15864</v>
      </c>
      <c r="F1440" s="78">
        <f t="shared" si="118"/>
        <v>15911</v>
      </c>
      <c r="G1440" s="78">
        <f t="shared" si="119"/>
        <v>15942</v>
      </c>
    </row>
    <row r="1441" spans="1:7">
      <c r="A1441" s="18">
        <v>45628</v>
      </c>
      <c r="B1441" s="19">
        <v>15905</v>
      </c>
      <c r="C1441" s="78">
        <f t="shared" si="115"/>
        <v>15856</v>
      </c>
      <c r="D1441" s="78">
        <f t="shared" si="116"/>
        <v>15864</v>
      </c>
      <c r="E1441" s="78">
        <f t="shared" si="117"/>
        <v>15930</v>
      </c>
      <c r="F1441" s="78">
        <f t="shared" si="118"/>
        <v>15864</v>
      </c>
      <c r="G1441" s="78">
        <f t="shared" si="119"/>
        <v>15911</v>
      </c>
    </row>
    <row r="1442" spans="1:7">
      <c r="A1442" s="18">
        <v>45629</v>
      </c>
      <c r="B1442" s="19">
        <v>15950</v>
      </c>
      <c r="C1442" s="78">
        <f t="shared" si="115"/>
        <v>15905</v>
      </c>
      <c r="D1442" s="78">
        <f t="shared" si="116"/>
        <v>15856</v>
      </c>
      <c r="E1442" s="78">
        <f t="shared" si="117"/>
        <v>15864</v>
      </c>
      <c r="F1442" s="78">
        <f t="shared" si="118"/>
        <v>15930</v>
      </c>
      <c r="G1442" s="78">
        <f t="shared" si="119"/>
        <v>15864</v>
      </c>
    </row>
    <row r="1443" spans="1:7">
      <c r="A1443" s="18">
        <v>45630</v>
      </c>
      <c r="B1443" s="19">
        <v>15957</v>
      </c>
      <c r="C1443" s="78">
        <f t="shared" si="115"/>
        <v>15950</v>
      </c>
      <c r="D1443" s="78">
        <f t="shared" si="116"/>
        <v>15905</v>
      </c>
      <c r="E1443" s="78">
        <f t="shared" si="117"/>
        <v>15856</v>
      </c>
      <c r="F1443" s="78">
        <f t="shared" si="118"/>
        <v>15864</v>
      </c>
      <c r="G1443" s="78">
        <f t="shared" si="119"/>
        <v>15930</v>
      </c>
    </row>
    <row r="1444" spans="1:7">
      <c r="A1444" s="18">
        <v>45631</v>
      </c>
      <c r="B1444" s="19">
        <v>15892</v>
      </c>
      <c r="C1444" s="78">
        <f t="shared" si="115"/>
        <v>15957</v>
      </c>
      <c r="D1444" s="78">
        <f t="shared" si="116"/>
        <v>15950</v>
      </c>
      <c r="E1444" s="78">
        <f t="shared" si="117"/>
        <v>15905</v>
      </c>
      <c r="F1444" s="78">
        <f t="shared" si="118"/>
        <v>15856</v>
      </c>
      <c r="G1444" s="78">
        <f t="shared" si="119"/>
        <v>15864</v>
      </c>
    </row>
    <row r="1445" spans="1:7">
      <c r="A1445" s="18">
        <v>45632</v>
      </c>
      <c r="B1445" s="19">
        <v>15848</v>
      </c>
      <c r="C1445" s="78">
        <f t="shared" si="115"/>
        <v>15892</v>
      </c>
      <c r="D1445" s="78">
        <f t="shared" si="116"/>
        <v>15957</v>
      </c>
      <c r="E1445" s="78">
        <f t="shared" si="117"/>
        <v>15950</v>
      </c>
      <c r="F1445" s="78">
        <f t="shared" si="118"/>
        <v>15905</v>
      </c>
      <c r="G1445" s="78">
        <f t="shared" si="119"/>
        <v>15856</v>
      </c>
    </row>
    <row r="1446" spans="1:7">
      <c r="A1446" s="18">
        <v>45635</v>
      </c>
      <c r="B1446" s="19">
        <v>15861</v>
      </c>
      <c r="C1446" s="78">
        <f t="shared" si="115"/>
        <v>15848</v>
      </c>
      <c r="D1446" s="78">
        <f t="shared" si="116"/>
        <v>15892</v>
      </c>
      <c r="E1446" s="78">
        <f t="shared" si="117"/>
        <v>15957</v>
      </c>
      <c r="F1446" s="78">
        <f t="shared" si="118"/>
        <v>15950</v>
      </c>
      <c r="G1446" s="78">
        <f t="shared" si="119"/>
        <v>15905</v>
      </c>
    </row>
    <row r="1447" spans="1:7">
      <c r="A1447" s="18">
        <v>45636</v>
      </c>
      <c r="B1447" s="19">
        <v>15874</v>
      </c>
      <c r="C1447" s="78">
        <f t="shared" si="115"/>
        <v>15861</v>
      </c>
      <c r="D1447" s="78">
        <f t="shared" si="116"/>
        <v>15848</v>
      </c>
      <c r="E1447" s="78">
        <f t="shared" si="117"/>
        <v>15892</v>
      </c>
      <c r="F1447" s="78">
        <f t="shared" si="118"/>
        <v>15957</v>
      </c>
      <c r="G1447" s="78">
        <f t="shared" si="119"/>
        <v>15950</v>
      </c>
    </row>
    <row r="1448" spans="1:7">
      <c r="A1448" s="18">
        <v>45637</v>
      </c>
      <c r="B1448" s="19">
        <v>15905</v>
      </c>
      <c r="C1448" s="78">
        <f t="shared" si="115"/>
        <v>15874</v>
      </c>
      <c r="D1448" s="78">
        <f t="shared" si="116"/>
        <v>15861</v>
      </c>
      <c r="E1448" s="78">
        <f t="shared" si="117"/>
        <v>15848</v>
      </c>
      <c r="F1448" s="78">
        <f t="shared" si="118"/>
        <v>15892</v>
      </c>
      <c r="G1448" s="78">
        <f t="shared" si="119"/>
        <v>15957</v>
      </c>
    </row>
    <row r="1449" spans="1:7">
      <c r="A1449" s="18">
        <v>45638</v>
      </c>
      <c r="B1449" s="19">
        <v>15939</v>
      </c>
      <c r="C1449" s="78">
        <f t="shared" si="115"/>
        <v>15905</v>
      </c>
      <c r="D1449" s="78">
        <f t="shared" si="116"/>
        <v>15874</v>
      </c>
      <c r="E1449" s="78">
        <f t="shared" si="117"/>
        <v>15861</v>
      </c>
      <c r="F1449" s="78">
        <f t="shared" si="118"/>
        <v>15848</v>
      </c>
      <c r="G1449" s="78">
        <f t="shared" si="119"/>
        <v>15892</v>
      </c>
    </row>
    <row r="1450" spans="1:7">
      <c r="A1450" s="18">
        <v>45639</v>
      </c>
      <c r="B1450" s="19">
        <v>15987</v>
      </c>
      <c r="C1450" s="78">
        <f t="shared" si="115"/>
        <v>15939</v>
      </c>
      <c r="D1450" s="78">
        <f t="shared" si="116"/>
        <v>15905</v>
      </c>
      <c r="E1450" s="78">
        <f t="shared" si="117"/>
        <v>15874</v>
      </c>
      <c r="F1450" s="78">
        <f t="shared" si="118"/>
        <v>15861</v>
      </c>
      <c r="G1450" s="78">
        <f t="shared" si="119"/>
        <v>15848</v>
      </c>
    </row>
    <row r="1451" spans="1:7">
      <c r="A1451" s="18">
        <v>45642</v>
      </c>
      <c r="B1451" s="19">
        <v>16019</v>
      </c>
      <c r="C1451" s="78">
        <f t="shared" si="115"/>
        <v>15987</v>
      </c>
      <c r="D1451" s="78">
        <f t="shared" si="116"/>
        <v>15939</v>
      </c>
      <c r="E1451" s="78">
        <f t="shared" si="117"/>
        <v>15905</v>
      </c>
      <c r="F1451" s="78">
        <f t="shared" si="118"/>
        <v>15874</v>
      </c>
      <c r="G1451" s="78">
        <f t="shared" si="119"/>
        <v>15861</v>
      </c>
    </row>
    <row r="1452" spans="1:7">
      <c r="A1452" s="18">
        <v>45643</v>
      </c>
      <c r="B1452" s="19">
        <v>16050</v>
      </c>
      <c r="C1452" s="78">
        <f t="shared" si="115"/>
        <v>16019</v>
      </c>
      <c r="D1452" s="78">
        <f t="shared" si="116"/>
        <v>15987</v>
      </c>
      <c r="E1452" s="78">
        <f t="shared" si="117"/>
        <v>15939</v>
      </c>
      <c r="F1452" s="78">
        <f t="shared" si="118"/>
        <v>15905</v>
      </c>
      <c r="G1452" s="78">
        <f t="shared" si="119"/>
        <v>15874</v>
      </c>
    </row>
    <row r="1453" spans="1:7">
      <c r="A1453" s="18">
        <v>45644</v>
      </c>
      <c r="B1453" s="19">
        <v>16100</v>
      </c>
      <c r="C1453" s="78">
        <f t="shared" si="115"/>
        <v>16050</v>
      </c>
      <c r="D1453" s="78">
        <f t="shared" si="116"/>
        <v>16019</v>
      </c>
      <c r="E1453" s="78">
        <f t="shared" si="117"/>
        <v>15987</v>
      </c>
      <c r="F1453" s="78">
        <f t="shared" si="118"/>
        <v>15939</v>
      </c>
      <c r="G1453" s="78">
        <f t="shared" si="119"/>
        <v>15905</v>
      </c>
    </row>
    <row r="1454" spans="1:7">
      <c r="A1454" s="18">
        <v>45645</v>
      </c>
      <c r="B1454" s="19">
        <v>16277</v>
      </c>
      <c r="C1454" s="78">
        <f t="shared" si="115"/>
        <v>16100</v>
      </c>
      <c r="D1454" s="78">
        <f t="shared" si="116"/>
        <v>16050</v>
      </c>
      <c r="E1454" s="78">
        <f t="shared" si="117"/>
        <v>16019</v>
      </c>
      <c r="F1454" s="78">
        <f t="shared" si="118"/>
        <v>15987</v>
      </c>
      <c r="G1454" s="78">
        <f t="shared" si="119"/>
        <v>15939</v>
      </c>
    </row>
    <row r="1455" spans="1:7">
      <c r="A1455" s="18">
        <v>45646</v>
      </c>
      <c r="B1455" s="19">
        <v>16270</v>
      </c>
      <c r="C1455" s="78">
        <f t="shared" si="115"/>
        <v>16277</v>
      </c>
      <c r="D1455" s="78">
        <f t="shared" si="116"/>
        <v>16100</v>
      </c>
      <c r="E1455" s="78">
        <f t="shared" si="117"/>
        <v>16050</v>
      </c>
      <c r="F1455" s="78">
        <f t="shared" si="118"/>
        <v>16019</v>
      </c>
      <c r="G1455" s="78">
        <f t="shared" si="119"/>
        <v>15987</v>
      </c>
    </row>
    <row r="1456" spans="1:7">
      <c r="A1456" s="18">
        <v>45649</v>
      </c>
      <c r="B1456" s="19">
        <v>16159</v>
      </c>
      <c r="C1456" s="78">
        <f t="shared" si="115"/>
        <v>16270</v>
      </c>
      <c r="D1456" s="78">
        <f t="shared" si="116"/>
        <v>16277</v>
      </c>
      <c r="E1456" s="78">
        <f t="shared" si="117"/>
        <v>16100</v>
      </c>
      <c r="F1456" s="78">
        <f t="shared" si="118"/>
        <v>16050</v>
      </c>
      <c r="G1456" s="78">
        <f t="shared" si="119"/>
        <v>16019</v>
      </c>
    </row>
    <row r="1457" spans="1:7">
      <c r="A1457" s="18">
        <v>45650</v>
      </c>
      <c r="B1457" s="19">
        <v>16208</v>
      </c>
      <c r="C1457" s="78">
        <f t="shared" si="115"/>
        <v>16159</v>
      </c>
      <c r="D1457" s="78">
        <f t="shared" si="116"/>
        <v>16270</v>
      </c>
      <c r="E1457" s="78">
        <f t="shared" si="117"/>
        <v>16277</v>
      </c>
      <c r="F1457" s="78">
        <f t="shared" si="118"/>
        <v>16100</v>
      </c>
      <c r="G1457" s="78">
        <f t="shared" si="119"/>
        <v>16050</v>
      </c>
    </row>
    <row r="1458" spans="1:7">
      <c r="A1458" s="18">
        <v>45653</v>
      </c>
      <c r="B1458" s="19">
        <v>16247</v>
      </c>
      <c r="C1458" s="78">
        <f t="shared" si="115"/>
        <v>16208</v>
      </c>
      <c r="D1458" s="78">
        <f t="shared" si="116"/>
        <v>16159</v>
      </c>
      <c r="E1458" s="78">
        <f t="shared" si="117"/>
        <v>16270</v>
      </c>
      <c r="F1458" s="78">
        <f t="shared" si="118"/>
        <v>16277</v>
      </c>
      <c r="G1458" s="78">
        <f t="shared" si="119"/>
        <v>16100</v>
      </c>
    </row>
    <row r="1459" spans="1:7">
      <c r="A1459" s="18">
        <v>45656</v>
      </c>
      <c r="B1459" s="19">
        <v>16162</v>
      </c>
      <c r="C1459" s="78">
        <f t="shared" si="115"/>
        <v>16247</v>
      </c>
      <c r="D1459" s="78">
        <f t="shared" si="116"/>
        <v>16208</v>
      </c>
      <c r="E1459" s="78">
        <f t="shared" si="117"/>
        <v>16159</v>
      </c>
      <c r="F1459" s="78">
        <f t="shared" si="118"/>
        <v>16270</v>
      </c>
      <c r="G1459" s="78">
        <f t="shared" si="119"/>
        <v>16277</v>
      </c>
    </row>
    <row r="1460" spans="1:7">
      <c r="A1460" s="18">
        <v>45657</v>
      </c>
      <c r="B1460" s="19">
        <v>16157</v>
      </c>
      <c r="C1460" s="78">
        <f t="shared" si="115"/>
        <v>16162</v>
      </c>
      <c r="D1460" s="78">
        <f t="shared" si="116"/>
        <v>16247</v>
      </c>
      <c r="E1460" s="78">
        <f t="shared" si="117"/>
        <v>16208</v>
      </c>
      <c r="F1460" s="78">
        <f t="shared" si="118"/>
        <v>16159</v>
      </c>
      <c r="G1460" s="78">
        <f t="shared" si="119"/>
        <v>16270</v>
      </c>
    </row>
    <row r="1461" spans="1:7">
      <c r="A1461" s="18">
        <v>45659</v>
      </c>
      <c r="B1461" s="19">
        <v>16236</v>
      </c>
      <c r="C1461" s="78">
        <f t="shared" si="115"/>
        <v>16157</v>
      </c>
      <c r="D1461" s="78">
        <f t="shared" si="116"/>
        <v>16162</v>
      </c>
      <c r="E1461" s="78">
        <f t="shared" si="117"/>
        <v>16247</v>
      </c>
      <c r="F1461" s="78">
        <f t="shared" si="118"/>
        <v>16208</v>
      </c>
      <c r="G1461" s="78">
        <f t="shared" si="119"/>
        <v>16159</v>
      </c>
    </row>
    <row r="1462" spans="1:7">
      <c r="A1462" s="18">
        <v>45660</v>
      </c>
      <c r="B1462" s="19">
        <v>16217</v>
      </c>
      <c r="C1462" s="78">
        <f t="shared" si="115"/>
        <v>16236</v>
      </c>
      <c r="D1462" s="78">
        <f t="shared" si="116"/>
        <v>16157</v>
      </c>
      <c r="E1462" s="78">
        <f t="shared" si="117"/>
        <v>16162</v>
      </c>
      <c r="F1462" s="78">
        <f t="shared" si="118"/>
        <v>16247</v>
      </c>
      <c r="G1462" s="78">
        <f t="shared" si="119"/>
        <v>16208</v>
      </c>
    </row>
    <row r="1463" spans="1:7">
      <c r="A1463" s="18">
        <v>45663</v>
      </c>
      <c r="B1463" s="19">
        <v>16193</v>
      </c>
      <c r="C1463" s="78">
        <f t="shared" si="115"/>
        <v>16217</v>
      </c>
      <c r="D1463" s="78">
        <f t="shared" si="116"/>
        <v>16236</v>
      </c>
      <c r="E1463" s="78">
        <f t="shared" si="117"/>
        <v>16157</v>
      </c>
      <c r="F1463" s="78">
        <f t="shared" si="118"/>
        <v>16162</v>
      </c>
      <c r="G1463" s="78">
        <f t="shared" si="119"/>
        <v>16247</v>
      </c>
    </row>
    <row r="1464" spans="1:7">
      <c r="A1464" s="18">
        <v>45664</v>
      </c>
      <c r="B1464" s="19">
        <v>16169</v>
      </c>
      <c r="C1464" s="78">
        <f t="shared" si="115"/>
        <v>16193</v>
      </c>
      <c r="D1464" s="78">
        <f t="shared" si="116"/>
        <v>16217</v>
      </c>
      <c r="E1464" s="78">
        <f t="shared" si="117"/>
        <v>16236</v>
      </c>
      <c r="F1464" s="78">
        <f t="shared" si="118"/>
        <v>16157</v>
      </c>
      <c r="G1464" s="78">
        <f t="shared" si="119"/>
        <v>16162</v>
      </c>
    </row>
    <row r="1465" spans="1:7">
      <c r="A1465" s="18">
        <v>45665</v>
      </c>
      <c r="B1465" s="19">
        <v>16201</v>
      </c>
      <c r="C1465" s="78">
        <f t="shared" si="115"/>
        <v>16169</v>
      </c>
      <c r="D1465" s="78">
        <f t="shared" si="116"/>
        <v>16193</v>
      </c>
      <c r="E1465" s="78">
        <f t="shared" si="117"/>
        <v>16217</v>
      </c>
      <c r="F1465" s="78">
        <f t="shared" si="118"/>
        <v>16236</v>
      </c>
      <c r="G1465" s="78">
        <f t="shared" si="119"/>
        <v>16157</v>
      </c>
    </row>
    <row r="1466" spans="1:7">
      <c r="A1466" s="18">
        <v>45666</v>
      </c>
      <c r="B1466" s="19">
        <v>16238</v>
      </c>
      <c r="C1466" s="78">
        <f t="shared" si="115"/>
        <v>16201</v>
      </c>
      <c r="D1466" s="78">
        <f t="shared" si="116"/>
        <v>16169</v>
      </c>
      <c r="E1466" s="78">
        <f t="shared" si="117"/>
        <v>16193</v>
      </c>
      <c r="F1466" s="78">
        <f t="shared" si="118"/>
        <v>16217</v>
      </c>
      <c r="G1466" s="78">
        <f t="shared" si="119"/>
        <v>16236</v>
      </c>
    </row>
    <row r="1467" spans="1:7">
      <c r="A1467" s="18">
        <v>45667</v>
      </c>
      <c r="B1467" s="19">
        <v>16194</v>
      </c>
      <c r="C1467" s="78">
        <f t="shared" si="115"/>
        <v>16238</v>
      </c>
      <c r="D1467" s="78">
        <f t="shared" si="116"/>
        <v>16201</v>
      </c>
      <c r="E1467" s="78">
        <f t="shared" si="117"/>
        <v>16169</v>
      </c>
      <c r="F1467" s="78">
        <f t="shared" si="118"/>
        <v>16193</v>
      </c>
      <c r="G1467" s="78">
        <f t="shared" si="119"/>
        <v>16217</v>
      </c>
    </row>
    <row r="1468" spans="1:7">
      <c r="A1468" s="18">
        <v>45670</v>
      </c>
      <c r="B1468" s="19">
        <v>16281</v>
      </c>
      <c r="C1468" s="78">
        <f t="shared" si="115"/>
        <v>16194</v>
      </c>
      <c r="D1468" s="78">
        <f t="shared" si="116"/>
        <v>16238</v>
      </c>
      <c r="E1468" s="78">
        <f t="shared" si="117"/>
        <v>16201</v>
      </c>
      <c r="F1468" s="78">
        <f t="shared" si="118"/>
        <v>16169</v>
      </c>
      <c r="G1468" s="78">
        <f t="shared" si="119"/>
        <v>16193</v>
      </c>
    </row>
    <row r="1469" spans="1:7">
      <c r="A1469" s="18">
        <v>45671</v>
      </c>
      <c r="B1469" s="19">
        <v>16265</v>
      </c>
      <c r="C1469" s="78">
        <f t="shared" si="115"/>
        <v>16281</v>
      </c>
      <c r="D1469" s="78">
        <f t="shared" si="116"/>
        <v>16194</v>
      </c>
      <c r="E1469" s="78">
        <f t="shared" si="117"/>
        <v>16238</v>
      </c>
      <c r="F1469" s="78">
        <f t="shared" si="118"/>
        <v>16201</v>
      </c>
      <c r="G1469" s="78">
        <f t="shared" si="119"/>
        <v>16169</v>
      </c>
    </row>
    <row r="1470" spans="1:7">
      <c r="A1470" s="18">
        <v>45672</v>
      </c>
      <c r="B1470" s="19">
        <v>16311</v>
      </c>
      <c r="C1470" s="78">
        <f t="shared" si="115"/>
        <v>16265</v>
      </c>
      <c r="D1470" s="78">
        <f t="shared" si="116"/>
        <v>16281</v>
      </c>
      <c r="E1470" s="78">
        <f t="shared" si="117"/>
        <v>16194</v>
      </c>
      <c r="F1470" s="78">
        <f t="shared" si="118"/>
        <v>16238</v>
      </c>
      <c r="G1470" s="78">
        <f t="shared" si="119"/>
        <v>16201</v>
      </c>
    </row>
    <row r="1471" spans="1:7">
      <c r="A1471" s="18">
        <v>45673</v>
      </c>
      <c r="B1471" s="19">
        <v>16378</v>
      </c>
      <c r="C1471" s="78">
        <f t="shared" si="115"/>
        <v>16311</v>
      </c>
      <c r="D1471" s="78">
        <f t="shared" si="116"/>
        <v>16265</v>
      </c>
      <c r="E1471" s="78">
        <f t="shared" si="117"/>
        <v>16281</v>
      </c>
      <c r="F1471" s="78">
        <f t="shared" si="118"/>
        <v>16194</v>
      </c>
      <c r="G1471" s="78">
        <f t="shared" si="119"/>
        <v>16238</v>
      </c>
    </row>
    <row r="1472" spans="1:7">
      <c r="A1472" s="18">
        <v>45674</v>
      </c>
      <c r="B1472" s="19">
        <v>16373</v>
      </c>
      <c r="C1472" s="78">
        <f t="shared" si="115"/>
        <v>16378</v>
      </c>
      <c r="D1472" s="78">
        <f t="shared" si="116"/>
        <v>16311</v>
      </c>
      <c r="E1472" s="78">
        <f t="shared" si="117"/>
        <v>16265</v>
      </c>
      <c r="F1472" s="78">
        <f t="shared" si="118"/>
        <v>16281</v>
      </c>
      <c r="G1472" s="78">
        <f t="shared" si="119"/>
        <v>16194</v>
      </c>
    </row>
    <row r="1473" spans="1:7">
      <c r="A1473" s="18">
        <v>45677</v>
      </c>
      <c r="B1473" s="19">
        <v>16372</v>
      </c>
      <c r="C1473" s="78">
        <f t="shared" si="115"/>
        <v>16373</v>
      </c>
      <c r="D1473" s="78">
        <f t="shared" si="116"/>
        <v>16378</v>
      </c>
      <c r="E1473" s="78">
        <f t="shared" si="117"/>
        <v>16311</v>
      </c>
      <c r="F1473" s="78">
        <f t="shared" si="118"/>
        <v>16265</v>
      </c>
      <c r="G1473" s="78">
        <f t="shared" si="119"/>
        <v>16281</v>
      </c>
    </row>
    <row r="1474" spans="1:7">
      <c r="A1474" s="18">
        <v>45678</v>
      </c>
      <c r="B1474" s="19">
        <v>16331</v>
      </c>
      <c r="C1474" s="78">
        <f t="shared" si="115"/>
        <v>16372</v>
      </c>
      <c r="D1474" s="78">
        <f t="shared" si="116"/>
        <v>16373</v>
      </c>
      <c r="E1474" s="78">
        <f t="shared" si="117"/>
        <v>16378</v>
      </c>
      <c r="F1474" s="78">
        <f t="shared" si="118"/>
        <v>16311</v>
      </c>
      <c r="G1474" s="78">
        <f t="shared" si="119"/>
        <v>16265</v>
      </c>
    </row>
    <row r="1475" spans="1:7">
      <c r="A1475" s="18">
        <v>45679</v>
      </c>
      <c r="B1475" s="19">
        <v>16327</v>
      </c>
      <c r="C1475" s="78">
        <f t="shared" si="115"/>
        <v>16331</v>
      </c>
      <c r="D1475" s="78">
        <f t="shared" si="116"/>
        <v>16372</v>
      </c>
      <c r="E1475" s="78">
        <f t="shared" si="117"/>
        <v>16373</v>
      </c>
      <c r="F1475" s="78">
        <f t="shared" si="118"/>
        <v>16378</v>
      </c>
      <c r="G1475" s="78">
        <f t="shared" si="119"/>
        <v>16311</v>
      </c>
    </row>
    <row r="1476" spans="1:7">
      <c r="A1476" s="18">
        <v>45680</v>
      </c>
      <c r="B1476" s="19">
        <v>16276</v>
      </c>
      <c r="C1476" s="78">
        <f t="shared" si="115"/>
        <v>16327</v>
      </c>
      <c r="D1476" s="78">
        <f t="shared" si="116"/>
        <v>16331</v>
      </c>
      <c r="E1476" s="78">
        <f t="shared" si="117"/>
        <v>16372</v>
      </c>
      <c r="F1476" s="78">
        <f t="shared" si="118"/>
        <v>16373</v>
      </c>
      <c r="G1476" s="78">
        <f t="shared" si="119"/>
        <v>16378</v>
      </c>
    </row>
    <row r="1477" spans="1:7">
      <c r="A1477" s="18">
        <v>45681</v>
      </c>
      <c r="B1477" s="19">
        <v>16200</v>
      </c>
      <c r="C1477" s="78">
        <f t="shared" si="115"/>
        <v>16276</v>
      </c>
      <c r="D1477" s="78">
        <f t="shared" si="116"/>
        <v>16327</v>
      </c>
      <c r="E1477" s="78">
        <f t="shared" si="117"/>
        <v>16331</v>
      </c>
      <c r="F1477" s="78">
        <f t="shared" si="118"/>
        <v>16372</v>
      </c>
      <c r="G1477" s="78">
        <f t="shared" si="119"/>
        <v>16373</v>
      </c>
    </row>
    <row r="1478" spans="1:7">
      <c r="A1478" s="18">
        <v>45687</v>
      </c>
      <c r="B1478" s="19">
        <v>16259</v>
      </c>
      <c r="C1478" s="78">
        <f t="shared" si="115"/>
        <v>16200</v>
      </c>
      <c r="D1478" s="78">
        <f t="shared" si="116"/>
        <v>16276</v>
      </c>
      <c r="E1478" s="78">
        <f t="shared" si="117"/>
        <v>16327</v>
      </c>
      <c r="F1478" s="78">
        <f t="shared" si="118"/>
        <v>16331</v>
      </c>
      <c r="G1478" s="78">
        <f t="shared" si="119"/>
        <v>16372</v>
      </c>
    </row>
    <row r="1479" spans="1:7">
      <c r="A1479" s="18">
        <v>45688</v>
      </c>
      <c r="B1479" s="19">
        <v>16312</v>
      </c>
      <c r="C1479" s="78">
        <f t="shared" si="115"/>
        <v>16259</v>
      </c>
      <c r="D1479" s="78">
        <f t="shared" si="116"/>
        <v>16200</v>
      </c>
      <c r="E1479" s="78">
        <f t="shared" si="117"/>
        <v>16276</v>
      </c>
      <c r="F1479" s="78">
        <f t="shared" si="118"/>
        <v>16327</v>
      </c>
      <c r="G1479" s="78">
        <f t="shared" si="119"/>
        <v>16331</v>
      </c>
    </row>
    <row r="1480" spans="1:7">
      <c r="A1480" s="18">
        <v>45691</v>
      </c>
      <c r="B1480" s="19">
        <v>16453</v>
      </c>
      <c r="C1480" s="78">
        <f t="shared" si="115"/>
        <v>16312</v>
      </c>
      <c r="D1480" s="78">
        <f t="shared" si="116"/>
        <v>16259</v>
      </c>
      <c r="E1480" s="78">
        <f t="shared" si="117"/>
        <v>16200</v>
      </c>
      <c r="F1480" s="78">
        <f t="shared" si="118"/>
        <v>16276</v>
      </c>
      <c r="G1480" s="78">
        <f t="shared" si="119"/>
        <v>16327</v>
      </c>
    </row>
    <row r="1481" spans="1:7">
      <c r="A1481" s="18">
        <v>45692</v>
      </c>
      <c r="B1481" s="19">
        <v>16365</v>
      </c>
      <c r="C1481" s="78">
        <f t="shared" si="115"/>
        <v>16453</v>
      </c>
      <c r="D1481" s="78">
        <f t="shared" si="116"/>
        <v>16312</v>
      </c>
      <c r="E1481" s="78">
        <f t="shared" si="117"/>
        <v>16259</v>
      </c>
      <c r="F1481" s="78">
        <f t="shared" si="118"/>
        <v>16200</v>
      </c>
      <c r="G1481" s="78">
        <f t="shared" si="119"/>
        <v>16276</v>
      </c>
    </row>
    <row r="1482" spans="1:7">
      <c r="A1482" s="18">
        <v>45693</v>
      </c>
      <c r="B1482" s="19">
        <v>16308</v>
      </c>
      <c r="C1482" s="78">
        <f t="shared" si="115"/>
        <v>16365</v>
      </c>
      <c r="D1482" s="78">
        <f t="shared" si="116"/>
        <v>16453</v>
      </c>
      <c r="E1482" s="78">
        <f t="shared" si="117"/>
        <v>16312</v>
      </c>
      <c r="F1482" s="78">
        <f t="shared" si="118"/>
        <v>16259</v>
      </c>
      <c r="G1482" s="78">
        <f t="shared" si="119"/>
        <v>16200</v>
      </c>
    </row>
    <row r="1483" spans="1:7">
      <c r="A1483" s="18">
        <v>45694</v>
      </c>
      <c r="B1483" s="19">
        <v>16330</v>
      </c>
      <c r="C1483" s="78">
        <f t="shared" si="115"/>
        <v>16308</v>
      </c>
      <c r="D1483" s="78">
        <f t="shared" si="116"/>
        <v>16365</v>
      </c>
      <c r="E1483" s="78">
        <f t="shared" si="117"/>
        <v>16453</v>
      </c>
      <c r="F1483" s="78">
        <f t="shared" si="118"/>
        <v>16312</v>
      </c>
      <c r="G1483" s="78">
        <f t="shared" si="119"/>
        <v>16259</v>
      </c>
    </row>
    <row r="1484" spans="1:7">
      <c r="A1484" s="18">
        <v>45695</v>
      </c>
      <c r="B1484" s="19">
        <v>16325</v>
      </c>
      <c r="C1484" s="78">
        <f t="shared" si="115"/>
        <v>16330</v>
      </c>
      <c r="D1484" s="78">
        <f t="shared" si="116"/>
        <v>16308</v>
      </c>
      <c r="E1484" s="78">
        <f t="shared" si="117"/>
        <v>16365</v>
      </c>
      <c r="F1484" s="78">
        <f t="shared" si="118"/>
        <v>16453</v>
      </c>
      <c r="G1484" s="78">
        <f t="shared" si="119"/>
        <v>16312</v>
      </c>
    </row>
    <row r="1485" spans="1:7">
      <c r="A1485" s="18">
        <v>45698</v>
      </c>
      <c r="B1485" s="19">
        <v>16350</v>
      </c>
      <c r="C1485" s="78">
        <f t="shared" ref="C1485:C1490" si="120">B1484</f>
        <v>16325</v>
      </c>
      <c r="D1485" s="78">
        <f t="shared" ref="D1485:D1490" si="121">B1483</f>
        <v>16330</v>
      </c>
      <c r="E1485" s="78">
        <f t="shared" ref="E1485:E1490" si="122">B1482</f>
        <v>16308</v>
      </c>
      <c r="F1485" s="78">
        <f t="shared" ref="F1485:F1490" si="123">B1481</f>
        <v>16365</v>
      </c>
      <c r="G1485" s="78">
        <f t="shared" ref="G1485:G1490" si="124">B1480</f>
        <v>16453</v>
      </c>
    </row>
    <row r="1486" spans="1:7">
      <c r="A1486" s="18">
        <v>45699</v>
      </c>
      <c r="B1486" s="19">
        <v>16380</v>
      </c>
      <c r="C1486" s="78">
        <f t="shared" si="120"/>
        <v>16350</v>
      </c>
      <c r="D1486" s="78">
        <f t="shared" si="121"/>
        <v>16325</v>
      </c>
      <c r="E1486" s="78">
        <f t="shared" si="122"/>
        <v>16330</v>
      </c>
      <c r="F1486" s="78">
        <f t="shared" si="123"/>
        <v>16308</v>
      </c>
      <c r="G1486" s="78">
        <f t="shared" si="124"/>
        <v>16365</v>
      </c>
    </row>
    <row r="1487" spans="1:7">
      <c r="A1487" s="18">
        <v>45700</v>
      </c>
      <c r="B1487" s="19">
        <v>16364</v>
      </c>
      <c r="C1487" s="78">
        <f t="shared" si="120"/>
        <v>16380</v>
      </c>
      <c r="D1487" s="78">
        <f t="shared" si="121"/>
        <v>16350</v>
      </c>
      <c r="E1487" s="78">
        <f t="shared" si="122"/>
        <v>16325</v>
      </c>
      <c r="F1487" s="78">
        <f t="shared" si="123"/>
        <v>16330</v>
      </c>
      <c r="G1487" s="78">
        <f t="shared" si="124"/>
        <v>16308</v>
      </c>
    </row>
    <row r="1488" spans="1:7">
      <c r="A1488" s="18">
        <v>45701</v>
      </c>
      <c r="B1488" s="19">
        <v>16365</v>
      </c>
      <c r="C1488" s="78">
        <f t="shared" si="120"/>
        <v>16364</v>
      </c>
      <c r="D1488" s="78">
        <f t="shared" si="121"/>
        <v>16380</v>
      </c>
      <c r="E1488" s="78">
        <f t="shared" si="122"/>
        <v>16350</v>
      </c>
      <c r="F1488" s="78">
        <f t="shared" si="123"/>
        <v>16325</v>
      </c>
      <c r="G1488" s="78">
        <f t="shared" si="124"/>
        <v>16330</v>
      </c>
    </row>
    <row r="1489" spans="1:7">
      <c r="A1489" s="18">
        <v>45702</v>
      </c>
      <c r="B1489" s="19">
        <v>16285</v>
      </c>
      <c r="C1489" s="78">
        <f t="shared" si="120"/>
        <v>16365</v>
      </c>
      <c r="D1489" s="78">
        <f t="shared" si="121"/>
        <v>16364</v>
      </c>
      <c r="E1489" s="78">
        <f t="shared" si="122"/>
        <v>16380</v>
      </c>
      <c r="F1489" s="78">
        <f t="shared" si="123"/>
        <v>16350</v>
      </c>
      <c r="G1489" s="78">
        <f t="shared" si="124"/>
        <v>16325</v>
      </c>
    </row>
    <row r="1490" spans="1:7">
      <c r="A1490" s="18">
        <v>45705</v>
      </c>
      <c r="B1490" s="19">
        <v>16195</v>
      </c>
      <c r="C1490" s="78">
        <f t="shared" si="120"/>
        <v>16285</v>
      </c>
      <c r="D1490" s="78">
        <f t="shared" si="121"/>
        <v>16365</v>
      </c>
      <c r="E1490" s="78">
        <f t="shared" si="122"/>
        <v>16364</v>
      </c>
      <c r="F1490" s="78">
        <f t="shared" si="123"/>
        <v>16380</v>
      </c>
      <c r="G1490" s="78">
        <f t="shared" si="124"/>
        <v>16350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DED2-6F0B-47A7-9C5B-E718C1F9BF49}">
  <dimension ref="A1:J83"/>
  <sheetViews>
    <sheetView workbookViewId="0">
      <selection activeCell="G83" activeCellId="1" sqref="E1:E83 G1:G83"/>
    </sheetView>
  </sheetViews>
  <sheetFormatPr defaultRowHeight="15"/>
  <cols>
    <col min="1" max="1" width="18.7109375" customWidth="1"/>
    <col min="2" max="4" width="18.7109375" hidden="1" customWidth="1"/>
    <col min="5" max="5" width="18.7109375" customWidth="1"/>
    <col min="6" max="9" width="16" customWidth="1"/>
  </cols>
  <sheetData>
    <row r="1" spans="1:10" ht="15.75" thickBot="1">
      <c r="A1" s="36" t="s">
        <v>10</v>
      </c>
      <c r="B1" s="36"/>
      <c r="C1" s="36"/>
      <c r="D1" s="36"/>
      <c r="E1" s="36" t="s">
        <v>250</v>
      </c>
      <c r="F1" s="36" t="s">
        <v>14</v>
      </c>
      <c r="G1" s="37" t="s">
        <v>11</v>
      </c>
      <c r="H1" s="37" t="s">
        <v>15</v>
      </c>
      <c r="I1" s="37" t="s">
        <v>16</v>
      </c>
      <c r="J1" s="37"/>
    </row>
    <row r="2" spans="1:10" ht="16.5" thickTop="1" thickBot="1">
      <c r="A2" s="69" t="s">
        <v>331</v>
      </c>
      <c r="B2" s="69" t="str">
        <f>RIGHT(LEFT(A2,6),2)</f>
        <v>27</v>
      </c>
      <c r="C2" s="69">
        <v>2</v>
      </c>
      <c r="D2" s="69" t="str">
        <f>LEFT(RIGHT(A2,9),4)</f>
        <v>2025</v>
      </c>
      <c r="E2" s="72">
        <f>DATE(D2,C2,B2)</f>
        <v>45715</v>
      </c>
      <c r="F2" s="79" t="s">
        <v>332</v>
      </c>
      <c r="G2" s="9">
        <v>2.3E-2</v>
      </c>
      <c r="H2" s="45">
        <v>2.3E-2</v>
      </c>
      <c r="I2" s="9">
        <v>3.1E-2</v>
      </c>
      <c r="J2" s="40"/>
    </row>
    <row r="3" spans="1:10" ht="16.5" thickTop="1" thickBot="1">
      <c r="A3" s="71" t="s">
        <v>333</v>
      </c>
      <c r="B3" s="69" t="str">
        <f t="shared" ref="B3:B66" si="0">RIGHT(LEFT(A3,6),2)</f>
        <v>30</v>
      </c>
      <c r="C3" s="71">
        <v>1</v>
      </c>
      <c r="D3" s="69" t="str">
        <f t="shared" ref="D3:D66" si="1">LEFT(RIGHT(A3,9),4)</f>
        <v>2025</v>
      </c>
      <c r="E3" s="72">
        <f t="shared" ref="E3:E66" si="2">DATE(D3,C3,B3)</f>
        <v>45687</v>
      </c>
      <c r="F3" s="80" t="s">
        <v>332</v>
      </c>
      <c r="G3" s="12">
        <v>2.3E-2</v>
      </c>
      <c r="H3" s="22">
        <v>2.7E-2</v>
      </c>
      <c r="I3" s="10">
        <v>3.1E-2</v>
      </c>
      <c r="J3" s="23"/>
    </row>
    <row r="4" spans="1:10" ht="16.5" thickTop="1" thickBot="1">
      <c r="A4" s="71" t="s">
        <v>334</v>
      </c>
      <c r="B4" s="69" t="str">
        <f t="shared" si="0"/>
        <v>19</v>
      </c>
      <c r="C4" s="71">
        <v>12</v>
      </c>
      <c r="D4" s="69" t="str">
        <f t="shared" si="1"/>
        <v>2024</v>
      </c>
      <c r="E4" s="72">
        <f t="shared" si="2"/>
        <v>45645</v>
      </c>
      <c r="F4" s="21">
        <v>0.35416666666666669</v>
      </c>
      <c r="G4" s="11">
        <v>3.1E-2</v>
      </c>
      <c r="H4" s="22">
        <v>2.8000000000000001E-2</v>
      </c>
      <c r="I4" s="10">
        <v>0.03</v>
      </c>
      <c r="J4" s="23"/>
    </row>
    <row r="5" spans="1:10" ht="16.5" thickTop="1" thickBot="1">
      <c r="A5" s="71" t="s">
        <v>335</v>
      </c>
      <c r="B5" s="69" t="str">
        <f t="shared" si="0"/>
        <v>27</v>
      </c>
      <c r="C5" s="71">
        <v>11</v>
      </c>
      <c r="D5" s="69" t="str">
        <f t="shared" si="1"/>
        <v>2024</v>
      </c>
      <c r="E5" s="72">
        <f t="shared" si="2"/>
        <v>45623</v>
      </c>
      <c r="F5" s="80" t="s">
        <v>332</v>
      </c>
      <c r="G5" s="10">
        <v>2.8000000000000001E-2</v>
      </c>
      <c r="H5" s="22">
        <v>2.8000000000000001E-2</v>
      </c>
      <c r="I5" s="10">
        <v>0.03</v>
      </c>
      <c r="J5" s="23"/>
    </row>
    <row r="6" spans="1:10" ht="16.5" thickTop="1" thickBot="1">
      <c r="A6" s="71" t="s">
        <v>336</v>
      </c>
      <c r="B6" s="69" t="str">
        <f t="shared" si="0"/>
        <v>30</v>
      </c>
      <c r="C6" s="71">
        <v>10</v>
      </c>
      <c r="D6" s="69" t="str">
        <f t="shared" si="1"/>
        <v>2024</v>
      </c>
      <c r="E6" s="72">
        <f t="shared" si="2"/>
        <v>45595</v>
      </c>
      <c r="F6" s="80" t="s">
        <v>337</v>
      </c>
      <c r="G6" s="12">
        <v>2.8000000000000001E-2</v>
      </c>
      <c r="H6" s="22">
        <v>0.03</v>
      </c>
      <c r="I6" s="10">
        <v>0.03</v>
      </c>
      <c r="J6" s="23"/>
    </row>
    <row r="7" spans="1:10" ht="16.5" thickTop="1" thickBot="1">
      <c r="A7" s="71" t="s">
        <v>338</v>
      </c>
      <c r="B7" s="69" t="str">
        <f t="shared" si="0"/>
        <v>26</v>
      </c>
      <c r="C7" s="71">
        <v>9</v>
      </c>
      <c r="D7" s="69" t="str">
        <f t="shared" si="1"/>
        <v>2024</v>
      </c>
      <c r="E7" s="72">
        <f t="shared" si="2"/>
        <v>45561</v>
      </c>
      <c r="F7" s="21">
        <v>0.3125</v>
      </c>
      <c r="G7" s="10">
        <v>0.03</v>
      </c>
      <c r="H7" s="22">
        <v>0.03</v>
      </c>
      <c r="I7" s="11">
        <v>1.6E-2</v>
      </c>
      <c r="J7" s="23"/>
    </row>
    <row r="8" spans="1:10" ht="16.5" thickTop="1" thickBot="1">
      <c r="A8" s="71" t="s">
        <v>339</v>
      </c>
      <c r="B8" s="69" t="str">
        <f t="shared" si="0"/>
        <v>29</v>
      </c>
      <c r="C8" s="71">
        <v>8</v>
      </c>
      <c r="D8" s="69" t="str">
        <f t="shared" si="1"/>
        <v>2024</v>
      </c>
      <c r="E8" s="72">
        <f t="shared" si="2"/>
        <v>45533</v>
      </c>
      <c r="F8" s="80" t="s">
        <v>337</v>
      </c>
      <c r="G8" s="11">
        <v>0.03</v>
      </c>
      <c r="H8" s="22">
        <v>2.8000000000000001E-2</v>
      </c>
      <c r="I8" s="10">
        <v>1.4E-2</v>
      </c>
      <c r="J8" s="23"/>
    </row>
    <row r="9" spans="1:10" ht="16.5" thickTop="1" thickBot="1">
      <c r="A9" s="71" t="s">
        <v>340</v>
      </c>
      <c r="B9" s="69" t="str">
        <f t="shared" si="0"/>
        <v>25</v>
      </c>
      <c r="C9" s="71">
        <v>7</v>
      </c>
      <c r="D9" s="69" t="str">
        <f t="shared" si="1"/>
        <v>2024</v>
      </c>
      <c r="E9" s="72">
        <f t="shared" si="2"/>
        <v>45498</v>
      </c>
      <c r="F9" s="80" t="s">
        <v>337</v>
      </c>
      <c r="G9" s="11">
        <v>2.8000000000000001E-2</v>
      </c>
      <c r="H9" s="22">
        <v>0.02</v>
      </c>
      <c r="I9" s="10">
        <v>1.4E-2</v>
      </c>
      <c r="J9" s="23"/>
    </row>
    <row r="10" spans="1:10" ht="16.5" thickTop="1" thickBot="1">
      <c r="A10" s="71" t="s">
        <v>341</v>
      </c>
      <c r="B10" s="69" t="str">
        <f t="shared" si="0"/>
        <v>27</v>
      </c>
      <c r="C10" s="71">
        <v>6</v>
      </c>
      <c r="D10" s="69" t="str">
        <f t="shared" si="1"/>
        <v>2024</v>
      </c>
      <c r="E10" s="72">
        <f t="shared" si="2"/>
        <v>45470</v>
      </c>
      <c r="F10" s="21">
        <v>0.3125</v>
      </c>
      <c r="G10" s="11">
        <v>1.4E-2</v>
      </c>
      <c r="H10" s="22">
        <v>1.2999999999999999E-2</v>
      </c>
      <c r="I10" s="10">
        <v>3.4000000000000002E-2</v>
      </c>
      <c r="J10" s="23"/>
    </row>
    <row r="11" spans="1:10" ht="16.5" thickTop="1" thickBot="1">
      <c r="A11" s="71" t="s">
        <v>342</v>
      </c>
      <c r="B11" s="69" t="str">
        <f t="shared" si="0"/>
        <v>30</v>
      </c>
      <c r="C11" s="71">
        <v>5</v>
      </c>
      <c r="D11" s="69" t="str">
        <f t="shared" si="1"/>
        <v>2024</v>
      </c>
      <c r="E11" s="72">
        <f t="shared" si="2"/>
        <v>45442</v>
      </c>
      <c r="F11" s="80" t="s">
        <v>337</v>
      </c>
      <c r="G11" s="12">
        <v>1.2999999999999999E-2</v>
      </c>
      <c r="H11" s="22">
        <v>1.6E-2</v>
      </c>
      <c r="I11" s="10">
        <v>3.4000000000000002E-2</v>
      </c>
      <c r="J11" s="23"/>
    </row>
    <row r="12" spans="1:10" ht="16.5" thickTop="1" thickBot="1">
      <c r="A12" s="71" t="s">
        <v>343</v>
      </c>
      <c r="B12" s="69" t="str">
        <f t="shared" si="0"/>
        <v>25</v>
      </c>
      <c r="C12" s="71">
        <v>4</v>
      </c>
      <c r="D12" s="69" t="str">
        <f t="shared" si="1"/>
        <v>2024</v>
      </c>
      <c r="E12" s="72">
        <f t="shared" si="2"/>
        <v>45407</v>
      </c>
      <c r="F12" s="80" t="s">
        <v>337</v>
      </c>
      <c r="G12" s="12">
        <v>1.6E-2</v>
      </c>
      <c r="H12" s="22">
        <v>2.5000000000000001E-2</v>
      </c>
      <c r="I12" s="10">
        <v>3.4000000000000002E-2</v>
      </c>
      <c r="J12" s="23"/>
    </row>
    <row r="13" spans="1:10" ht="16.5" thickTop="1" thickBot="1">
      <c r="A13" s="71" t="s">
        <v>344</v>
      </c>
      <c r="B13" s="69" t="str">
        <f t="shared" si="0"/>
        <v>28</v>
      </c>
      <c r="C13" s="71">
        <v>3</v>
      </c>
      <c r="D13" s="69" t="str">
        <f t="shared" si="1"/>
        <v>2024</v>
      </c>
      <c r="E13" s="72">
        <f t="shared" si="2"/>
        <v>45379</v>
      </c>
      <c r="F13" s="21">
        <v>0.3125</v>
      </c>
      <c r="G13" s="11">
        <v>3.4000000000000002E-2</v>
      </c>
      <c r="H13" s="22">
        <v>3.2000000000000001E-2</v>
      </c>
      <c r="I13" s="10">
        <v>4.9000000000000002E-2</v>
      </c>
      <c r="J13" s="23"/>
    </row>
    <row r="14" spans="1:10" ht="16.5" thickTop="1" thickBot="1">
      <c r="A14" s="71" t="s">
        <v>345</v>
      </c>
      <c r="B14" s="69" t="str">
        <f t="shared" si="0"/>
        <v>28</v>
      </c>
      <c r="C14" s="71">
        <v>2</v>
      </c>
      <c r="D14" s="69" t="str">
        <f t="shared" si="1"/>
        <v>2024</v>
      </c>
      <c r="E14" s="72">
        <f t="shared" si="2"/>
        <v>45350</v>
      </c>
      <c r="F14" s="80" t="s">
        <v>332</v>
      </c>
      <c r="G14" s="12">
        <v>3.2000000000000001E-2</v>
      </c>
      <c r="H14" s="22">
        <v>3.3000000000000002E-2</v>
      </c>
      <c r="I14" s="10">
        <v>4.9000000000000002E-2</v>
      </c>
      <c r="J14" s="23"/>
    </row>
    <row r="15" spans="1:10" ht="16.5" thickTop="1" thickBot="1">
      <c r="A15" s="71" t="s">
        <v>346</v>
      </c>
      <c r="B15" s="69" t="str">
        <f t="shared" si="0"/>
        <v>25</v>
      </c>
      <c r="C15" s="71">
        <v>1</v>
      </c>
      <c r="D15" s="69" t="str">
        <f t="shared" si="1"/>
        <v>2024</v>
      </c>
      <c r="E15" s="72">
        <f t="shared" si="2"/>
        <v>45316</v>
      </c>
      <c r="F15" s="80" t="s">
        <v>332</v>
      </c>
      <c r="G15" s="11">
        <v>3.3000000000000002E-2</v>
      </c>
      <c r="H15" s="22">
        <v>0.02</v>
      </c>
      <c r="I15" s="10">
        <v>4.9000000000000002E-2</v>
      </c>
      <c r="J15" s="23"/>
    </row>
    <row r="16" spans="1:10" ht="16.5" thickTop="1" thickBot="1">
      <c r="A16" s="71" t="s">
        <v>347</v>
      </c>
      <c r="B16" s="69" t="str">
        <f t="shared" si="0"/>
        <v>21</v>
      </c>
      <c r="C16" s="71">
        <v>12</v>
      </c>
      <c r="D16" s="69" t="str">
        <f t="shared" si="1"/>
        <v>2023</v>
      </c>
      <c r="E16" s="72">
        <f t="shared" si="2"/>
        <v>45281</v>
      </c>
      <c r="F16" s="21">
        <v>0.35416666666666669</v>
      </c>
      <c r="G16" s="12">
        <v>4.9000000000000002E-2</v>
      </c>
      <c r="H16" s="22">
        <v>5.1999999999999998E-2</v>
      </c>
      <c r="I16" s="10">
        <v>2.1000000000000001E-2</v>
      </c>
      <c r="J16" s="23"/>
    </row>
    <row r="17" spans="1:10" ht="16.5" thickTop="1" thickBot="1">
      <c r="A17" s="71" t="s">
        <v>348</v>
      </c>
      <c r="B17" s="69" t="str">
        <f t="shared" si="0"/>
        <v>29</v>
      </c>
      <c r="C17" s="71">
        <v>11</v>
      </c>
      <c r="D17" s="69" t="str">
        <f t="shared" si="1"/>
        <v>2023</v>
      </c>
      <c r="E17" s="72">
        <f t="shared" si="2"/>
        <v>45259</v>
      </c>
      <c r="F17" s="80" t="s">
        <v>332</v>
      </c>
      <c r="G17" s="11">
        <v>5.1999999999999998E-2</v>
      </c>
      <c r="H17" s="22">
        <v>4.9000000000000002E-2</v>
      </c>
      <c r="I17" s="10">
        <v>2.1000000000000001E-2</v>
      </c>
      <c r="J17" s="23"/>
    </row>
    <row r="18" spans="1:10" ht="16.5" thickTop="1" thickBot="1">
      <c r="A18" s="71" t="s">
        <v>349</v>
      </c>
      <c r="B18" s="69" t="str">
        <f t="shared" si="0"/>
        <v>26</v>
      </c>
      <c r="C18" s="71">
        <v>10</v>
      </c>
      <c r="D18" s="69" t="str">
        <f t="shared" si="1"/>
        <v>2023</v>
      </c>
      <c r="E18" s="72">
        <f t="shared" si="2"/>
        <v>45225</v>
      </c>
      <c r="F18" s="80" t="s">
        <v>337</v>
      </c>
      <c r="G18" s="11">
        <v>4.9000000000000002E-2</v>
      </c>
      <c r="H18" s="22">
        <v>4.2999999999999997E-2</v>
      </c>
      <c r="I18" s="10">
        <v>2.1000000000000001E-2</v>
      </c>
      <c r="J18" s="23"/>
    </row>
    <row r="19" spans="1:10" ht="16.5" thickTop="1" thickBot="1">
      <c r="A19" s="71" t="s">
        <v>350</v>
      </c>
      <c r="B19" s="69" t="str">
        <f t="shared" si="0"/>
        <v>28</v>
      </c>
      <c r="C19" s="71">
        <v>9</v>
      </c>
      <c r="D19" s="69" t="str">
        <f t="shared" si="1"/>
        <v>2023</v>
      </c>
      <c r="E19" s="72">
        <f t="shared" si="2"/>
        <v>45197</v>
      </c>
      <c r="F19" s="21">
        <v>0.3125</v>
      </c>
      <c r="G19" s="10">
        <v>2.1000000000000001E-2</v>
      </c>
      <c r="H19" s="22">
        <v>2.1000000000000001E-2</v>
      </c>
      <c r="I19" s="10">
        <v>0.02</v>
      </c>
      <c r="J19" s="23"/>
    </row>
    <row r="20" spans="1:10" ht="16.5" thickTop="1" thickBot="1">
      <c r="A20" s="71" t="s">
        <v>351</v>
      </c>
      <c r="B20" s="69" t="str">
        <f t="shared" si="0"/>
        <v>30</v>
      </c>
      <c r="C20" s="71">
        <v>8</v>
      </c>
      <c r="D20" s="69" t="str">
        <f t="shared" si="1"/>
        <v>2023</v>
      </c>
      <c r="E20" s="72">
        <f t="shared" si="2"/>
        <v>45168</v>
      </c>
      <c r="F20" s="80" t="s">
        <v>337</v>
      </c>
      <c r="G20" s="12">
        <v>2.1000000000000001E-2</v>
      </c>
      <c r="H20" s="22">
        <v>2.4E-2</v>
      </c>
      <c r="I20" s="10">
        <v>0.02</v>
      </c>
      <c r="J20" s="23"/>
    </row>
    <row r="21" spans="1:10" ht="16.5" thickTop="1" thickBot="1">
      <c r="A21" s="71" t="s">
        <v>352</v>
      </c>
      <c r="B21" s="69" t="str">
        <f t="shared" si="0"/>
        <v>27</v>
      </c>
      <c r="C21" s="71">
        <v>7</v>
      </c>
      <c r="D21" s="69" t="str">
        <f t="shared" si="1"/>
        <v>2023</v>
      </c>
      <c r="E21" s="72">
        <f t="shared" si="2"/>
        <v>45134</v>
      </c>
      <c r="F21" s="80" t="s">
        <v>337</v>
      </c>
      <c r="G21" s="11">
        <v>2.4E-2</v>
      </c>
      <c r="H21" s="22">
        <v>1.7999999999999999E-2</v>
      </c>
      <c r="I21" s="10">
        <v>0.02</v>
      </c>
      <c r="J21" s="23"/>
    </row>
    <row r="22" spans="1:10" ht="16.5" thickTop="1" thickBot="1">
      <c r="A22" s="71" t="s">
        <v>353</v>
      </c>
      <c r="B22" s="69" t="str">
        <f t="shared" si="0"/>
        <v>29</v>
      </c>
      <c r="C22" s="71">
        <v>6</v>
      </c>
      <c r="D22" s="69" t="str">
        <f t="shared" si="1"/>
        <v>2023</v>
      </c>
      <c r="E22" s="72">
        <f t="shared" si="2"/>
        <v>45106</v>
      </c>
      <c r="F22" s="21">
        <v>0.3125</v>
      </c>
      <c r="G22" s="11">
        <v>0.02</v>
      </c>
      <c r="H22" s="22">
        <v>1.4E-2</v>
      </c>
      <c r="I22" s="10">
        <v>2.5999999999999999E-2</v>
      </c>
      <c r="J22" s="23"/>
    </row>
    <row r="23" spans="1:10" ht="16.5" thickTop="1" thickBot="1">
      <c r="A23" s="71" t="s">
        <v>354</v>
      </c>
      <c r="B23" s="69" t="str">
        <f t="shared" si="0"/>
        <v>25</v>
      </c>
      <c r="C23" s="71">
        <v>5</v>
      </c>
      <c r="D23" s="69" t="str">
        <f t="shared" si="1"/>
        <v>2023</v>
      </c>
      <c r="E23" s="72">
        <f t="shared" si="2"/>
        <v>45071</v>
      </c>
      <c r="F23" s="80" t="s">
        <v>337</v>
      </c>
      <c r="G23" s="11">
        <v>1.2999999999999999E-2</v>
      </c>
      <c r="H23" s="22">
        <v>1.0999999999999999E-2</v>
      </c>
      <c r="I23" s="10">
        <v>2.5999999999999999E-2</v>
      </c>
      <c r="J23" s="23"/>
    </row>
    <row r="24" spans="1:10" ht="16.5" thickTop="1" thickBot="1">
      <c r="A24" s="71" t="s">
        <v>355</v>
      </c>
      <c r="B24" s="69" t="str">
        <f t="shared" si="0"/>
        <v>27</v>
      </c>
      <c r="C24" s="71">
        <v>4</v>
      </c>
      <c r="D24" s="69" t="str">
        <f t="shared" si="1"/>
        <v>2023</v>
      </c>
      <c r="E24" s="72">
        <f t="shared" si="2"/>
        <v>45043</v>
      </c>
      <c r="F24" s="80" t="s">
        <v>337</v>
      </c>
      <c r="G24" s="12">
        <v>1.0999999999999999E-2</v>
      </c>
      <c r="H24" s="22">
        <v>0.02</v>
      </c>
      <c r="I24" s="10">
        <v>2.5999999999999999E-2</v>
      </c>
      <c r="J24" s="23"/>
    </row>
    <row r="25" spans="1:10" ht="16.5" thickTop="1" thickBot="1">
      <c r="A25" s="71" t="s">
        <v>356</v>
      </c>
      <c r="B25" s="69" t="str">
        <f t="shared" si="0"/>
        <v>30</v>
      </c>
      <c r="C25" s="71">
        <v>3</v>
      </c>
      <c r="D25" s="69" t="str">
        <f t="shared" si="1"/>
        <v>2023</v>
      </c>
      <c r="E25" s="72">
        <f t="shared" si="2"/>
        <v>45015</v>
      </c>
      <c r="F25" s="21">
        <v>0.3125</v>
      </c>
      <c r="G25" s="12">
        <v>2.5999999999999999E-2</v>
      </c>
      <c r="H25" s="22">
        <v>2.7E-2</v>
      </c>
      <c r="I25" s="10">
        <v>3.2000000000000001E-2</v>
      </c>
      <c r="J25" s="23"/>
    </row>
    <row r="26" spans="1:10" ht="16.5" thickTop="1" thickBot="1">
      <c r="A26" s="71" t="s">
        <v>357</v>
      </c>
      <c r="B26" s="69" t="str">
        <f t="shared" si="0"/>
        <v>23</v>
      </c>
      <c r="C26" s="71">
        <v>2</v>
      </c>
      <c r="D26" s="69" t="str">
        <f t="shared" si="1"/>
        <v>2023</v>
      </c>
      <c r="E26" s="72">
        <f t="shared" si="2"/>
        <v>44980</v>
      </c>
      <c r="F26" s="80" t="s">
        <v>332</v>
      </c>
      <c r="G26" s="12">
        <v>2.7E-2</v>
      </c>
      <c r="H26" s="22">
        <v>2.9000000000000001E-2</v>
      </c>
      <c r="I26" s="10">
        <v>3.2000000000000001E-2</v>
      </c>
      <c r="J26" s="23"/>
    </row>
    <row r="27" spans="1:10" ht="16.5" thickTop="1" thickBot="1">
      <c r="A27" s="71" t="s">
        <v>358</v>
      </c>
      <c r="B27" s="69" t="str">
        <f t="shared" si="0"/>
        <v>26</v>
      </c>
      <c r="C27" s="71">
        <v>1</v>
      </c>
      <c r="D27" s="69" t="str">
        <f t="shared" si="1"/>
        <v>2023</v>
      </c>
      <c r="E27" s="72">
        <f t="shared" si="2"/>
        <v>44952</v>
      </c>
      <c r="F27" s="80" t="s">
        <v>332</v>
      </c>
      <c r="G27" s="11">
        <v>2.9000000000000001E-2</v>
      </c>
      <c r="H27" s="22">
        <v>2.5999999999999999E-2</v>
      </c>
      <c r="I27" s="10">
        <v>3.2000000000000001E-2</v>
      </c>
      <c r="J27" s="23"/>
    </row>
    <row r="28" spans="1:10" ht="16.5" thickTop="1" thickBot="1">
      <c r="A28" s="71" t="s">
        <v>359</v>
      </c>
      <c r="B28" s="69" t="str">
        <f t="shared" si="0"/>
        <v>22</v>
      </c>
      <c r="C28" s="71">
        <v>12</v>
      </c>
      <c r="D28" s="69" t="str">
        <f t="shared" si="1"/>
        <v>2022</v>
      </c>
      <c r="E28" s="72">
        <f t="shared" si="2"/>
        <v>44917</v>
      </c>
      <c r="F28" s="21">
        <v>0.35416666666666669</v>
      </c>
      <c r="G28" s="11">
        <v>3.2000000000000001E-2</v>
      </c>
      <c r="H28" s="22">
        <v>2.9000000000000001E-2</v>
      </c>
      <c r="I28" s="10">
        <v>-6.0000000000000001E-3</v>
      </c>
      <c r="J28" s="23"/>
    </row>
    <row r="29" spans="1:10" ht="16.5" thickTop="1" thickBot="1">
      <c r="A29" s="71" t="s">
        <v>360</v>
      </c>
      <c r="B29" s="69" t="str">
        <f t="shared" si="0"/>
        <v>30</v>
      </c>
      <c r="C29" s="71">
        <v>11</v>
      </c>
      <c r="D29" s="69" t="str">
        <f t="shared" si="1"/>
        <v>2022</v>
      </c>
      <c r="E29" s="72">
        <f t="shared" si="2"/>
        <v>44895</v>
      </c>
      <c r="F29" s="80" t="s">
        <v>332</v>
      </c>
      <c r="G29" s="11">
        <v>2.9000000000000001E-2</v>
      </c>
      <c r="H29" s="22">
        <v>2.7E-2</v>
      </c>
      <c r="I29" s="10">
        <v>2.5999999999999999E-2</v>
      </c>
      <c r="J29" s="23"/>
    </row>
    <row r="30" spans="1:10" ht="16.5" thickTop="1" thickBot="1">
      <c r="A30" s="71" t="s">
        <v>361</v>
      </c>
      <c r="B30" s="69" t="str">
        <f t="shared" si="0"/>
        <v>27</v>
      </c>
      <c r="C30" s="71">
        <v>10</v>
      </c>
      <c r="D30" s="69" t="str">
        <f t="shared" si="1"/>
        <v>2022</v>
      </c>
      <c r="E30" s="72">
        <f t="shared" si="2"/>
        <v>44861</v>
      </c>
      <c r="F30" s="80" t="s">
        <v>337</v>
      </c>
      <c r="G30" s="11">
        <v>2.5999999999999999E-2</v>
      </c>
      <c r="H30" s="22">
        <v>2.4E-2</v>
      </c>
      <c r="I30" s="10">
        <v>-6.0000000000000001E-3</v>
      </c>
      <c r="J30" s="23"/>
    </row>
    <row r="31" spans="1:10" ht="16.5" thickTop="1" thickBot="1">
      <c r="A31" s="71" t="s">
        <v>362</v>
      </c>
      <c r="B31" s="69" t="str">
        <f t="shared" si="0"/>
        <v>29</v>
      </c>
      <c r="C31" s="71">
        <v>9</v>
      </c>
      <c r="D31" s="69" t="str">
        <f t="shared" si="1"/>
        <v>2022</v>
      </c>
      <c r="E31" s="72">
        <f t="shared" si="2"/>
        <v>44833</v>
      </c>
      <c r="F31" s="21">
        <v>0.3125</v>
      </c>
      <c r="G31" s="10">
        <v>-6.0000000000000001E-3</v>
      </c>
      <c r="H31" s="22">
        <v>-6.0000000000000001E-3</v>
      </c>
      <c r="I31" s="10">
        <v>-1.6E-2</v>
      </c>
      <c r="J31" s="23"/>
    </row>
    <row r="32" spans="1:10" ht="16.5" thickTop="1" thickBot="1">
      <c r="A32" s="71" t="s">
        <v>363</v>
      </c>
      <c r="B32" s="69" t="str">
        <f t="shared" si="0"/>
        <v>25</v>
      </c>
      <c r="C32" s="71">
        <v>8</v>
      </c>
      <c r="D32" s="69" t="str">
        <f t="shared" si="1"/>
        <v>2022</v>
      </c>
      <c r="E32" s="72">
        <f t="shared" si="2"/>
        <v>44798</v>
      </c>
      <c r="F32" s="80" t="s">
        <v>337</v>
      </c>
      <c r="G32" s="11">
        <v>-6.0000000000000001E-3</v>
      </c>
      <c r="H32" s="22">
        <v>-8.0000000000000002E-3</v>
      </c>
      <c r="I32" s="10">
        <v>-8.9999999999999993E-3</v>
      </c>
      <c r="J32" s="23"/>
    </row>
    <row r="33" spans="1:10" ht="16.5" thickTop="1" thickBot="1">
      <c r="A33" s="71" t="s">
        <v>364</v>
      </c>
      <c r="B33" s="69" t="str">
        <f t="shared" si="0"/>
        <v>28</v>
      </c>
      <c r="C33" s="71">
        <v>7</v>
      </c>
      <c r="D33" s="69" t="str">
        <f t="shared" si="1"/>
        <v>2022</v>
      </c>
      <c r="E33" s="72">
        <f t="shared" si="2"/>
        <v>44770</v>
      </c>
      <c r="F33" s="80" t="s">
        <v>337</v>
      </c>
      <c r="G33" s="12">
        <v>-8.9999999999999993E-3</v>
      </c>
      <c r="H33" s="22">
        <v>5.0000000000000001E-3</v>
      </c>
      <c r="I33" s="10">
        <v>-1.6E-2</v>
      </c>
      <c r="J33" s="23"/>
    </row>
    <row r="34" spans="1:10" ht="16.5" thickTop="1" thickBot="1">
      <c r="A34" s="71" t="s">
        <v>365</v>
      </c>
      <c r="B34" s="69" t="str">
        <f t="shared" si="0"/>
        <v>29</v>
      </c>
      <c r="C34" s="71">
        <v>6</v>
      </c>
      <c r="D34" s="69" t="str">
        <f t="shared" si="1"/>
        <v>2022</v>
      </c>
      <c r="E34" s="72">
        <f t="shared" si="2"/>
        <v>44741</v>
      </c>
      <c r="F34" s="21">
        <v>0.3125</v>
      </c>
      <c r="G34" s="12">
        <v>-1.6E-2</v>
      </c>
      <c r="H34" s="22">
        <v>-1.4999999999999999E-2</v>
      </c>
      <c r="I34" s="10">
        <v>-1.4999999999999999E-2</v>
      </c>
      <c r="J34" s="23"/>
    </row>
    <row r="35" spans="1:10" ht="16.5" thickTop="1" thickBot="1">
      <c r="A35" s="71" t="s">
        <v>366</v>
      </c>
      <c r="B35" s="69" t="str">
        <f t="shared" si="0"/>
        <v>26</v>
      </c>
      <c r="C35" s="71">
        <v>5</v>
      </c>
      <c r="D35" s="69" t="str">
        <f t="shared" si="1"/>
        <v>2022</v>
      </c>
      <c r="E35" s="72">
        <f t="shared" si="2"/>
        <v>44707</v>
      </c>
      <c r="F35" s="80" t="s">
        <v>337</v>
      </c>
      <c r="G35" s="12">
        <v>-1.4999999999999999E-2</v>
      </c>
      <c r="H35" s="22">
        <v>-1.2999999999999999E-2</v>
      </c>
      <c r="I35" s="10">
        <v>-1.4E-2</v>
      </c>
      <c r="J35" s="23"/>
    </row>
    <row r="36" spans="1:10" ht="16.5" thickTop="1" thickBot="1">
      <c r="A36" s="71" t="s">
        <v>367</v>
      </c>
      <c r="B36" s="69" t="str">
        <f t="shared" si="0"/>
        <v>28</v>
      </c>
      <c r="C36" s="71">
        <v>4</v>
      </c>
      <c r="D36" s="69" t="str">
        <f t="shared" si="1"/>
        <v>2022</v>
      </c>
      <c r="E36" s="72">
        <f t="shared" si="2"/>
        <v>44679</v>
      </c>
      <c r="F36" s="80" t="s">
        <v>337</v>
      </c>
      <c r="G36" s="12">
        <v>-1.4E-2</v>
      </c>
      <c r="H36" s="22">
        <v>1.0999999999999999E-2</v>
      </c>
      <c r="I36" s="10">
        <v>6.9000000000000006E-2</v>
      </c>
      <c r="J36" s="23"/>
    </row>
    <row r="37" spans="1:10" ht="16.5" thickTop="1" thickBot="1">
      <c r="A37" s="71" t="s">
        <v>368</v>
      </c>
      <c r="B37" s="69" t="str">
        <f t="shared" si="0"/>
        <v>30</v>
      </c>
      <c r="C37" s="71">
        <v>3</v>
      </c>
      <c r="D37" s="69" t="str">
        <f t="shared" si="1"/>
        <v>2022</v>
      </c>
      <c r="E37" s="72">
        <f t="shared" si="2"/>
        <v>44650</v>
      </c>
      <c r="F37" s="21">
        <v>0.3125</v>
      </c>
      <c r="G37" s="12">
        <v>6.9000000000000006E-2</v>
      </c>
      <c r="H37" s="22">
        <v>7.0999999999999994E-2</v>
      </c>
      <c r="I37" s="10">
        <v>7.0000000000000007E-2</v>
      </c>
      <c r="J37" s="23"/>
    </row>
    <row r="38" spans="1:10" ht="16.5" thickTop="1" thickBot="1">
      <c r="A38" s="71" t="s">
        <v>369</v>
      </c>
      <c r="B38" s="69" t="str">
        <f t="shared" si="0"/>
        <v>24</v>
      </c>
      <c r="C38" s="71">
        <v>2</v>
      </c>
      <c r="D38" s="69" t="str">
        <f t="shared" si="1"/>
        <v>2022</v>
      </c>
      <c r="E38" s="72">
        <f t="shared" si="2"/>
        <v>44616</v>
      </c>
      <c r="F38" s="80" t="s">
        <v>332</v>
      </c>
      <c r="G38" s="10">
        <v>7.0000000000000007E-2</v>
      </c>
      <c r="H38" s="22">
        <v>7.0000000000000007E-2</v>
      </c>
      <c r="I38" s="10">
        <v>6.9000000000000006E-2</v>
      </c>
      <c r="J38" s="23"/>
    </row>
    <row r="39" spans="1:10" ht="16.5" thickTop="1" thickBot="1">
      <c r="A39" s="71" t="s">
        <v>370</v>
      </c>
      <c r="B39" s="69" t="str">
        <f t="shared" si="0"/>
        <v>27</v>
      </c>
      <c r="C39" s="71">
        <v>1</v>
      </c>
      <c r="D39" s="69" t="str">
        <f t="shared" si="1"/>
        <v>2022</v>
      </c>
      <c r="E39" s="72">
        <f t="shared" si="2"/>
        <v>44588</v>
      </c>
      <c r="F39" s="80" t="s">
        <v>332</v>
      </c>
      <c r="G39" s="11">
        <v>6.9000000000000006E-2</v>
      </c>
      <c r="H39" s="22">
        <v>5.5E-2</v>
      </c>
      <c r="I39" s="10">
        <v>2.3E-2</v>
      </c>
      <c r="J39" s="23"/>
    </row>
    <row r="40" spans="1:10" ht="16.5" thickTop="1" thickBot="1">
      <c r="A40" s="71" t="s">
        <v>371</v>
      </c>
      <c r="B40" s="69" t="str">
        <f t="shared" si="0"/>
        <v>22</v>
      </c>
      <c r="C40" s="71">
        <v>12</v>
      </c>
      <c r="D40" s="69" t="str">
        <f t="shared" si="1"/>
        <v>2021</v>
      </c>
      <c r="E40" s="72">
        <f t="shared" si="2"/>
        <v>44552</v>
      </c>
      <c r="F40" s="21">
        <v>0.35416666666666669</v>
      </c>
      <c r="G40" s="11">
        <v>2.3E-2</v>
      </c>
      <c r="H40" s="22">
        <v>2.1000000000000001E-2</v>
      </c>
      <c r="I40" s="10">
        <v>2.1000000000000001E-2</v>
      </c>
      <c r="J40" s="23"/>
    </row>
    <row r="41" spans="1:10" ht="16.5" thickTop="1" thickBot="1">
      <c r="A41" s="71" t="s">
        <v>372</v>
      </c>
      <c r="B41" s="69" t="str">
        <f t="shared" si="0"/>
        <v>24</v>
      </c>
      <c r="C41" s="71">
        <v>11</v>
      </c>
      <c r="D41" s="69" t="str">
        <f t="shared" si="1"/>
        <v>2021</v>
      </c>
      <c r="E41" s="72">
        <f t="shared" si="2"/>
        <v>44524</v>
      </c>
      <c r="F41" s="80" t="s">
        <v>332</v>
      </c>
      <c r="G41" s="12">
        <v>2.1000000000000001E-2</v>
      </c>
      <c r="H41" s="22">
        <v>2.1999999999999999E-2</v>
      </c>
      <c r="I41" s="10">
        <v>0.02</v>
      </c>
      <c r="J41" s="23"/>
    </row>
    <row r="42" spans="1:10" ht="16.5" thickTop="1" thickBot="1">
      <c r="A42" s="71" t="s">
        <v>373</v>
      </c>
      <c r="B42" s="69" t="str">
        <f t="shared" si="0"/>
        <v>28</v>
      </c>
      <c r="C42" s="71">
        <v>10</v>
      </c>
      <c r="D42" s="69" t="str">
        <f t="shared" si="1"/>
        <v>2021</v>
      </c>
      <c r="E42" s="72">
        <f t="shared" si="2"/>
        <v>44497</v>
      </c>
      <c r="F42" s="80" t="s">
        <v>337</v>
      </c>
      <c r="G42" s="12">
        <v>0.02</v>
      </c>
      <c r="H42" s="22">
        <v>2.7E-2</v>
      </c>
      <c r="I42" s="10">
        <v>6.7000000000000004E-2</v>
      </c>
      <c r="J42" s="23"/>
    </row>
    <row r="43" spans="1:10" ht="16.5" thickTop="1" thickBot="1">
      <c r="A43" s="71" t="s">
        <v>374</v>
      </c>
      <c r="B43" s="69" t="str">
        <f t="shared" si="0"/>
        <v>30</v>
      </c>
      <c r="C43" s="71">
        <v>9</v>
      </c>
      <c r="D43" s="69" t="str">
        <f t="shared" si="1"/>
        <v>2021</v>
      </c>
      <c r="E43" s="72">
        <f t="shared" si="2"/>
        <v>44469</v>
      </c>
      <c r="F43" s="21">
        <v>0.3125</v>
      </c>
      <c r="G43" s="11">
        <v>6.7000000000000004E-2</v>
      </c>
      <c r="H43" s="22">
        <v>6.6000000000000003E-2</v>
      </c>
      <c r="I43" s="10">
        <v>6.6000000000000003E-2</v>
      </c>
      <c r="J43" s="23"/>
    </row>
    <row r="44" spans="1:10" ht="16.5" thickTop="1" thickBot="1">
      <c r="A44" s="71" t="s">
        <v>375</v>
      </c>
      <c r="B44" s="69" t="str">
        <f t="shared" si="0"/>
        <v>26</v>
      </c>
      <c r="C44" s="71">
        <v>8</v>
      </c>
      <c r="D44" s="69" t="str">
        <f t="shared" si="1"/>
        <v>2021</v>
      </c>
      <c r="E44" s="72">
        <f t="shared" si="2"/>
        <v>44434</v>
      </c>
      <c r="F44" s="80" t="s">
        <v>337</v>
      </c>
      <c r="G44" s="12">
        <v>6.6000000000000003E-2</v>
      </c>
      <c r="H44" s="22">
        <v>6.7000000000000004E-2</v>
      </c>
      <c r="I44" s="10">
        <v>6.5000000000000002E-2</v>
      </c>
      <c r="J44" s="23"/>
    </row>
    <row r="45" spans="1:10" ht="16.5" thickTop="1" thickBot="1">
      <c r="A45" s="71" t="s">
        <v>376</v>
      </c>
      <c r="B45" s="69" t="str">
        <f t="shared" si="0"/>
        <v>29</v>
      </c>
      <c r="C45" s="71">
        <v>7</v>
      </c>
      <c r="D45" s="69" t="str">
        <f t="shared" si="1"/>
        <v>2021</v>
      </c>
      <c r="E45" s="72">
        <f t="shared" si="2"/>
        <v>44406</v>
      </c>
      <c r="F45" s="80" t="s">
        <v>337</v>
      </c>
      <c r="G45" s="12">
        <v>6.5000000000000002E-2</v>
      </c>
      <c r="H45" s="22">
        <v>8.5000000000000006E-2</v>
      </c>
      <c r="I45" s="10">
        <v>6.4000000000000001E-2</v>
      </c>
      <c r="J45" s="23"/>
    </row>
    <row r="46" spans="1:10" ht="16.5" thickTop="1" thickBot="1">
      <c r="A46" s="71" t="s">
        <v>377</v>
      </c>
      <c r="B46" s="69" t="str">
        <f t="shared" si="0"/>
        <v>24</v>
      </c>
      <c r="C46" s="71">
        <v>6</v>
      </c>
      <c r="D46" s="69" t="str">
        <f t="shared" si="1"/>
        <v>2021</v>
      </c>
      <c r="E46" s="72">
        <f t="shared" si="2"/>
        <v>44371</v>
      </c>
      <c r="F46" s="21">
        <v>0.3125</v>
      </c>
      <c r="G46" s="10">
        <v>6.4000000000000001E-2</v>
      </c>
      <c r="H46" s="22">
        <v>6.4000000000000001E-2</v>
      </c>
      <c r="I46" s="10">
        <v>6.4000000000000001E-2</v>
      </c>
      <c r="J46" s="23"/>
    </row>
    <row r="47" spans="1:10" ht="16.5" thickTop="1" thickBot="1">
      <c r="A47" s="71" t="s">
        <v>378</v>
      </c>
      <c r="B47" s="69" t="str">
        <f t="shared" si="0"/>
        <v>27</v>
      </c>
      <c r="C47" s="71">
        <v>5</v>
      </c>
      <c r="D47" s="69" t="str">
        <f t="shared" si="1"/>
        <v>2021</v>
      </c>
      <c r="E47" s="72">
        <f t="shared" si="2"/>
        <v>44343</v>
      </c>
      <c r="F47" s="80" t="s">
        <v>337</v>
      </c>
      <c r="G47" s="12">
        <v>6.4000000000000001E-2</v>
      </c>
      <c r="H47" s="22">
        <v>6.5000000000000002E-2</v>
      </c>
      <c r="I47" s="10">
        <v>6.4000000000000001E-2</v>
      </c>
      <c r="J47" s="23"/>
    </row>
    <row r="48" spans="1:10" ht="16.5" thickTop="1" thickBot="1">
      <c r="A48" s="71" t="s">
        <v>379</v>
      </c>
      <c r="B48" s="69" t="str">
        <f t="shared" si="0"/>
        <v>29</v>
      </c>
      <c r="C48" s="71">
        <v>4</v>
      </c>
      <c r="D48" s="69" t="str">
        <f t="shared" si="1"/>
        <v>2021</v>
      </c>
      <c r="E48" s="72">
        <f t="shared" si="2"/>
        <v>44315</v>
      </c>
      <c r="F48" s="80" t="s">
        <v>337</v>
      </c>
      <c r="G48" s="11">
        <v>6.4000000000000001E-2</v>
      </c>
      <c r="H48" s="22">
        <v>6.0999999999999999E-2</v>
      </c>
      <c r="I48" s="10">
        <v>4.2999999999999997E-2</v>
      </c>
      <c r="J48" s="23"/>
    </row>
    <row r="49" spans="1:10" ht="16.5" thickTop="1" thickBot="1">
      <c r="A49" s="71" t="s">
        <v>380</v>
      </c>
      <c r="B49" s="69" t="str">
        <f t="shared" si="0"/>
        <v>25</v>
      </c>
      <c r="C49" s="71">
        <v>3</v>
      </c>
      <c r="D49" s="69" t="str">
        <f t="shared" si="1"/>
        <v>2021</v>
      </c>
      <c r="E49" s="72">
        <f t="shared" si="2"/>
        <v>44280</v>
      </c>
      <c r="F49" s="21">
        <v>0.3125</v>
      </c>
      <c r="G49" s="11">
        <v>4.2999999999999997E-2</v>
      </c>
      <c r="H49" s="22">
        <v>4.1000000000000002E-2</v>
      </c>
      <c r="I49" s="10">
        <v>4.1000000000000002E-2</v>
      </c>
      <c r="J49" s="23"/>
    </row>
    <row r="50" spans="1:10" ht="16.5" thickTop="1" thickBot="1">
      <c r="A50" s="71" t="s">
        <v>381</v>
      </c>
      <c r="B50" s="69" t="str">
        <f t="shared" si="0"/>
        <v>25</v>
      </c>
      <c r="C50" s="71">
        <v>2</v>
      </c>
      <c r="D50" s="69" t="str">
        <f t="shared" si="1"/>
        <v>2021</v>
      </c>
      <c r="E50" s="72">
        <f t="shared" si="2"/>
        <v>44252</v>
      </c>
      <c r="F50" s="80" t="s">
        <v>332</v>
      </c>
      <c r="G50" s="12">
        <v>4.1000000000000002E-2</v>
      </c>
      <c r="H50" s="22">
        <v>4.2000000000000003E-2</v>
      </c>
      <c r="I50" s="10">
        <v>0.04</v>
      </c>
      <c r="J50" s="23"/>
    </row>
    <row r="51" spans="1:10" ht="16.5" thickTop="1" thickBot="1">
      <c r="A51" s="71" t="s">
        <v>382</v>
      </c>
      <c r="B51" s="69" t="str">
        <f t="shared" si="0"/>
        <v>28</v>
      </c>
      <c r="C51" s="71">
        <v>1</v>
      </c>
      <c r="D51" s="69" t="str">
        <f t="shared" si="1"/>
        <v>2021</v>
      </c>
      <c r="E51" s="72">
        <f t="shared" si="2"/>
        <v>44224</v>
      </c>
      <c r="F51" s="80" t="s">
        <v>332</v>
      </c>
      <c r="G51" s="10">
        <v>0.04</v>
      </c>
      <c r="H51" s="22">
        <v>0.04</v>
      </c>
      <c r="I51" s="10">
        <v>0.33400000000000002</v>
      </c>
      <c r="J51" s="23"/>
    </row>
    <row r="52" spans="1:10" ht="16.5" thickTop="1" thickBot="1">
      <c r="A52" s="71" t="s">
        <v>383</v>
      </c>
      <c r="B52" s="69" t="str">
        <f t="shared" si="0"/>
        <v>22</v>
      </c>
      <c r="C52" s="71">
        <v>12</v>
      </c>
      <c r="D52" s="69" t="str">
        <f t="shared" si="1"/>
        <v>2020</v>
      </c>
      <c r="E52" s="72">
        <f t="shared" si="2"/>
        <v>44187</v>
      </c>
      <c r="F52" s="21">
        <v>0.35416666666666669</v>
      </c>
      <c r="G52" s="11">
        <v>0.33400000000000002</v>
      </c>
      <c r="H52" s="22">
        <v>0.33100000000000002</v>
      </c>
      <c r="I52" s="10">
        <v>0.33100000000000002</v>
      </c>
      <c r="J52" s="23"/>
    </row>
    <row r="53" spans="1:10" ht="16.5" thickTop="1" thickBot="1">
      <c r="A53" s="71" t="s">
        <v>384</v>
      </c>
      <c r="B53" s="69" t="str">
        <f t="shared" si="0"/>
        <v>25</v>
      </c>
      <c r="C53" s="71">
        <v>11</v>
      </c>
      <c r="D53" s="69" t="str">
        <f t="shared" si="1"/>
        <v>2020</v>
      </c>
      <c r="E53" s="72">
        <f t="shared" si="2"/>
        <v>44160</v>
      </c>
      <c r="F53" s="80" t="s">
        <v>332</v>
      </c>
      <c r="G53" s="12">
        <v>0.33100000000000002</v>
      </c>
      <c r="H53" s="22">
        <v>0.33200000000000002</v>
      </c>
      <c r="I53" s="10">
        <v>0.33100000000000002</v>
      </c>
      <c r="J53" s="23"/>
    </row>
    <row r="54" spans="1:10" ht="16.5" thickTop="1" thickBot="1">
      <c r="A54" s="71" t="s">
        <v>385</v>
      </c>
      <c r="B54" s="69" t="str">
        <f t="shared" si="0"/>
        <v>29</v>
      </c>
      <c r="C54" s="71">
        <v>10</v>
      </c>
      <c r="D54" s="69" t="str">
        <f t="shared" si="1"/>
        <v>2020</v>
      </c>
      <c r="E54" s="72">
        <f t="shared" si="2"/>
        <v>44133</v>
      </c>
      <c r="F54" s="80" t="s">
        <v>337</v>
      </c>
      <c r="G54" s="11">
        <v>0.33100000000000002</v>
      </c>
      <c r="H54" s="22">
        <v>0.31</v>
      </c>
      <c r="I54" s="10">
        <v>-0.314</v>
      </c>
      <c r="J54" s="23"/>
    </row>
    <row r="55" spans="1:10" ht="16.5" thickTop="1" thickBot="1">
      <c r="A55" s="71" t="s">
        <v>386</v>
      </c>
      <c r="B55" s="69" t="str">
        <f t="shared" si="0"/>
        <v>30</v>
      </c>
      <c r="C55" s="71">
        <v>9</v>
      </c>
      <c r="D55" s="69" t="str">
        <f t="shared" si="1"/>
        <v>2020</v>
      </c>
      <c r="E55" s="72">
        <f t="shared" si="2"/>
        <v>44104</v>
      </c>
      <c r="F55" s="21">
        <v>0.3125</v>
      </c>
      <c r="G55" s="11">
        <v>-0.314</v>
      </c>
      <c r="H55" s="22">
        <v>-0.317</v>
      </c>
      <c r="I55" s="10">
        <v>-0.317</v>
      </c>
      <c r="J55" s="23"/>
    </row>
    <row r="56" spans="1:10" ht="16.5" thickTop="1" thickBot="1">
      <c r="A56" s="71" t="s">
        <v>387</v>
      </c>
      <c r="B56" s="69" t="str">
        <f t="shared" si="0"/>
        <v>27</v>
      </c>
      <c r="C56" s="71">
        <v>8</v>
      </c>
      <c r="D56" s="69" t="str">
        <f t="shared" si="1"/>
        <v>2020</v>
      </c>
      <c r="E56" s="72">
        <f t="shared" si="2"/>
        <v>44070</v>
      </c>
      <c r="F56" s="80" t="s">
        <v>337</v>
      </c>
      <c r="G56" s="11">
        <v>-0.317</v>
      </c>
      <c r="H56" s="22">
        <v>-0.32500000000000001</v>
      </c>
      <c r="I56" s="10">
        <v>-0.32900000000000001</v>
      </c>
      <c r="J56" s="23"/>
    </row>
    <row r="57" spans="1:10" ht="16.5" thickTop="1" thickBot="1">
      <c r="A57" s="71" t="s">
        <v>388</v>
      </c>
      <c r="B57" s="69" t="str">
        <f t="shared" si="0"/>
        <v>30</v>
      </c>
      <c r="C57" s="71">
        <v>7</v>
      </c>
      <c r="D57" s="69" t="str">
        <f t="shared" si="1"/>
        <v>2020</v>
      </c>
      <c r="E57" s="72">
        <f t="shared" si="2"/>
        <v>44042</v>
      </c>
      <c r="F57" s="80" t="s">
        <v>337</v>
      </c>
      <c r="G57" s="11">
        <v>-0.32900000000000001</v>
      </c>
      <c r="H57" s="22">
        <v>-0.34100000000000003</v>
      </c>
      <c r="I57" s="10">
        <v>-0.05</v>
      </c>
      <c r="J57" s="23"/>
    </row>
    <row r="58" spans="1:10" ht="16.5" thickTop="1" thickBot="1">
      <c r="A58" s="71" t="s">
        <v>389</v>
      </c>
      <c r="B58" s="69" t="str">
        <f t="shared" si="0"/>
        <v>25</v>
      </c>
      <c r="C58" s="71">
        <v>6</v>
      </c>
      <c r="D58" s="69" t="str">
        <f t="shared" si="1"/>
        <v>2020</v>
      </c>
      <c r="E58" s="72">
        <f t="shared" si="2"/>
        <v>44007</v>
      </c>
      <c r="F58" s="21">
        <v>0.3125</v>
      </c>
      <c r="G58" s="10">
        <v>-0.05</v>
      </c>
      <c r="H58" s="22">
        <v>-0.05</v>
      </c>
      <c r="I58" s="10">
        <v>-0.05</v>
      </c>
      <c r="J58" s="23"/>
    </row>
    <row r="59" spans="1:10" ht="16.5" thickTop="1" thickBot="1">
      <c r="A59" s="71" t="s">
        <v>390</v>
      </c>
      <c r="B59" s="69" t="str">
        <f t="shared" si="0"/>
        <v>28</v>
      </c>
      <c r="C59" s="71">
        <v>5</v>
      </c>
      <c r="D59" s="69" t="str">
        <f t="shared" si="1"/>
        <v>2020</v>
      </c>
      <c r="E59" s="72">
        <f t="shared" si="2"/>
        <v>43979</v>
      </c>
      <c r="F59" s="80" t="s">
        <v>337</v>
      </c>
      <c r="G59" s="12">
        <v>-0.05</v>
      </c>
      <c r="H59" s="22">
        <v>-4.8000000000000001E-2</v>
      </c>
      <c r="I59" s="10">
        <v>-4.8000000000000001E-2</v>
      </c>
      <c r="J59" s="23"/>
    </row>
    <row r="60" spans="1:10" ht="16.5" thickTop="1" thickBot="1">
      <c r="A60" s="71" t="s">
        <v>391</v>
      </c>
      <c r="B60" s="69" t="str">
        <f t="shared" si="0"/>
        <v>29</v>
      </c>
      <c r="C60" s="71">
        <v>4</v>
      </c>
      <c r="D60" s="69" t="str">
        <f t="shared" si="1"/>
        <v>2020</v>
      </c>
      <c r="E60" s="72">
        <f t="shared" si="2"/>
        <v>43950</v>
      </c>
      <c r="F60" s="80" t="s">
        <v>337</v>
      </c>
      <c r="G60" s="12">
        <v>-4.8000000000000001E-2</v>
      </c>
      <c r="H60" s="22">
        <v>-0.04</v>
      </c>
      <c r="I60" s="10">
        <v>2.1000000000000001E-2</v>
      </c>
      <c r="J60" s="23"/>
    </row>
    <row r="61" spans="1:10" ht="16.5" thickTop="1" thickBot="1">
      <c r="A61" s="71" t="s">
        <v>392</v>
      </c>
      <c r="B61" s="69" t="str">
        <f t="shared" si="0"/>
        <v>26</v>
      </c>
      <c r="C61" s="71">
        <v>3</v>
      </c>
      <c r="D61" s="69" t="str">
        <f t="shared" si="1"/>
        <v>2020</v>
      </c>
      <c r="E61" s="72">
        <f t="shared" si="2"/>
        <v>43916</v>
      </c>
      <c r="F61" s="21">
        <v>0.3125</v>
      </c>
      <c r="G61" s="10">
        <v>2.1000000000000001E-2</v>
      </c>
      <c r="H61" s="22">
        <v>2.1000000000000001E-2</v>
      </c>
      <c r="I61" s="10">
        <v>2.1000000000000001E-2</v>
      </c>
      <c r="J61" s="23"/>
    </row>
    <row r="62" spans="1:10" ht="16.5" thickTop="1" thickBot="1">
      <c r="A62" s="71" t="s">
        <v>393</v>
      </c>
      <c r="B62" s="69" t="str">
        <f t="shared" si="0"/>
        <v>27</v>
      </c>
      <c r="C62" s="71">
        <v>2</v>
      </c>
      <c r="D62" s="69" t="str">
        <f t="shared" si="1"/>
        <v>2020</v>
      </c>
      <c r="E62" s="72">
        <f t="shared" si="2"/>
        <v>43888</v>
      </c>
      <c r="F62" s="80" t="s">
        <v>332</v>
      </c>
      <c r="G62" s="10">
        <v>2.1000000000000001E-2</v>
      </c>
      <c r="H62" s="22">
        <v>2.1000000000000001E-2</v>
      </c>
      <c r="I62" s="10">
        <v>2.1000000000000001E-2</v>
      </c>
      <c r="J62" s="23"/>
    </row>
    <row r="63" spans="1:10" ht="16.5" thickTop="1" thickBot="1">
      <c r="A63" s="71" t="s">
        <v>394</v>
      </c>
      <c r="B63" s="69" t="str">
        <f t="shared" si="0"/>
        <v>30</v>
      </c>
      <c r="C63" s="71">
        <v>1</v>
      </c>
      <c r="D63" s="69" t="str">
        <f t="shared" si="1"/>
        <v>2020</v>
      </c>
      <c r="E63" s="72">
        <f t="shared" si="2"/>
        <v>43860</v>
      </c>
      <c r="F63" s="80" t="s">
        <v>332</v>
      </c>
      <c r="G63" s="10">
        <v>2.1000000000000001E-2</v>
      </c>
      <c r="H63" s="22">
        <v>2.1000000000000001E-2</v>
      </c>
      <c r="I63" s="10">
        <v>2.1000000000000001E-2</v>
      </c>
      <c r="J63" s="23"/>
    </row>
    <row r="64" spans="1:10" ht="16.5" thickTop="1" thickBot="1">
      <c r="A64" s="71" t="s">
        <v>395</v>
      </c>
      <c r="B64" s="69" t="str">
        <f t="shared" si="0"/>
        <v>20</v>
      </c>
      <c r="C64" s="71">
        <v>12</v>
      </c>
      <c r="D64" s="69" t="str">
        <f t="shared" si="1"/>
        <v>2019</v>
      </c>
      <c r="E64" s="72">
        <f t="shared" si="2"/>
        <v>43819</v>
      </c>
      <c r="F64" s="21">
        <v>0.35416666666666669</v>
      </c>
      <c r="G64" s="10">
        <v>2.1000000000000001E-2</v>
      </c>
      <c r="H64" s="22">
        <v>2.1000000000000001E-2</v>
      </c>
      <c r="I64" s="10">
        <v>2.1000000000000001E-2</v>
      </c>
      <c r="J64" s="23"/>
    </row>
    <row r="65" spans="1:10" ht="16.5" thickTop="1" thickBot="1">
      <c r="A65" s="71" t="s">
        <v>396</v>
      </c>
      <c r="B65" s="69" t="str">
        <f t="shared" si="0"/>
        <v>27</v>
      </c>
      <c r="C65" s="71">
        <v>11</v>
      </c>
      <c r="D65" s="69" t="str">
        <f t="shared" si="1"/>
        <v>2019</v>
      </c>
      <c r="E65" s="72">
        <f t="shared" si="2"/>
        <v>43796</v>
      </c>
      <c r="F65" s="80" t="s">
        <v>332</v>
      </c>
      <c r="G65" s="11">
        <v>2.1000000000000001E-2</v>
      </c>
      <c r="H65" s="22">
        <v>1.9E-2</v>
      </c>
      <c r="I65" s="10">
        <v>1.9E-2</v>
      </c>
      <c r="J65" s="23"/>
    </row>
    <row r="66" spans="1:10" ht="16.5" thickTop="1" thickBot="1">
      <c r="A66" s="71" t="s">
        <v>397</v>
      </c>
      <c r="B66" s="69" t="str">
        <f t="shared" si="0"/>
        <v>30</v>
      </c>
      <c r="C66" s="71">
        <v>10</v>
      </c>
      <c r="D66" s="69" t="str">
        <f t="shared" si="1"/>
        <v>2019</v>
      </c>
      <c r="E66" s="72">
        <f t="shared" si="2"/>
        <v>43768</v>
      </c>
      <c r="F66" s="80" t="s">
        <v>337</v>
      </c>
      <c r="G66" s="11">
        <v>1.9E-2</v>
      </c>
      <c r="H66" s="22">
        <v>1.6E-2</v>
      </c>
      <c r="I66" s="10">
        <v>0.02</v>
      </c>
      <c r="J66" s="23"/>
    </row>
    <row r="67" spans="1:10" ht="16.5" thickTop="1" thickBot="1">
      <c r="A67" s="71" t="s">
        <v>398</v>
      </c>
      <c r="B67" s="69" t="str">
        <f t="shared" ref="B67:B83" si="3">RIGHT(LEFT(A67,6),2)</f>
        <v>26</v>
      </c>
      <c r="C67" s="71">
        <v>9</v>
      </c>
      <c r="D67" s="69" t="str">
        <f t="shared" ref="D67:D83" si="4">LEFT(RIGHT(A67,9),4)</f>
        <v>2019</v>
      </c>
      <c r="E67" s="72">
        <f t="shared" ref="E67:E83" si="5">DATE(D67,C67,B67)</f>
        <v>43734</v>
      </c>
      <c r="F67" s="21">
        <v>0.3125</v>
      </c>
      <c r="G67" s="10">
        <v>0.02</v>
      </c>
      <c r="H67" s="22">
        <v>0.02</v>
      </c>
      <c r="I67" s="10">
        <v>0.02</v>
      </c>
      <c r="J67" s="23"/>
    </row>
    <row r="68" spans="1:10" ht="16.5" thickTop="1" thickBot="1">
      <c r="A68" s="71" t="s">
        <v>399</v>
      </c>
      <c r="B68" s="69" t="str">
        <f t="shared" si="3"/>
        <v>29</v>
      </c>
      <c r="C68" s="71">
        <v>8</v>
      </c>
      <c r="D68" s="69" t="str">
        <f t="shared" si="4"/>
        <v>2019</v>
      </c>
      <c r="E68" s="72">
        <f t="shared" si="5"/>
        <v>43706</v>
      </c>
      <c r="F68" s="80" t="s">
        <v>337</v>
      </c>
      <c r="G68" s="10">
        <v>0.02</v>
      </c>
      <c r="H68" s="22">
        <v>0.02</v>
      </c>
      <c r="I68" s="10">
        <v>2.1000000000000001E-2</v>
      </c>
      <c r="J68" s="23"/>
    </row>
    <row r="69" spans="1:10" ht="16.5" thickTop="1" thickBot="1">
      <c r="A69" s="71" t="s">
        <v>400</v>
      </c>
      <c r="B69" s="69" t="str">
        <f t="shared" si="3"/>
        <v>26</v>
      </c>
      <c r="C69" s="71">
        <v>7</v>
      </c>
      <c r="D69" s="69" t="str">
        <f t="shared" si="4"/>
        <v>2019</v>
      </c>
      <c r="E69" s="72">
        <f t="shared" si="5"/>
        <v>43672</v>
      </c>
      <c r="F69" s="80" t="s">
        <v>337</v>
      </c>
      <c r="G69" s="11">
        <v>2.1000000000000001E-2</v>
      </c>
      <c r="H69" s="22">
        <v>1.7999999999999999E-2</v>
      </c>
      <c r="I69" s="10">
        <v>3.1E-2</v>
      </c>
      <c r="J69" s="23"/>
    </row>
    <row r="70" spans="1:10" ht="16.5" thickTop="1" thickBot="1">
      <c r="A70" s="71" t="s">
        <v>401</v>
      </c>
      <c r="B70" s="69" t="str">
        <f t="shared" si="3"/>
        <v>27</v>
      </c>
      <c r="C70" s="71">
        <v>6</v>
      </c>
      <c r="D70" s="69" t="str">
        <f t="shared" si="4"/>
        <v>2019</v>
      </c>
      <c r="E70" s="72">
        <f t="shared" si="5"/>
        <v>43643</v>
      </c>
      <c r="F70" s="21">
        <v>0.3125</v>
      </c>
      <c r="G70" s="10">
        <v>3.1E-2</v>
      </c>
      <c r="H70" s="22">
        <v>3.1E-2</v>
      </c>
      <c r="I70" s="10">
        <v>3.1E-2</v>
      </c>
      <c r="J70" s="23"/>
    </row>
    <row r="71" spans="1:10" ht="16.5" thickTop="1" thickBot="1">
      <c r="A71" s="71" t="s">
        <v>402</v>
      </c>
      <c r="B71" s="69" t="str">
        <f t="shared" si="3"/>
        <v>30</v>
      </c>
      <c r="C71" s="71">
        <v>5</v>
      </c>
      <c r="D71" s="69" t="str">
        <f t="shared" si="4"/>
        <v>2019</v>
      </c>
      <c r="E71" s="72">
        <f t="shared" si="5"/>
        <v>43615</v>
      </c>
      <c r="F71" s="80" t="s">
        <v>337</v>
      </c>
      <c r="G71" s="10">
        <v>3.1E-2</v>
      </c>
      <c r="H71" s="22">
        <v>3.1E-2</v>
      </c>
      <c r="I71" s="10">
        <v>2.1999999999999999E-2</v>
      </c>
      <c r="J71" s="23"/>
    </row>
    <row r="72" spans="1:10" ht="16.5" thickTop="1" thickBot="1">
      <c r="A72" s="71" t="s">
        <v>403</v>
      </c>
      <c r="B72" s="69" t="str">
        <f t="shared" si="3"/>
        <v>26</v>
      </c>
      <c r="C72" s="71">
        <v>4</v>
      </c>
      <c r="D72" s="69" t="str">
        <f t="shared" si="4"/>
        <v>2019</v>
      </c>
      <c r="E72" s="72">
        <f t="shared" si="5"/>
        <v>43581</v>
      </c>
      <c r="F72" s="80" t="s">
        <v>337</v>
      </c>
      <c r="G72" s="11">
        <v>3.2000000000000001E-2</v>
      </c>
      <c r="H72" s="22">
        <v>0.02</v>
      </c>
      <c r="I72" s="10">
        <v>2.1999999999999999E-2</v>
      </c>
      <c r="J72" s="23"/>
    </row>
    <row r="73" spans="1:10" ht="16.5" thickTop="1" thickBot="1">
      <c r="A73" s="71" t="s">
        <v>404</v>
      </c>
      <c r="B73" s="69" t="str">
        <f t="shared" si="3"/>
        <v>28</v>
      </c>
      <c r="C73" s="71">
        <v>3</v>
      </c>
      <c r="D73" s="69" t="str">
        <f t="shared" si="4"/>
        <v>2019</v>
      </c>
      <c r="E73" s="72">
        <f t="shared" si="5"/>
        <v>43552</v>
      </c>
      <c r="F73" s="21">
        <v>0.3125</v>
      </c>
      <c r="G73" s="12">
        <v>2.1999999999999999E-2</v>
      </c>
      <c r="H73" s="22">
        <v>2.4E-2</v>
      </c>
      <c r="I73" s="10">
        <v>2.5999999999999999E-2</v>
      </c>
      <c r="J73" s="23"/>
    </row>
    <row r="74" spans="1:10" ht="16.5" thickTop="1" thickBot="1">
      <c r="A74" s="71" t="s">
        <v>405</v>
      </c>
      <c r="B74" s="69" t="str">
        <f t="shared" si="3"/>
        <v>28</v>
      </c>
      <c r="C74" s="71">
        <v>2</v>
      </c>
      <c r="D74" s="69" t="str">
        <f t="shared" si="4"/>
        <v>2019</v>
      </c>
      <c r="E74" s="72">
        <f t="shared" si="5"/>
        <v>43524</v>
      </c>
      <c r="F74" s="80" t="s">
        <v>332</v>
      </c>
      <c r="G74" s="10">
        <v>2.5999999999999999E-2</v>
      </c>
      <c r="H74" s="22">
        <v>2.5999999999999999E-2</v>
      </c>
      <c r="I74" s="10">
        <v>3.4000000000000002E-2</v>
      </c>
      <c r="J74" s="23"/>
    </row>
    <row r="75" spans="1:10" ht="16.5" thickTop="1" thickBot="1">
      <c r="A75" s="71" t="s">
        <v>406</v>
      </c>
      <c r="B75" s="69" t="str">
        <f t="shared" si="3"/>
        <v>21</v>
      </c>
      <c r="C75" s="71">
        <v>12</v>
      </c>
      <c r="D75" s="69" t="str">
        <f t="shared" si="4"/>
        <v>2018</v>
      </c>
      <c r="E75" s="72">
        <f t="shared" si="5"/>
        <v>43455</v>
      </c>
      <c r="F75" s="21">
        <v>0.35416666666666669</v>
      </c>
      <c r="G75" s="12">
        <v>3.4000000000000002E-2</v>
      </c>
      <c r="H75" s="22">
        <v>3.5000000000000003E-2</v>
      </c>
      <c r="I75" s="10">
        <v>3.5000000000000003E-2</v>
      </c>
      <c r="J75" s="23"/>
    </row>
    <row r="76" spans="1:10" ht="16.5" thickTop="1" thickBot="1">
      <c r="A76" s="71" t="s">
        <v>407</v>
      </c>
      <c r="B76" s="69" t="str">
        <f t="shared" si="3"/>
        <v>28</v>
      </c>
      <c r="C76" s="71">
        <v>11</v>
      </c>
      <c r="D76" s="69" t="str">
        <f t="shared" si="4"/>
        <v>2018</v>
      </c>
      <c r="E76" s="72">
        <f t="shared" si="5"/>
        <v>43432</v>
      </c>
      <c r="F76" s="80" t="s">
        <v>332</v>
      </c>
      <c r="G76" s="12">
        <v>3.5000000000000003E-2</v>
      </c>
      <c r="H76" s="22">
        <v>3.5999999999999997E-2</v>
      </c>
      <c r="I76" s="10">
        <v>4.2000000000000003E-2</v>
      </c>
      <c r="J76" s="23"/>
    </row>
    <row r="77" spans="1:10" ht="16.5" thickTop="1" thickBot="1">
      <c r="A77" s="71" t="s">
        <v>408</v>
      </c>
      <c r="B77" s="69" t="str">
        <f t="shared" si="3"/>
        <v>26</v>
      </c>
      <c r="C77" s="71">
        <v>10</v>
      </c>
      <c r="D77" s="69" t="str">
        <f t="shared" si="4"/>
        <v>2018</v>
      </c>
      <c r="E77" s="72">
        <f t="shared" si="5"/>
        <v>43399</v>
      </c>
      <c r="F77" s="80" t="s">
        <v>337</v>
      </c>
      <c r="G77" s="11">
        <v>3.5000000000000003E-2</v>
      </c>
      <c r="H77" s="22">
        <v>3.3000000000000002E-2</v>
      </c>
      <c r="I77" s="10">
        <v>4.2000000000000003E-2</v>
      </c>
      <c r="J77" s="23"/>
    </row>
    <row r="78" spans="1:10" ht="16.5" thickTop="1" thickBot="1">
      <c r="A78" s="71" t="s">
        <v>409</v>
      </c>
      <c r="B78" s="69" t="str">
        <f t="shared" si="3"/>
        <v>27</v>
      </c>
      <c r="C78" s="71">
        <v>9</v>
      </c>
      <c r="D78" s="69" t="str">
        <f t="shared" si="4"/>
        <v>2018</v>
      </c>
      <c r="E78" s="72">
        <f t="shared" si="5"/>
        <v>43370</v>
      </c>
      <c r="F78" s="21">
        <v>0.3125</v>
      </c>
      <c r="G78" s="10">
        <v>4.2000000000000003E-2</v>
      </c>
      <c r="H78" s="22">
        <v>4.2000000000000003E-2</v>
      </c>
      <c r="I78" s="10">
        <v>4.2000000000000003E-2</v>
      </c>
      <c r="J78" s="23"/>
    </row>
    <row r="79" spans="1:10" ht="16.5" thickTop="1" thickBot="1">
      <c r="A79" s="71" t="s">
        <v>410</v>
      </c>
      <c r="B79" s="69" t="str">
        <f t="shared" si="3"/>
        <v>29</v>
      </c>
      <c r="C79" s="71">
        <v>8</v>
      </c>
      <c r="D79" s="69" t="str">
        <f t="shared" si="4"/>
        <v>2018</v>
      </c>
      <c r="E79" s="72">
        <f t="shared" si="5"/>
        <v>43341</v>
      </c>
      <c r="F79" s="80" t="s">
        <v>337</v>
      </c>
      <c r="G79" s="11">
        <v>4.2000000000000003E-2</v>
      </c>
      <c r="H79" s="22">
        <v>0.04</v>
      </c>
      <c r="I79" s="10">
        <v>0.02</v>
      </c>
      <c r="J79" s="23"/>
    </row>
    <row r="80" spans="1:10" ht="16.5" thickTop="1" thickBot="1">
      <c r="A80" s="71" t="s">
        <v>411</v>
      </c>
      <c r="B80" s="69" t="str">
        <f t="shared" si="3"/>
        <v>27</v>
      </c>
      <c r="C80" s="71">
        <v>7</v>
      </c>
      <c r="D80" s="69" t="str">
        <f t="shared" si="4"/>
        <v>2018</v>
      </c>
      <c r="E80" s="72">
        <f t="shared" si="5"/>
        <v>43308</v>
      </c>
      <c r="F80" s="80" t="s">
        <v>337</v>
      </c>
      <c r="G80" s="10">
        <v>4.1000000000000002E-2</v>
      </c>
      <c r="H80" s="22">
        <v>4.1000000000000002E-2</v>
      </c>
      <c r="I80" s="11">
        <v>2.1999999999999999E-2</v>
      </c>
      <c r="J80" s="23"/>
    </row>
    <row r="81" spans="1:10" ht="16.5" thickTop="1" thickBot="1">
      <c r="A81" s="71" t="s">
        <v>412</v>
      </c>
      <c r="B81" s="69" t="str">
        <f t="shared" si="3"/>
        <v>28</v>
      </c>
      <c r="C81" s="71">
        <v>6</v>
      </c>
      <c r="D81" s="69" t="str">
        <f t="shared" si="4"/>
        <v>2018</v>
      </c>
      <c r="E81" s="72">
        <f t="shared" si="5"/>
        <v>43279</v>
      </c>
      <c r="F81" s="21">
        <v>0.3125</v>
      </c>
      <c r="G81" s="12">
        <v>0.02</v>
      </c>
      <c r="H81" s="22">
        <v>2.1999999999999999E-2</v>
      </c>
      <c r="I81" s="10">
        <v>2.1999999999999999E-2</v>
      </c>
      <c r="J81" s="23"/>
    </row>
    <row r="82" spans="1:10" ht="16.5" thickTop="1" thickBot="1">
      <c r="A82" s="71" t="s">
        <v>413</v>
      </c>
      <c r="B82" s="69" t="str">
        <f t="shared" si="3"/>
        <v>30</v>
      </c>
      <c r="C82" s="71">
        <v>5</v>
      </c>
      <c r="D82" s="69" t="str">
        <f t="shared" si="4"/>
        <v>2018</v>
      </c>
      <c r="E82" s="72">
        <f t="shared" si="5"/>
        <v>43250</v>
      </c>
      <c r="F82" s="80" t="s">
        <v>337</v>
      </c>
      <c r="G82" s="12">
        <v>2.1999999999999999E-2</v>
      </c>
      <c r="H82" s="22">
        <v>2.3E-2</v>
      </c>
      <c r="I82" s="10">
        <v>2.3E-2</v>
      </c>
      <c r="J82" s="23"/>
    </row>
    <row r="83" spans="1:10" ht="15.75" thickTop="1">
      <c r="A83" s="71" t="s">
        <v>414</v>
      </c>
      <c r="B83" s="69" t="str">
        <f t="shared" si="3"/>
        <v>27</v>
      </c>
      <c r="C83" s="71">
        <v>4</v>
      </c>
      <c r="D83" s="69" t="str">
        <f t="shared" si="4"/>
        <v>2018</v>
      </c>
      <c r="E83" s="72">
        <f t="shared" si="5"/>
        <v>43217</v>
      </c>
      <c r="F83" s="80" t="s">
        <v>337</v>
      </c>
      <c r="G83" s="11">
        <v>2.3E-2</v>
      </c>
      <c r="H83" s="22">
        <v>0.02</v>
      </c>
      <c r="I83" s="12">
        <v>2.3E-2</v>
      </c>
      <c r="J83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A129-EC56-4C35-841C-F6DFFB968853}">
  <dimension ref="A1:F321"/>
  <sheetViews>
    <sheetView topLeftCell="A309" workbookViewId="0">
      <selection activeCell="D328" sqref="D328"/>
    </sheetView>
  </sheetViews>
  <sheetFormatPr defaultRowHeight="15"/>
  <cols>
    <col min="1" max="5" width="15.85546875" customWidth="1"/>
  </cols>
  <sheetData>
    <row r="1" spans="1:6" ht="15.75" thickBot="1">
      <c r="A1" s="36" t="s">
        <v>10</v>
      </c>
      <c r="B1" s="36" t="s">
        <v>14</v>
      </c>
      <c r="C1" s="37" t="s">
        <v>11</v>
      </c>
      <c r="D1" s="37" t="s">
        <v>15</v>
      </c>
      <c r="E1" s="37" t="s">
        <v>16</v>
      </c>
      <c r="F1" s="37"/>
    </row>
    <row r="2" spans="1:6" ht="16.5" thickTop="1" thickBot="1">
      <c r="A2" s="43">
        <v>43468</v>
      </c>
      <c r="B2" s="38">
        <v>0.39583333333333331</v>
      </c>
      <c r="C2" s="53">
        <v>231000</v>
      </c>
      <c r="D2" s="39" t="s">
        <v>80</v>
      </c>
      <c r="E2" s="54" t="s">
        <v>81</v>
      </c>
      <c r="F2" s="40"/>
    </row>
    <row r="3" spans="1:6" ht="15.75" thickBot="1">
      <c r="A3" s="41">
        <v>43475</v>
      </c>
      <c r="B3" s="21">
        <v>0.39583333333333331</v>
      </c>
      <c r="C3" s="47">
        <v>216000</v>
      </c>
      <c r="D3" s="27" t="s">
        <v>33</v>
      </c>
      <c r="E3" s="26" t="s">
        <v>77</v>
      </c>
      <c r="F3" s="23"/>
    </row>
    <row r="4" spans="1:6" ht="15.75" thickBot="1">
      <c r="A4" s="41">
        <v>43482</v>
      </c>
      <c r="B4" s="21">
        <v>0.39583333333333331</v>
      </c>
      <c r="C4" s="47">
        <v>213000</v>
      </c>
      <c r="D4" s="27" t="s">
        <v>73</v>
      </c>
      <c r="E4" s="28" t="s">
        <v>26</v>
      </c>
      <c r="F4" s="23"/>
    </row>
    <row r="5" spans="1:6" ht="15.75" thickBot="1">
      <c r="A5" s="41">
        <v>43489</v>
      </c>
      <c r="B5" s="21">
        <v>0.39583333333333331</v>
      </c>
      <c r="C5" s="47">
        <v>199000</v>
      </c>
      <c r="D5" s="27" t="s">
        <v>73</v>
      </c>
      <c r="E5" s="29" t="s">
        <v>22</v>
      </c>
      <c r="F5" s="23"/>
    </row>
    <row r="6" spans="1:6" ht="15.75" thickBot="1">
      <c r="A6" s="41">
        <v>43496</v>
      </c>
      <c r="B6" s="21">
        <v>0.39583333333333331</v>
      </c>
      <c r="C6" s="49">
        <v>253000</v>
      </c>
      <c r="D6" s="27" t="s">
        <v>82</v>
      </c>
      <c r="E6" s="26" t="s">
        <v>30</v>
      </c>
      <c r="F6" s="23"/>
    </row>
    <row r="7" spans="1:6" ht="15.75" thickBot="1">
      <c r="A7" s="41">
        <v>43503</v>
      </c>
      <c r="B7" s="21">
        <v>0.39583333333333331</v>
      </c>
      <c r="C7" s="49">
        <v>234000</v>
      </c>
      <c r="D7" s="27" t="s">
        <v>81</v>
      </c>
      <c r="E7" s="28" t="s">
        <v>34</v>
      </c>
      <c r="F7" s="23"/>
    </row>
    <row r="8" spans="1:6" ht="15.75" thickBot="1">
      <c r="A8" s="41">
        <v>43510</v>
      </c>
      <c r="B8" s="21">
        <v>0.39583333333333331</v>
      </c>
      <c r="C8" s="49">
        <v>239000</v>
      </c>
      <c r="D8" s="27" t="s">
        <v>33</v>
      </c>
      <c r="E8" s="26" t="s">
        <v>53</v>
      </c>
      <c r="F8" s="23"/>
    </row>
    <row r="9" spans="1:6" ht="15.75" thickBot="1">
      <c r="A9" s="41">
        <v>43517</v>
      </c>
      <c r="B9" s="21">
        <v>0.39583333333333331</v>
      </c>
      <c r="C9" s="47">
        <v>216000</v>
      </c>
      <c r="D9" s="27" t="s">
        <v>80</v>
      </c>
      <c r="E9" s="28" t="s">
        <v>36</v>
      </c>
      <c r="F9" s="23"/>
    </row>
    <row r="10" spans="1:6" ht="15.75" thickBot="1">
      <c r="A10" s="41">
        <v>43524</v>
      </c>
      <c r="B10" s="21">
        <v>0.39583333333333331</v>
      </c>
      <c r="C10" s="49">
        <v>225000</v>
      </c>
      <c r="D10" s="27" t="s">
        <v>81</v>
      </c>
      <c r="E10" s="26" t="s">
        <v>88</v>
      </c>
      <c r="F10" s="23"/>
    </row>
    <row r="11" spans="1:6" ht="15.75" thickBot="1">
      <c r="A11" s="41">
        <v>43531</v>
      </c>
      <c r="B11" s="21">
        <v>0.39583333333333331</v>
      </c>
      <c r="C11" s="47">
        <v>223000</v>
      </c>
      <c r="D11" s="27" t="s">
        <v>33</v>
      </c>
      <c r="E11" s="26" t="s">
        <v>103</v>
      </c>
      <c r="F11" s="23"/>
    </row>
    <row r="12" spans="1:6" ht="15.75" thickBot="1">
      <c r="A12" s="41">
        <v>43538</v>
      </c>
      <c r="B12" s="21">
        <v>0.35416666666666669</v>
      </c>
      <c r="C12" s="49">
        <v>229000</v>
      </c>
      <c r="D12" s="27" t="s">
        <v>33</v>
      </c>
      <c r="E12" s="28" t="s">
        <v>39</v>
      </c>
      <c r="F12" s="23"/>
    </row>
    <row r="13" spans="1:6" ht="15.75" thickBot="1">
      <c r="A13" s="41">
        <v>43545</v>
      </c>
      <c r="B13" s="21">
        <v>0.35416666666666669</v>
      </c>
      <c r="C13" s="47">
        <v>221000</v>
      </c>
      <c r="D13" s="27" t="s">
        <v>103</v>
      </c>
      <c r="E13" s="26" t="s">
        <v>74</v>
      </c>
      <c r="F13" s="23"/>
    </row>
    <row r="14" spans="1:6" ht="15.75" thickBot="1">
      <c r="A14" s="41">
        <v>43552</v>
      </c>
      <c r="B14" s="21">
        <v>0.35416666666666669</v>
      </c>
      <c r="C14" s="47">
        <v>211000</v>
      </c>
      <c r="D14" s="27" t="s">
        <v>80</v>
      </c>
      <c r="E14" s="29" t="s">
        <v>26</v>
      </c>
      <c r="F14" s="23"/>
    </row>
    <row r="15" spans="1:6" ht="15.75" thickBot="1">
      <c r="A15" s="41">
        <v>43559</v>
      </c>
      <c r="B15" s="21">
        <v>0.35416666666666669</v>
      </c>
      <c r="C15" s="47">
        <v>202000</v>
      </c>
      <c r="D15" s="27" t="s">
        <v>26</v>
      </c>
      <c r="E15" s="26" t="s">
        <v>22</v>
      </c>
      <c r="F15" s="23"/>
    </row>
    <row r="16" spans="1:6" ht="15.75" thickBot="1">
      <c r="A16" s="41">
        <v>43566</v>
      </c>
      <c r="B16" s="21">
        <v>0.35416666666666669</v>
      </c>
      <c r="C16" s="47">
        <v>196000</v>
      </c>
      <c r="D16" s="27" t="s">
        <v>86</v>
      </c>
      <c r="E16" s="26" t="s">
        <v>91</v>
      </c>
      <c r="F16" s="23"/>
    </row>
    <row r="17" spans="1:6" ht="15.75" thickBot="1">
      <c r="A17" s="41">
        <v>43573</v>
      </c>
      <c r="B17" s="21">
        <v>0.35416666666666669</v>
      </c>
      <c r="C17" s="47">
        <v>192000</v>
      </c>
      <c r="D17" s="27" t="s">
        <v>37</v>
      </c>
      <c r="E17" s="26" t="s">
        <v>98</v>
      </c>
      <c r="F17" s="23"/>
    </row>
    <row r="18" spans="1:6" ht="15.75" thickBot="1">
      <c r="A18" s="41">
        <v>43580</v>
      </c>
      <c r="B18" s="21">
        <v>0.35416666666666669</v>
      </c>
      <c r="C18" s="49">
        <v>230000</v>
      </c>
      <c r="D18" s="27" t="s">
        <v>27</v>
      </c>
      <c r="E18" s="26" t="s">
        <v>60</v>
      </c>
      <c r="F18" s="23"/>
    </row>
    <row r="19" spans="1:6" ht="15.75" thickBot="1">
      <c r="A19" s="41">
        <v>43587</v>
      </c>
      <c r="B19" s="21">
        <v>0.35416666666666669</v>
      </c>
      <c r="C19" s="49">
        <v>230000</v>
      </c>
      <c r="D19" s="27" t="s">
        <v>80</v>
      </c>
      <c r="E19" s="28" t="s">
        <v>74</v>
      </c>
      <c r="F19" s="23"/>
    </row>
    <row r="20" spans="1:6" ht="15.75" thickBot="1">
      <c r="A20" s="41">
        <v>43594</v>
      </c>
      <c r="B20" s="21">
        <v>0.35416666666666669</v>
      </c>
      <c r="C20" s="49">
        <v>228000</v>
      </c>
      <c r="D20" s="27" t="s">
        <v>82</v>
      </c>
      <c r="E20" s="28" t="s">
        <v>74</v>
      </c>
      <c r="F20" s="23"/>
    </row>
    <row r="21" spans="1:6" ht="15.75" thickBot="1">
      <c r="A21" s="41">
        <v>43601</v>
      </c>
      <c r="B21" s="21">
        <v>0.35416666666666669</v>
      </c>
      <c r="C21" s="47">
        <v>212000</v>
      </c>
      <c r="D21" s="27" t="s">
        <v>80</v>
      </c>
      <c r="E21" s="28" t="s">
        <v>75</v>
      </c>
      <c r="F21" s="23"/>
    </row>
    <row r="22" spans="1:6" ht="15.75" thickBot="1">
      <c r="A22" s="41">
        <v>43608</v>
      </c>
      <c r="B22" s="21">
        <v>0.35416666666666669</v>
      </c>
      <c r="C22" s="47">
        <v>211000</v>
      </c>
      <c r="D22" s="27" t="s">
        <v>82</v>
      </c>
      <c r="E22" s="28" t="s">
        <v>22</v>
      </c>
      <c r="F22" s="23"/>
    </row>
    <row r="23" spans="1:6" ht="15.75" thickBot="1">
      <c r="A23" s="41">
        <v>43615</v>
      </c>
      <c r="B23" s="21">
        <v>0.35416666666666669</v>
      </c>
      <c r="C23" s="47">
        <v>215000</v>
      </c>
      <c r="D23" s="27" t="s">
        <v>26</v>
      </c>
      <c r="E23" s="26" t="s">
        <v>22</v>
      </c>
      <c r="F23" s="23"/>
    </row>
    <row r="24" spans="1:6" ht="15.75" thickBot="1">
      <c r="A24" s="41">
        <v>43622</v>
      </c>
      <c r="B24" s="21">
        <v>0.35416666666666669</v>
      </c>
      <c r="C24" s="49">
        <v>218000</v>
      </c>
      <c r="D24" s="27" t="s">
        <v>82</v>
      </c>
      <c r="E24" s="26" t="s">
        <v>20</v>
      </c>
      <c r="F24" s="23"/>
    </row>
    <row r="25" spans="1:6" ht="15.75" thickBot="1">
      <c r="A25" s="41">
        <v>43629</v>
      </c>
      <c r="B25" s="21">
        <v>0.35416666666666669</v>
      </c>
      <c r="C25" s="49">
        <v>222000</v>
      </c>
      <c r="D25" s="27" t="s">
        <v>26</v>
      </c>
      <c r="E25" s="26" t="s">
        <v>73</v>
      </c>
      <c r="F25" s="23"/>
    </row>
    <row r="26" spans="1:6" ht="15.75" thickBot="1">
      <c r="A26" s="41">
        <v>43636</v>
      </c>
      <c r="B26" s="21">
        <v>0.35416666666666669</v>
      </c>
      <c r="C26" s="47">
        <v>216000</v>
      </c>
      <c r="D26" s="27" t="s">
        <v>80</v>
      </c>
      <c r="E26" s="28" t="s">
        <v>65</v>
      </c>
      <c r="F26" s="23"/>
    </row>
    <row r="27" spans="1:6" ht="15.75" thickBot="1">
      <c r="A27" s="41">
        <v>43643</v>
      </c>
      <c r="B27" s="21">
        <v>0.35416666666666669</v>
      </c>
      <c r="C27" s="49">
        <v>227000</v>
      </c>
      <c r="D27" s="27" t="s">
        <v>80</v>
      </c>
      <c r="E27" s="26" t="s">
        <v>88</v>
      </c>
      <c r="F27" s="23"/>
    </row>
    <row r="28" spans="1:6" ht="15.75" thickBot="1">
      <c r="A28" s="41">
        <v>43649</v>
      </c>
      <c r="B28" s="21">
        <v>0.35416666666666669</v>
      </c>
      <c r="C28" s="49">
        <v>221000</v>
      </c>
      <c r="D28" s="27" t="s">
        <v>80</v>
      </c>
      <c r="E28" s="26" t="s">
        <v>25</v>
      </c>
      <c r="F28" s="23"/>
    </row>
    <row r="29" spans="1:6" ht="15.75" thickBot="1">
      <c r="A29" s="41">
        <v>43657</v>
      </c>
      <c r="B29" s="21">
        <v>0.35416666666666669</v>
      </c>
      <c r="C29" s="47">
        <v>209000</v>
      </c>
      <c r="D29" s="27" t="s">
        <v>80</v>
      </c>
      <c r="E29" s="26" t="s">
        <v>65</v>
      </c>
      <c r="F29" s="23"/>
    </row>
    <row r="30" spans="1:6" ht="15.75" thickBot="1">
      <c r="A30" s="41">
        <v>43664</v>
      </c>
      <c r="B30" s="21">
        <v>0.35416666666666669</v>
      </c>
      <c r="C30" s="48">
        <v>216000</v>
      </c>
      <c r="D30" s="27" t="s">
        <v>26</v>
      </c>
      <c r="E30" s="29" t="s">
        <v>83</v>
      </c>
      <c r="F30" s="23"/>
    </row>
    <row r="31" spans="1:6" ht="15.75" thickBot="1">
      <c r="A31" s="41">
        <v>43671</v>
      </c>
      <c r="B31" s="21">
        <v>0.35416666666666669</v>
      </c>
      <c r="C31" s="47">
        <v>206000</v>
      </c>
      <c r="D31" s="27" t="s">
        <v>80</v>
      </c>
      <c r="E31" s="28" t="s">
        <v>26</v>
      </c>
      <c r="F31" s="23"/>
    </row>
    <row r="32" spans="1:6" ht="15.75" thickBot="1">
      <c r="A32" s="41">
        <v>43678</v>
      </c>
      <c r="B32" s="21">
        <v>0.35416666666666669</v>
      </c>
      <c r="C32" s="49">
        <v>215000</v>
      </c>
      <c r="D32" s="27" t="s">
        <v>85</v>
      </c>
      <c r="E32" s="26" t="s">
        <v>84</v>
      </c>
      <c r="F32" s="23"/>
    </row>
    <row r="33" spans="1:6" ht="15.75" thickBot="1">
      <c r="A33" s="41">
        <v>43685</v>
      </c>
      <c r="B33" s="21">
        <v>0.35416666666666669</v>
      </c>
      <c r="C33" s="47">
        <v>209000</v>
      </c>
      <c r="D33" s="27" t="s">
        <v>82</v>
      </c>
      <c r="E33" s="26" t="s">
        <v>88</v>
      </c>
      <c r="F33" s="23"/>
    </row>
    <row r="34" spans="1:6" ht="15.75" thickBot="1">
      <c r="A34" s="41">
        <v>43692</v>
      </c>
      <c r="B34" s="21">
        <v>0.35416666666666669</v>
      </c>
      <c r="C34" s="49">
        <v>220000</v>
      </c>
      <c r="D34" s="27" t="s">
        <v>85</v>
      </c>
      <c r="E34" s="26" t="s">
        <v>86</v>
      </c>
      <c r="F34" s="23"/>
    </row>
    <row r="35" spans="1:6" ht="15.75" thickBot="1">
      <c r="A35" s="41">
        <v>43699</v>
      </c>
      <c r="B35" s="21">
        <v>0.35416666666666669</v>
      </c>
      <c r="C35" s="47">
        <v>209000</v>
      </c>
      <c r="D35" s="27" t="s">
        <v>26</v>
      </c>
      <c r="E35" s="26" t="s">
        <v>81</v>
      </c>
      <c r="F35" s="23"/>
    </row>
    <row r="36" spans="1:6" ht="15.75" thickBot="1">
      <c r="A36" s="41">
        <v>43706</v>
      </c>
      <c r="B36" s="21">
        <v>0.35416666666666669</v>
      </c>
      <c r="C36" s="48">
        <v>215000</v>
      </c>
      <c r="D36" s="27" t="s">
        <v>82</v>
      </c>
      <c r="E36" s="26" t="s">
        <v>86</v>
      </c>
      <c r="F36" s="23"/>
    </row>
    <row r="37" spans="1:6" ht="15.75" thickBot="1">
      <c r="A37" s="41">
        <v>43713</v>
      </c>
      <c r="B37" s="21">
        <v>0.35416666666666669</v>
      </c>
      <c r="C37" s="49">
        <v>217000</v>
      </c>
      <c r="D37" s="27" t="s">
        <v>82</v>
      </c>
      <c r="E37" s="26" t="s">
        <v>26</v>
      </c>
      <c r="F37" s="23"/>
    </row>
    <row r="38" spans="1:6" ht="15.75" thickBot="1">
      <c r="A38" s="41">
        <v>43720</v>
      </c>
      <c r="B38" s="21">
        <v>0.35416666666666669</v>
      </c>
      <c r="C38" s="47">
        <v>204000</v>
      </c>
      <c r="D38" s="27" t="s">
        <v>82</v>
      </c>
      <c r="E38" s="26" t="s">
        <v>73</v>
      </c>
      <c r="F38" s="23"/>
    </row>
    <row r="39" spans="1:6" ht="15.75" thickBot="1">
      <c r="A39" s="41">
        <v>43727</v>
      </c>
      <c r="B39" s="21">
        <v>0.35416666666666669</v>
      </c>
      <c r="C39" s="47">
        <v>208000</v>
      </c>
      <c r="D39" s="27" t="s">
        <v>87</v>
      </c>
      <c r="E39" s="26" t="s">
        <v>18</v>
      </c>
      <c r="F39" s="23"/>
    </row>
    <row r="40" spans="1:6" ht="15.75" thickBot="1">
      <c r="A40" s="41">
        <v>43734</v>
      </c>
      <c r="B40" s="21">
        <v>0.35416666666666669</v>
      </c>
      <c r="C40" s="49">
        <v>213000</v>
      </c>
      <c r="D40" s="27" t="s">
        <v>22</v>
      </c>
      <c r="E40" s="26" t="s">
        <v>49</v>
      </c>
      <c r="F40" s="23"/>
    </row>
    <row r="41" spans="1:6" ht="15.75" thickBot="1">
      <c r="A41" s="41">
        <v>43741</v>
      </c>
      <c r="B41" s="21">
        <v>0.35416666666666669</v>
      </c>
      <c r="C41" s="49">
        <v>219000</v>
      </c>
      <c r="D41" s="27" t="s">
        <v>82</v>
      </c>
      <c r="E41" s="26" t="s">
        <v>82</v>
      </c>
      <c r="F41" s="23"/>
    </row>
    <row r="42" spans="1:6" ht="15.75" thickBot="1">
      <c r="A42" s="41">
        <v>43748</v>
      </c>
      <c r="B42" s="21">
        <v>0.35416666666666669</v>
      </c>
      <c r="C42" s="47">
        <v>210000</v>
      </c>
      <c r="D42" s="27" t="s">
        <v>82</v>
      </c>
      <c r="E42" s="26" t="s">
        <v>80</v>
      </c>
      <c r="F42" s="23"/>
    </row>
    <row r="43" spans="1:6" ht="15.75" thickBot="1">
      <c r="A43" s="41">
        <v>43755</v>
      </c>
      <c r="B43" s="21">
        <v>0.35416666666666669</v>
      </c>
      <c r="C43" s="49">
        <v>214000</v>
      </c>
      <c r="D43" s="27" t="s">
        <v>22</v>
      </c>
      <c r="E43" s="28" t="s">
        <v>49</v>
      </c>
      <c r="F43" s="23"/>
    </row>
    <row r="44" spans="1:6" ht="15.75" thickBot="1">
      <c r="A44" s="41">
        <v>43762</v>
      </c>
      <c r="B44" s="21">
        <v>0.35416666666666669</v>
      </c>
      <c r="C44" s="47">
        <v>212000</v>
      </c>
      <c r="D44" s="27" t="s">
        <v>26</v>
      </c>
      <c r="E44" s="26" t="s">
        <v>20</v>
      </c>
      <c r="F44" s="23"/>
    </row>
    <row r="45" spans="1:6" ht="15.75" thickBot="1">
      <c r="A45" s="41">
        <v>43769</v>
      </c>
      <c r="B45" s="21">
        <v>0.35416666666666669</v>
      </c>
      <c r="C45" s="49">
        <v>218000</v>
      </c>
      <c r="D45" s="27" t="s">
        <v>82</v>
      </c>
      <c r="E45" s="26" t="s">
        <v>87</v>
      </c>
      <c r="F45" s="23"/>
    </row>
    <row r="46" spans="1:6" ht="15.75" thickBot="1">
      <c r="A46" s="41">
        <v>43776</v>
      </c>
      <c r="B46" s="21">
        <v>0.39583333333333331</v>
      </c>
      <c r="C46" s="47">
        <v>211000</v>
      </c>
      <c r="D46" s="27" t="s">
        <v>82</v>
      </c>
      <c r="E46" s="28" t="s">
        <v>20</v>
      </c>
      <c r="F46" s="23"/>
    </row>
    <row r="47" spans="1:6" ht="15.75" thickBot="1">
      <c r="A47" s="41">
        <v>43783</v>
      </c>
      <c r="B47" s="21">
        <v>0.39583333333333331</v>
      </c>
      <c r="C47" s="49">
        <v>225000</v>
      </c>
      <c r="D47" s="27" t="s">
        <v>82</v>
      </c>
      <c r="E47" s="28" t="s">
        <v>86</v>
      </c>
      <c r="F47" s="23"/>
    </row>
    <row r="48" spans="1:6" ht="15.75" thickBot="1">
      <c r="A48" s="41">
        <v>43790</v>
      </c>
      <c r="B48" s="21">
        <v>0.39583333333333331</v>
      </c>
      <c r="C48" s="49">
        <v>227000</v>
      </c>
      <c r="D48" s="27" t="s">
        <v>73</v>
      </c>
      <c r="E48" s="26" t="s">
        <v>29</v>
      </c>
      <c r="F48" s="23"/>
    </row>
    <row r="49" spans="1:6" ht="15.75" thickBot="1">
      <c r="A49" s="41">
        <v>43796</v>
      </c>
      <c r="B49" s="21">
        <v>0.39583333333333331</v>
      </c>
      <c r="C49" s="47">
        <v>213000</v>
      </c>
      <c r="D49" s="27" t="s">
        <v>39</v>
      </c>
      <c r="E49" s="26" t="s">
        <v>75</v>
      </c>
      <c r="F49" s="23"/>
    </row>
    <row r="50" spans="1:6" ht="15.75" thickBot="1">
      <c r="A50" s="41">
        <v>43804</v>
      </c>
      <c r="B50" s="21">
        <v>0.39583333333333331</v>
      </c>
      <c r="C50" s="47">
        <v>203000</v>
      </c>
      <c r="D50" s="27" t="s">
        <v>82</v>
      </c>
      <c r="E50" s="28" t="s">
        <v>87</v>
      </c>
      <c r="F50" s="23"/>
    </row>
    <row r="51" spans="1:6" ht="15.75" thickBot="1">
      <c r="A51" s="41">
        <v>43811</v>
      </c>
      <c r="B51" s="21">
        <v>0.39583333333333331</v>
      </c>
      <c r="C51" s="49">
        <v>252000</v>
      </c>
      <c r="D51" s="27" t="s">
        <v>87</v>
      </c>
      <c r="E51" s="28" t="s">
        <v>90</v>
      </c>
      <c r="F51" s="23"/>
    </row>
    <row r="52" spans="1:6" ht="15.75" thickBot="1">
      <c r="A52" s="41">
        <v>43818</v>
      </c>
      <c r="B52" s="21">
        <v>0.39583333333333331</v>
      </c>
      <c r="C52" s="49">
        <v>234000</v>
      </c>
      <c r="D52" s="27" t="s">
        <v>33</v>
      </c>
      <c r="E52" s="28" t="s">
        <v>104</v>
      </c>
      <c r="F52" s="23"/>
    </row>
    <row r="53" spans="1:6" ht="15.75" thickBot="1">
      <c r="A53" s="41">
        <v>43825</v>
      </c>
      <c r="B53" s="21">
        <v>0.39583333333333331</v>
      </c>
      <c r="C53" s="47">
        <v>222000</v>
      </c>
      <c r="D53" s="27" t="s">
        <v>61</v>
      </c>
      <c r="E53" s="26" t="s">
        <v>53</v>
      </c>
      <c r="F53" s="23"/>
    </row>
    <row r="54" spans="1:6" ht="15.75" thickBot="1">
      <c r="A54" s="41">
        <v>43832</v>
      </c>
      <c r="B54" s="21">
        <v>0.39583333333333331</v>
      </c>
      <c r="C54" s="47">
        <v>222000</v>
      </c>
      <c r="D54" s="27" t="s">
        <v>33</v>
      </c>
      <c r="E54" s="26" t="s">
        <v>61</v>
      </c>
      <c r="F54" s="23"/>
    </row>
    <row r="55" spans="1:6" ht="15.75" thickBot="1">
      <c r="A55" s="41">
        <v>43839</v>
      </c>
      <c r="B55" s="21">
        <v>0.39583333333333331</v>
      </c>
      <c r="C55" s="47">
        <v>214000</v>
      </c>
      <c r="D55" s="27" t="s">
        <v>80</v>
      </c>
      <c r="E55" s="26" t="s">
        <v>39</v>
      </c>
      <c r="F55" s="23"/>
    </row>
    <row r="56" spans="1:6" ht="15.75" thickBot="1">
      <c r="A56" s="41">
        <v>43846</v>
      </c>
      <c r="B56" s="21">
        <v>0.39583333333333331</v>
      </c>
      <c r="C56" s="47">
        <v>204000</v>
      </c>
      <c r="D56" s="27" t="s">
        <v>26</v>
      </c>
      <c r="E56" s="28" t="s">
        <v>85</v>
      </c>
      <c r="F56" s="23"/>
    </row>
    <row r="57" spans="1:6" ht="15.75" thickBot="1">
      <c r="A57" s="41">
        <v>43853</v>
      </c>
      <c r="B57" s="21">
        <v>0.39583333333333331</v>
      </c>
      <c r="C57" s="47">
        <v>211000</v>
      </c>
      <c r="D57" s="27" t="s">
        <v>82</v>
      </c>
      <c r="E57" s="26" t="s">
        <v>37</v>
      </c>
      <c r="F57" s="23"/>
    </row>
    <row r="58" spans="1:6" ht="15.75" thickBot="1">
      <c r="A58" s="41">
        <v>43860</v>
      </c>
      <c r="B58" s="21">
        <v>0.39583333333333331</v>
      </c>
      <c r="C58" s="49">
        <v>216000</v>
      </c>
      <c r="D58" s="27" t="s">
        <v>82</v>
      </c>
      <c r="E58" s="26" t="s">
        <v>39</v>
      </c>
      <c r="F58" s="23"/>
    </row>
    <row r="59" spans="1:6" ht="15.75" thickBot="1">
      <c r="A59" s="41">
        <v>43867</v>
      </c>
      <c r="B59" s="21">
        <v>0.39583333333333331</v>
      </c>
      <c r="C59" s="47">
        <v>202000</v>
      </c>
      <c r="D59" s="27" t="s">
        <v>82</v>
      </c>
      <c r="E59" s="26" t="s">
        <v>88</v>
      </c>
      <c r="F59" s="23"/>
    </row>
    <row r="60" spans="1:6" ht="15.75" thickBot="1">
      <c r="A60" s="41">
        <v>43874</v>
      </c>
      <c r="B60" s="21">
        <v>0.39583333333333331</v>
      </c>
      <c r="C60" s="47">
        <v>205000</v>
      </c>
      <c r="D60" s="27" t="s">
        <v>49</v>
      </c>
      <c r="E60" s="26" t="s">
        <v>90</v>
      </c>
      <c r="F60" s="23"/>
    </row>
    <row r="61" spans="1:6" ht="15.75" thickBot="1">
      <c r="A61" s="41">
        <v>43881</v>
      </c>
      <c r="B61" s="21">
        <v>0.39583333333333331</v>
      </c>
      <c r="C61" s="48">
        <v>210000</v>
      </c>
      <c r="D61" s="27" t="s">
        <v>49</v>
      </c>
      <c r="E61" s="26" t="s">
        <v>18</v>
      </c>
      <c r="F61" s="23"/>
    </row>
    <row r="62" spans="1:6" ht="15.75" thickBot="1">
      <c r="A62" s="41">
        <v>43888</v>
      </c>
      <c r="B62" s="21">
        <v>0.39583333333333331</v>
      </c>
      <c r="C62" s="49">
        <v>219000</v>
      </c>
      <c r="D62" s="27" t="s">
        <v>22</v>
      </c>
      <c r="E62" s="26" t="s">
        <v>86</v>
      </c>
      <c r="F62" s="23"/>
    </row>
    <row r="63" spans="1:6" ht="15.75" thickBot="1">
      <c r="A63" s="41">
        <v>43895</v>
      </c>
      <c r="B63" s="21">
        <v>0.39583333333333331</v>
      </c>
      <c r="C63" s="49">
        <v>216000</v>
      </c>
      <c r="D63" s="27" t="s">
        <v>82</v>
      </c>
      <c r="E63" s="28" t="s">
        <v>73</v>
      </c>
      <c r="F63" s="23"/>
    </row>
    <row r="64" spans="1:6" ht="15.75" thickBot="1">
      <c r="A64" s="41">
        <v>43902</v>
      </c>
      <c r="B64" s="21">
        <v>0.35416666666666669</v>
      </c>
      <c r="C64" s="47">
        <v>211000</v>
      </c>
      <c r="D64" s="27" t="s">
        <v>20</v>
      </c>
      <c r="E64" s="29" t="s">
        <v>82</v>
      </c>
      <c r="F64" s="23"/>
    </row>
    <row r="65" spans="1:6" ht="15.75" thickBot="1">
      <c r="A65" s="41">
        <v>43909</v>
      </c>
      <c r="B65" s="21">
        <v>0.35416666666666669</v>
      </c>
      <c r="C65" s="49">
        <v>281000</v>
      </c>
      <c r="D65" s="27" t="s">
        <v>80</v>
      </c>
      <c r="E65" s="28" t="s">
        <v>86</v>
      </c>
      <c r="F65" s="23"/>
    </row>
    <row r="66" spans="1:6" ht="15.75" thickBot="1">
      <c r="A66" s="41">
        <v>43916</v>
      </c>
      <c r="B66" s="21">
        <v>0.35416666666666669</v>
      </c>
      <c r="C66" s="49">
        <v>3283000</v>
      </c>
      <c r="D66" s="27" t="s">
        <v>247</v>
      </c>
      <c r="E66" s="26" t="s">
        <v>248</v>
      </c>
      <c r="F66" s="23"/>
    </row>
    <row r="67" spans="1:6" ht="15.75" thickBot="1">
      <c r="A67" s="41">
        <v>43923</v>
      </c>
      <c r="B67" s="21">
        <v>0.35416666666666669</v>
      </c>
      <c r="C67" s="49">
        <v>6648000</v>
      </c>
      <c r="D67" s="27" t="s">
        <v>238</v>
      </c>
      <c r="E67" s="26" t="s">
        <v>246</v>
      </c>
      <c r="F67" s="23"/>
    </row>
    <row r="68" spans="1:6" ht="15.75" thickBot="1">
      <c r="A68" s="41">
        <v>43930</v>
      </c>
      <c r="B68" s="21">
        <v>0.35416666666666669</v>
      </c>
      <c r="C68" s="49">
        <v>6606000</v>
      </c>
      <c r="D68" s="27" t="s">
        <v>244</v>
      </c>
      <c r="E68" s="26" t="s">
        <v>245</v>
      </c>
      <c r="F68" s="23"/>
    </row>
    <row r="69" spans="1:6" ht="15.75" thickBot="1">
      <c r="A69" s="41">
        <v>43937</v>
      </c>
      <c r="B69" s="21">
        <v>0.35416666666666669</v>
      </c>
      <c r="C69" s="49">
        <v>5245000</v>
      </c>
      <c r="D69" s="27" t="s">
        <v>242</v>
      </c>
      <c r="E69" s="26" t="s">
        <v>243</v>
      </c>
      <c r="F69" s="23"/>
    </row>
    <row r="70" spans="1:6" ht="15.75" thickBot="1">
      <c r="A70" s="41">
        <v>43944</v>
      </c>
      <c r="B70" s="21">
        <v>0.35416666666666669</v>
      </c>
      <c r="C70" s="49">
        <v>4427000</v>
      </c>
      <c r="D70" s="27" t="s">
        <v>240</v>
      </c>
      <c r="E70" s="29" t="s">
        <v>241</v>
      </c>
      <c r="F70" s="23"/>
    </row>
    <row r="71" spans="1:6" ht="15.75" thickBot="1">
      <c r="A71" s="41">
        <v>43951</v>
      </c>
      <c r="B71" s="21">
        <v>0.35416666666666669</v>
      </c>
      <c r="C71" s="49">
        <v>3839000</v>
      </c>
      <c r="D71" s="27" t="s">
        <v>238</v>
      </c>
      <c r="E71" s="26" t="s">
        <v>239</v>
      </c>
      <c r="F71" s="23"/>
    </row>
    <row r="72" spans="1:6" ht="15.75" thickBot="1">
      <c r="A72" s="41">
        <v>43958</v>
      </c>
      <c r="B72" s="21">
        <v>0.35416666666666669</v>
      </c>
      <c r="C72" s="49">
        <v>3169000</v>
      </c>
      <c r="D72" s="27" t="s">
        <v>58</v>
      </c>
      <c r="E72" s="26" t="s">
        <v>237</v>
      </c>
      <c r="F72" s="23"/>
    </row>
    <row r="73" spans="1:6" ht="15.75" thickBot="1">
      <c r="A73" s="41">
        <v>43965</v>
      </c>
      <c r="B73" s="21">
        <v>0.35416666666666669</v>
      </c>
      <c r="C73" s="49">
        <v>2981000</v>
      </c>
      <c r="D73" s="27" t="s">
        <v>235</v>
      </c>
      <c r="E73" s="26" t="s">
        <v>236</v>
      </c>
      <c r="F73" s="23"/>
    </row>
    <row r="74" spans="1:6" ht="15.75" thickBot="1">
      <c r="A74" s="41">
        <v>43972</v>
      </c>
      <c r="B74" s="21">
        <v>0.35416666666666669</v>
      </c>
      <c r="C74" s="49">
        <v>2438000</v>
      </c>
      <c r="D74" s="27" t="s">
        <v>233</v>
      </c>
      <c r="E74" s="29" t="s">
        <v>234</v>
      </c>
      <c r="F74" s="23"/>
    </row>
    <row r="75" spans="1:6" ht="15.75" thickBot="1">
      <c r="A75" s="41">
        <v>43979</v>
      </c>
      <c r="B75" s="21">
        <v>0.35416666666666669</v>
      </c>
      <c r="C75" s="49">
        <v>2123000</v>
      </c>
      <c r="D75" s="27" t="s">
        <v>231</v>
      </c>
      <c r="E75" s="26" t="s">
        <v>232</v>
      </c>
      <c r="F75" s="23"/>
    </row>
    <row r="76" spans="1:6" ht="15.75" thickBot="1">
      <c r="A76" s="41">
        <v>43986</v>
      </c>
      <c r="B76" s="21">
        <v>0.35416666666666669</v>
      </c>
      <c r="C76" s="49">
        <v>1877000</v>
      </c>
      <c r="D76" s="27" t="s">
        <v>229</v>
      </c>
      <c r="E76" s="26" t="s">
        <v>230</v>
      </c>
      <c r="F76" s="23"/>
    </row>
    <row r="77" spans="1:6" ht="15.75" thickBot="1">
      <c r="A77" s="41">
        <v>43993</v>
      </c>
      <c r="B77" s="21">
        <v>0.35416666666666669</v>
      </c>
      <c r="C77" s="47">
        <v>1542000</v>
      </c>
      <c r="D77" s="27" t="s">
        <v>227</v>
      </c>
      <c r="E77" s="26" t="s">
        <v>228</v>
      </c>
      <c r="F77" s="23"/>
    </row>
    <row r="78" spans="1:6" ht="15.75" thickBot="1">
      <c r="A78" s="41">
        <v>44000</v>
      </c>
      <c r="B78" s="21">
        <v>0.35416666666666669</v>
      </c>
      <c r="C78" s="49">
        <v>1508000</v>
      </c>
      <c r="D78" s="27" t="s">
        <v>217</v>
      </c>
      <c r="E78" s="26" t="s">
        <v>226</v>
      </c>
      <c r="F78" s="23"/>
    </row>
    <row r="79" spans="1:6" ht="15.75" thickBot="1">
      <c r="A79" s="41">
        <v>44007</v>
      </c>
      <c r="B79" s="21">
        <v>0.35416666666666669</v>
      </c>
      <c r="C79" s="49">
        <v>1480000</v>
      </c>
      <c r="D79" s="27" t="s">
        <v>217</v>
      </c>
      <c r="E79" s="26" t="s">
        <v>225</v>
      </c>
      <c r="F79" s="23"/>
    </row>
    <row r="80" spans="1:6" ht="15.75" thickBot="1">
      <c r="A80" s="41">
        <v>44014</v>
      </c>
      <c r="B80" s="21">
        <v>0.35416666666666669</v>
      </c>
      <c r="C80" s="49">
        <v>1427000</v>
      </c>
      <c r="D80" s="27" t="s">
        <v>223</v>
      </c>
      <c r="E80" s="26" t="s">
        <v>224</v>
      </c>
      <c r="F80" s="23"/>
    </row>
    <row r="81" spans="1:6" ht="15.75" thickBot="1">
      <c r="A81" s="41">
        <v>44021</v>
      </c>
      <c r="B81" s="21">
        <v>0.35416666666666669</v>
      </c>
      <c r="C81" s="47">
        <v>1314000</v>
      </c>
      <c r="D81" s="27" t="s">
        <v>221</v>
      </c>
      <c r="E81" s="29" t="s">
        <v>222</v>
      </c>
      <c r="F81" s="23"/>
    </row>
    <row r="82" spans="1:6" ht="15.75" thickBot="1">
      <c r="A82" s="41">
        <v>44028</v>
      </c>
      <c r="B82" s="21">
        <v>0.35416666666666669</v>
      </c>
      <c r="C82" s="49">
        <v>1300000</v>
      </c>
      <c r="D82" s="27" t="s">
        <v>219</v>
      </c>
      <c r="E82" s="29" t="s">
        <v>220</v>
      </c>
      <c r="F82" s="23"/>
    </row>
    <row r="83" spans="1:6" ht="15.75" thickBot="1">
      <c r="A83" s="41">
        <v>44035</v>
      </c>
      <c r="B83" s="21">
        <v>0.35416666666666669</v>
      </c>
      <c r="C83" s="49">
        <v>1416000</v>
      </c>
      <c r="D83" s="27" t="s">
        <v>217</v>
      </c>
      <c r="E83" s="26" t="s">
        <v>218</v>
      </c>
      <c r="F83" s="23"/>
    </row>
    <row r="84" spans="1:6" ht="15.75" thickBot="1">
      <c r="A84" s="41">
        <v>44042</v>
      </c>
      <c r="B84" s="21">
        <v>0.35416666666666669</v>
      </c>
      <c r="C84" s="47">
        <v>1434000</v>
      </c>
      <c r="D84" s="27" t="s">
        <v>215</v>
      </c>
      <c r="E84" s="26" t="s">
        <v>216</v>
      </c>
      <c r="F84" s="23"/>
    </row>
    <row r="85" spans="1:6" ht="15.75" thickBot="1">
      <c r="A85" s="41">
        <v>44049</v>
      </c>
      <c r="B85" s="21">
        <v>0.35416666666666669</v>
      </c>
      <c r="C85" s="47">
        <v>1186000</v>
      </c>
      <c r="D85" s="27" t="s">
        <v>213</v>
      </c>
      <c r="E85" s="26" t="s">
        <v>214</v>
      </c>
      <c r="F85" s="23"/>
    </row>
    <row r="86" spans="1:6" ht="15.75" thickBot="1">
      <c r="A86" s="41">
        <v>44056</v>
      </c>
      <c r="B86" s="21">
        <v>0.35416666666666669</v>
      </c>
      <c r="C86" s="47">
        <v>963000</v>
      </c>
      <c r="D86" s="27" t="s">
        <v>211</v>
      </c>
      <c r="E86" s="26" t="s">
        <v>212</v>
      </c>
      <c r="F86" s="23"/>
    </row>
    <row r="87" spans="1:6" ht="15.75" thickBot="1">
      <c r="A87" s="41">
        <v>44063</v>
      </c>
      <c r="B87" s="21">
        <v>0.35416666666666669</v>
      </c>
      <c r="C87" s="49">
        <v>1106000</v>
      </c>
      <c r="D87" s="27" t="s">
        <v>209</v>
      </c>
      <c r="E87" s="26" t="s">
        <v>210</v>
      </c>
      <c r="F87" s="23"/>
    </row>
    <row r="88" spans="1:6" ht="15.75" thickBot="1">
      <c r="A88" s="41">
        <v>44070</v>
      </c>
      <c r="B88" s="21">
        <v>0.35416666666666669</v>
      </c>
      <c r="C88" s="49">
        <v>1006000</v>
      </c>
      <c r="D88" s="27" t="s">
        <v>207</v>
      </c>
      <c r="E88" s="29" t="s">
        <v>208</v>
      </c>
      <c r="F88" s="23"/>
    </row>
    <row r="89" spans="1:6" ht="15.75" thickBot="1">
      <c r="A89" s="41">
        <v>44077</v>
      </c>
      <c r="B89" s="21">
        <v>0.35416666666666669</v>
      </c>
      <c r="C89" s="47">
        <v>881000</v>
      </c>
      <c r="D89" s="27" t="s">
        <v>205</v>
      </c>
      <c r="E89" s="26" t="s">
        <v>206</v>
      </c>
      <c r="F89" s="23"/>
    </row>
    <row r="90" spans="1:6" ht="15.75" thickBot="1">
      <c r="A90" s="41">
        <v>44084</v>
      </c>
      <c r="B90" s="21">
        <v>0.35416666666666669</v>
      </c>
      <c r="C90" s="49">
        <v>884000</v>
      </c>
      <c r="D90" s="27" t="s">
        <v>204</v>
      </c>
      <c r="E90" s="26" t="s">
        <v>203</v>
      </c>
      <c r="F90" s="23"/>
    </row>
    <row r="91" spans="1:6" ht="15.75" thickBot="1">
      <c r="A91" s="41">
        <v>44091</v>
      </c>
      <c r="B91" s="21">
        <v>0.35416666666666669</v>
      </c>
      <c r="C91" s="49">
        <v>860000</v>
      </c>
      <c r="D91" s="27" t="s">
        <v>54</v>
      </c>
      <c r="E91" s="26" t="s">
        <v>202</v>
      </c>
      <c r="F91" s="23"/>
    </row>
    <row r="92" spans="1:6" ht="15.75" thickBot="1">
      <c r="A92" s="41">
        <v>44098</v>
      </c>
      <c r="B92" s="21">
        <v>0.35416666666666669</v>
      </c>
      <c r="C92" s="49">
        <v>870000</v>
      </c>
      <c r="D92" s="27" t="s">
        <v>197</v>
      </c>
      <c r="E92" s="26" t="s">
        <v>201</v>
      </c>
      <c r="F92" s="23"/>
    </row>
    <row r="93" spans="1:6" ht="15.75" thickBot="1">
      <c r="A93" s="41">
        <v>44105</v>
      </c>
      <c r="B93" s="21">
        <v>0.35416666666666669</v>
      </c>
      <c r="C93" s="47">
        <v>837000</v>
      </c>
      <c r="D93" s="27" t="s">
        <v>54</v>
      </c>
      <c r="E93" s="26" t="s">
        <v>200</v>
      </c>
      <c r="F93" s="23"/>
    </row>
    <row r="94" spans="1:6" ht="15.75" thickBot="1">
      <c r="A94" s="41">
        <v>44112</v>
      </c>
      <c r="B94" s="21">
        <v>0.35416666666666669</v>
      </c>
      <c r="C94" s="49">
        <v>840000</v>
      </c>
      <c r="D94" s="27" t="s">
        <v>198</v>
      </c>
      <c r="E94" s="26" t="s">
        <v>199</v>
      </c>
      <c r="F94" s="23"/>
    </row>
    <row r="95" spans="1:6" ht="15.75" thickBot="1">
      <c r="A95" s="41">
        <v>44119</v>
      </c>
      <c r="B95" s="21">
        <v>0.35416666666666669</v>
      </c>
      <c r="C95" s="49">
        <v>898000</v>
      </c>
      <c r="D95" s="27" t="s">
        <v>195</v>
      </c>
      <c r="E95" s="26" t="s">
        <v>196</v>
      </c>
      <c r="F95" s="23"/>
    </row>
    <row r="96" spans="1:6" ht="15.75" thickBot="1">
      <c r="A96" s="41">
        <v>44126</v>
      </c>
      <c r="B96" s="21">
        <v>0.35416666666666669</v>
      </c>
      <c r="C96" s="47">
        <v>787000</v>
      </c>
      <c r="D96" s="27" t="s">
        <v>193</v>
      </c>
      <c r="E96" s="29" t="s">
        <v>194</v>
      </c>
      <c r="F96" s="23"/>
    </row>
    <row r="97" spans="1:6" ht="15.75" thickBot="1">
      <c r="A97" s="41">
        <v>44133</v>
      </c>
      <c r="B97" s="21">
        <v>0.35416666666666669</v>
      </c>
      <c r="C97" s="47">
        <v>751000</v>
      </c>
      <c r="D97" s="27" t="s">
        <v>185</v>
      </c>
      <c r="E97" s="26" t="s">
        <v>192</v>
      </c>
      <c r="F97" s="23"/>
    </row>
    <row r="98" spans="1:6" ht="15.75" thickBot="1">
      <c r="A98" s="41">
        <v>44140</v>
      </c>
      <c r="B98" s="21">
        <v>0.39583333333333331</v>
      </c>
      <c r="C98" s="49">
        <v>751000</v>
      </c>
      <c r="D98" s="27" t="s">
        <v>190</v>
      </c>
      <c r="E98" s="26" t="s">
        <v>191</v>
      </c>
      <c r="F98" s="23"/>
    </row>
    <row r="99" spans="1:6" ht="15.75" thickBot="1">
      <c r="A99" s="41">
        <v>44147</v>
      </c>
      <c r="B99" s="21">
        <v>0.39583333333333331</v>
      </c>
      <c r="C99" s="47">
        <v>709000</v>
      </c>
      <c r="D99" s="27" t="s">
        <v>189</v>
      </c>
      <c r="E99" s="26" t="s">
        <v>167</v>
      </c>
      <c r="F99" s="23"/>
    </row>
    <row r="100" spans="1:6" ht="15.75" thickBot="1">
      <c r="A100" s="41">
        <v>44154</v>
      </c>
      <c r="B100" s="21">
        <v>0.39583333333333331</v>
      </c>
      <c r="C100" s="49">
        <v>742000</v>
      </c>
      <c r="D100" s="27" t="s">
        <v>187</v>
      </c>
      <c r="E100" s="26" t="s">
        <v>188</v>
      </c>
      <c r="F100" s="23"/>
    </row>
    <row r="101" spans="1:6" ht="15.75" thickBot="1">
      <c r="A101" s="41">
        <v>44160</v>
      </c>
      <c r="B101" s="21">
        <v>0.39583333333333331</v>
      </c>
      <c r="C101" s="49">
        <v>778000</v>
      </c>
      <c r="D101" s="27" t="s">
        <v>158</v>
      </c>
      <c r="E101" s="26" t="s">
        <v>186</v>
      </c>
      <c r="F101" s="23"/>
    </row>
    <row r="102" spans="1:6" ht="15.75" thickBot="1">
      <c r="A102" s="41">
        <v>44168</v>
      </c>
      <c r="B102" s="21">
        <v>0.39583333333333331</v>
      </c>
      <c r="C102" s="47">
        <v>712000</v>
      </c>
      <c r="D102" s="27" t="s">
        <v>185</v>
      </c>
      <c r="E102" s="26" t="s">
        <v>176</v>
      </c>
      <c r="F102" s="23"/>
    </row>
    <row r="103" spans="1:6" ht="15.75" thickBot="1">
      <c r="A103" s="41">
        <v>44175</v>
      </c>
      <c r="B103" s="21">
        <v>0.39583333333333331</v>
      </c>
      <c r="C103" s="49">
        <v>853000</v>
      </c>
      <c r="D103" s="27" t="s">
        <v>160</v>
      </c>
      <c r="E103" s="26" t="s">
        <v>184</v>
      </c>
      <c r="F103" s="23"/>
    </row>
    <row r="104" spans="1:6" ht="15.75" thickBot="1">
      <c r="A104" s="41">
        <v>44182</v>
      </c>
      <c r="B104" s="21">
        <v>0.39583333333333331</v>
      </c>
      <c r="C104" s="49">
        <v>885000</v>
      </c>
      <c r="D104" s="27" t="s">
        <v>177</v>
      </c>
      <c r="E104" s="26" t="s">
        <v>183</v>
      </c>
      <c r="F104" s="23"/>
    </row>
    <row r="105" spans="1:6" ht="15.75" thickBot="1">
      <c r="A105" s="41">
        <v>44188</v>
      </c>
      <c r="B105" s="21">
        <v>0.39583333333333331</v>
      </c>
      <c r="C105" s="47">
        <v>803000</v>
      </c>
      <c r="D105" s="27" t="s">
        <v>181</v>
      </c>
      <c r="E105" s="26" t="s">
        <v>182</v>
      </c>
      <c r="F105" s="23"/>
    </row>
    <row r="106" spans="1:6" ht="15.75" thickBot="1">
      <c r="A106" s="41">
        <v>44196</v>
      </c>
      <c r="B106" s="21">
        <v>0.39583333333333331</v>
      </c>
      <c r="C106" s="47">
        <v>787000</v>
      </c>
      <c r="D106" s="27" t="s">
        <v>179</v>
      </c>
      <c r="E106" s="26" t="s">
        <v>180</v>
      </c>
      <c r="F106" s="23"/>
    </row>
    <row r="107" spans="1:6" ht="15.75" thickBot="1">
      <c r="A107" s="41">
        <v>44203</v>
      </c>
      <c r="B107" s="21">
        <v>0.39583333333333331</v>
      </c>
      <c r="C107" s="47">
        <v>787000</v>
      </c>
      <c r="D107" s="27" t="s">
        <v>177</v>
      </c>
      <c r="E107" s="26" t="s">
        <v>178</v>
      </c>
      <c r="F107" s="23"/>
    </row>
    <row r="108" spans="1:6" ht="15.75" thickBot="1">
      <c r="A108" s="41">
        <v>44210</v>
      </c>
      <c r="B108" s="21">
        <v>0.39583333333333331</v>
      </c>
      <c r="C108" s="49">
        <v>965000</v>
      </c>
      <c r="D108" s="27" t="s">
        <v>174</v>
      </c>
      <c r="E108" s="29" t="s">
        <v>175</v>
      </c>
      <c r="F108" s="23"/>
    </row>
    <row r="109" spans="1:6" ht="15.75" thickBot="1">
      <c r="A109" s="41">
        <v>44217</v>
      </c>
      <c r="B109" s="21">
        <v>0.39583333333333331</v>
      </c>
      <c r="C109" s="47">
        <v>900000</v>
      </c>
      <c r="D109" s="27" t="s">
        <v>172</v>
      </c>
      <c r="E109" s="29" t="s">
        <v>173</v>
      </c>
      <c r="F109" s="23"/>
    </row>
    <row r="110" spans="1:6" ht="15.75" thickBot="1">
      <c r="A110" s="41">
        <v>44224</v>
      </c>
      <c r="B110" s="21">
        <v>0.39583333333333331</v>
      </c>
      <c r="C110" s="47">
        <v>847000</v>
      </c>
      <c r="D110" s="27" t="s">
        <v>170</v>
      </c>
      <c r="E110" s="26" t="s">
        <v>171</v>
      </c>
      <c r="F110" s="23"/>
    </row>
    <row r="111" spans="1:6" ht="15.75" thickBot="1">
      <c r="A111" s="41">
        <v>44231</v>
      </c>
      <c r="B111" s="21">
        <v>0.39583333333333331</v>
      </c>
      <c r="C111" s="47">
        <v>779000</v>
      </c>
      <c r="D111" s="27" t="s">
        <v>169</v>
      </c>
      <c r="E111" s="29" t="s">
        <v>168</v>
      </c>
      <c r="F111" s="23"/>
    </row>
    <row r="112" spans="1:6" ht="15.75" thickBot="1">
      <c r="A112" s="41">
        <v>44238</v>
      </c>
      <c r="B112" s="21">
        <v>0.39583333333333331</v>
      </c>
      <c r="C112" s="49">
        <v>793000</v>
      </c>
      <c r="D112" s="27" t="s">
        <v>167</v>
      </c>
      <c r="E112" s="26" t="s">
        <v>168</v>
      </c>
      <c r="F112" s="23"/>
    </row>
    <row r="113" spans="1:6" ht="15.75" thickBot="1">
      <c r="A113" s="41">
        <v>44245</v>
      </c>
      <c r="B113" s="21">
        <v>0.39583333333333331</v>
      </c>
      <c r="C113" s="49">
        <v>861000</v>
      </c>
      <c r="D113" s="27" t="s">
        <v>165</v>
      </c>
      <c r="E113" s="26" t="s">
        <v>166</v>
      </c>
      <c r="F113" s="23"/>
    </row>
    <row r="114" spans="1:6" ht="15.75" thickBot="1">
      <c r="A114" s="41">
        <v>44252</v>
      </c>
      <c r="B114" s="21">
        <v>0.39583333333333331</v>
      </c>
      <c r="C114" s="47">
        <v>730000</v>
      </c>
      <c r="D114" s="27" t="s">
        <v>163</v>
      </c>
      <c r="E114" s="29" t="s">
        <v>164</v>
      </c>
      <c r="F114" s="23"/>
    </row>
    <row r="115" spans="1:6" ht="15.75" thickBot="1">
      <c r="A115" s="41">
        <v>44259</v>
      </c>
      <c r="B115" s="21">
        <v>0.39583333333333331</v>
      </c>
      <c r="C115" s="47">
        <v>745000</v>
      </c>
      <c r="D115" s="27" t="s">
        <v>47</v>
      </c>
      <c r="E115" s="26" t="s">
        <v>162</v>
      </c>
      <c r="F115" s="23"/>
    </row>
    <row r="116" spans="1:6" ht="15.75" thickBot="1">
      <c r="A116" s="41">
        <v>44266</v>
      </c>
      <c r="B116" s="21">
        <v>0.39583333333333331</v>
      </c>
      <c r="C116" s="47">
        <v>712000</v>
      </c>
      <c r="D116" s="27" t="s">
        <v>160</v>
      </c>
      <c r="E116" s="26" t="s">
        <v>161</v>
      </c>
      <c r="F116" s="23"/>
    </row>
    <row r="117" spans="1:6" ht="15.75" thickBot="1">
      <c r="A117" s="41">
        <v>44273</v>
      </c>
      <c r="B117" s="21">
        <v>0.35416666666666669</v>
      </c>
      <c r="C117" s="49">
        <v>770000</v>
      </c>
      <c r="D117" s="27" t="s">
        <v>55</v>
      </c>
      <c r="E117" s="26" t="s">
        <v>160</v>
      </c>
      <c r="F117" s="23"/>
    </row>
    <row r="118" spans="1:6" ht="15.75" thickBot="1">
      <c r="A118" s="41">
        <v>44280</v>
      </c>
      <c r="B118" s="21">
        <v>0.35416666666666669</v>
      </c>
      <c r="C118" s="47">
        <v>684000</v>
      </c>
      <c r="D118" s="27" t="s">
        <v>158</v>
      </c>
      <c r="E118" s="26" t="s">
        <v>159</v>
      </c>
      <c r="F118" s="23"/>
    </row>
    <row r="119" spans="1:6" ht="15.75" thickBot="1">
      <c r="A119" s="41">
        <v>44287</v>
      </c>
      <c r="B119" s="21">
        <v>0.35416666666666669</v>
      </c>
      <c r="C119" s="49">
        <v>719000</v>
      </c>
      <c r="D119" s="27" t="s">
        <v>155</v>
      </c>
      <c r="E119" s="29" t="s">
        <v>157</v>
      </c>
      <c r="F119" s="23"/>
    </row>
    <row r="120" spans="1:6" ht="15.75" thickBot="1">
      <c r="A120" s="41">
        <v>44294</v>
      </c>
      <c r="B120" s="21">
        <v>0.35416666666666669</v>
      </c>
      <c r="C120" s="49">
        <v>744000</v>
      </c>
      <c r="D120" s="27" t="s">
        <v>155</v>
      </c>
      <c r="E120" s="26" t="s">
        <v>156</v>
      </c>
      <c r="F120" s="23"/>
    </row>
    <row r="121" spans="1:6" ht="15.75" thickBot="1">
      <c r="A121" s="41">
        <v>44301</v>
      </c>
      <c r="B121" s="21">
        <v>0.35416666666666669</v>
      </c>
      <c r="C121" s="47">
        <v>576000</v>
      </c>
      <c r="D121" s="27" t="s">
        <v>55</v>
      </c>
      <c r="E121" s="26" t="s">
        <v>154</v>
      </c>
      <c r="F121" s="23"/>
    </row>
    <row r="122" spans="1:6" ht="15.75" thickBot="1">
      <c r="A122" s="41">
        <v>44308</v>
      </c>
      <c r="B122" s="21">
        <v>0.35416666666666669</v>
      </c>
      <c r="C122" s="47">
        <v>547000</v>
      </c>
      <c r="D122" s="27" t="s">
        <v>152</v>
      </c>
      <c r="E122" s="26" t="s">
        <v>153</v>
      </c>
      <c r="F122" s="23"/>
    </row>
    <row r="123" spans="1:6" ht="15.75" thickBot="1">
      <c r="A123" s="41">
        <v>44315</v>
      </c>
      <c r="B123" s="21">
        <v>0.35416666666666669</v>
      </c>
      <c r="C123" s="49">
        <v>553000</v>
      </c>
      <c r="D123" s="27" t="s">
        <v>150</v>
      </c>
      <c r="E123" s="26" t="s">
        <v>151</v>
      </c>
      <c r="F123" s="23"/>
    </row>
    <row r="124" spans="1:6" ht="15.75" thickBot="1">
      <c r="A124" s="41">
        <v>44322</v>
      </c>
      <c r="B124" s="21">
        <v>0.35416666666666669</v>
      </c>
      <c r="C124" s="47">
        <v>498000</v>
      </c>
      <c r="D124" s="27" t="s">
        <v>148</v>
      </c>
      <c r="E124" s="26" t="s">
        <v>149</v>
      </c>
      <c r="F124" s="23"/>
    </row>
    <row r="125" spans="1:6" ht="15.75" thickBot="1">
      <c r="A125" s="41">
        <v>44329</v>
      </c>
      <c r="B125" s="21">
        <v>0.35416666666666669</v>
      </c>
      <c r="C125" s="47">
        <v>473000</v>
      </c>
      <c r="D125" s="27" t="s">
        <v>46</v>
      </c>
      <c r="E125" s="29" t="s">
        <v>147</v>
      </c>
      <c r="F125" s="23"/>
    </row>
    <row r="126" spans="1:6" ht="15.75" thickBot="1">
      <c r="A126" s="41">
        <v>44336</v>
      </c>
      <c r="B126" s="21">
        <v>0.35416666666666669</v>
      </c>
      <c r="C126" s="47">
        <v>444000</v>
      </c>
      <c r="D126" s="27" t="s">
        <v>50</v>
      </c>
      <c r="E126" s="26" t="s">
        <v>146</v>
      </c>
      <c r="F126" s="23"/>
    </row>
    <row r="127" spans="1:6" ht="15.75" thickBot="1">
      <c r="A127" s="41">
        <v>44343</v>
      </c>
      <c r="B127" s="21">
        <v>0.35416666666666669</v>
      </c>
      <c r="C127" s="47">
        <v>406000</v>
      </c>
      <c r="D127" s="27" t="s">
        <v>144</v>
      </c>
      <c r="E127" s="29" t="s">
        <v>145</v>
      </c>
      <c r="F127" s="23"/>
    </row>
    <row r="128" spans="1:6" ht="15.75" thickBot="1">
      <c r="A128" s="41">
        <v>44350</v>
      </c>
      <c r="B128" s="21">
        <v>0.35416666666666669</v>
      </c>
      <c r="C128" s="47">
        <v>385000</v>
      </c>
      <c r="D128" s="27" t="s">
        <v>45</v>
      </c>
      <c r="E128" s="29" t="s">
        <v>143</v>
      </c>
      <c r="F128" s="23"/>
    </row>
    <row r="129" spans="1:6" ht="15.75" thickBot="1">
      <c r="A129" s="41">
        <v>44357</v>
      </c>
      <c r="B129" s="21">
        <v>0.35416666666666669</v>
      </c>
      <c r="C129" s="49">
        <v>376000</v>
      </c>
      <c r="D129" s="27" t="s">
        <v>142</v>
      </c>
      <c r="E129" s="26" t="s">
        <v>143</v>
      </c>
      <c r="F129" s="23"/>
    </row>
    <row r="130" spans="1:6" ht="15.75" thickBot="1">
      <c r="A130" s="41">
        <v>44364</v>
      </c>
      <c r="B130" s="21">
        <v>0.35416666666666669</v>
      </c>
      <c r="C130" s="49">
        <v>412000</v>
      </c>
      <c r="D130" s="27" t="s">
        <v>141</v>
      </c>
      <c r="E130" s="29" t="s">
        <v>130</v>
      </c>
      <c r="F130" s="23"/>
    </row>
    <row r="131" spans="1:6" ht="15.75" thickBot="1">
      <c r="A131" s="41">
        <v>44371</v>
      </c>
      <c r="B131" s="21">
        <v>0.35416666666666669</v>
      </c>
      <c r="C131" s="49">
        <v>411000</v>
      </c>
      <c r="D131" s="27" t="s">
        <v>133</v>
      </c>
      <c r="E131" s="26" t="s">
        <v>140</v>
      </c>
      <c r="F131" s="23"/>
    </row>
    <row r="132" spans="1:6" ht="15.75" thickBot="1">
      <c r="A132" s="41">
        <v>44378</v>
      </c>
      <c r="B132" s="21">
        <v>0.35416666666666669</v>
      </c>
      <c r="C132" s="47">
        <v>364000</v>
      </c>
      <c r="D132" s="27" t="s">
        <v>45</v>
      </c>
      <c r="E132" s="26" t="s">
        <v>139</v>
      </c>
      <c r="F132" s="23"/>
    </row>
    <row r="133" spans="1:6" ht="15.75" thickBot="1">
      <c r="A133" s="41">
        <v>44385</v>
      </c>
      <c r="B133" s="21">
        <v>0.35416666666666669</v>
      </c>
      <c r="C133" s="49">
        <v>373000</v>
      </c>
      <c r="D133" s="27" t="s">
        <v>126</v>
      </c>
      <c r="E133" s="26" t="s">
        <v>138</v>
      </c>
      <c r="F133" s="23"/>
    </row>
    <row r="134" spans="1:6" ht="15.75" thickBot="1">
      <c r="A134" s="41">
        <v>44392</v>
      </c>
      <c r="B134" s="21">
        <v>0.35416666666666669</v>
      </c>
      <c r="C134" s="48">
        <v>360000</v>
      </c>
      <c r="D134" s="27" t="s">
        <v>136</v>
      </c>
      <c r="E134" s="26" t="s">
        <v>137</v>
      </c>
      <c r="F134" s="23"/>
    </row>
    <row r="135" spans="1:6" ht="15.75" thickBot="1">
      <c r="A135" s="41">
        <v>44399</v>
      </c>
      <c r="B135" s="21">
        <v>0.35416666666666669</v>
      </c>
      <c r="C135" s="49">
        <v>419000</v>
      </c>
      <c r="D135" s="27" t="s">
        <v>126</v>
      </c>
      <c r="E135" s="26" t="s">
        <v>135</v>
      </c>
      <c r="F135" s="23"/>
    </row>
    <row r="136" spans="1:6" ht="15.75" thickBot="1">
      <c r="A136" s="41">
        <v>44406</v>
      </c>
      <c r="B136" s="21">
        <v>0.35416666666666669</v>
      </c>
      <c r="C136" s="49">
        <v>400000</v>
      </c>
      <c r="D136" s="27" t="s">
        <v>133</v>
      </c>
      <c r="E136" s="26" t="s">
        <v>134</v>
      </c>
      <c r="F136" s="23"/>
    </row>
    <row r="137" spans="1:6" ht="15.75" thickBot="1">
      <c r="A137" s="41">
        <v>44413</v>
      </c>
      <c r="B137" s="21">
        <v>0.35416666666666669</v>
      </c>
      <c r="C137" s="49">
        <v>385000</v>
      </c>
      <c r="D137" s="27" t="s">
        <v>44</v>
      </c>
      <c r="E137" s="29" t="s">
        <v>132</v>
      </c>
      <c r="F137" s="23"/>
    </row>
    <row r="138" spans="1:6" ht="15.75" thickBot="1">
      <c r="A138" s="41">
        <v>44420</v>
      </c>
      <c r="B138" s="21">
        <v>0.35416666666666669</v>
      </c>
      <c r="C138" s="48">
        <v>375000</v>
      </c>
      <c r="D138" s="27" t="s">
        <v>130</v>
      </c>
      <c r="E138" s="26" t="s">
        <v>131</v>
      </c>
      <c r="F138" s="23"/>
    </row>
    <row r="139" spans="1:6" ht="15.75" thickBot="1">
      <c r="A139" s="41">
        <v>44427</v>
      </c>
      <c r="B139" s="21">
        <v>0.35416666666666669</v>
      </c>
      <c r="C139" s="47">
        <v>348000</v>
      </c>
      <c r="D139" s="27" t="s">
        <v>128</v>
      </c>
      <c r="E139" s="26" t="s">
        <v>129</v>
      </c>
      <c r="F139" s="23"/>
    </row>
    <row r="140" spans="1:6" ht="15.75" thickBot="1">
      <c r="A140" s="41">
        <v>44434</v>
      </c>
      <c r="B140" s="21">
        <v>0.35416666666666669</v>
      </c>
      <c r="C140" s="49">
        <v>353000</v>
      </c>
      <c r="D140" s="27" t="s">
        <v>126</v>
      </c>
      <c r="E140" s="26" t="s">
        <v>127</v>
      </c>
      <c r="F140" s="23"/>
    </row>
    <row r="141" spans="1:6" ht="15.75" thickBot="1">
      <c r="A141" s="41">
        <v>44441</v>
      </c>
      <c r="B141" s="21">
        <v>0.35416666666666669</v>
      </c>
      <c r="C141" s="47">
        <v>340000</v>
      </c>
      <c r="D141" s="27" t="s">
        <v>124</v>
      </c>
      <c r="E141" s="26" t="s">
        <v>125</v>
      </c>
      <c r="F141" s="23"/>
    </row>
    <row r="142" spans="1:6" ht="15.75" thickBot="1">
      <c r="A142" s="41">
        <v>44448</v>
      </c>
      <c r="B142" s="21">
        <v>0.35416666666666669</v>
      </c>
      <c r="C142" s="47">
        <v>310000</v>
      </c>
      <c r="D142" s="27" t="s">
        <v>120</v>
      </c>
      <c r="E142" s="26" t="s">
        <v>124</v>
      </c>
      <c r="F142" s="23"/>
    </row>
    <row r="143" spans="1:6" ht="15.75" thickBot="1">
      <c r="A143" s="41">
        <v>44455</v>
      </c>
      <c r="B143" s="21">
        <v>0.35416666666666669</v>
      </c>
      <c r="C143" s="49">
        <v>332000</v>
      </c>
      <c r="D143" s="27" t="s">
        <v>123</v>
      </c>
      <c r="E143" s="26" t="s">
        <v>51</v>
      </c>
      <c r="F143" s="23"/>
    </row>
    <row r="144" spans="1:6" ht="15.75" thickBot="1">
      <c r="A144" s="41">
        <v>44462</v>
      </c>
      <c r="B144" s="21">
        <v>0.35416666666666669</v>
      </c>
      <c r="C144" s="49">
        <v>351000</v>
      </c>
      <c r="D144" s="27" t="s">
        <v>122</v>
      </c>
      <c r="E144" s="26" t="s">
        <v>120</v>
      </c>
      <c r="F144" s="23"/>
    </row>
    <row r="145" spans="1:6" ht="15.75" thickBot="1">
      <c r="A145" s="41">
        <v>44469</v>
      </c>
      <c r="B145" s="21">
        <v>0.35416666666666669</v>
      </c>
      <c r="C145" s="49">
        <v>362000</v>
      </c>
      <c r="D145" s="27" t="s">
        <v>120</v>
      </c>
      <c r="E145" s="28" t="s">
        <v>121</v>
      </c>
      <c r="F145" s="23"/>
    </row>
    <row r="146" spans="1:6" ht="15.75" thickBot="1">
      <c r="A146" s="41">
        <v>44476</v>
      </c>
      <c r="B146" s="21">
        <v>0.35416666666666669</v>
      </c>
      <c r="C146" s="47">
        <v>326000</v>
      </c>
      <c r="D146" s="27" t="s">
        <v>118</v>
      </c>
      <c r="E146" s="26" t="s">
        <v>119</v>
      </c>
      <c r="F146" s="23"/>
    </row>
    <row r="147" spans="1:6" ht="15.75" thickBot="1">
      <c r="A147" s="41">
        <v>44483</v>
      </c>
      <c r="B147" s="21">
        <v>0.35416666666666669</v>
      </c>
      <c r="C147" s="47">
        <v>293000</v>
      </c>
      <c r="D147" s="27" t="s">
        <v>116</v>
      </c>
      <c r="E147" s="26" t="s">
        <v>117</v>
      </c>
      <c r="F147" s="23"/>
    </row>
    <row r="148" spans="1:6" ht="15.75" thickBot="1">
      <c r="A148" s="41">
        <v>44490</v>
      </c>
      <c r="B148" s="21">
        <v>0.35416666666666669</v>
      </c>
      <c r="C148" s="47">
        <v>290000</v>
      </c>
      <c r="D148" s="27" t="s">
        <v>43</v>
      </c>
      <c r="E148" s="26" t="s">
        <v>115</v>
      </c>
      <c r="F148" s="23"/>
    </row>
    <row r="149" spans="1:6" ht="15.75" thickBot="1">
      <c r="A149" s="41">
        <v>44497</v>
      </c>
      <c r="B149" s="21">
        <v>0.35416666666666669</v>
      </c>
      <c r="C149" s="47">
        <v>281000</v>
      </c>
      <c r="D149" s="27" t="s">
        <v>110</v>
      </c>
      <c r="E149" s="26" t="s">
        <v>114</v>
      </c>
      <c r="F149" s="23"/>
    </row>
    <row r="150" spans="1:6" ht="15.75" thickBot="1">
      <c r="A150" s="41">
        <v>44504</v>
      </c>
      <c r="B150" s="21">
        <v>0.35416666666666669</v>
      </c>
      <c r="C150" s="47">
        <v>269000</v>
      </c>
      <c r="D150" s="27" t="s">
        <v>24</v>
      </c>
      <c r="E150" s="26" t="s">
        <v>113</v>
      </c>
      <c r="F150" s="23"/>
    </row>
    <row r="151" spans="1:6" ht="15.75" thickBot="1">
      <c r="A151" s="41">
        <v>44510</v>
      </c>
      <c r="B151" s="21">
        <v>0.39583333333333331</v>
      </c>
      <c r="C151" s="49">
        <v>267000</v>
      </c>
      <c r="D151" s="27" t="s">
        <v>94</v>
      </c>
      <c r="E151" s="26" t="s">
        <v>112</v>
      </c>
      <c r="F151" s="23"/>
    </row>
    <row r="152" spans="1:6" ht="15.75" thickBot="1">
      <c r="A152" s="41">
        <v>44518</v>
      </c>
      <c r="B152" s="21">
        <v>0.39583333333333331</v>
      </c>
      <c r="C152" s="49">
        <v>268000</v>
      </c>
      <c r="D152" s="27" t="s">
        <v>38</v>
      </c>
      <c r="E152" s="26" t="s">
        <v>111</v>
      </c>
      <c r="F152" s="23"/>
    </row>
    <row r="153" spans="1:6" ht="15.75" thickBot="1">
      <c r="A153" s="41">
        <v>44524</v>
      </c>
      <c r="B153" s="21">
        <v>0.39583333333333331</v>
      </c>
      <c r="C153" s="47">
        <v>199000</v>
      </c>
      <c r="D153" s="27" t="s">
        <v>38</v>
      </c>
      <c r="E153" s="26" t="s">
        <v>23</v>
      </c>
      <c r="F153" s="23"/>
    </row>
    <row r="154" spans="1:6" ht="15.75" thickBot="1">
      <c r="A154" s="41">
        <v>44532</v>
      </c>
      <c r="B154" s="21">
        <v>0.39583333333333331</v>
      </c>
      <c r="C154" s="47">
        <v>222000</v>
      </c>
      <c r="D154" s="27" t="s">
        <v>92</v>
      </c>
      <c r="E154" s="29" t="s">
        <v>52</v>
      </c>
      <c r="F154" s="23"/>
    </row>
    <row r="155" spans="1:6" ht="15.75" thickBot="1">
      <c r="A155" s="41">
        <v>44539</v>
      </c>
      <c r="B155" s="21">
        <v>0.39583333333333331</v>
      </c>
      <c r="C155" s="47">
        <v>184000</v>
      </c>
      <c r="D155" s="27" t="s">
        <v>82</v>
      </c>
      <c r="E155" s="26" t="s">
        <v>29</v>
      </c>
      <c r="F155" s="23"/>
    </row>
    <row r="156" spans="1:6" ht="15.75" thickBot="1">
      <c r="A156" s="41">
        <v>44546</v>
      </c>
      <c r="B156" s="21">
        <v>0.39583333333333331</v>
      </c>
      <c r="C156" s="49">
        <v>206000</v>
      </c>
      <c r="D156" s="27" t="s">
        <v>30</v>
      </c>
      <c r="E156" s="26" t="s">
        <v>109</v>
      </c>
      <c r="F156" s="23"/>
    </row>
    <row r="157" spans="1:6" ht="15.75" thickBot="1">
      <c r="A157" s="41">
        <v>44553</v>
      </c>
      <c r="B157" s="21">
        <v>0.39583333333333331</v>
      </c>
      <c r="C157" s="48">
        <v>205000</v>
      </c>
      <c r="D157" s="27" t="s">
        <v>37</v>
      </c>
      <c r="E157" s="29" t="s">
        <v>37</v>
      </c>
      <c r="F157" s="23"/>
    </row>
    <row r="158" spans="1:6" ht="15.75" thickBot="1">
      <c r="A158" s="41">
        <v>44560</v>
      </c>
      <c r="B158" s="21">
        <v>0.39583333333333331</v>
      </c>
      <c r="C158" s="47">
        <v>198000</v>
      </c>
      <c r="D158" s="27" t="s">
        <v>83</v>
      </c>
      <c r="E158" s="26" t="s">
        <v>18</v>
      </c>
      <c r="F158" s="23"/>
    </row>
    <row r="159" spans="1:6" ht="15.75" thickBot="1">
      <c r="A159" s="41">
        <v>44567</v>
      </c>
      <c r="B159" s="21">
        <v>0.39583333333333331</v>
      </c>
      <c r="C159" s="49">
        <v>207000</v>
      </c>
      <c r="D159" s="27" t="s">
        <v>98</v>
      </c>
      <c r="E159" s="26" t="s">
        <v>30</v>
      </c>
      <c r="F159" s="23"/>
    </row>
    <row r="160" spans="1:6" ht="15.75" thickBot="1">
      <c r="A160" s="41">
        <v>44574</v>
      </c>
      <c r="B160" s="21">
        <v>0.39583333333333331</v>
      </c>
      <c r="C160" s="49">
        <v>230000</v>
      </c>
      <c r="D160" s="27" t="s">
        <v>30</v>
      </c>
      <c r="E160" s="28" t="s">
        <v>84</v>
      </c>
      <c r="F160" s="23"/>
    </row>
    <row r="161" spans="1:6" ht="15.75" thickBot="1">
      <c r="A161" s="41">
        <v>44581</v>
      </c>
      <c r="B161" s="21">
        <v>0.39583333333333331</v>
      </c>
      <c r="C161" s="49">
        <v>286000</v>
      </c>
      <c r="D161" s="27" t="s">
        <v>80</v>
      </c>
      <c r="E161" s="26" t="s">
        <v>69</v>
      </c>
      <c r="F161" s="23"/>
    </row>
    <row r="162" spans="1:6" ht="15.75" thickBot="1">
      <c r="A162" s="41">
        <v>44588</v>
      </c>
      <c r="B162" s="21">
        <v>0.39583333333333331</v>
      </c>
      <c r="C162" s="48">
        <v>260000</v>
      </c>
      <c r="D162" s="27" t="s">
        <v>38</v>
      </c>
      <c r="E162" s="26" t="s">
        <v>110</v>
      </c>
      <c r="F162" s="23"/>
    </row>
    <row r="163" spans="1:6" ht="15.75" thickBot="1">
      <c r="A163" s="41">
        <v>44595</v>
      </c>
      <c r="B163" s="21">
        <v>0.39583333333333331</v>
      </c>
      <c r="C163" s="47">
        <v>238000</v>
      </c>
      <c r="D163" s="27" t="s">
        <v>57</v>
      </c>
      <c r="E163" s="26" t="s">
        <v>41</v>
      </c>
      <c r="F163" s="23"/>
    </row>
    <row r="164" spans="1:6" ht="15.75" thickBot="1">
      <c r="A164" s="41">
        <v>44602</v>
      </c>
      <c r="B164" s="21">
        <v>0.39583333333333331</v>
      </c>
      <c r="C164" s="47">
        <v>223000</v>
      </c>
      <c r="D164" s="27" t="s">
        <v>74</v>
      </c>
      <c r="E164" s="26" t="s">
        <v>36</v>
      </c>
      <c r="F164" s="23"/>
    </row>
    <row r="165" spans="1:6" ht="15.75" thickBot="1">
      <c r="A165" s="41">
        <v>44609</v>
      </c>
      <c r="B165" s="21">
        <v>0.39583333333333331</v>
      </c>
      <c r="C165" s="49">
        <v>248000</v>
      </c>
      <c r="D165" s="27" t="s">
        <v>73</v>
      </c>
      <c r="E165" s="26" t="s">
        <v>33</v>
      </c>
      <c r="F165" s="23"/>
    </row>
    <row r="166" spans="1:6" ht="15.75" thickBot="1">
      <c r="A166" s="41">
        <v>44616</v>
      </c>
      <c r="B166" s="21">
        <v>0.39583333333333331</v>
      </c>
      <c r="C166" s="47">
        <v>232000</v>
      </c>
      <c r="D166" s="27" t="s">
        <v>53</v>
      </c>
      <c r="E166" s="26" t="s">
        <v>48</v>
      </c>
      <c r="F166" s="23"/>
    </row>
    <row r="167" spans="1:6" ht="15.75" thickBot="1">
      <c r="A167" s="41">
        <v>44623</v>
      </c>
      <c r="B167" s="21">
        <v>0.39583333333333331</v>
      </c>
      <c r="C167" s="47">
        <v>215000</v>
      </c>
      <c r="D167" s="27" t="s">
        <v>103</v>
      </c>
      <c r="E167" s="26" t="s">
        <v>77</v>
      </c>
      <c r="F167" s="23"/>
    </row>
    <row r="168" spans="1:6" ht="15.75" thickBot="1">
      <c r="A168" s="41">
        <v>44630</v>
      </c>
      <c r="B168" s="21">
        <v>0.39583333333333331</v>
      </c>
      <c r="C168" s="49">
        <v>227000</v>
      </c>
      <c r="D168" s="27" t="s">
        <v>88</v>
      </c>
      <c r="E168" s="26" t="s">
        <v>26</v>
      </c>
      <c r="F168" s="23"/>
    </row>
    <row r="169" spans="1:6" ht="15.75" thickBot="1">
      <c r="A169" s="41">
        <v>44637</v>
      </c>
      <c r="B169" s="21">
        <v>0.35416666666666669</v>
      </c>
      <c r="C169" s="47">
        <v>214000</v>
      </c>
      <c r="D169" s="27" t="s">
        <v>80</v>
      </c>
      <c r="E169" s="26" t="s">
        <v>25</v>
      </c>
      <c r="F169" s="23"/>
    </row>
    <row r="170" spans="1:6" ht="15.75" thickBot="1">
      <c r="A170" s="41">
        <v>44644</v>
      </c>
      <c r="B170" s="21">
        <v>0.35416666666666669</v>
      </c>
      <c r="C170" s="47">
        <v>187000</v>
      </c>
      <c r="D170" s="27" t="s">
        <v>22</v>
      </c>
      <c r="E170" s="26" t="s">
        <v>82</v>
      </c>
      <c r="F170" s="23"/>
    </row>
    <row r="171" spans="1:6" ht="15.75" thickBot="1">
      <c r="A171" s="41">
        <v>44651</v>
      </c>
      <c r="B171" s="21">
        <v>0.35416666666666669</v>
      </c>
      <c r="C171" s="49">
        <v>202000</v>
      </c>
      <c r="D171" s="27" t="s">
        <v>98</v>
      </c>
      <c r="E171" s="26" t="s">
        <v>109</v>
      </c>
      <c r="F171" s="23"/>
    </row>
    <row r="172" spans="1:6" ht="15.75" thickBot="1">
      <c r="A172" s="41">
        <v>44658</v>
      </c>
      <c r="B172" s="21">
        <v>0.35416666666666669</v>
      </c>
      <c r="C172" s="47">
        <v>166000</v>
      </c>
      <c r="D172" s="27" t="s">
        <v>30</v>
      </c>
      <c r="E172" s="29" t="s">
        <v>107</v>
      </c>
      <c r="F172" s="23"/>
    </row>
    <row r="173" spans="1:6" ht="15.75" thickBot="1">
      <c r="A173" s="41">
        <v>44665</v>
      </c>
      <c r="B173" s="21">
        <v>0.35416666666666669</v>
      </c>
      <c r="C173" s="49">
        <v>185000</v>
      </c>
      <c r="D173" s="27" t="s">
        <v>107</v>
      </c>
      <c r="E173" s="26" t="s">
        <v>108</v>
      </c>
      <c r="F173" s="23"/>
    </row>
    <row r="174" spans="1:6" ht="15.75" thickBot="1">
      <c r="A174" s="41">
        <v>44672</v>
      </c>
      <c r="B174" s="21">
        <v>0.35416666666666669</v>
      </c>
      <c r="C174" s="49">
        <v>184000</v>
      </c>
      <c r="D174" s="27" t="s">
        <v>28</v>
      </c>
      <c r="E174" s="28" t="s">
        <v>59</v>
      </c>
      <c r="F174" s="23"/>
    </row>
    <row r="175" spans="1:6" ht="15.75" thickBot="1">
      <c r="A175" s="41">
        <v>44679</v>
      </c>
      <c r="B175" s="21">
        <v>0.35416666666666669</v>
      </c>
      <c r="C175" s="48">
        <v>180000</v>
      </c>
      <c r="D175" s="27" t="s">
        <v>28</v>
      </c>
      <c r="E175" s="26" t="s">
        <v>31</v>
      </c>
      <c r="F175" s="23"/>
    </row>
    <row r="176" spans="1:6" ht="15.75" thickBot="1">
      <c r="A176" s="41">
        <v>44686</v>
      </c>
      <c r="B176" s="21">
        <v>0.35416666666666669</v>
      </c>
      <c r="C176" s="49">
        <v>200000</v>
      </c>
      <c r="D176" s="27" t="s">
        <v>21</v>
      </c>
      <c r="E176" s="26" t="s">
        <v>62</v>
      </c>
      <c r="F176" s="23"/>
    </row>
    <row r="177" spans="1:6" ht="15.75" thickBot="1">
      <c r="A177" s="41">
        <v>44693</v>
      </c>
      <c r="B177" s="21">
        <v>0.35416666666666669</v>
      </c>
      <c r="C177" s="49">
        <v>203000</v>
      </c>
      <c r="D177" s="27" t="s">
        <v>100</v>
      </c>
      <c r="E177" s="26" t="s">
        <v>89</v>
      </c>
      <c r="F177" s="23"/>
    </row>
    <row r="178" spans="1:6" ht="15.75" thickBot="1">
      <c r="A178" s="41">
        <v>44700</v>
      </c>
      <c r="B178" s="21">
        <v>0.35416666666666669</v>
      </c>
      <c r="C178" s="49">
        <v>218000</v>
      </c>
      <c r="D178" s="27" t="s">
        <v>30</v>
      </c>
      <c r="E178" s="29" t="s">
        <v>98</v>
      </c>
      <c r="F178" s="23"/>
    </row>
    <row r="179" spans="1:6" ht="15.75" thickBot="1">
      <c r="A179" s="41">
        <v>44707</v>
      </c>
      <c r="B179" s="21">
        <v>0.35416666666666669</v>
      </c>
      <c r="C179" s="47">
        <v>210000</v>
      </c>
      <c r="D179" s="27" t="s">
        <v>82</v>
      </c>
      <c r="E179" s="28" t="s">
        <v>20</v>
      </c>
      <c r="F179" s="23"/>
    </row>
    <row r="180" spans="1:6" ht="15.75" thickBot="1">
      <c r="A180" s="41">
        <v>44714</v>
      </c>
      <c r="B180" s="21">
        <v>0.35416666666666669</v>
      </c>
      <c r="C180" s="47">
        <v>200000</v>
      </c>
      <c r="D180" s="27" t="s">
        <v>49</v>
      </c>
      <c r="E180" s="26" t="s">
        <v>86</v>
      </c>
      <c r="F180" s="23"/>
    </row>
    <row r="181" spans="1:6" ht="15.75" thickBot="1">
      <c r="A181" s="41">
        <v>44721</v>
      </c>
      <c r="B181" s="21">
        <v>0.35416666666666669</v>
      </c>
      <c r="C181" s="49">
        <v>229000</v>
      </c>
      <c r="D181" s="27" t="s">
        <v>49</v>
      </c>
      <c r="E181" s="26" t="s">
        <v>89</v>
      </c>
      <c r="F181" s="23"/>
    </row>
    <row r="182" spans="1:6" ht="15.75" thickBot="1">
      <c r="A182" s="41">
        <v>44728</v>
      </c>
      <c r="B182" s="21">
        <v>0.35416666666666669</v>
      </c>
      <c r="C182" s="49">
        <v>229000</v>
      </c>
      <c r="D182" s="27" t="s">
        <v>82</v>
      </c>
      <c r="E182" s="26" t="s">
        <v>76</v>
      </c>
      <c r="F182" s="23"/>
    </row>
    <row r="183" spans="1:6" ht="15.75" thickBot="1">
      <c r="A183" s="41">
        <v>44735</v>
      </c>
      <c r="B183" s="21">
        <v>0.35416666666666669</v>
      </c>
      <c r="C183" s="49">
        <v>229000</v>
      </c>
      <c r="D183" s="27" t="s">
        <v>29</v>
      </c>
      <c r="E183" s="26" t="s">
        <v>69</v>
      </c>
      <c r="F183" s="23"/>
    </row>
    <row r="184" spans="1:6" ht="15.75" thickBot="1">
      <c r="A184" s="41">
        <v>44742</v>
      </c>
      <c r="B184" s="21">
        <v>0.35416666666666669</v>
      </c>
      <c r="C184" s="49">
        <v>231000</v>
      </c>
      <c r="D184" s="27" t="s">
        <v>75</v>
      </c>
      <c r="E184" s="26" t="s">
        <v>77</v>
      </c>
      <c r="F184" s="23"/>
    </row>
    <row r="185" spans="1:6" ht="15.75" thickBot="1">
      <c r="A185" s="41">
        <v>44749</v>
      </c>
      <c r="B185" s="21">
        <v>0.35416666666666669</v>
      </c>
      <c r="C185" s="49">
        <v>235000</v>
      </c>
      <c r="D185" s="27" t="s">
        <v>74</v>
      </c>
      <c r="E185" s="28" t="s">
        <v>69</v>
      </c>
      <c r="F185" s="23"/>
    </row>
    <row r="186" spans="1:6" ht="15.75" thickBot="1">
      <c r="A186" s="41">
        <v>44756</v>
      </c>
      <c r="B186" s="21">
        <v>0.35416666666666669</v>
      </c>
      <c r="C186" s="49">
        <v>244000</v>
      </c>
      <c r="D186" s="27" t="s">
        <v>53</v>
      </c>
      <c r="E186" s="28" t="s">
        <v>53</v>
      </c>
      <c r="F186" s="23"/>
    </row>
    <row r="187" spans="1:6" ht="15.75" thickBot="1">
      <c r="A187" s="41">
        <v>44763</v>
      </c>
      <c r="B187" s="21">
        <v>0.35416666666666669</v>
      </c>
      <c r="C187" s="49">
        <v>251000</v>
      </c>
      <c r="D187" s="27" t="s">
        <v>92</v>
      </c>
      <c r="E187" s="28" t="s">
        <v>106</v>
      </c>
      <c r="F187" s="23"/>
    </row>
    <row r="188" spans="1:6" ht="15.75" thickBot="1">
      <c r="A188" s="41">
        <v>44770</v>
      </c>
      <c r="B188" s="21">
        <v>0.35416666666666669</v>
      </c>
      <c r="C188" s="49">
        <v>256000</v>
      </c>
      <c r="D188" s="27" t="s">
        <v>34</v>
      </c>
      <c r="E188" s="26" t="s">
        <v>41</v>
      </c>
      <c r="F188" s="23"/>
    </row>
    <row r="189" spans="1:6" ht="15.75" thickBot="1">
      <c r="A189" s="41">
        <v>44777</v>
      </c>
      <c r="B189" s="21">
        <v>0.35416666666666669</v>
      </c>
      <c r="C189" s="49">
        <v>260000</v>
      </c>
      <c r="D189" s="27" t="s">
        <v>105</v>
      </c>
      <c r="E189" s="29" t="s">
        <v>17</v>
      </c>
      <c r="F189" s="23"/>
    </row>
    <row r="190" spans="1:6" ht="15.75" thickBot="1">
      <c r="A190" s="41">
        <v>44784</v>
      </c>
      <c r="B190" s="21">
        <v>0.35416666666666669</v>
      </c>
      <c r="C190" s="47">
        <v>262000</v>
      </c>
      <c r="D190" s="27" t="s">
        <v>40</v>
      </c>
      <c r="E190" s="29" t="s">
        <v>93</v>
      </c>
      <c r="F190" s="23"/>
    </row>
    <row r="191" spans="1:6" ht="15.75" thickBot="1">
      <c r="A191" s="41">
        <v>44791</v>
      </c>
      <c r="B191" s="21">
        <v>0.35416666666666669</v>
      </c>
      <c r="C191" s="47">
        <v>250000</v>
      </c>
      <c r="D191" s="27" t="s">
        <v>94</v>
      </c>
      <c r="E191" s="29" t="s">
        <v>104</v>
      </c>
      <c r="F191" s="23"/>
    </row>
    <row r="192" spans="1:6" ht="15.75" thickBot="1">
      <c r="A192" s="41">
        <v>44798</v>
      </c>
      <c r="B192" s="21">
        <v>0.35416666666666669</v>
      </c>
      <c r="C192" s="47">
        <v>243000</v>
      </c>
      <c r="D192" s="27" t="s">
        <v>34</v>
      </c>
      <c r="E192" s="29" t="s">
        <v>57</v>
      </c>
      <c r="F192" s="23"/>
    </row>
    <row r="193" spans="1:6" ht="15.75" thickBot="1">
      <c r="A193" s="41">
        <v>44805</v>
      </c>
      <c r="B193" s="21">
        <v>0.35416666666666669</v>
      </c>
      <c r="C193" s="47">
        <v>232000</v>
      </c>
      <c r="D193" s="27" t="s">
        <v>93</v>
      </c>
      <c r="E193" s="29" t="s">
        <v>79</v>
      </c>
      <c r="F193" s="23"/>
    </row>
    <row r="194" spans="1:6" ht="15.75" thickBot="1">
      <c r="A194" s="41">
        <v>44812</v>
      </c>
      <c r="B194" s="21">
        <v>0.35416666666666669</v>
      </c>
      <c r="C194" s="47">
        <v>222000</v>
      </c>
      <c r="D194" s="27" t="s">
        <v>92</v>
      </c>
      <c r="E194" s="29" t="s">
        <v>75</v>
      </c>
      <c r="F194" s="23"/>
    </row>
    <row r="195" spans="1:6" ht="15.75" thickBot="1">
      <c r="A195" s="41">
        <v>44819</v>
      </c>
      <c r="B195" s="21">
        <v>0.35416666666666669</v>
      </c>
      <c r="C195" s="47">
        <v>213000</v>
      </c>
      <c r="D195" s="27" t="s">
        <v>103</v>
      </c>
      <c r="E195" s="28" t="s">
        <v>20</v>
      </c>
      <c r="F195" s="23"/>
    </row>
    <row r="196" spans="1:6" ht="15.75" thickBot="1">
      <c r="A196" s="41">
        <v>44826</v>
      </c>
      <c r="B196" s="21">
        <v>0.35416666666666669</v>
      </c>
      <c r="C196" s="47">
        <v>213000</v>
      </c>
      <c r="D196" s="27" t="s">
        <v>20</v>
      </c>
      <c r="E196" s="29" t="s">
        <v>83</v>
      </c>
      <c r="F196" s="23"/>
    </row>
    <row r="197" spans="1:6" ht="15.75" thickBot="1">
      <c r="A197" s="41">
        <v>44833</v>
      </c>
      <c r="B197" s="21">
        <v>0.35416666666666669</v>
      </c>
      <c r="C197" s="47">
        <v>193000</v>
      </c>
      <c r="D197" s="27" t="s">
        <v>82</v>
      </c>
      <c r="E197" s="29" t="s">
        <v>32</v>
      </c>
      <c r="F197" s="23"/>
    </row>
    <row r="198" spans="1:6" ht="15.75" thickBot="1">
      <c r="A198" s="41">
        <v>44840</v>
      </c>
      <c r="B198" s="21">
        <v>0.35416666666666669</v>
      </c>
      <c r="C198" s="49">
        <v>219000</v>
      </c>
      <c r="D198" s="27" t="s">
        <v>90</v>
      </c>
      <c r="E198" s="29" t="s">
        <v>101</v>
      </c>
      <c r="F198" s="23"/>
    </row>
    <row r="199" spans="1:6" ht="15.75" thickBot="1">
      <c r="A199" s="41">
        <v>44847</v>
      </c>
      <c r="B199" s="21">
        <v>0.35416666666666669</v>
      </c>
      <c r="C199" s="49">
        <v>228000</v>
      </c>
      <c r="D199" s="27" t="s">
        <v>33</v>
      </c>
      <c r="E199" s="28" t="s">
        <v>73</v>
      </c>
      <c r="F199" s="23"/>
    </row>
    <row r="200" spans="1:6" ht="15.75" thickBot="1">
      <c r="A200" s="41">
        <v>44854</v>
      </c>
      <c r="B200" s="21">
        <v>0.35416666666666669</v>
      </c>
      <c r="C200" s="47">
        <v>214000</v>
      </c>
      <c r="D200" s="27" t="s">
        <v>74</v>
      </c>
      <c r="E200" s="29" t="s">
        <v>103</v>
      </c>
      <c r="F200" s="23"/>
    </row>
    <row r="201" spans="1:6" ht="15.75" thickBot="1">
      <c r="A201" s="41">
        <v>44861</v>
      </c>
      <c r="B201" s="21">
        <v>0.35416666666666669</v>
      </c>
      <c r="C201" s="47">
        <v>217000</v>
      </c>
      <c r="D201" s="27" t="s">
        <v>80</v>
      </c>
      <c r="E201" s="28" t="s">
        <v>85</v>
      </c>
      <c r="F201" s="23"/>
    </row>
    <row r="202" spans="1:6" ht="15.75" thickBot="1">
      <c r="A202" s="41">
        <v>44868</v>
      </c>
      <c r="B202" s="21">
        <v>0.35416666666666669</v>
      </c>
      <c r="C202" s="47">
        <v>217000</v>
      </c>
      <c r="D202" s="27" t="s">
        <v>80</v>
      </c>
      <c r="E202" s="26" t="s">
        <v>20</v>
      </c>
      <c r="F202" s="23"/>
    </row>
    <row r="203" spans="1:6" ht="15.75" thickBot="1">
      <c r="A203" s="41">
        <v>44875</v>
      </c>
      <c r="B203" s="21">
        <v>0.39583333333333331</v>
      </c>
      <c r="C203" s="49">
        <v>225000</v>
      </c>
      <c r="D203" s="27" t="s">
        <v>80</v>
      </c>
      <c r="E203" s="26" t="s">
        <v>20</v>
      </c>
      <c r="F203" s="23"/>
    </row>
    <row r="204" spans="1:6" ht="15.75" thickBot="1">
      <c r="A204" s="41">
        <v>44882</v>
      </c>
      <c r="B204" s="21">
        <v>0.39583333333333331</v>
      </c>
      <c r="C204" s="47">
        <v>222000</v>
      </c>
      <c r="D204" s="27" t="s">
        <v>33</v>
      </c>
      <c r="E204" s="26" t="s">
        <v>103</v>
      </c>
      <c r="F204" s="23"/>
    </row>
    <row r="205" spans="1:6" ht="15.75" thickBot="1">
      <c r="A205" s="41">
        <v>44888</v>
      </c>
      <c r="B205" s="21">
        <v>0.39583333333333331</v>
      </c>
      <c r="C205" s="49">
        <v>240000</v>
      </c>
      <c r="D205" s="27" t="s">
        <v>33</v>
      </c>
      <c r="E205" s="26" t="s">
        <v>39</v>
      </c>
      <c r="F205" s="23"/>
    </row>
    <row r="206" spans="1:6" ht="15.75" thickBot="1">
      <c r="A206" s="41">
        <v>44896</v>
      </c>
      <c r="B206" s="21">
        <v>0.39583333333333331</v>
      </c>
      <c r="C206" s="47">
        <v>225000</v>
      </c>
      <c r="D206" s="27" t="s">
        <v>53</v>
      </c>
      <c r="E206" s="26" t="s">
        <v>72</v>
      </c>
      <c r="F206" s="23"/>
    </row>
    <row r="207" spans="1:6" ht="15.75" thickBot="1">
      <c r="A207" s="41">
        <v>44903</v>
      </c>
      <c r="B207" s="21">
        <v>0.39583333333333331</v>
      </c>
      <c r="C207" s="48">
        <v>230000</v>
      </c>
      <c r="D207" s="27" t="s">
        <v>74</v>
      </c>
      <c r="E207" s="26" t="s">
        <v>103</v>
      </c>
      <c r="F207" s="23"/>
    </row>
    <row r="208" spans="1:6" ht="15.75" thickBot="1">
      <c r="A208" s="41">
        <v>44910</v>
      </c>
      <c r="B208" s="21">
        <v>0.39583333333333331</v>
      </c>
      <c r="C208" s="47">
        <v>211000</v>
      </c>
      <c r="D208" s="27" t="s">
        <v>74</v>
      </c>
      <c r="E208" s="26" t="s">
        <v>69</v>
      </c>
      <c r="F208" s="23"/>
    </row>
    <row r="209" spans="1:6" ht="15.75" thickBot="1">
      <c r="A209" s="41">
        <v>44917</v>
      </c>
      <c r="B209" s="21">
        <v>0.39583333333333331</v>
      </c>
      <c r="C209" s="47">
        <v>216000</v>
      </c>
      <c r="D209" s="27" t="s">
        <v>65</v>
      </c>
      <c r="E209" s="26" t="s">
        <v>85</v>
      </c>
      <c r="F209" s="23"/>
    </row>
    <row r="210" spans="1:6" ht="15.75" thickBot="1">
      <c r="A210" s="41">
        <v>44924</v>
      </c>
      <c r="B210" s="21">
        <v>0.39583333333333331</v>
      </c>
      <c r="C210" s="48">
        <v>225000</v>
      </c>
      <c r="D210" s="27" t="s">
        <v>33</v>
      </c>
      <c r="E210" s="28" t="s">
        <v>26</v>
      </c>
      <c r="F210" s="23"/>
    </row>
    <row r="211" spans="1:6" ht="15.75" thickBot="1">
      <c r="A211" s="41">
        <v>44931</v>
      </c>
      <c r="B211" s="21">
        <v>0.39583333333333331</v>
      </c>
      <c r="C211" s="47">
        <v>204000</v>
      </c>
      <c r="D211" s="27" t="s">
        <v>33</v>
      </c>
      <c r="E211" s="29" t="s">
        <v>39</v>
      </c>
      <c r="F211" s="23"/>
    </row>
    <row r="212" spans="1:6" ht="15.75" thickBot="1">
      <c r="A212" s="41">
        <v>44938</v>
      </c>
      <c r="B212" s="21">
        <v>0.39583333333333331</v>
      </c>
      <c r="C212" s="47">
        <v>205000</v>
      </c>
      <c r="D212" s="27" t="s">
        <v>82</v>
      </c>
      <c r="E212" s="26" t="s">
        <v>18</v>
      </c>
      <c r="F212" s="23"/>
    </row>
    <row r="213" spans="1:6" ht="15.75" thickBot="1">
      <c r="A213" s="41">
        <v>44945</v>
      </c>
      <c r="B213" s="21">
        <v>0.39583333333333331</v>
      </c>
      <c r="C213" s="47">
        <v>190000</v>
      </c>
      <c r="D213" s="27" t="s">
        <v>85</v>
      </c>
      <c r="E213" s="28" t="s">
        <v>37</v>
      </c>
      <c r="F213" s="23"/>
    </row>
    <row r="214" spans="1:6" ht="15.75" thickBot="1">
      <c r="A214" s="41">
        <v>44952</v>
      </c>
      <c r="B214" s="21">
        <v>0.39583333333333331</v>
      </c>
      <c r="C214" s="47">
        <v>186000</v>
      </c>
      <c r="D214" s="27" t="s">
        <v>37</v>
      </c>
      <c r="E214" s="26" t="s">
        <v>99</v>
      </c>
      <c r="F214" s="23"/>
    </row>
    <row r="215" spans="1:6" ht="15.75" thickBot="1">
      <c r="A215" s="41">
        <v>44959</v>
      </c>
      <c r="B215" s="21">
        <v>0.39583333333333331</v>
      </c>
      <c r="C215" s="47">
        <v>183000</v>
      </c>
      <c r="D215" s="27" t="s">
        <v>30</v>
      </c>
      <c r="E215" s="28" t="s">
        <v>59</v>
      </c>
      <c r="F215" s="23"/>
    </row>
    <row r="216" spans="1:6" ht="15.75" thickBot="1">
      <c r="A216" s="41">
        <v>44966</v>
      </c>
      <c r="B216" s="21">
        <v>0.39583333333333331</v>
      </c>
      <c r="C216" s="49">
        <v>196000</v>
      </c>
      <c r="D216" s="27" t="s">
        <v>101</v>
      </c>
      <c r="E216" s="28" t="s">
        <v>102</v>
      </c>
      <c r="F216" s="23"/>
    </row>
    <row r="217" spans="1:6" ht="15.75" thickBot="1">
      <c r="A217" s="41">
        <v>44973</v>
      </c>
      <c r="B217" s="21">
        <v>0.39583333333333331</v>
      </c>
      <c r="C217" s="47">
        <v>194000</v>
      </c>
      <c r="D217" s="27" t="s">
        <v>30</v>
      </c>
      <c r="E217" s="29" t="s">
        <v>100</v>
      </c>
      <c r="F217" s="23"/>
    </row>
    <row r="218" spans="1:6" ht="15.75" thickBot="1">
      <c r="A218" s="41">
        <v>44980</v>
      </c>
      <c r="B218" s="21">
        <v>0.39583333333333331</v>
      </c>
      <c r="C218" s="47">
        <v>192000</v>
      </c>
      <c r="D218" s="27" t="s">
        <v>30</v>
      </c>
      <c r="E218" s="26" t="s">
        <v>100</v>
      </c>
      <c r="F218" s="23"/>
    </row>
    <row r="219" spans="1:6" ht="15.75" thickBot="1">
      <c r="A219" s="41">
        <v>44987</v>
      </c>
      <c r="B219" s="21">
        <v>0.39583333333333331</v>
      </c>
      <c r="C219" s="47">
        <v>190000</v>
      </c>
      <c r="D219" s="27" t="s">
        <v>100</v>
      </c>
      <c r="E219" s="28" t="s">
        <v>99</v>
      </c>
      <c r="F219" s="23"/>
    </row>
    <row r="220" spans="1:6" ht="15.75" thickBot="1">
      <c r="A220" s="41">
        <v>44994</v>
      </c>
      <c r="B220" s="21">
        <v>0.39583333333333331</v>
      </c>
      <c r="C220" s="49">
        <v>211000</v>
      </c>
      <c r="D220" s="27" t="s">
        <v>100</v>
      </c>
      <c r="E220" s="28" t="s">
        <v>101</v>
      </c>
      <c r="F220" s="23"/>
    </row>
    <row r="221" spans="1:6" ht="15.75" thickBot="1">
      <c r="A221" s="41">
        <v>45001</v>
      </c>
      <c r="B221" s="21">
        <v>0.35416666666666669</v>
      </c>
      <c r="C221" s="47">
        <v>192000</v>
      </c>
      <c r="D221" s="27" t="s">
        <v>37</v>
      </c>
      <c r="E221" s="26" t="s">
        <v>22</v>
      </c>
      <c r="F221" s="23"/>
    </row>
    <row r="222" spans="1:6" ht="15.75" thickBot="1">
      <c r="A222" s="41">
        <v>45008</v>
      </c>
      <c r="B222" s="21">
        <v>0.35416666666666669</v>
      </c>
      <c r="C222" s="47">
        <v>191000</v>
      </c>
      <c r="D222" s="27" t="s">
        <v>98</v>
      </c>
      <c r="E222" s="28" t="s">
        <v>99</v>
      </c>
      <c r="F222" s="23"/>
    </row>
    <row r="223" spans="1:6" ht="15.75" thickBot="1">
      <c r="A223" s="41">
        <v>45015</v>
      </c>
      <c r="B223" s="21">
        <v>0.35416666666666669</v>
      </c>
      <c r="C223" s="49">
        <v>198000</v>
      </c>
      <c r="D223" s="27" t="s">
        <v>64</v>
      </c>
      <c r="E223" s="28" t="s">
        <v>19</v>
      </c>
      <c r="F223" s="23"/>
    </row>
    <row r="224" spans="1:6" ht="15.75" thickBot="1">
      <c r="A224" s="41">
        <v>45022</v>
      </c>
      <c r="B224" s="21">
        <v>0.35416666666666669</v>
      </c>
      <c r="C224" s="49">
        <v>228000</v>
      </c>
      <c r="D224" s="27" t="s">
        <v>30</v>
      </c>
      <c r="E224" s="26" t="s">
        <v>97</v>
      </c>
      <c r="F224" s="23"/>
    </row>
    <row r="225" spans="1:6" ht="15.75" thickBot="1">
      <c r="A225" s="41">
        <v>45029</v>
      </c>
      <c r="B225" s="21">
        <v>0.35416666666666669</v>
      </c>
      <c r="C225" s="49">
        <v>239000</v>
      </c>
      <c r="D225" s="27" t="s">
        <v>76</v>
      </c>
      <c r="E225" s="28" t="s">
        <v>75</v>
      </c>
      <c r="F225" s="23"/>
    </row>
    <row r="226" spans="1:6" ht="15.75" thickBot="1">
      <c r="A226" s="41">
        <v>45036</v>
      </c>
      <c r="B226" s="21">
        <v>0.35416666666666669</v>
      </c>
      <c r="C226" s="49">
        <v>245000</v>
      </c>
      <c r="D226" s="27" t="s">
        <v>92</v>
      </c>
      <c r="E226" s="26" t="s">
        <v>92</v>
      </c>
      <c r="F226" s="23"/>
    </row>
    <row r="227" spans="1:6" ht="15.75" thickBot="1">
      <c r="A227" s="41">
        <v>45043</v>
      </c>
      <c r="B227" s="21">
        <v>0.35416666666666669</v>
      </c>
      <c r="C227" s="47">
        <v>230000</v>
      </c>
      <c r="D227" s="27" t="s">
        <v>93</v>
      </c>
      <c r="E227" s="26" t="s">
        <v>97</v>
      </c>
      <c r="F227" s="23"/>
    </row>
    <row r="228" spans="1:6" ht="15.75" thickBot="1">
      <c r="A228" s="41">
        <v>45050</v>
      </c>
      <c r="B228" s="21">
        <v>0.35416666666666669</v>
      </c>
      <c r="C228" s="49">
        <v>242000</v>
      </c>
      <c r="D228" s="27" t="s">
        <v>92</v>
      </c>
      <c r="E228" s="29" t="s">
        <v>25</v>
      </c>
      <c r="F228" s="23"/>
    </row>
    <row r="229" spans="1:6" ht="15.75" thickBot="1">
      <c r="A229" s="41">
        <v>45057</v>
      </c>
      <c r="B229" s="21">
        <v>0.35416666666666669</v>
      </c>
      <c r="C229" s="49">
        <v>264000</v>
      </c>
      <c r="D229" s="27" t="s">
        <v>57</v>
      </c>
      <c r="E229" s="28" t="s">
        <v>71</v>
      </c>
      <c r="F229" s="23"/>
    </row>
    <row r="230" spans="1:6" ht="15.75" thickBot="1">
      <c r="A230" s="41">
        <v>45064</v>
      </c>
      <c r="B230" s="21">
        <v>0.35416666666666669</v>
      </c>
      <c r="C230" s="47">
        <v>242000</v>
      </c>
      <c r="D230" s="27" t="s">
        <v>17</v>
      </c>
      <c r="E230" s="28" t="s">
        <v>95</v>
      </c>
      <c r="F230" s="23"/>
    </row>
    <row r="231" spans="1:6" ht="15.75" thickBot="1">
      <c r="A231" s="41">
        <v>45071</v>
      </c>
      <c r="B231" s="21">
        <v>0.35416666666666669</v>
      </c>
      <c r="C231" s="47">
        <v>229000</v>
      </c>
      <c r="D231" s="27" t="s">
        <v>42</v>
      </c>
      <c r="E231" s="29" t="s">
        <v>33</v>
      </c>
      <c r="F231" s="23"/>
    </row>
    <row r="232" spans="1:6" ht="15.75" thickBot="1">
      <c r="A232" s="41">
        <v>45078</v>
      </c>
      <c r="B232" s="21">
        <v>0.35416666666666669</v>
      </c>
      <c r="C232" s="47">
        <v>232000</v>
      </c>
      <c r="D232" s="27" t="s">
        <v>53</v>
      </c>
      <c r="E232" s="26" t="s">
        <v>74</v>
      </c>
      <c r="F232" s="23"/>
    </row>
    <row r="233" spans="1:6" ht="15.75" thickBot="1">
      <c r="A233" s="41">
        <v>45085</v>
      </c>
      <c r="B233" s="21">
        <v>0.35416666666666669</v>
      </c>
      <c r="C233" s="49">
        <v>261000</v>
      </c>
      <c r="D233" s="27" t="s">
        <v>53</v>
      </c>
      <c r="E233" s="26" t="s">
        <v>77</v>
      </c>
      <c r="F233" s="23"/>
    </row>
    <row r="234" spans="1:6" ht="15.75" thickBot="1">
      <c r="A234" s="41">
        <v>45092</v>
      </c>
      <c r="B234" s="21">
        <v>0.35416666666666669</v>
      </c>
      <c r="C234" s="49">
        <v>262000</v>
      </c>
      <c r="D234" s="27" t="s">
        <v>42</v>
      </c>
      <c r="E234" s="26" t="s">
        <v>96</v>
      </c>
      <c r="F234" s="23"/>
    </row>
    <row r="235" spans="1:6" ht="15.75" thickBot="1">
      <c r="A235" s="41">
        <v>45099</v>
      </c>
      <c r="B235" s="21">
        <v>0.35416666666666669</v>
      </c>
      <c r="C235" s="49">
        <v>264000</v>
      </c>
      <c r="D235" s="27" t="s">
        <v>38</v>
      </c>
      <c r="E235" s="26" t="s">
        <v>95</v>
      </c>
      <c r="F235" s="23"/>
    </row>
    <row r="236" spans="1:6" ht="15.75" thickBot="1">
      <c r="A236" s="41">
        <v>45106</v>
      </c>
      <c r="B236" s="21">
        <v>0.35416666666666669</v>
      </c>
      <c r="C236" s="47">
        <v>239000</v>
      </c>
      <c r="D236" s="27" t="s">
        <v>56</v>
      </c>
      <c r="E236" s="26" t="s">
        <v>94</v>
      </c>
      <c r="F236" s="23"/>
    </row>
    <row r="237" spans="1:6" ht="15.75" thickBot="1">
      <c r="A237" s="41">
        <v>45113</v>
      </c>
      <c r="B237" s="21">
        <v>0.35416666666666669</v>
      </c>
      <c r="C237" s="49">
        <v>248000</v>
      </c>
      <c r="D237" s="27" t="s">
        <v>57</v>
      </c>
      <c r="E237" s="29" t="s">
        <v>35</v>
      </c>
      <c r="F237" s="23"/>
    </row>
    <row r="238" spans="1:6" ht="15.75" thickBot="1">
      <c r="A238" s="41">
        <v>45120</v>
      </c>
      <c r="B238" s="21">
        <v>0.35416666666666669</v>
      </c>
      <c r="C238" s="47">
        <v>237000</v>
      </c>
      <c r="D238" s="27" t="s">
        <v>42</v>
      </c>
      <c r="E238" s="26" t="s">
        <v>48</v>
      </c>
      <c r="F238" s="23"/>
    </row>
    <row r="239" spans="1:6" ht="15.75" thickBot="1">
      <c r="A239" s="41">
        <v>45127</v>
      </c>
      <c r="B239" s="21">
        <v>0.35416666666666669</v>
      </c>
      <c r="C239" s="47">
        <v>228000</v>
      </c>
      <c r="D239" s="27" t="s">
        <v>71</v>
      </c>
      <c r="E239" s="28" t="s">
        <v>79</v>
      </c>
      <c r="F239" s="23"/>
    </row>
    <row r="240" spans="1:6" ht="15.75" thickBot="1">
      <c r="A240" s="41">
        <v>45134</v>
      </c>
      <c r="B240" s="21">
        <v>0.35416666666666669</v>
      </c>
      <c r="C240" s="47">
        <v>221000</v>
      </c>
      <c r="D240" s="27" t="s">
        <v>53</v>
      </c>
      <c r="E240" s="28" t="s">
        <v>75</v>
      </c>
      <c r="F240" s="23"/>
    </row>
    <row r="241" spans="1:6" ht="15.75" thickBot="1">
      <c r="A241" s="41">
        <v>45141</v>
      </c>
      <c r="B241" s="21">
        <v>0.35416666666666669</v>
      </c>
      <c r="C241" s="48">
        <v>227000</v>
      </c>
      <c r="D241" s="27" t="s">
        <v>29</v>
      </c>
      <c r="E241" s="28" t="s">
        <v>81</v>
      </c>
      <c r="F241" s="23"/>
    </row>
    <row r="242" spans="1:6" ht="15.75" thickBot="1">
      <c r="A242" s="41">
        <v>45148</v>
      </c>
      <c r="B242" s="21">
        <v>0.35416666666666669</v>
      </c>
      <c r="C242" s="49">
        <v>248000</v>
      </c>
      <c r="D242" s="27" t="s">
        <v>74</v>
      </c>
      <c r="E242" s="28" t="s">
        <v>29</v>
      </c>
      <c r="F242" s="23"/>
    </row>
    <row r="243" spans="1:6" ht="15.75" thickBot="1">
      <c r="A243" s="41">
        <v>45155</v>
      </c>
      <c r="B243" s="21">
        <v>0.35416666666666669</v>
      </c>
      <c r="C243" s="47">
        <v>239000</v>
      </c>
      <c r="D243" s="27" t="s">
        <v>92</v>
      </c>
      <c r="E243" s="26" t="s">
        <v>42</v>
      </c>
      <c r="F243" s="23"/>
    </row>
    <row r="244" spans="1:6" ht="15.75" thickBot="1">
      <c r="A244" s="41">
        <v>45162</v>
      </c>
      <c r="B244" s="21">
        <v>0.35416666666666669</v>
      </c>
      <c r="C244" s="47">
        <v>230000</v>
      </c>
      <c r="D244" s="27" t="s">
        <v>92</v>
      </c>
      <c r="E244" s="26" t="s">
        <v>92</v>
      </c>
      <c r="F244" s="23"/>
    </row>
    <row r="245" spans="1:6" ht="15.75" thickBot="1">
      <c r="A245" s="41">
        <v>45169</v>
      </c>
      <c r="B245" s="21">
        <v>0.35416666666666669</v>
      </c>
      <c r="C245" s="47">
        <v>228000</v>
      </c>
      <c r="D245" s="27" t="s">
        <v>53</v>
      </c>
      <c r="E245" s="26" t="s">
        <v>76</v>
      </c>
      <c r="F245" s="23"/>
    </row>
    <row r="246" spans="1:6" ht="15.75" thickBot="1">
      <c r="A246" s="41">
        <v>45176</v>
      </c>
      <c r="B246" s="21">
        <v>0.35416666666666669</v>
      </c>
      <c r="C246" s="47">
        <v>216000</v>
      </c>
      <c r="D246" s="27" t="s">
        <v>78</v>
      </c>
      <c r="E246" s="26" t="s">
        <v>25</v>
      </c>
      <c r="F246" s="23"/>
    </row>
    <row r="247" spans="1:6" ht="15.75" thickBot="1">
      <c r="A247" s="41">
        <v>45183</v>
      </c>
      <c r="B247" s="21">
        <v>0.35416666666666669</v>
      </c>
      <c r="C247" s="47">
        <v>220000</v>
      </c>
      <c r="D247" s="27" t="s">
        <v>33</v>
      </c>
      <c r="E247" s="26" t="s">
        <v>88</v>
      </c>
      <c r="F247" s="23"/>
    </row>
    <row r="248" spans="1:6" ht="15.75" thickBot="1">
      <c r="A248" s="41">
        <v>45190</v>
      </c>
      <c r="B248" s="21">
        <v>0.35416666666666669</v>
      </c>
      <c r="C248" s="47">
        <v>201000</v>
      </c>
      <c r="D248" s="27" t="s">
        <v>33</v>
      </c>
      <c r="E248" s="26" t="s">
        <v>81</v>
      </c>
      <c r="F248" s="23"/>
    </row>
    <row r="249" spans="1:6" ht="15.75" thickBot="1">
      <c r="A249" s="41">
        <v>45197</v>
      </c>
      <c r="B249" s="21">
        <v>0.35416666666666669</v>
      </c>
      <c r="C249" s="47">
        <v>204000</v>
      </c>
      <c r="D249" s="27" t="s">
        <v>82</v>
      </c>
      <c r="E249" s="26" t="s">
        <v>89</v>
      </c>
      <c r="F249" s="23"/>
    </row>
    <row r="250" spans="1:6" ht="15.75" thickBot="1">
      <c r="A250" s="41">
        <v>45204</v>
      </c>
      <c r="B250" s="21">
        <v>0.35416666666666669</v>
      </c>
      <c r="C250" s="47">
        <v>207000</v>
      </c>
      <c r="D250" s="27" t="s">
        <v>49</v>
      </c>
      <c r="E250" s="26" t="s">
        <v>37</v>
      </c>
      <c r="F250" s="23"/>
    </row>
    <row r="251" spans="1:6" ht="15.75" thickBot="1">
      <c r="A251" s="41">
        <v>45211</v>
      </c>
      <c r="B251" s="21">
        <v>0.35416666666666669</v>
      </c>
      <c r="C251" s="47">
        <v>209000</v>
      </c>
      <c r="D251" s="27" t="s">
        <v>49</v>
      </c>
      <c r="E251" s="26" t="s">
        <v>32</v>
      </c>
      <c r="F251" s="23"/>
    </row>
    <row r="252" spans="1:6" ht="15.75" thickBot="1">
      <c r="A252" s="41">
        <v>45218</v>
      </c>
      <c r="B252" s="21">
        <v>0.35416666666666669</v>
      </c>
      <c r="C252" s="47">
        <v>198000</v>
      </c>
      <c r="D252" s="27" t="s">
        <v>22</v>
      </c>
      <c r="E252" s="26" t="s">
        <v>86</v>
      </c>
      <c r="F252" s="23"/>
    </row>
    <row r="253" spans="1:6" ht="15.75" thickBot="1">
      <c r="A253" s="41">
        <v>45225</v>
      </c>
      <c r="B253" s="21">
        <v>0.35416666666666669</v>
      </c>
      <c r="C253" s="49">
        <v>210000</v>
      </c>
      <c r="D253" s="27" t="s">
        <v>83</v>
      </c>
      <c r="E253" s="26" t="s">
        <v>30</v>
      </c>
      <c r="F253" s="23"/>
    </row>
    <row r="254" spans="1:6" ht="15.75" thickBot="1">
      <c r="A254" s="41">
        <v>45232</v>
      </c>
      <c r="B254" s="21">
        <v>0.35416666666666669</v>
      </c>
      <c r="C254" s="49">
        <v>217000</v>
      </c>
      <c r="D254" s="27" t="s">
        <v>49</v>
      </c>
      <c r="E254" s="26" t="s">
        <v>22</v>
      </c>
      <c r="F254" s="23"/>
    </row>
    <row r="255" spans="1:6" ht="15.75" thickBot="1">
      <c r="A255" s="41">
        <v>45239</v>
      </c>
      <c r="B255" s="21">
        <v>0.39583333333333331</v>
      </c>
      <c r="C255" s="49">
        <v>217000</v>
      </c>
      <c r="D255" s="27" t="s">
        <v>82</v>
      </c>
      <c r="E255" s="26" t="s">
        <v>80</v>
      </c>
      <c r="F255" s="23"/>
    </row>
    <row r="256" spans="1:6" ht="15.75" thickBot="1">
      <c r="A256" s="41">
        <v>45246</v>
      </c>
      <c r="B256" s="21">
        <v>0.39583333333333331</v>
      </c>
      <c r="C256" s="49">
        <v>231000</v>
      </c>
      <c r="D256" s="27" t="s">
        <v>80</v>
      </c>
      <c r="E256" s="26" t="s">
        <v>20</v>
      </c>
      <c r="F256" s="23"/>
    </row>
    <row r="257" spans="1:6" ht="15.75" thickBot="1">
      <c r="A257" s="41">
        <v>45252</v>
      </c>
      <c r="B257" s="21">
        <v>0.39583333333333331</v>
      </c>
      <c r="C257" s="47">
        <v>209000</v>
      </c>
      <c r="D257" s="27" t="s">
        <v>33</v>
      </c>
      <c r="E257" s="26" t="s">
        <v>77</v>
      </c>
      <c r="F257" s="23"/>
    </row>
    <row r="258" spans="1:6" ht="15.75" thickBot="1">
      <c r="A258" s="41">
        <v>45260</v>
      </c>
      <c r="B258" s="21">
        <v>0.39583333333333331</v>
      </c>
      <c r="C258" s="47">
        <v>218000</v>
      </c>
      <c r="D258" s="27" t="s">
        <v>80</v>
      </c>
      <c r="E258" s="26" t="s">
        <v>86</v>
      </c>
      <c r="F258" s="23"/>
    </row>
    <row r="259" spans="1:6" ht="15.75" thickBot="1">
      <c r="A259" s="41">
        <v>45267</v>
      </c>
      <c r="B259" s="21">
        <v>0.39583333333333331</v>
      </c>
      <c r="C259" s="47">
        <v>220000</v>
      </c>
      <c r="D259" s="27" t="s">
        <v>65</v>
      </c>
      <c r="E259" s="26" t="s">
        <v>73</v>
      </c>
      <c r="F259" s="23"/>
    </row>
    <row r="260" spans="1:6" ht="15.75" thickBot="1">
      <c r="A260" s="41">
        <v>45274</v>
      </c>
      <c r="B260" s="21">
        <v>0.39583333333333331</v>
      </c>
      <c r="C260" s="47">
        <v>202000</v>
      </c>
      <c r="D260" s="27" t="s">
        <v>80</v>
      </c>
      <c r="E260" s="26" t="s">
        <v>81</v>
      </c>
      <c r="F260" s="23"/>
    </row>
    <row r="261" spans="1:6" ht="15.75" thickBot="1">
      <c r="A261" s="41">
        <v>45281</v>
      </c>
      <c r="B261" s="21">
        <v>0.39583333333333331</v>
      </c>
      <c r="C261" s="47">
        <v>205000</v>
      </c>
      <c r="D261" s="27" t="s">
        <v>85</v>
      </c>
      <c r="E261" s="26" t="s">
        <v>90</v>
      </c>
      <c r="F261" s="23"/>
    </row>
    <row r="262" spans="1:6" ht="15.75" thickBot="1">
      <c r="A262" s="41">
        <v>45288</v>
      </c>
      <c r="B262" s="21">
        <v>0.39583333333333331</v>
      </c>
      <c r="C262" s="49">
        <v>218000</v>
      </c>
      <c r="D262" s="27" t="s">
        <v>49</v>
      </c>
      <c r="E262" s="26" t="s">
        <v>18</v>
      </c>
      <c r="F262" s="23"/>
    </row>
    <row r="263" spans="1:6" ht="15.75" thickBot="1">
      <c r="A263" s="41">
        <v>45295</v>
      </c>
      <c r="B263" s="21">
        <v>0.39583333333333331</v>
      </c>
      <c r="C263" s="47">
        <v>202000</v>
      </c>
      <c r="D263" s="27" t="s">
        <v>26</v>
      </c>
      <c r="E263" s="26" t="s">
        <v>80</v>
      </c>
      <c r="F263" s="23"/>
    </row>
    <row r="264" spans="1:6" ht="15.75" thickBot="1">
      <c r="A264" s="41">
        <v>45302</v>
      </c>
      <c r="B264" s="21">
        <v>0.39583333333333331</v>
      </c>
      <c r="C264" s="47">
        <v>202000</v>
      </c>
      <c r="D264" s="27" t="s">
        <v>49</v>
      </c>
      <c r="E264" s="26" t="s">
        <v>90</v>
      </c>
      <c r="F264" s="23"/>
    </row>
    <row r="265" spans="1:6" ht="15.75" thickBot="1">
      <c r="A265" s="41">
        <v>45309</v>
      </c>
      <c r="B265" s="21">
        <v>0.39583333333333331</v>
      </c>
      <c r="C265" s="47">
        <v>187000</v>
      </c>
      <c r="D265" s="27" t="s">
        <v>84</v>
      </c>
      <c r="E265" s="26" t="s">
        <v>90</v>
      </c>
      <c r="F265" s="23"/>
    </row>
    <row r="266" spans="1:6" ht="15.75" thickBot="1">
      <c r="A266" s="41">
        <v>45316</v>
      </c>
      <c r="B266" s="21">
        <v>0.39583333333333331</v>
      </c>
      <c r="C266" s="49">
        <v>214000</v>
      </c>
      <c r="D266" s="27" t="s">
        <v>30</v>
      </c>
      <c r="E266" s="26" t="s">
        <v>63</v>
      </c>
      <c r="F266" s="23"/>
    </row>
    <row r="267" spans="1:6" ht="15.75" thickBot="1">
      <c r="A267" s="41">
        <v>45323</v>
      </c>
      <c r="B267" s="21">
        <v>0.39583333333333331</v>
      </c>
      <c r="C267" s="49">
        <v>224000</v>
      </c>
      <c r="D267" s="27" t="s">
        <v>87</v>
      </c>
      <c r="E267" s="26" t="s">
        <v>82</v>
      </c>
      <c r="F267" s="23"/>
    </row>
    <row r="268" spans="1:6" ht="15.75" thickBot="1">
      <c r="A268" s="41">
        <v>45330</v>
      </c>
      <c r="B268" s="21">
        <v>0.39583333333333331</v>
      </c>
      <c r="C268" s="47">
        <v>218000</v>
      </c>
      <c r="D268" s="27" t="s">
        <v>81</v>
      </c>
      <c r="E268" s="26" t="s">
        <v>29</v>
      </c>
      <c r="F268" s="23"/>
    </row>
    <row r="269" spans="1:6" ht="15.75" thickBot="1">
      <c r="A269" s="41">
        <v>45337</v>
      </c>
      <c r="B269" s="21">
        <v>0.39583333333333331</v>
      </c>
      <c r="C269" s="47">
        <v>212000</v>
      </c>
      <c r="D269" s="27" t="s">
        <v>73</v>
      </c>
      <c r="E269" s="26" t="s">
        <v>80</v>
      </c>
      <c r="F269" s="23"/>
    </row>
    <row r="270" spans="1:6" ht="15.75" thickBot="1">
      <c r="A270" s="41">
        <v>45344</v>
      </c>
      <c r="B270" s="21">
        <v>0.39583333333333331</v>
      </c>
      <c r="C270" s="47">
        <v>201000</v>
      </c>
      <c r="D270" s="27" t="s">
        <v>88</v>
      </c>
      <c r="E270" s="26" t="s">
        <v>87</v>
      </c>
      <c r="F270" s="23"/>
    </row>
    <row r="271" spans="1:6" ht="15.75" thickBot="1">
      <c r="A271" s="41">
        <v>45351</v>
      </c>
      <c r="B271" s="21">
        <v>0.39583333333333331</v>
      </c>
      <c r="C271" s="49">
        <v>215000</v>
      </c>
      <c r="D271" s="27" t="s">
        <v>32</v>
      </c>
      <c r="E271" s="26" t="s">
        <v>89</v>
      </c>
      <c r="F271" s="23"/>
    </row>
    <row r="272" spans="1:6" ht="15.75" thickBot="1">
      <c r="A272" s="41">
        <v>45358</v>
      </c>
      <c r="B272" s="21">
        <v>0.39583333333333331</v>
      </c>
      <c r="C272" s="48">
        <v>217000</v>
      </c>
      <c r="D272" s="27" t="s">
        <v>88</v>
      </c>
      <c r="E272" s="26" t="s">
        <v>88</v>
      </c>
      <c r="F272" s="23"/>
    </row>
    <row r="273" spans="1:6" ht="15.75" thickBot="1">
      <c r="A273" s="41">
        <v>45365</v>
      </c>
      <c r="B273" s="21">
        <v>0.35416666666666669</v>
      </c>
      <c r="C273" s="47">
        <v>209000</v>
      </c>
      <c r="D273" s="27" t="s">
        <v>20</v>
      </c>
      <c r="E273" s="29" t="s">
        <v>49</v>
      </c>
      <c r="F273" s="23"/>
    </row>
    <row r="274" spans="1:6" ht="15.75" thickBot="1">
      <c r="A274" s="41">
        <v>45372</v>
      </c>
      <c r="B274" s="21">
        <v>0.35416666666666669</v>
      </c>
      <c r="C274" s="47">
        <v>210000</v>
      </c>
      <c r="D274" s="27" t="s">
        <v>22</v>
      </c>
      <c r="E274" s="26" t="s">
        <v>22</v>
      </c>
      <c r="F274" s="23"/>
    </row>
    <row r="275" spans="1:6" ht="15.75" thickBot="1">
      <c r="A275" s="41">
        <v>45379</v>
      </c>
      <c r="B275" s="21">
        <v>0.35416666666666669</v>
      </c>
      <c r="C275" s="47">
        <v>210000</v>
      </c>
      <c r="D275" s="27" t="s">
        <v>22</v>
      </c>
      <c r="E275" s="26" t="s">
        <v>22</v>
      </c>
      <c r="F275" s="23"/>
    </row>
    <row r="276" spans="1:6" ht="15.75" thickBot="1">
      <c r="A276" s="41">
        <v>45386</v>
      </c>
      <c r="B276" s="21">
        <v>0.35416666666666669</v>
      </c>
      <c r="C276" s="49">
        <v>221000</v>
      </c>
      <c r="D276" s="27" t="s">
        <v>87</v>
      </c>
      <c r="E276" s="26" t="s">
        <v>22</v>
      </c>
      <c r="F276" s="23"/>
    </row>
    <row r="277" spans="1:6" ht="15.75" thickBot="1">
      <c r="A277" s="41">
        <v>45393</v>
      </c>
      <c r="B277" s="21">
        <v>0.35416666666666669</v>
      </c>
      <c r="C277" s="47">
        <v>211000</v>
      </c>
      <c r="D277" s="27" t="s">
        <v>26</v>
      </c>
      <c r="E277" s="26" t="s">
        <v>65</v>
      </c>
      <c r="F277" s="23"/>
    </row>
    <row r="278" spans="1:6" ht="15.75" thickBot="1">
      <c r="A278" s="41">
        <v>45400</v>
      </c>
      <c r="B278" s="21">
        <v>0.35416666666666669</v>
      </c>
      <c r="C278" s="47">
        <v>212000</v>
      </c>
      <c r="D278" s="27" t="s">
        <v>82</v>
      </c>
      <c r="E278" s="26" t="s">
        <v>22</v>
      </c>
      <c r="F278" s="23"/>
    </row>
    <row r="279" spans="1:6" ht="15.75" thickBot="1">
      <c r="A279" s="41">
        <v>45407</v>
      </c>
      <c r="B279" s="21">
        <v>0.35416666666666669</v>
      </c>
      <c r="C279" s="47">
        <v>207000</v>
      </c>
      <c r="D279" s="27" t="s">
        <v>85</v>
      </c>
      <c r="E279" s="28" t="s">
        <v>22</v>
      </c>
      <c r="F279" s="23"/>
    </row>
    <row r="280" spans="1:6" ht="15.75" thickBot="1">
      <c r="A280" s="41">
        <v>45414</v>
      </c>
      <c r="B280" s="21">
        <v>0.35416666666666669</v>
      </c>
      <c r="C280" s="47">
        <v>208000</v>
      </c>
      <c r="D280" s="27" t="s">
        <v>22</v>
      </c>
      <c r="E280" s="26" t="s">
        <v>83</v>
      </c>
      <c r="F280" s="23"/>
    </row>
    <row r="281" spans="1:6" ht="15.75" thickBot="1">
      <c r="A281" s="41">
        <v>45421</v>
      </c>
      <c r="B281" s="21">
        <v>0.35416666666666669</v>
      </c>
      <c r="C281" s="49">
        <v>231000</v>
      </c>
      <c r="D281" s="27" t="s">
        <v>22</v>
      </c>
      <c r="E281" s="26" t="s">
        <v>32</v>
      </c>
      <c r="F281" s="23"/>
    </row>
    <row r="282" spans="1:6" ht="15.75" thickBot="1">
      <c r="A282" s="41">
        <v>45428</v>
      </c>
      <c r="B282" s="21">
        <v>0.35416666666666669</v>
      </c>
      <c r="C282" s="49">
        <v>222000</v>
      </c>
      <c r="D282" s="27" t="s">
        <v>73</v>
      </c>
      <c r="E282" s="26" t="s">
        <v>76</v>
      </c>
      <c r="F282" s="23"/>
    </row>
    <row r="283" spans="1:6" ht="15.75" thickBot="1">
      <c r="A283" s="41">
        <v>45435</v>
      </c>
      <c r="B283" s="21">
        <v>0.35416666666666669</v>
      </c>
      <c r="C283" s="47">
        <v>215000</v>
      </c>
      <c r="D283" s="27" t="s">
        <v>80</v>
      </c>
      <c r="E283" s="26" t="s">
        <v>39</v>
      </c>
      <c r="F283" s="23"/>
    </row>
    <row r="284" spans="1:6" ht="15.75" thickBot="1">
      <c r="A284" s="41">
        <v>45442</v>
      </c>
      <c r="B284" s="21">
        <v>0.35416666666666669</v>
      </c>
      <c r="C284" s="49">
        <v>219000</v>
      </c>
      <c r="D284" s="27" t="s">
        <v>20</v>
      </c>
      <c r="E284" s="26" t="s">
        <v>26</v>
      </c>
      <c r="F284" s="23"/>
    </row>
    <row r="285" spans="1:6" ht="15.75" thickBot="1">
      <c r="A285" s="41">
        <v>45449</v>
      </c>
      <c r="B285" s="21">
        <v>0.35416666666666669</v>
      </c>
      <c r="C285" s="49">
        <v>229000</v>
      </c>
      <c r="D285" s="27" t="s">
        <v>80</v>
      </c>
      <c r="E285" s="26" t="s">
        <v>81</v>
      </c>
      <c r="F285" s="23"/>
    </row>
    <row r="286" spans="1:6" ht="15.75" thickBot="1">
      <c r="A286" s="41">
        <v>45456</v>
      </c>
      <c r="B286" s="21">
        <v>0.35416666666666669</v>
      </c>
      <c r="C286" s="49">
        <v>242000</v>
      </c>
      <c r="D286" s="27" t="s">
        <v>33</v>
      </c>
      <c r="E286" s="28" t="s">
        <v>25</v>
      </c>
      <c r="F286" s="23"/>
    </row>
    <row r="287" spans="1:6" ht="15.75" thickBot="1">
      <c r="A287" s="41">
        <v>45463</v>
      </c>
      <c r="B287" s="21">
        <v>0.35416666666666669</v>
      </c>
      <c r="C287" s="49">
        <v>238000</v>
      </c>
      <c r="D287" s="27" t="s">
        <v>53</v>
      </c>
      <c r="E287" s="26" t="s">
        <v>70</v>
      </c>
      <c r="F287" s="23"/>
    </row>
    <row r="288" spans="1:6" ht="15.75" thickBot="1">
      <c r="A288" s="41">
        <v>45470</v>
      </c>
      <c r="B288" s="21">
        <v>0.35416666666666669</v>
      </c>
      <c r="C288" s="47">
        <v>233000</v>
      </c>
      <c r="D288" s="27" t="s">
        <v>35</v>
      </c>
      <c r="E288" s="26" t="s">
        <v>36</v>
      </c>
      <c r="F288" s="23"/>
    </row>
    <row r="289" spans="1:6" ht="15.75" thickBot="1">
      <c r="A289" s="41">
        <v>45476</v>
      </c>
      <c r="B289" s="21">
        <v>0.35416666666666669</v>
      </c>
      <c r="C289" s="49">
        <v>238000</v>
      </c>
      <c r="D289" s="27" t="s">
        <v>78</v>
      </c>
      <c r="E289" s="26" t="s">
        <v>78</v>
      </c>
      <c r="F289" s="23"/>
    </row>
    <row r="290" spans="1:6" ht="15.75" thickBot="1">
      <c r="A290" s="41">
        <v>45484</v>
      </c>
      <c r="B290" s="21">
        <v>0.35416666666666669</v>
      </c>
      <c r="C290" s="47">
        <v>222000</v>
      </c>
      <c r="D290" s="27" t="s">
        <v>35</v>
      </c>
      <c r="E290" s="26" t="s">
        <v>36</v>
      </c>
      <c r="F290" s="23"/>
    </row>
    <row r="291" spans="1:6" ht="15.75" thickBot="1">
      <c r="A291" s="41">
        <v>45491</v>
      </c>
      <c r="B291" s="21">
        <v>0.35416666666666669</v>
      </c>
      <c r="C291" s="49">
        <v>243000</v>
      </c>
      <c r="D291" s="27" t="s">
        <v>25</v>
      </c>
      <c r="E291" s="26" t="s">
        <v>39</v>
      </c>
      <c r="F291" s="23"/>
    </row>
    <row r="292" spans="1:6" ht="15.75" thickBot="1">
      <c r="A292" s="41">
        <v>45498</v>
      </c>
      <c r="B292" s="21">
        <v>0.35416666666666669</v>
      </c>
      <c r="C292" s="47">
        <v>235000</v>
      </c>
      <c r="D292" s="27" t="s">
        <v>79</v>
      </c>
      <c r="E292" s="26" t="s">
        <v>57</v>
      </c>
      <c r="F292" s="23"/>
    </row>
    <row r="293" spans="1:6" ht="15.75" thickBot="1">
      <c r="A293" s="41">
        <v>45505</v>
      </c>
      <c r="B293" s="21">
        <v>0.35416666666666669</v>
      </c>
      <c r="C293" s="49">
        <v>249000</v>
      </c>
      <c r="D293" s="27" t="s">
        <v>35</v>
      </c>
      <c r="E293" s="28" t="s">
        <v>53</v>
      </c>
      <c r="F293" s="23"/>
    </row>
    <row r="294" spans="1:6" ht="15.75" thickBot="1">
      <c r="A294" s="41">
        <v>45512</v>
      </c>
      <c r="B294" s="21">
        <v>0.35416666666666669</v>
      </c>
      <c r="C294" s="47">
        <v>233000</v>
      </c>
      <c r="D294" s="27" t="s">
        <v>72</v>
      </c>
      <c r="E294" s="26" t="s">
        <v>42</v>
      </c>
      <c r="F294" s="23"/>
    </row>
    <row r="295" spans="1:6" ht="15.75" thickBot="1">
      <c r="A295" s="41">
        <v>45519</v>
      </c>
      <c r="B295" s="21">
        <v>0.35416666666666669</v>
      </c>
      <c r="C295" s="47">
        <v>227000</v>
      </c>
      <c r="D295" s="27" t="s">
        <v>35</v>
      </c>
      <c r="E295" s="26" t="s">
        <v>78</v>
      </c>
      <c r="F295" s="23"/>
    </row>
    <row r="296" spans="1:6" ht="15.75" thickBot="1">
      <c r="A296" s="41">
        <v>45526</v>
      </c>
      <c r="B296" s="21">
        <v>0.35416666666666669</v>
      </c>
      <c r="C296" s="48">
        <v>232000</v>
      </c>
      <c r="D296" s="27" t="s">
        <v>76</v>
      </c>
      <c r="E296" s="26" t="s">
        <v>75</v>
      </c>
      <c r="F296" s="23"/>
    </row>
    <row r="297" spans="1:6" ht="15.75" thickBot="1">
      <c r="A297" s="41">
        <v>45533</v>
      </c>
      <c r="B297" s="21">
        <v>0.35416666666666669</v>
      </c>
      <c r="C297" s="47">
        <v>231000</v>
      </c>
      <c r="D297" s="27" t="s">
        <v>76</v>
      </c>
      <c r="E297" s="26" t="s">
        <v>77</v>
      </c>
      <c r="F297" s="23"/>
    </row>
    <row r="298" spans="1:6" ht="15.75" thickBot="1">
      <c r="A298" s="41">
        <v>45540</v>
      </c>
      <c r="B298" s="21">
        <v>0.35416666666666669</v>
      </c>
      <c r="C298" s="47">
        <v>227000</v>
      </c>
      <c r="D298" s="27" t="s">
        <v>69</v>
      </c>
      <c r="E298" s="26" t="s">
        <v>76</v>
      </c>
      <c r="F298" s="23"/>
    </row>
    <row r="299" spans="1:6" ht="15.75" thickBot="1">
      <c r="A299" s="41">
        <v>45547</v>
      </c>
      <c r="B299" s="21">
        <v>0.35416666666666669</v>
      </c>
      <c r="C299" s="49">
        <v>230000</v>
      </c>
      <c r="D299" s="27" t="s">
        <v>29</v>
      </c>
      <c r="E299" s="26" t="s">
        <v>75</v>
      </c>
      <c r="F299" s="23"/>
    </row>
    <row r="300" spans="1:6" ht="15.75" thickBot="1">
      <c r="A300" s="41">
        <v>45554</v>
      </c>
      <c r="B300" s="21">
        <v>0.35416666666666669</v>
      </c>
      <c r="C300" s="47">
        <v>219000</v>
      </c>
      <c r="D300" s="27" t="s">
        <v>74</v>
      </c>
      <c r="E300" s="26" t="s">
        <v>69</v>
      </c>
      <c r="F300" s="23"/>
    </row>
    <row r="301" spans="1:6" ht="15.75" thickBot="1">
      <c r="A301" s="41">
        <v>45561</v>
      </c>
      <c r="B301" s="21">
        <v>0.35416666666666669</v>
      </c>
      <c r="C301" s="47">
        <v>218000</v>
      </c>
      <c r="D301" s="27" t="s">
        <v>61</v>
      </c>
      <c r="E301" s="26" t="s">
        <v>65</v>
      </c>
      <c r="F301" s="23"/>
    </row>
    <row r="302" spans="1:6" ht="15.75" thickBot="1">
      <c r="A302" s="41">
        <v>45568</v>
      </c>
      <c r="B302" s="21">
        <v>0.35416666666666669</v>
      </c>
      <c r="C302" s="49">
        <v>225000</v>
      </c>
      <c r="D302" s="27" t="s">
        <v>65</v>
      </c>
      <c r="E302" s="26" t="s">
        <v>73</v>
      </c>
      <c r="F302" s="23"/>
    </row>
    <row r="303" spans="1:6" ht="15.75" thickBot="1">
      <c r="A303" s="41">
        <v>45575</v>
      </c>
      <c r="B303" s="21">
        <v>0.35416666666666669</v>
      </c>
      <c r="C303" s="49">
        <v>258000</v>
      </c>
      <c r="D303" s="27" t="s">
        <v>69</v>
      </c>
      <c r="E303" s="28" t="s">
        <v>33</v>
      </c>
      <c r="F303" s="23"/>
    </row>
    <row r="304" spans="1:6" ht="15.75" thickBot="1">
      <c r="A304" s="41">
        <v>45582</v>
      </c>
      <c r="B304" s="21">
        <v>0.35416666666666669</v>
      </c>
      <c r="C304" s="48">
        <v>241000</v>
      </c>
      <c r="D304" s="27" t="s">
        <v>72</v>
      </c>
      <c r="E304" s="26" t="s">
        <v>38</v>
      </c>
      <c r="F304" s="23"/>
    </row>
    <row r="305" spans="1:6" ht="15.75" thickBot="1">
      <c r="A305" s="41">
        <v>45589</v>
      </c>
      <c r="B305" s="21">
        <v>0.35416666666666669</v>
      </c>
      <c r="C305" s="47">
        <v>227000</v>
      </c>
      <c r="D305" s="27" t="s">
        <v>70</v>
      </c>
      <c r="E305" s="26" t="s">
        <v>71</v>
      </c>
      <c r="F305" s="23"/>
    </row>
    <row r="306" spans="1:6" ht="15.75" thickBot="1">
      <c r="A306" s="41">
        <v>45596</v>
      </c>
      <c r="B306" s="21">
        <v>0.35416666666666669</v>
      </c>
      <c r="C306" s="48">
        <v>216000</v>
      </c>
      <c r="D306" s="27" t="s">
        <v>69</v>
      </c>
      <c r="E306" s="28" t="s">
        <v>29</v>
      </c>
      <c r="F306" s="23"/>
    </row>
    <row r="307" spans="1:6" ht="15.75" thickBot="1">
      <c r="A307" s="41">
        <v>45603</v>
      </c>
      <c r="B307" s="21">
        <v>0.39583333333333331</v>
      </c>
      <c r="C307" s="48">
        <v>221000</v>
      </c>
      <c r="D307" s="27"/>
      <c r="E307" s="28"/>
      <c r="F307" s="23"/>
    </row>
    <row r="308" spans="1:6" ht="15.75" thickBot="1">
      <c r="A308" s="41">
        <v>45610</v>
      </c>
      <c r="C308" s="75">
        <v>217000</v>
      </c>
    </row>
    <row r="309" spans="1:6" ht="15.75" thickBot="1">
      <c r="A309" s="41">
        <v>45617</v>
      </c>
      <c r="C309" s="75">
        <v>213000</v>
      </c>
    </row>
    <row r="310" spans="1:6" ht="15.75" thickBot="1">
      <c r="A310" s="41">
        <v>45624</v>
      </c>
      <c r="C310" s="75">
        <v>213000</v>
      </c>
    </row>
    <row r="311" spans="1:6" ht="15.75" thickBot="1">
      <c r="A311" s="41">
        <v>45631</v>
      </c>
      <c r="C311" s="75">
        <v>224000</v>
      </c>
    </row>
    <row r="312" spans="1:6" ht="15.75" thickBot="1">
      <c r="A312" s="41">
        <v>45638</v>
      </c>
      <c r="C312" s="75">
        <v>242000</v>
      </c>
    </row>
    <row r="313" spans="1:6" ht="15.75" thickBot="1">
      <c r="A313" s="41">
        <v>45645</v>
      </c>
      <c r="C313" s="75">
        <v>220000</v>
      </c>
    </row>
    <row r="314" spans="1:6" ht="15.75" thickBot="1">
      <c r="A314" s="41">
        <v>45652</v>
      </c>
      <c r="C314" s="75">
        <v>219000</v>
      </c>
    </row>
    <row r="315" spans="1:6" ht="15.75" thickBot="1">
      <c r="A315" s="41">
        <v>45659</v>
      </c>
      <c r="C315" s="75">
        <v>211000</v>
      </c>
    </row>
    <row r="316" spans="1:6" ht="15.75" thickBot="1">
      <c r="A316" s="41">
        <v>45665</v>
      </c>
      <c r="C316" s="75">
        <v>201000</v>
      </c>
    </row>
    <row r="317" spans="1:6" ht="15.75" thickBot="1">
      <c r="A317" s="41">
        <v>45673</v>
      </c>
      <c r="C317" s="75">
        <v>217000</v>
      </c>
    </row>
    <row r="318" spans="1:6" ht="15.75" thickBot="1">
      <c r="A318" s="41">
        <v>45680</v>
      </c>
      <c r="C318" s="75">
        <v>223000</v>
      </c>
    </row>
    <row r="319" spans="1:6" ht="15.75" thickBot="1">
      <c r="A319" s="41">
        <v>45687</v>
      </c>
      <c r="C319" s="75">
        <v>207000</v>
      </c>
    </row>
    <row r="320" spans="1:6" ht="15.75" thickBot="1">
      <c r="A320" s="41">
        <v>45694</v>
      </c>
      <c r="C320" s="75">
        <v>219000</v>
      </c>
    </row>
    <row r="321" spans="1:3">
      <c r="A321" s="41">
        <v>45701</v>
      </c>
      <c r="C321" s="75">
        <v>213000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3D8E-E4E5-466E-86B4-5261EF3BE453}">
  <dimension ref="A1:D75"/>
  <sheetViews>
    <sheetView topLeftCell="A49" workbookViewId="0">
      <selection activeCell="F78" sqref="F78"/>
    </sheetView>
  </sheetViews>
  <sheetFormatPr defaultRowHeight="15"/>
  <cols>
    <col min="1" max="1" width="29.42578125" bestFit="1" customWidth="1"/>
    <col min="4" max="4" width="9.42578125" bestFit="1" customWidth="1"/>
  </cols>
  <sheetData>
    <row r="1" spans="1:4">
      <c r="A1" s="55" t="s">
        <v>3</v>
      </c>
      <c r="B1" s="56" t="s">
        <v>12</v>
      </c>
    </row>
    <row r="2" spans="1:4" ht="15.75" thickBot="1">
      <c r="A2" s="25">
        <v>43476</v>
      </c>
      <c r="B2" s="7">
        <v>1.9E-2</v>
      </c>
    </row>
    <row r="3" spans="1:4" ht="15.75" thickBot="1">
      <c r="A3" s="25">
        <v>43509</v>
      </c>
      <c r="B3" s="11">
        <v>1.6E-2</v>
      </c>
    </row>
    <row r="4" spans="1:4" ht="15.75" thickBot="1">
      <c r="A4" s="25">
        <v>43536</v>
      </c>
      <c r="B4" s="12">
        <v>1.4999999999999999E-2</v>
      </c>
      <c r="D4" s="24"/>
    </row>
    <row r="5" spans="1:4" ht="15.75" thickBot="1">
      <c r="A5" s="25">
        <v>43565</v>
      </c>
      <c r="B5" s="11">
        <v>1.9E-2</v>
      </c>
    </row>
    <row r="6" spans="1:4" ht="15.75" thickBot="1">
      <c r="A6" s="25">
        <v>43595</v>
      </c>
      <c r="B6" s="12">
        <v>0.02</v>
      </c>
    </row>
    <row r="7" spans="1:4" ht="15.75" thickBot="1">
      <c r="A7" s="25">
        <v>43628</v>
      </c>
      <c r="B7" s="12">
        <v>1.7999999999999999E-2</v>
      </c>
    </row>
    <row r="8" spans="1:4" ht="15.75" thickBot="1">
      <c r="A8" s="25">
        <v>43657</v>
      </c>
      <c r="B8" s="10">
        <v>1.6E-2</v>
      </c>
    </row>
    <row r="9" spans="1:4" ht="15.75" thickBot="1">
      <c r="A9" s="25">
        <v>43690</v>
      </c>
      <c r="B9" s="11">
        <v>1.7999999999999999E-2</v>
      </c>
    </row>
    <row r="10" spans="1:4" ht="15.75" thickBot="1">
      <c r="A10" s="25">
        <v>43720</v>
      </c>
      <c r="B10" s="12">
        <v>1.7000000000000001E-2</v>
      </c>
    </row>
    <row r="11" spans="1:4" ht="15.75" thickBot="1">
      <c r="A11" s="25">
        <v>43748</v>
      </c>
      <c r="B11" s="12">
        <v>1.7000000000000001E-2</v>
      </c>
    </row>
    <row r="12" spans="1:4" ht="15.75" thickBot="1">
      <c r="A12" s="25">
        <v>43782</v>
      </c>
      <c r="B12" s="11">
        <v>1.7999999999999999E-2</v>
      </c>
    </row>
    <row r="13" spans="1:4" ht="15.75" thickBot="1">
      <c r="A13" s="25">
        <v>43810</v>
      </c>
      <c r="B13" s="11">
        <v>2.1000000000000001E-2</v>
      </c>
    </row>
    <row r="14" spans="1:4" ht="15.75" thickBot="1">
      <c r="A14" s="25">
        <v>43844</v>
      </c>
      <c r="B14" s="10">
        <v>2.3E-2</v>
      </c>
    </row>
    <row r="15" spans="1:4" ht="15.75" thickBot="1">
      <c r="A15" s="25">
        <v>43874</v>
      </c>
      <c r="B15" s="11">
        <v>2.5000000000000001E-2</v>
      </c>
    </row>
    <row r="16" spans="1:4" ht="15.75" thickBot="1">
      <c r="A16" s="25">
        <v>43901</v>
      </c>
      <c r="B16" s="11">
        <v>2.3E-2</v>
      </c>
    </row>
    <row r="17" spans="1:2" ht="15.75" thickBot="1">
      <c r="A17" s="25">
        <v>43931</v>
      </c>
      <c r="B17" s="12">
        <v>1.4999999999999999E-2</v>
      </c>
    </row>
    <row r="18" spans="1:2" ht="15.75" thickBot="1">
      <c r="A18" s="25">
        <v>43963</v>
      </c>
      <c r="B18" s="12">
        <v>3.0000000000000001E-3</v>
      </c>
    </row>
    <row r="19" spans="1:2" ht="15.75" thickBot="1">
      <c r="A19" s="25">
        <v>43992</v>
      </c>
      <c r="B19" s="12">
        <v>1E-3</v>
      </c>
    </row>
    <row r="20" spans="1:2" ht="15.75" thickBot="1">
      <c r="A20" s="25">
        <v>44026</v>
      </c>
      <c r="B20" s="10">
        <v>6.0000000000000001E-3</v>
      </c>
    </row>
    <row r="21" spans="1:2" ht="15.75" thickBot="1">
      <c r="A21" s="25">
        <v>44055</v>
      </c>
      <c r="B21" s="11">
        <v>0.01</v>
      </c>
    </row>
    <row r="22" spans="1:2" ht="15.75" thickBot="1">
      <c r="A22" s="25">
        <v>44085</v>
      </c>
      <c r="B22" s="11">
        <v>1.2999999999999999E-2</v>
      </c>
    </row>
    <row r="23" spans="1:2" ht="15.75" thickBot="1">
      <c r="A23" s="25">
        <v>44117</v>
      </c>
      <c r="B23" s="10">
        <v>1.4E-2</v>
      </c>
    </row>
    <row r="24" spans="1:2" ht="15.75" thickBot="1">
      <c r="A24" s="25">
        <v>44147</v>
      </c>
      <c r="B24" s="12">
        <v>1.2E-2</v>
      </c>
    </row>
    <row r="25" spans="1:2" ht="15.75" thickBot="1">
      <c r="A25" s="25">
        <v>44175</v>
      </c>
      <c r="B25" s="11">
        <v>1.2E-2</v>
      </c>
    </row>
    <row r="26" spans="1:2" ht="15.75" thickBot="1">
      <c r="A26" s="25">
        <v>44209</v>
      </c>
      <c r="B26" s="11">
        <v>1.4E-2</v>
      </c>
    </row>
    <row r="27" spans="1:2" ht="15.75" thickBot="1">
      <c r="A27" s="25">
        <v>44237</v>
      </c>
      <c r="B27" s="12">
        <v>1.4E-2</v>
      </c>
    </row>
    <row r="28" spans="1:2" ht="15.75" thickBot="1">
      <c r="A28" s="25">
        <v>44265</v>
      </c>
      <c r="B28" s="10">
        <v>1.7000000000000001E-2</v>
      </c>
    </row>
    <row r="29" spans="1:2" ht="15.75" thickBot="1">
      <c r="A29" s="25">
        <v>44299</v>
      </c>
      <c r="B29" s="11">
        <v>2.5999999999999999E-2</v>
      </c>
    </row>
    <row r="30" spans="1:2" ht="15.75" thickBot="1">
      <c r="A30" s="25">
        <v>44328</v>
      </c>
      <c r="B30" s="11">
        <v>4.2000000000000003E-2</v>
      </c>
    </row>
    <row r="31" spans="1:2" ht="15.75" thickBot="1">
      <c r="A31" s="25">
        <v>44357</v>
      </c>
      <c r="B31" s="11">
        <v>0.05</v>
      </c>
    </row>
    <row r="32" spans="1:2" ht="15.75" thickBot="1">
      <c r="A32" s="25">
        <v>44390</v>
      </c>
      <c r="B32" s="11">
        <v>5.3999999999999999E-2</v>
      </c>
    </row>
    <row r="33" spans="1:2" ht="15.75" thickBot="1">
      <c r="A33" s="25">
        <v>44419</v>
      </c>
      <c r="B33" s="11">
        <v>5.3999999999999999E-2</v>
      </c>
    </row>
    <row r="34" spans="1:2" ht="15.75" thickBot="1">
      <c r="A34" s="25">
        <v>44453</v>
      </c>
      <c r="B34" s="10">
        <v>5.2999999999999999E-2</v>
      </c>
    </row>
    <row r="35" spans="1:2" ht="15.75" thickBot="1">
      <c r="A35" s="25">
        <v>44482</v>
      </c>
      <c r="B35" s="11">
        <v>5.3999999999999999E-2</v>
      </c>
    </row>
    <row r="36" spans="1:2" ht="15.75" thickBot="1">
      <c r="A36" s="25">
        <v>44510</v>
      </c>
      <c r="B36" s="11">
        <v>6.2E-2</v>
      </c>
    </row>
    <row r="37" spans="1:2" ht="15.75" thickBot="1">
      <c r="A37" s="25">
        <v>44540</v>
      </c>
      <c r="B37" s="10">
        <v>6.8000000000000005E-2</v>
      </c>
    </row>
    <row r="38" spans="1:2" ht="15.75" thickBot="1">
      <c r="A38" s="25">
        <v>44573</v>
      </c>
      <c r="B38" s="10">
        <v>7.0000000000000007E-2</v>
      </c>
    </row>
    <row r="39" spans="1:2" ht="15.75" thickBot="1">
      <c r="A39" s="25">
        <v>44602</v>
      </c>
      <c r="B39" s="11">
        <v>7.4999999999999997E-2</v>
      </c>
    </row>
    <row r="40" spans="1:2" ht="15.75" thickBot="1">
      <c r="A40" s="25">
        <v>44630</v>
      </c>
      <c r="B40" s="10">
        <v>7.9000000000000001E-2</v>
      </c>
    </row>
    <row r="41" spans="1:2" ht="15.75" thickBot="1">
      <c r="A41" s="25">
        <v>44663</v>
      </c>
      <c r="B41" s="11">
        <v>8.5000000000000006E-2</v>
      </c>
    </row>
    <row r="42" spans="1:2" ht="15.75" thickBot="1">
      <c r="A42" s="25">
        <v>44692</v>
      </c>
      <c r="B42" s="11">
        <v>8.3000000000000004E-2</v>
      </c>
    </row>
    <row r="43" spans="1:2" ht="15.75" thickBot="1">
      <c r="A43" s="25">
        <v>44722</v>
      </c>
      <c r="B43" s="11">
        <v>8.5999999999999993E-2</v>
      </c>
    </row>
    <row r="44" spans="1:2" ht="15.75" thickBot="1">
      <c r="A44" s="25">
        <v>44755</v>
      </c>
      <c r="B44" s="11">
        <v>9.0999999999999998E-2</v>
      </c>
    </row>
    <row r="45" spans="1:2" ht="15.75" thickBot="1">
      <c r="A45" s="25">
        <v>44783</v>
      </c>
      <c r="B45" s="12">
        <v>8.5000000000000006E-2</v>
      </c>
    </row>
    <row r="46" spans="1:2" ht="15.75" thickBot="1">
      <c r="A46" s="25">
        <v>44817</v>
      </c>
      <c r="B46" s="11">
        <v>8.3000000000000004E-2</v>
      </c>
    </row>
    <row r="47" spans="1:2" ht="15.75" thickBot="1">
      <c r="A47" s="25">
        <v>44847</v>
      </c>
      <c r="B47" s="11">
        <v>8.2000000000000003E-2</v>
      </c>
    </row>
    <row r="48" spans="1:2" ht="15.75" thickBot="1">
      <c r="A48" s="25">
        <v>44875</v>
      </c>
      <c r="B48" s="12">
        <v>7.6999999999999999E-2</v>
      </c>
    </row>
    <row r="49" spans="1:2" ht="15.75" thickBot="1">
      <c r="A49" s="25">
        <v>44908</v>
      </c>
      <c r="B49" s="12">
        <v>7.0999999999999994E-2</v>
      </c>
    </row>
    <row r="50" spans="1:2" ht="15.75" thickBot="1">
      <c r="A50" s="25">
        <v>44938</v>
      </c>
      <c r="B50" s="10">
        <v>6.5000000000000002E-2</v>
      </c>
    </row>
    <row r="51" spans="1:2" ht="15.75" thickBot="1">
      <c r="A51" s="25">
        <v>44971</v>
      </c>
      <c r="B51" s="11">
        <v>6.4000000000000001E-2</v>
      </c>
    </row>
    <row r="52" spans="1:2" ht="15.75" thickBot="1">
      <c r="A52" s="25">
        <v>44999</v>
      </c>
      <c r="B52" s="10">
        <v>0.06</v>
      </c>
    </row>
    <row r="53" spans="1:2" ht="15.75" thickBot="1">
      <c r="A53" s="25">
        <v>45028</v>
      </c>
      <c r="B53" s="12">
        <v>0.05</v>
      </c>
    </row>
    <row r="54" spans="1:2" ht="15.75" thickBot="1">
      <c r="A54" s="25">
        <v>45056</v>
      </c>
      <c r="B54" s="12">
        <v>4.9000000000000002E-2</v>
      </c>
    </row>
    <row r="55" spans="1:2" ht="15.75" thickBot="1">
      <c r="A55" s="25">
        <v>45090</v>
      </c>
      <c r="B55" s="12">
        <v>0.04</v>
      </c>
    </row>
    <row r="56" spans="1:2" ht="15.75" thickBot="1">
      <c r="A56" s="25">
        <v>45119</v>
      </c>
      <c r="B56" s="12">
        <v>0.03</v>
      </c>
    </row>
    <row r="57" spans="1:2" ht="15.75" thickBot="1">
      <c r="A57" s="25">
        <v>45148</v>
      </c>
      <c r="B57" s="12">
        <v>3.2000000000000001E-2</v>
      </c>
    </row>
    <row r="58" spans="1:2" ht="15.75" thickBot="1">
      <c r="A58" s="25">
        <v>45182</v>
      </c>
      <c r="B58" s="11">
        <v>3.6999999999999998E-2</v>
      </c>
    </row>
    <row r="59" spans="1:2" ht="15.75" thickBot="1">
      <c r="A59" s="25">
        <v>45211</v>
      </c>
      <c r="B59" s="11">
        <v>3.6999999999999998E-2</v>
      </c>
    </row>
    <row r="60" spans="1:2" ht="15.75" thickBot="1">
      <c r="A60" s="25">
        <v>45244</v>
      </c>
      <c r="B60" s="12">
        <v>3.2000000000000001E-2</v>
      </c>
    </row>
    <row r="61" spans="1:2" ht="15.75" thickBot="1">
      <c r="A61" s="25">
        <v>45272</v>
      </c>
      <c r="B61" s="10">
        <v>3.1E-2</v>
      </c>
    </row>
    <row r="62" spans="1:2" ht="15.75" thickBot="1">
      <c r="A62" s="25">
        <v>45302</v>
      </c>
      <c r="B62" s="11">
        <v>3.4000000000000002E-2</v>
      </c>
    </row>
    <row r="63" spans="1:2" ht="15.75" thickBot="1">
      <c r="A63" s="25">
        <v>45335</v>
      </c>
      <c r="B63" s="11">
        <v>3.1E-2</v>
      </c>
    </row>
    <row r="64" spans="1:2" ht="15.75" thickBot="1">
      <c r="A64" s="25">
        <v>45363</v>
      </c>
      <c r="B64" s="11">
        <v>3.2000000000000001E-2</v>
      </c>
    </row>
    <row r="65" spans="1:2" ht="15.75" thickBot="1">
      <c r="A65" s="25">
        <v>45392</v>
      </c>
      <c r="B65" s="11">
        <v>3.5000000000000003E-2</v>
      </c>
    </row>
    <row r="66" spans="1:2" ht="15.75" thickBot="1">
      <c r="A66" s="25">
        <v>45427</v>
      </c>
      <c r="B66" s="10">
        <v>3.4000000000000002E-2</v>
      </c>
    </row>
    <row r="67" spans="1:2" ht="15.75" thickBot="1">
      <c r="A67" s="25">
        <v>45455</v>
      </c>
      <c r="B67" s="12">
        <v>3.3000000000000002E-2</v>
      </c>
    </row>
    <row r="68" spans="1:2" ht="15.75" thickBot="1">
      <c r="A68" s="25">
        <v>45484</v>
      </c>
      <c r="B68" s="12">
        <v>0.03</v>
      </c>
    </row>
    <row r="69" spans="1:2" ht="15.75" thickBot="1">
      <c r="A69" s="25">
        <v>45518</v>
      </c>
      <c r="B69" s="12">
        <v>2.9000000000000001E-2</v>
      </c>
    </row>
    <row r="70" spans="1:2" ht="15.75" thickBot="1">
      <c r="A70" s="25">
        <v>45546</v>
      </c>
      <c r="B70" s="10">
        <v>2.5000000000000001E-2</v>
      </c>
    </row>
    <row r="71" spans="1:2" ht="15.75" thickBot="1">
      <c r="A71" s="25">
        <v>45575</v>
      </c>
      <c r="B71" s="11">
        <v>2.4E-2</v>
      </c>
    </row>
    <row r="72" spans="1:2" ht="15.75" thickBot="1">
      <c r="A72" s="25">
        <v>45609</v>
      </c>
      <c r="B72" s="11">
        <v>2.5999999999999999E-2</v>
      </c>
    </row>
    <row r="73" spans="1:2" ht="15.75" thickBot="1">
      <c r="A73" s="25">
        <v>45637</v>
      </c>
      <c r="B73" s="11">
        <v>2.7E-2</v>
      </c>
    </row>
    <row r="74" spans="1:2" ht="15.75" thickBot="1">
      <c r="A74" s="25">
        <v>45672</v>
      </c>
      <c r="B74" s="11">
        <v>2.9000000000000001E-2</v>
      </c>
    </row>
    <row r="75" spans="1:2">
      <c r="A75" s="25">
        <v>45700</v>
      </c>
      <c r="B75" s="11">
        <v>0.03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6BE8-F8D8-4465-A190-51C8DCEA8C8A}">
  <dimension ref="A1:B67"/>
  <sheetViews>
    <sheetView topLeftCell="A47" workbookViewId="0">
      <selection activeCell="A68" sqref="A68"/>
    </sheetView>
  </sheetViews>
  <sheetFormatPr defaultRowHeight="15"/>
  <cols>
    <col min="1" max="1" width="12.5703125" customWidth="1"/>
  </cols>
  <sheetData>
    <row r="1" spans="1:2" ht="15.75" thickBot="1">
      <c r="A1" t="s">
        <v>3</v>
      </c>
      <c r="B1" t="s">
        <v>11</v>
      </c>
    </row>
    <row r="2" spans="1:2" ht="16.5" thickTop="1" thickBot="1">
      <c r="A2" s="30">
        <v>43707</v>
      </c>
      <c r="B2" s="57">
        <v>1.3999999999999999E-2</v>
      </c>
    </row>
    <row r="3" spans="1:2" ht="16.5" thickTop="1" thickBot="1">
      <c r="A3" s="30">
        <v>43735</v>
      </c>
      <c r="B3" s="31">
        <v>1.3999999999999999E-2</v>
      </c>
    </row>
    <row r="4" spans="1:2" ht="16.5" thickTop="1" thickBot="1">
      <c r="A4" s="30">
        <v>43769</v>
      </c>
      <c r="B4" s="31">
        <v>1.3000000000000001E-2</v>
      </c>
    </row>
    <row r="5" spans="1:2" ht="16.5" thickTop="1" thickBot="1">
      <c r="A5" s="30">
        <v>43796</v>
      </c>
      <c r="B5" s="32">
        <v>1.3000000000000001E-2</v>
      </c>
    </row>
    <row r="6" spans="1:2" ht="16.5" thickTop="1" thickBot="1">
      <c r="A6" s="30">
        <v>43819</v>
      </c>
      <c r="B6" s="31">
        <v>1.4999999999999999E-2</v>
      </c>
    </row>
    <row r="7" spans="1:2" ht="16.5" thickTop="1" thickBot="1">
      <c r="A7" s="30">
        <v>43861</v>
      </c>
      <c r="B7" s="31">
        <v>1.6E-2</v>
      </c>
    </row>
    <row r="8" spans="1:2" ht="16.5" thickTop="1" thickBot="1">
      <c r="A8" s="30">
        <v>43889</v>
      </c>
      <c r="B8" s="31">
        <v>1.7000000000000001E-2</v>
      </c>
    </row>
    <row r="9" spans="1:2" ht="16.5" thickTop="1" thickBot="1">
      <c r="A9" s="30">
        <v>43917</v>
      </c>
      <c r="B9" s="31">
        <v>1.8000000000000002E-2</v>
      </c>
    </row>
    <row r="10" spans="1:2" ht="16.5" thickTop="1" thickBot="1">
      <c r="A10" s="30">
        <v>43951</v>
      </c>
      <c r="B10" s="31">
        <v>1.3000000000000001E-2</v>
      </c>
    </row>
    <row r="11" spans="1:2" ht="16.5" thickTop="1" thickBot="1">
      <c r="A11" s="30">
        <v>43980</v>
      </c>
      <c r="B11" s="31">
        <v>5.0000000000000001E-3</v>
      </c>
    </row>
    <row r="12" spans="1:2" ht="16.5" thickTop="1" thickBot="1">
      <c r="A12" s="30">
        <v>44008</v>
      </c>
      <c r="B12" s="31">
        <v>5.0000000000000001E-3</v>
      </c>
    </row>
    <row r="13" spans="1:2" ht="16.5" thickTop="1" thickBot="1">
      <c r="A13" s="30">
        <v>44043</v>
      </c>
      <c r="B13" s="31">
        <v>8.0000000000000002E-3</v>
      </c>
    </row>
    <row r="14" spans="1:2" ht="16.5" thickTop="1" thickBot="1">
      <c r="A14" s="30">
        <v>44071</v>
      </c>
      <c r="B14" s="31">
        <v>0.01</v>
      </c>
    </row>
    <row r="15" spans="1:2" ht="16.5" thickTop="1" thickBot="1">
      <c r="A15" s="30">
        <v>44075</v>
      </c>
      <c r="B15" s="31">
        <v>1.3999999999999999E-2</v>
      </c>
    </row>
    <row r="16" spans="1:2" ht="16.5" thickTop="1" thickBot="1">
      <c r="A16" s="30">
        <v>44134</v>
      </c>
      <c r="B16" s="31">
        <v>1.3999999999999999E-2</v>
      </c>
    </row>
    <row r="17" spans="1:2" ht="16.5" thickTop="1" thickBot="1">
      <c r="A17" s="30">
        <v>44160</v>
      </c>
      <c r="B17" s="31">
        <v>1.2E-2</v>
      </c>
    </row>
    <row r="18" spans="1:2" ht="16.5" thickTop="1" thickBot="1">
      <c r="A18" s="30">
        <v>44188</v>
      </c>
      <c r="B18" s="31">
        <v>1.1000000000000001E-2</v>
      </c>
    </row>
    <row r="19" spans="1:2" ht="16.5" thickTop="1" thickBot="1">
      <c r="A19" s="30">
        <v>44225</v>
      </c>
      <c r="B19" s="31">
        <v>1.3000000000000001E-2</v>
      </c>
    </row>
    <row r="20" spans="1:2" ht="16.5" thickTop="1" thickBot="1">
      <c r="A20" s="30">
        <v>44253</v>
      </c>
      <c r="B20" s="31">
        <v>1.4999999999999999E-2</v>
      </c>
    </row>
    <row r="21" spans="1:2" ht="16.5" thickTop="1" thickBot="1">
      <c r="A21" s="30">
        <v>44281</v>
      </c>
      <c r="B21" s="31">
        <v>1.6E-2</v>
      </c>
    </row>
    <row r="22" spans="1:2" ht="16.5" thickTop="1" thickBot="1">
      <c r="A22" s="30">
        <v>44316</v>
      </c>
      <c r="B22" s="31">
        <v>2.3E-2</v>
      </c>
    </row>
    <row r="23" spans="1:2" ht="16.5" thickTop="1" thickBot="1">
      <c r="A23" s="30">
        <v>44344</v>
      </c>
      <c r="B23" s="31">
        <v>3.6000000000000004E-2</v>
      </c>
    </row>
    <row r="24" spans="1:2" ht="16.5" thickTop="1" thickBot="1">
      <c r="A24" s="30">
        <v>44372</v>
      </c>
      <c r="B24" s="31">
        <v>3.9E-2</v>
      </c>
    </row>
    <row r="25" spans="1:2" ht="16.5" thickTop="1" thickBot="1">
      <c r="A25" s="30">
        <v>44407</v>
      </c>
      <c r="B25" s="31">
        <v>0.04</v>
      </c>
    </row>
    <row r="26" spans="1:2" ht="16.5" thickTop="1" thickBot="1">
      <c r="A26" s="30">
        <v>44435</v>
      </c>
      <c r="B26" s="31">
        <v>4.2000000000000003E-2</v>
      </c>
    </row>
    <row r="27" spans="1:2" ht="16.5" thickTop="1" thickBot="1">
      <c r="A27" s="30">
        <v>44440</v>
      </c>
      <c r="B27" s="31">
        <v>4.2999999999999997E-2</v>
      </c>
    </row>
    <row r="28" spans="1:2" ht="16.5" thickTop="1" thickBot="1">
      <c r="A28" s="30">
        <v>44498</v>
      </c>
      <c r="B28" s="31">
        <v>4.4000000000000004E-2</v>
      </c>
    </row>
    <row r="29" spans="1:2" ht="16.5" thickTop="1" thickBot="1">
      <c r="A29" s="30">
        <v>44524</v>
      </c>
      <c r="B29" s="31">
        <v>0.05</v>
      </c>
    </row>
    <row r="30" spans="1:2" ht="16.5" thickTop="1" thickBot="1">
      <c r="A30" s="30">
        <v>44553</v>
      </c>
      <c r="B30" s="31">
        <v>5.7000000000000002E-2</v>
      </c>
    </row>
    <row r="31" spans="1:2" ht="16.5" thickTop="1" thickBot="1">
      <c r="A31" s="30">
        <v>44589</v>
      </c>
      <c r="B31" s="31">
        <v>5.7999999999999996E-2</v>
      </c>
    </row>
    <row r="32" spans="1:2" ht="16.5" thickTop="1" thickBot="1">
      <c r="A32" s="30">
        <v>44617</v>
      </c>
      <c r="B32" s="31">
        <v>6.0999999999999999E-2</v>
      </c>
    </row>
    <row r="33" spans="1:2" ht="16.5" thickTop="1" thickBot="1">
      <c r="A33" s="30">
        <v>44651</v>
      </c>
      <c r="B33" s="31">
        <v>6.4000000000000001E-2</v>
      </c>
    </row>
    <row r="34" spans="1:2" ht="16.5" thickTop="1" thickBot="1">
      <c r="A34" s="30">
        <v>44680</v>
      </c>
      <c r="B34" s="31">
        <v>6.6000000000000003E-2</v>
      </c>
    </row>
    <row r="35" spans="1:2" ht="16.5" thickTop="1" thickBot="1">
      <c r="A35" s="30">
        <v>44708</v>
      </c>
      <c r="B35" s="31">
        <v>6.3E-2</v>
      </c>
    </row>
    <row r="36" spans="1:2" ht="16.5" thickTop="1" thickBot="1">
      <c r="A36" s="30">
        <v>44742</v>
      </c>
      <c r="B36" s="31">
        <v>6.3E-2</v>
      </c>
    </row>
    <row r="37" spans="1:2" ht="16.5" thickTop="1" thickBot="1">
      <c r="A37" s="30">
        <v>44771</v>
      </c>
      <c r="B37" s="10">
        <v>6.8000000000000005E-2</v>
      </c>
    </row>
    <row r="38" spans="1:2" ht="16.5" thickTop="1" thickBot="1">
      <c r="A38" s="30">
        <v>44799</v>
      </c>
      <c r="B38" s="10">
        <v>6.3E-2</v>
      </c>
    </row>
    <row r="39" spans="1:2" ht="16.5" thickTop="1" thickBot="1">
      <c r="A39" s="30">
        <v>44834</v>
      </c>
      <c r="B39" s="10">
        <v>6.2E-2</v>
      </c>
    </row>
    <row r="40" spans="1:2" ht="16.5" thickTop="1" thickBot="1">
      <c r="A40" s="30">
        <v>44862</v>
      </c>
      <c r="B40" s="10">
        <v>6.2E-2</v>
      </c>
    </row>
    <row r="41" spans="1:2" ht="16.5" thickTop="1" thickBot="1">
      <c r="A41" s="30">
        <v>44866</v>
      </c>
      <c r="B41" s="10">
        <v>0.06</v>
      </c>
    </row>
    <row r="42" spans="1:2" ht="16.5" thickTop="1" thickBot="1">
      <c r="A42" s="30">
        <v>44918</v>
      </c>
      <c r="B42" s="10">
        <v>5.5E-2</v>
      </c>
    </row>
    <row r="43" spans="1:2" ht="16.5" thickTop="1" thickBot="1">
      <c r="A43" s="30">
        <v>44953</v>
      </c>
      <c r="B43" s="12">
        <v>0.05</v>
      </c>
    </row>
    <row r="44" spans="1:2" ht="16.5" thickTop="1" thickBot="1">
      <c r="A44" s="30">
        <v>44981</v>
      </c>
      <c r="B44" s="11">
        <v>5.3999999999999999E-2</v>
      </c>
    </row>
    <row r="45" spans="1:2" ht="16.5" thickTop="1" thickBot="1">
      <c r="A45" s="30">
        <v>45016</v>
      </c>
      <c r="B45" s="12">
        <v>0.05</v>
      </c>
    </row>
    <row r="46" spans="1:2" ht="16.5" thickTop="1" thickBot="1">
      <c r="A46" s="30">
        <v>45044</v>
      </c>
      <c r="B46" s="10">
        <v>4.2000000000000003E-2</v>
      </c>
    </row>
    <row r="47" spans="1:2" ht="16.5" thickTop="1" thickBot="1">
      <c r="A47" s="30">
        <v>45072</v>
      </c>
      <c r="B47" s="11">
        <v>4.3999999999999997E-2</v>
      </c>
    </row>
    <row r="48" spans="1:2" ht="16.5" thickTop="1" thickBot="1">
      <c r="A48" s="30">
        <v>45107</v>
      </c>
      <c r="B48" s="12">
        <v>3.7999999999999999E-2</v>
      </c>
    </row>
    <row r="49" spans="1:2" ht="16.5" thickTop="1" thickBot="1">
      <c r="A49" s="30">
        <v>45135</v>
      </c>
      <c r="B49" s="12">
        <v>0.03</v>
      </c>
    </row>
    <row r="50" spans="1:2" ht="16.5" thickTop="1" thickBot="1">
      <c r="A50" s="30">
        <v>45169</v>
      </c>
      <c r="B50" s="10">
        <v>3.3000000000000002E-2</v>
      </c>
    </row>
    <row r="51" spans="1:2" ht="16.5" thickTop="1" thickBot="1">
      <c r="A51" s="30">
        <v>45198</v>
      </c>
      <c r="B51" s="10">
        <v>3.5000000000000003E-2</v>
      </c>
    </row>
    <row r="52" spans="1:2" ht="16.5" thickTop="1" thickBot="1">
      <c r="A52" s="30">
        <v>45226</v>
      </c>
      <c r="B52" s="10">
        <v>3.4000000000000002E-2</v>
      </c>
    </row>
    <row r="53" spans="1:2" ht="16.5" thickTop="1" thickBot="1">
      <c r="A53" s="30">
        <v>45260</v>
      </c>
      <c r="B53" s="10">
        <v>0.03</v>
      </c>
    </row>
    <row r="54" spans="1:2" ht="16.5" thickTop="1" thickBot="1">
      <c r="A54" s="30">
        <v>45282</v>
      </c>
      <c r="B54" s="12">
        <v>2.5999999999999999E-2</v>
      </c>
    </row>
    <row r="55" spans="1:2" ht="16.5" thickTop="1" thickBot="1">
      <c r="A55" s="30">
        <v>45317</v>
      </c>
      <c r="B55" s="10">
        <v>2.5999999999999999E-2</v>
      </c>
    </row>
    <row r="56" spans="1:2" ht="16.5" thickTop="1" thickBot="1">
      <c r="A56" s="30">
        <v>45351</v>
      </c>
      <c r="B56" s="10">
        <v>2.4E-2</v>
      </c>
    </row>
    <row r="57" spans="1:2" ht="16.5" thickTop="1" thickBot="1">
      <c r="A57" s="30">
        <v>45380</v>
      </c>
      <c r="B57" s="10">
        <v>2.5000000000000001E-2</v>
      </c>
    </row>
    <row r="58" spans="1:2" ht="16.5" thickTop="1" thickBot="1">
      <c r="A58" s="30">
        <v>45408</v>
      </c>
      <c r="B58" s="11">
        <v>2.7E-2</v>
      </c>
    </row>
    <row r="59" spans="1:2" ht="16.5" thickTop="1" thickBot="1">
      <c r="A59" s="30">
        <v>45443</v>
      </c>
      <c r="B59" s="10">
        <v>2.7E-2</v>
      </c>
    </row>
    <row r="60" spans="1:2" ht="16.5" thickTop="1" thickBot="1">
      <c r="A60" s="30">
        <v>45471</v>
      </c>
      <c r="B60" s="10">
        <v>2.5999999999999999E-2</v>
      </c>
    </row>
    <row r="61" spans="1:2" ht="16.5" thickTop="1" thickBot="1">
      <c r="A61" s="30">
        <v>45499</v>
      </c>
      <c r="B61" s="10">
        <v>2.5000000000000001E-2</v>
      </c>
    </row>
    <row r="62" spans="1:2" ht="16.5" thickTop="1" thickBot="1">
      <c r="A62" s="30">
        <v>45534</v>
      </c>
      <c r="B62" s="12">
        <v>2.5000000000000001E-2</v>
      </c>
    </row>
    <row r="63" spans="1:2" ht="16.5" thickTop="1" thickBot="1">
      <c r="A63" s="30">
        <v>45562</v>
      </c>
      <c r="B63" s="12">
        <v>2.1999999999999999E-2</v>
      </c>
    </row>
    <row r="64" spans="1:2" ht="16.5" thickTop="1" thickBot="1">
      <c r="A64" s="30">
        <v>45596</v>
      </c>
      <c r="B64" s="12">
        <v>2.1000000000000001E-2</v>
      </c>
    </row>
    <row r="65" spans="1:2" ht="16.5" thickTop="1" thickBot="1">
      <c r="A65" s="30">
        <v>45623</v>
      </c>
      <c r="B65" s="12">
        <v>2.3E-2</v>
      </c>
    </row>
    <row r="66" spans="1:2" ht="16.5" thickTop="1" thickBot="1">
      <c r="A66" s="30">
        <v>46011</v>
      </c>
      <c r="B66" s="58">
        <v>2.4E-2</v>
      </c>
    </row>
    <row r="67" spans="1:2" ht="15.75" thickTop="1">
      <c r="A67" s="30">
        <v>45688</v>
      </c>
      <c r="B67" s="31">
        <v>2.5999999999999999E-2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C8BF-C733-45F4-A822-A839121E08FB}">
  <dimension ref="A1:D75"/>
  <sheetViews>
    <sheetView topLeftCell="A44" workbookViewId="0">
      <selection activeCell="E73" sqref="E73"/>
    </sheetView>
  </sheetViews>
  <sheetFormatPr defaultRowHeight="15"/>
  <cols>
    <col min="1" max="2" width="13.85546875" customWidth="1"/>
  </cols>
  <sheetData>
    <row r="1" spans="1:4" ht="15.75" thickBot="1">
      <c r="A1" s="36" t="s">
        <v>3</v>
      </c>
      <c r="B1" s="37" t="s">
        <v>11</v>
      </c>
    </row>
    <row r="2" spans="1:4" ht="15.75" thickBot="1">
      <c r="A2" s="25">
        <v>43467</v>
      </c>
      <c r="B2" s="11">
        <v>3.1300000000000001E-2</v>
      </c>
    </row>
    <row r="3" spans="1:4" ht="15.75" thickBot="1">
      <c r="A3" s="25">
        <v>43496</v>
      </c>
      <c r="B3" s="12">
        <v>2.8199999999999999E-2</v>
      </c>
    </row>
    <row r="4" spans="1:4" ht="15.75" thickBot="1">
      <c r="A4" s="25">
        <v>43524</v>
      </c>
      <c r="B4" s="12">
        <v>2.5700000000000001E-2</v>
      </c>
      <c r="D4" s="42"/>
    </row>
    <row r="5" spans="1:4" ht="15.75" thickBot="1">
      <c r="A5" s="25">
        <v>43556</v>
      </c>
      <c r="B5" s="12">
        <v>2.4799999999999999E-2</v>
      </c>
    </row>
    <row r="6" spans="1:4" ht="15.75" thickBot="1">
      <c r="A6" s="25">
        <v>43587</v>
      </c>
      <c r="B6" s="11">
        <v>2.8299999999999999E-2</v>
      </c>
    </row>
    <row r="7" spans="1:4" ht="15.75" thickBot="1">
      <c r="A7" s="25">
        <v>43626</v>
      </c>
      <c r="B7" s="11">
        <v>3.32E-2</v>
      </c>
    </row>
    <row r="8" spans="1:4" ht="15.75" thickBot="1">
      <c r="A8" s="25">
        <v>43647</v>
      </c>
      <c r="B8" s="11">
        <v>3.2800000000000003E-2</v>
      </c>
    </row>
    <row r="9" spans="1:4" ht="15.75" thickBot="1">
      <c r="A9" s="25">
        <v>43678</v>
      </c>
      <c r="B9" s="11">
        <v>3.32E-2</v>
      </c>
    </row>
    <row r="10" spans="1:4" ht="15.75" thickBot="1">
      <c r="A10" s="25">
        <v>43710</v>
      </c>
      <c r="B10" s="12">
        <v>3.49E-2</v>
      </c>
    </row>
    <row r="11" spans="1:4" ht="15.75" thickBot="1">
      <c r="A11" s="25">
        <v>43739</v>
      </c>
      <c r="B11" s="12">
        <v>3.39E-2</v>
      </c>
    </row>
    <row r="12" spans="1:4" ht="15.75" thickBot="1">
      <c r="A12" s="25">
        <v>43769</v>
      </c>
      <c r="B12" s="12">
        <v>3.1300000000000001E-2</v>
      </c>
    </row>
    <row r="13" spans="1:4" ht="15.75" thickBot="1">
      <c r="A13" s="25">
        <v>43801</v>
      </c>
      <c r="B13" s="12">
        <v>0.03</v>
      </c>
    </row>
    <row r="14" spans="1:4" ht="15.75" thickBot="1">
      <c r="A14" s="25">
        <v>43862</v>
      </c>
      <c r="B14" s="10">
        <v>2.7199999999999998E-2</v>
      </c>
    </row>
    <row r="15" spans="1:4" ht="15.75" thickBot="1">
      <c r="A15" s="25">
        <v>43892</v>
      </c>
      <c r="B15" s="11">
        <v>2.98E-2</v>
      </c>
    </row>
    <row r="16" spans="1:4" ht="15.75" thickBot="1">
      <c r="A16" s="25">
        <v>43922</v>
      </c>
      <c r="B16" s="10">
        <v>2.9600000000000001E-2</v>
      </c>
    </row>
    <row r="17" spans="1:2" ht="15.75" thickBot="1">
      <c r="A17" s="25">
        <v>43925</v>
      </c>
      <c r="B17" s="12">
        <v>2.6800000000000001E-2</v>
      </c>
    </row>
    <row r="18" spans="1:2" ht="15.75" thickBot="1">
      <c r="A18" s="25">
        <v>43955</v>
      </c>
      <c r="B18" s="12">
        <v>2.6700000000000002E-2</v>
      </c>
    </row>
    <row r="19" spans="1:2" ht="15.75" thickBot="1">
      <c r="A19" s="25">
        <v>43984</v>
      </c>
      <c r="B19" s="11">
        <v>2.1899999999999999E-2</v>
      </c>
    </row>
    <row r="20" spans="1:2" ht="15.75" thickBot="1">
      <c r="A20" s="25">
        <v>44013</v>
      </c>
      <c r="B20" s="11">
        <v>1.9599999999999999E-2</v>
      </c>
    </row>
    <row r="21" spans="1:2" ht="15.75" thickBot="1">
      <c r="A21" s="25">
        <v>44046</v>
      </c>
      <c r="B21" s="12">
        <v>1.54E-2</v>
      </c>
    </row>
    <row r="22" spans="1:2" ht="15.75" thickBot="1">
      <c r="A22" s="25">
        <v>44075</v>
      </c>
      <c r="B22" s="12">
        <v>1.32E-2</v>
      </c>
    </row>
    <row r="23" spans="1:2" ht="15.75" thickBot="1">
      <c r="A23" s="25">
        <v>44105</v>
      </c>
      <c r="B23" s="10">
        <v>1.4200000000000001E-2</v>
      </c>
    </row>
    <row r="24" spans="1:2" ht="15.75" thickBot="1">
      <c r="A24" s="25">
        <v>44137</v>
      </c>
      <c r="B24" s="12">
        <v>1.44E-2</v>
      </c>
    </row>
    <row r="25" spans="1:2" ht="15.75" thickBot="1">
      <c r="A25" s="25">
        <v>44166</v>
      </c>
      <c r="B25" s="11">
        <v>1.5900000000000001E-2</v>
      </c>
    </row>
    <row r="26" spans="1:2" ht="15.75" thickBot="1">
      <c r="A26" s="25">
        <v>44200</v>
      </c>
      <c r="B26" s="11">
        <v>1.6799999999999999E-2</v>
      </c>
    </row>
    <row r="27" spans="1:2" ht="15.75" thickBot="1">
      <c r="A27" s="25">
        <v>44228</v>
      </c>
      <c r="B27" s="12">
        <v>1.55E-2</v>
      </c>
    </row>
    <row r="28" spans="1:2" ht="15.75" thickBot="1">
      <c r="A28" s="25">
        <v>44256</v>
      </c>
      <c r="B28" s="10">
        <v>1.38E-2</v>
      </c>
    </row>
    <row r="29" spans="1:2" ht="15.75" thickBot="1">
      <c r="A29" s="25">
        <v>44287</v>
      </c>
      <c r="B29" s="10">
        <v>1.37E-2</v>
      </c>
    </row>
    <row r="30" spans="1:2" ht="15.75" thickBot="1">
      <c r="A30" s="25">
        <v>44319</v>
      </c>
      <c r="B30" s="12">
        <v>1.4200000000000001E-2</v>
      </c>
    </row>
    <row r="31" spans="1:2" ht="15.75" thickBot="1">
      <c r="A31" s="25">
        <v>44349</v>
      </c>
      <c r="B31" s="11">
        <v>1.6799999999999999E-2</v>
      </c>
    </row>
    <row r="32" spans="1:2" ht="15.75" thickBot="1">
      <c r="A32" s="25">
        <v>44378</v>
      </c>
      <c r="B32" s="12">
        <v>1.3299999999999999E-2</v>
      </c>
    </row>
    <row r="33" spans="1:2" ht="15.75" thickBot="1">
      <c r="A33" s="25">
        <v>44410</v>
      </c>
      <c r="B33" s="11">
        <v>1.52E-2</v>
      </c>
    </row>
    <row r="34" spans="1:2" ht="15.75" thickBot="1">
      <c r="A34" s="25">
        <v>44440</v>
      </c>
      <c r="B34" s="12">
        <v>1.5900000000000001E-2</v>
      </c>
    </row>
    <row r="35" spans="1:2" ht="15.75" thickBot="1">
      <c r="A35" s="25">
        <v>44470</v>
      </c>
      <c r="B35" s="12">
        <v>1.6E-2</v>
      </c>
    </row>
    <row r="36" spans="1:2" ht="15.75" thickBot="1">
      <c r="A36" s="25">
        <v>44501</v>
      </c>
      <c r="B36" s="10">
        <v>1.66E-2</v>
      </c>
    </row>
    <row r="37" spans="1:2" ht="15.75" thickBot="1">
      <c r="A37" s="25">
        <v>44531</v>
      </c>
      <c r="B37" s="11">
        <v>1.7500000000000002E-2</v>
      </c>
    </row>
    <row r="38" spans="1:2" ht="15.75" thickBot="1">
      <c r="A38" s="25">
        <v>44564</v>
      </c>
      <c r="B38" s="11">
        <v>1.8700000000000001E-2</v>
      </c>
    </row>
    <row r="39" spans="1:2" ht="15.75" thickBot="1">
      <c r="A39" s="25">
        <v>44594</v>
      </c>
      <c r="B39" s="11">
        <v>2.18E-2</v>
      </c>
    </row>
    <row r="40" spans="1:2" ht="15.75" thickBot="1">
      <c r="A40" s="25">
        <v>44621</v>
      </c>
      <c r="B40" s="12">
        <v>2.06E-2</v>
      </c>
    </row>
    <row r="41" spans="1:2" ht="15.75" thickBot="1">
      <c r="A41" s="25">
        <v>44652</v>
      </c>
      <c r="B41" s="11">
        <v>2.64E-2</v>
      </c>
    </row>
    <row r="42" spans="1:2" ht="15.75" thickBot="1">
      <c r="A42" s="25">
        <v>44690</v>
      </c>
      <c r="B42" s="11">
        <v>3.4700000000000002E-2</v>
      </c>
    </row>
    <row r="43" spans="1:2" ht="15.75" thickBot="1">
      <c r="A43" s="25">
        <v>44714</v>
      </c>
      <c r="B43" s="12">
        <v>3.5499999999999997E-2</v>
      </c>
    </row>
    <row r="44" spans="1:2" ht="15.75" thickBot="1">
      <c r="A44" s="25">
        <v>44743</v>
      </c>
      <c r="B44" s="11">
        <v>4.3499999999999997E-2</v>
      </c>
    </row>
    <row r="45" spans="1:2" ht="15.75" thickBot="1">
      <c r="A45" s="25">
        <v>44774</v>
      </c>
      <c r="B45" s="11">
        <v>4.9399999999999999E-2</v>
      </c>
    </row>
    <row r="46" spans="1:2" ht="15.75" thickBot="1">
      <c r="A46" s="25">
        <v>44805</v>
      </c>
      <c r="B46" s="12">
        <v>4.6899999999999997E-2</v>
      </c>
    </row>
    <row r="47" spans="1:2" ht="15.75" thickBot="1">
      <c r="A47" s="25">
        <v>44837</v>
      </c>
      <c r="B47" s="12">
        <v>5.9499999999999997E-2</v>
      </c>
    </row>
    <row r="48" spans="1:2" ht="15.75" thickBot="1">
      <c r="A48" s="25">
        <v>44866</v>
      </c>
      <c r="B48" s="12">
        <v>5.7099999999999998E-2</v>
      </c>
    </row>
    <row r="49" spans="1:2" ht="15.75" thickBot="1">
      <c r="A49" s="25">
        <v>44896</v>
      </c>
      <c r="B49" s="12">
        <v>5.4199999999999998E-2</v>
      </c>
    </row>
    <row r="50" spans="1:2" ht="15.75" thickBot="1">
      <c r="A50" s="25">
        <v>44928</v>
      </c>
      <c r="B50" s="11">
        <v>5.5100000000000003E-2</v>
      </c>
    </row>
    <row r="51" spans="1:2" ht="15.75" thickBot="1">
      <c r="A51" s="25">
        <v>44958</v>
      </c>
      <c r="B51" s="12">
        <v>5.28E-2</v>
      </c>
    </row>
    <row r="52" spans="1:2" ht="15.75" thickBot="1">
      <c r="A52" s="25">
        <v>44986</v>
      </c>
      <c r="B52" s="11">
        <v>5.4699999999999999E-2</v>
      </c>
    </row>
    <row r="53" spans="1:2" ht="15.75" thickBot="1">
      <c r="A53" s="25">
        <v>45019</v>
      </c>
      <c r="B53" s="12">
        <v>4.9700000000000001E-2</v>
      </c>
    </row>
    <row r="54" spans="1:2" ht="15.75" thickBot="1">
      <c r="A54" s="25">
        <v>45048</v>
      </c>
      <c r="B54" s="12">
        <v>4.3299999999999998E-2</v>
      </c>
    </row>
    <row r="55" spans="1:2" ht="15.75" thickBot="1">
      <c r="A55" s="25">
        <v>45082</v>
      </c>
      <c r="B55" s="12">
        <v>0.04</v>
      </c>
    </row>
    <row r="56" spans="1:2" ht="15.75" thickBot="1">
      <c r="A56" s="25">
        <v>45117</v>
      </c>
      <c r="B56" s="12">
        <v>3.5200000000000002E-2</v>
      </c>
    </row>
    <row r="57" spans="1:2" ht="15.75" thickBot="1">
      <c r="A57" s="25">
        <v>45177</v>
      </c>
      <c r="B57" s="12">
        <v>3.0800000000000001E-2</v>
      </c>
    </row>
    <row r="58" spans="1:2" ht="15.75" thickBot="1">
      <c r="A58" s="25">
        <v>45200</v>
      </c>
      <c r="B58" s="11">
        <v>2.2800000000000001E-2</v>
      </c>
    </row>
    <row r="59" spans="1:2" ht="15.75" thickBot="1">
      <c r="A59" s="25">
        <v>45207</v>
      </c>
      <c r="B59" s="12">
        <v>3.27E-2</v>
      </c>
    </row>
    <row r="60" spans="1:2" ht="15.75" thickBot="1">
      <c r="A60" s="25">
        <v>45261</v>
      </c>
      <c r="B60" s="12">
        <v>2.5600000000000001E-2</v>
      </c>
    </row>
    <row r="61" spans="1:2" ht="15.75" thickBot="1">
      <c r="A61" s="25">
        <v>45290</v>
      </c>
      <c r="B61" s="11">
        <v>2.86E-2</v>
      </c>
    </row>
    <row r="62" spans="1:2" ht="15.75" thickBot="1">
      <c r="A62" s="25">
        <v>45293</v>
      </c>
      <c r="B62" s="12">
        <v>2.6100000000000002E-2</v>
      </c>
    </row>
    <row r="63" spans="1:2" ht="15.75" thickBot="1">
      <c r="A63" s="25">
        <v>45323</v>
      </c>
      <c r="B63" s="11">
        <v>2.5700000000000001E-2</v>
      </c>
    </row>
    <row r="64" spans="1:2" ht="15.75" thickBot="1">
      <c r="A64" s="25">
        <v>45380</v>
      </c>
      <c r="B64" s="11">
        <v>2.75E-2</v>
      </c>
    </row>
    <row r="65" spans="1:2" ht="15.75" thickBot="1">
      <c r="A65" s="25">
        <v>45383</v>
      </c>
      <c r="B65" s="11">
        <v>3.0499999999999999E-2</v>
      </c>
    </row>
    <row r="66" spans="1:2" ht="15.75" thickBot="1">
      <c r="A66" s="25">
        <v>45414</v>
      </c>
      <c r="B66" s="12">
        <v>0.03</v>
      </c>
    </row>
    <row r="67" spans="1:2" ht="15.75" thickBot="1">
      <c r="A67" s="25">
        <v>45446</v>
      </c>
      <c r="B67" s="12">
        <v>2.8400000000000002E-2</v>
      </c>
    </row>
    <row r="68" spans="1:2" ht="15.75" thickBot="1">
      <c r="A68" s="25">
        <v>45474</v>
      </c>
      <c r="B68" s="12">
        <v>2.5100000000000001E-2</v>
      </c>
    </row>
    <row r="69" spans="1:2" ht="15.75" thickBot="1">
      <c r="A69" s="25">
        <v>45505</v>
      </c>
      <c r="B69" s="12">
        <v>2.1299999999999999E-2</v>
      </c>
    </row>
    <row r="70" spans="1:2" ht="15.75" thickBot="1">
      <c r="A70" s="25">
        <v>45537</v>
      </c>
      <c r="B70" s="10">
        <v>2.12E-2</v>
      </c>
    </row>
    <row r="71" spans="1:2" ht="15.75" thickBot="1">
      <c r="A71" s="25">
        <v>45566</v>
      </c>
      <c r="B71" s="10">
        <v>1.84E-2</v>
      </c>
    </row>
    <row r="72" spans="1:2" ht="15.75" thickBot="1">
      <c r="A72" s="25">
        <v>45597</v>
      </c>
      <c r="B72" s="10">
        <v>1.7100000000000001E-2</v>
      </c>
    </row>
    <row r="73" spans="1:2" ht="15.75" thickBot="1">
      <c r="A73" s="25">
        <v>45628</v>
      </c>
      <c r="B73" s="10">
        <v>1.55E-2</v>
      </c>
    </row>
    <row r="74" spans="1:2" ht="15.75" thickBot="1">
      <c r="A74" s="25">
        <v>45658</v>
      </c>
      <c r="B74" s="12">
        <v>1.5699999999999999E-2</v>
      </c>
    </row>
    <row r="75" spans="1:2">
      <c r="A75" s="25">
        <v>45690</v>
      </c>
      <c r="B75" s="12">
        <v>7.6E-3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ALL</vt:lpstr>
      <vt:lpstr>Main Data</vt:lpstr>
      <vt:lpstr>Kurs</vt:lpstr>
      <vt:lpstr>Data Lag</vt:lpstr>
      <vt:lpstr>GDP</vt:lpstr>
      <vt:lpstr>US Jobless Data</vt:lpstr>
      <vt:lpstr>CPI</vt:lpstr>
      <vt:lpstr>PCE</vt:lpstr>
      <vt:lpstr>IDN Inflation</vt:lpstr>
      <vt:lpstr>Non Farm Payroll</vt:lpstr>
      <vt:lpstr>Unemployment Rate</vt:lpstr>
      <vt:lpstr>Interest Rates</vt:lpstr>
      <vt:lpstr>China Inflation</vt:lpstr>
      <vt:lpstr>US Retail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Whinar Kukuh Rizky Ardana</dc:creator>
  <cp:lastModifiedBy>Whinar Kukuh Rizky Ardana</cp:lastModifiedBy>
  <dcterms:created xsi:type="dcterms:W3CDTF">2024-07-24T03:12:59Z</dcterms:created>
  <dcterms:modified xsi:type="dcterms:W3CDTF">2025-03-03T10:47:59Z</dcterms:modified>
</cp:coreProperties>
</file>