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21"/>
  <c r="H22"/>
  <c r="H23"/>
  <c r="H24"/>
  <c r="H25"/>
  <c r="H26"/>
  <c r="H27"/>
  <c r="H28"/>
  <c r="H29"/>
  <c r="H30"/>
  <c r="H31"/>
  <c r="H32"/>
  <c r="H33"/>
  <c r="H34"/>
  <c r="H35"/>
  <c r="H36"/>
  <c r="H3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2"/>
  <c r="D3"/>
  <c r="E3" s="1"/>
  <c r="F3" s="1"/>
  <c r="D4"/>
  <c r="E4" s="1"/>
  <c r="F4" s="1"/>
  <c r="D5"/>
  <c r="E5" s="1"/>
  <c r="F5" s="1"/>
  <c r="D6"/>
  <c r="E6" s="1"/>
  <c r="F6" s="1"/>
  <c r="D7"/>
  <c r="E7" s="1"/>
  <c r="F7" s="1"/>
  <c r="D8"/>
  <c r="E8" s="1"/>
  <c r="F8" s="1"/>
  <c r="D9"/>
  <c r="E9" s="1"/>
  <c r="F9" s="1"/>
  <c r="D10"/>
  <c r="E10" s="1"/>
  <c r="F10" s="1"/>
  <c r="D11"/>
  <c r="E11" s="1"/>
  <c r="F11" s="1"/>
  <c r="D12"/>
  <c r="E12" s="1"/>
  <c r="F12" s="1"/>
  <c r="D13"/>
  <c r="E13" s="1"/>
  <c r="F13" s="1"/>
  <c r="D14"/>
  <c r="E14" s="1"/>
  <c r="F14" s="1"/>
  <c r="D15"/>
  <c r="E15" s="1"/>
  <c r="F15" s="1"/>
  <c r="D16"/>
  <c r="E16" s="1"/>
  <c r="F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2" l="1"/>
  <c r="E2" s="1"/>
  <c r="F2" s="1"/>
  <c r="F39" s="1"/>
  <c r="G39" s="1"/>
</calcChain>
</file>

<file path=xl/sharedStrings.xml><?xml version="1.0" encoding="utf-8"?>
<sst xmlns="http://schemas.openxmlformats.org/spreadsheetml/2006/main" count="87" uniqueCount="64">
  <si>
    <t>cube01</t>
  </si>
  <si>
    <t>cube02</t>
  </si>
  <si>
    <t>cube03</t>
  </si>
  <si>
    <t>cube04</t>
  </si>
  <si>
    <t>cube05</t>
  </si>
  <si>
    <t>cube06</t>
  </si>
  <si>
    <t>cube07</t>
  </si>
  <si>
    <t>cube08</t>
  </si>
  <si>
    <t>cube09</t>
  </si>
  <si>
    <t>cube10</t>
  </si>
  <si>
    <t>cube11</t>
  </si>
  <si>
    <t>cube12</t>
  </si>
  <si>
    <t>cube13</t>
  </si>
  <si>
    <t>cube14</t>
  </si>
  <si>
    <t>cube15</t>
  </si>
  <si>
    <t>cube16</t>
  </si>
  <si>
    <t>cube17</t>
  </si>
  <si>
    <t>cube18</t>
  </si>
  <si>
    <t>cube19</t>
  </si>
  <si>
    <t>cube20</t>
  </si>
  <si>
    <t>cube21</t>
  </si>
  <si>
    <t>cube22</t>
  </si>
  <si>
    <t>cube23</t>
  </si>
  <si>
    <t>cube24</t>
  </si>
  <si>
    <t>cube25</t>
  </si>
  <si>
    <t>cube26</t>
  </si>
  <si>
    <t>cube27</t>
  </si>
  <si>
    <t>cube28</t>
  </si>
  <si>
    <t>cube29</t>
  </si>
  <si>
    <t>cube30</t>
  </si>
  <si>
    <t>cube31</t>
  </si>
  <si>
    <t>cube32</t>
  </si>
  <si>
    <t>cube33</t>
  </si>
  <si>
    <t>cube34</t>
  </si>
  <si>
    <t>cube35</t>
  </si>
  <si>
    <t>cube36</t>
  </si>
  <si>
    <t>$PRP@CubeSize</t>
  </si>
  <si>
    <t>strip division</t>
  </si>
  <si>
    <t>3 LED multiple</t>
  </si>
  <si>
    <t>inches of LED tape</t>
  </si>
  <si>
    <t>meters</t>
  </si>
  <si>
    <t>Gap</t>
  </si>
  <si>
    <t>StripWidth</t>
  </si>
  <si>
    <t>BracketSize</t>
  </si>
  <si>
    <t>Full Length Count</t>
  </si>
  <si>
    <t>Cut Bracket A</t>
  </si>
  <si>
    <t>Cut Bracket B</t>
  </si>
  <si>
    <t>Cut Bracket C</t>
  </si>
  <si>
    <t>Cut Bracket D</t>
  </si>
  <si>
    <t>Cut Bracket E</t>
  </si>
  <si>
    <t>Cut Bracket F</t>
  </si>
  <si>
    <t>bo3</t>
  </si>
  <si>
    <t>br1</t>
  </si>
  <si>
    <t>by1</t>
  </si>
  <si>
    <t>bo1</t>
  </si>
  <si>
    <t>br3</t>
  </si>
  <si>
    <t>?</t>
  </si>
  <si>
    <t>br2</t>
  </si>
  <si>
    <t>bg3</t>
  </si>
  <si>
    <t>bg2</t>
  </si>
  <si>
    <t>by3</t>
  </si>
  <si>
    <t>bo2</t>
  </si>
  <si>
    <t>by2</t>
  </si>
  <si>
    <t>bg1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</si>
</sst>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90"/>
    </xf>
    <xf numFmtId="0" fontId="1" fillId="0" borderId="0" xfId="1" applyNumberFormat="1" applyAlignment="1" applyProtection="1">
      <alignment textRotation="90"/>
    </xf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/>
    <xf numFmtId="0" fontId="0" fillId="0" borderId="0" xfId="0" applyAlignment="1">
      <alignment textRotation="90"/>
    </xf>
    <xf numFmtId="0" fontId="0" fillId="3" borderId="1" xfId="0" applyFill="1" applyBorder="1" applyAlignment="1">
      <alignment textRotation="90"/>
    </xf>
    <xf numFmtId="0" fontId="0" fillId="3" borderId="1" xfId="0" applyFill="1" applyBorder="1"/>
    <xf numFmtId="0" fontId="0" fillId="3" borderId="2" xfId="0" applyFill="1" applyBorder="1" applyAlignment="1">
      <alignment textRotation="90"/>
    </xf>
    <xf numFmtId="0" fontId="0" fillId="3" borderId="2" xfId="0" applyFill="1" applyBorder="1"/>
    <xf numFmtId="0" fontId="0" fillId="4" borderId="2" xfId="0" applyFill="1" applyBorder="1" applyAlignment="1">
      <alignment textRotation="90"/>
    </xf>
    <xf numFmtId="0" fontId="0" fillId="4" borderId="2" xfId="0" applyFill="1" applyBorder="1"/>
    <xf numFmtId="0" fontId="0" fillId="4" borderId="1" xfId="0" applyFill="1" applyBorder="1" applyAlignment="1">
      <alignment textRotation="90"/>
    </xf>
    <xf numFmtId="0" fontId="0" fillId="4" borderId="1" xfId="0" applyFill="1" applyBorder="1"/>
    <xf numFmtId="0" fontId="0" fillId="2" borderId="2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2" borderId="2" xfId="0" applyFill="1" applyBorder="1"/>
    <xf numFmtId="0" fontId="0" fillId="2" borderId="1" xfId="0" applyFill="1" applyBorder="1"/>
    <xf numFmtId="0" fontId="0" fillId="5" borderId="2" xfId="0" applyFill="1" applyBorder="1" applyAlignment="1">
      <alignment textRotation="90"/>
    </xf>
    <xf numFmtId="0" fontId="0" fillId="5" borderId="0" xfId="0" applyFill="1" applyBorder="1" applyAlignment="1">
      <alignment textRotation="90"/>
    </xf>
    <xf numFmtId="0" fontId="0" fillId="5" borderId="2" xfId="0" applyFill="1" applyBorder="1"/>
    <xf numFmtId="0" fontId="0" fillId="5" borderId="0" xfId="0" applyFill="1" applyBorder="1"/>
    <xf numFmtId="0" fontId="0" fillId="6" borderId="3" xfId="0" applyFill="1" applyBorder="1" applyAlignment="1">
      <alignment textRotation="90"/>
    </xf>
    <xf numFmtId="0" fontId="0" fillId="6" borderId="4" xfId="0" applyFill="1" applyBorder="1" applyAlignment="1">
      <alignment textRotation="90"/>
    </xf>
    <xf numFmtId="0" fontId="0" fillId="6" borderId="3" xfId="0" applyFill="1" applyBorder="1"/>
    <xf numFmtId="0" fontId="0" fillId="6" borderId="4" xfId="0" applyFill="1" applyBorder="1"/>
    <xf numFmtId="0" fontId="0" fillId="7" borderId="3" xfId="0" applyFill="1" applyBorder="1" applyAlignment="1">
      <alignment textRotation="90"/>
    </xf>
    <xf numFmtId="0" fontId="0" fillId="7" borderId="3" xfId="0" applyFill="1" applyBorder="1"/>
    <xf numFmtId="0" fontId="0" fillId="7" borderId="4" xfId="0" applyFill="1" applyBorder="1" applyAlignment="1">
      <alignment textRotation="90"/>
    </xf>
    <xf numFmtId="0" fontId="0" fillId="7" borderId="4" xfId="0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2" borderId="1" xfId="0" applyNumberFormat="1" applyFill="1" applyBorder="1"/>
    <xf numFmtId="164" fontId="0" fillId="5" borderId="0" xfId="0" applyNumberFormat="1" applyFill="1" applyBorder="1"/>
    <xf numFmtId="164" fontId="0" fillId="6" borderId="4" xfId="0" applyNumberFormat="1" applyFill="1" applyBorder="1"/>
    <xf numFmtId="164" fontId="0" fillId="7" borderId="4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PRP@CubeS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9"/>
  <sheetViews>
    <sheetView tabSelected="1" workbookViewId="0">
      <selection activeCell="I7" sqref="I7"/>
    </sheetView>
  </sheetViews>
  <sheetFormatPr defaultRowHeight="15"/>
  <cols>
    <col min="9" max="9" width="13.140625" customWidth="1"/>
    <col min="10" max="10" width="5" style="11" customWidth="1"/>
    <col min="11" max="11" width="7.85546875" style="9" customWidth="1"/>
    <col min="12" max="12" width="5.28515625" style="13" customWidth="1"/>
    <col min="13" max="13" width="6.140625" style="15" customWidth="1"/>
    <col min="14" max="14" width="4.85546875" style="18" customWidth="1"/>
    <col min="15" max="15" width="7" style="19" customWidth="1"/>
    <col min="16" max="16" width="5.85546875" style="22" customWidth="1"/>
    <col min="17" max="17" width="7.5703125" style="23" customWidth="1"/>
    <col min="18" max="18" width="9.140625" style="26"/>
    <col min="19" max="19" width="9.140625" style="27"/>
    <col min="20" max="20" width="9.140625" style="29"/>
    <col min="21" max="21" width="9.140625" style="31"/>
  </cols>
  <sheetData>
    <row r="1" spans="1:23" ht="90.75">
      <c r="A1" s="2"/>
      <c r="B1" s="3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H1" s="7" t="s">
        <v>43</v>
      </c>
      <c r="I1" s="7" t="s">
        <v>44</v>
      </c>
      <c r="J1" s="10"/>
      <c r="K1" s="8" t="s">
        <v>45</v>
      </c>
      <c r="L1" s="12"/>
      <c r="M1" s="14" t="s">
        <v>46</v>
      </c>
      <c r="N1" s="16"/>
      <c r="O1" s="17" t="s">
        <v>47</v>
      </c>
      <c r="P1" s="20"/>
      <c r="Q1" s="21" t="s">
        <v>48</v>
      </c>
      <c r="R1" s="24"/>
      <c r="S1" s="25" t="s">
        <v>49</v>
      </c>
      <c r="T1" s="28"/>
      <c r="U1" s="30" t="s">
        <v>50</v>
      </c>
      <c r="V1" t="s">
        <v>41</v>
      </c>
      <c r="W1" t="s">
        <v>42</v>
      </c>
    </row>
    <row r="2" spans="1:23">
      <c r="A2" s="1" t="s">
        <v>0</v>
      </c>
      <c r="B2" s="4">
        <v>6.259345474939539</v>
      </c>
      <c r="C2" s="5">
        <f>B2 / 4</f>
        <v>1.5648363687348847</v>
      </c>
      <c r="D2" s="5">
        <f>ROUNDUP(C2,0)</f>
        <v>2</v>
      </c>
      <c r="E2">
        <f>D2*4</f>
        <v>8</v>
      </c>
      <c r="F2">
        <f>E2*2.24/10</f>
        <v>1.7920000000000003</v>
      </c>
      <c r="H2" s="4">
        <f>ROUND(B2,1) - ($V$2 + $W$2 + 0.14) * 2</f>
        <v>4.0199999999999996</v>
      </c>
      <c r="I2">
        <v>8</v>
      </c>
      <c r="J2" s="11" t="s">
        <v>54</v>
      </c>
      <c r="K2" s="32">
        <v>0</v>
      </c>
      <c r="L2" s="13" t="s">
        <v>52</v>
      </c>
      <c r="M2" s="33">
        <v>2.4700000000000002</v>
      </c>
      <c r="N2" s="18" t="s">
        <v>53</v>
      </c>
      <c r="O2" s="34">
        <v>3.08</v>
      </c>
      <c r="P2" s="22" t="s">
        <v>51</v>
      </c>
      <c r="Q2" s="35">
        <v>3.11</v>
      </c>
      <c r="S2" s="36"/>
      <c r="U2" s="37"/>
      <c r="V2">
        <v>0.375</v>
      </c>
      <c r="W2">
        <v>0.625</v>
      </c>
    </row>
    <row r="3" spans="1:23">
      <c r="A3" s="1" t="s">
        <v>1</v>
      </c>
      <c r="B3" s="4">
        <v>6.1069440198975338</v>
      </c>
      <c r="C3" s="5">
        <f t="shared" ref="C3:C37" si="0">B3 / 4</f>
        <v>1.5267360049743834</v>
      </c>
      <c r="D3" s="5">
        <f t="shared" ref="D3:D37" si="1">ROUNDUP(C3,0)</f>
        <v>2</v>
      </c>
      <c r="E3">
        <f t="shared" ref="E3:E37" si="2">D3*4</f>
        <v>8</v>
      </c>
      <c r="F3">
        <f t="shared" ref="F3:F37" si="3">E3*2.24/10</f>
        <v>1.7920000000000003</v>
      </c>
      <c r="H3" s="4">
        <f>ROUND(B3,1) - ($V$2 + $W$2 + 0.14) * 2</f>
        <v>3.8199999999999994</v>
      </c>
      <c r="I3">
        <v>9</v>
      </c>
      <c r="J3" s="11" t="s">
        <v>51</v>
      </c>
      <c r="K3" s="32">
        <v>3.22</v>
      </c>
      <c r="L3" s="13" t="s">
        <v>54</v>
      </c>
      <c r="M3" s="33">
        <v>2.35</v>
      </c>
      <c r="N3" s="18" t="s">
        <v>52</v>
      </c>
      <c r="O3" s="34">
        <v>3.14</v>
      </c>
      <c r="Q3" s="35"/>
      <c r="S3" s="36"/>
      <c r="U3" s="37"/>
    </row>
    <row r="4" spans="1:23">
      <c r="A4" s="1" t="s">
        <v>2</v>
      </c>
      <c r="B4" s="4">
        <v>5.7912552915962348</v>
      </c>
      <c r="C4" s="5">
        <f t="shared" si="0"/>
        <v>1.4478138228990587</v>
      </c>
      <c r="D4" s="5">
        <f t="shared" si="1"/>
        <v>2</v>
      </c>
      <c r="E4">
        <f t="shared" si="2"/>
        <v>8</v>
      </c>
      <c r="F4">
        <f t="shared" si="3"/>
        <v>1.7920000000000003</v>
      </c>
      <c r="H4" s="4">
        <f>ROUND(B4,1) - ($V$2 + $W$2 + 0.14) * 2</f>
        <v>3.5199999999999996</v>
      </c>
      <c r="I4">
        <v>9</v>
      </c>
      <c r="J4" s="11" t="s">
        <v>51</v>
      </c>
      <c r="K4" s="32">
        <v>3.12</v>
      </c>
      <c r="L4" s="13" t="s">
        <v>52</v>
      </c>
      <c r="M4" s="33">
        <v>2.77</v>
      </c>
      <c r="N4" s="18" t="s">
        <v>54</v>
      </c>
      <c r="O4" s="34">
        <v>1.73</v>
      </c>
      <c r="Q4" s="35"/>
      <c r="S4" s="36"/>
      <c r="U4" s="37"/>
    </row>
    <row r="5" spans="1:23">
      <c r="A5" s="1" t="s">
        <v>3</v>
      </c>
      <c r="B5" s="4">
        <v>5.3775941993393621</v>
      </c>
      <c r="C5" s="5">
        <f t="shared" si="0"/>
        <v>1.3443985498348405</v>
      </c>
      <c r="D5" s="5">
        <f t="shared" si="1"/>
        <v>2</v>
      </c>
      <c r="E5">
        <f t="shared" si="2"/>
        <v>8</v>
      </c>
      <c r="F5">
        <f t="shared" si="3"/>
        <v>1.7920000000000003</v>
      </c>
      <c r="H5" s="4">
        <f>ROUND(B5,1) - ($V$2 + $W$2 + 0.14) * 2</f>
        <v>3.12</v>
      </c>
      <c r="I5">
        <v>9</v>
      </c>
      <c r="J5" s="11" t="s">
        <v>52</v>
      </c>
      <c r="K5" s="32">
        <v>0.46</v>
      </c>
      <c r="L5" s="13" t="s">
        <v>55</v>
      </c>
      <c r="M5" s="33">
        <v>1.2</v>
      </c>
      <c r="N5" s="18" t="s">
        <v>56</v>
      </c>
      <c r="O5" s="34">
        <v>0</v>
      </c>
      <c r="Q5" s="35"/>
      <c r="S5" s="36"/>
      <c r="U5" s="37"/>
    </row>
    <row r="6" spans="1:23">
      <c r="A6" s="1" t="s">
        <v>4</v>
      </c>
      <c r="B6" s="4">
        <v>4.8550749249096263</v>
      </c>
      <c r="C6" s="5">
        <f t="shared" si="0"/>
        <v>1.2137687312274066</v>
      </c>
      <c r="D6" s="5">
        <f t="shared" si="1"/>
        <v>2</v>
      </c>
      <c r="E6">
        <f t="shared" si="2"/>
        <v>8</v>
      </c>
      <c r="F6">
        <f t="shared" si="3"/>
        <v>1.7920000000000003</v>
      </c>
      <c r="H6" s="4">
        <f>ROUND(B6,1) - ($V$2 + $W$2 + 0.14) * 2</f>
        <v>2.62</v>
      </c>
      <c r="I6">
        <v>6</v>
      </c>
      <c r="J6" s="11" t="s">
        <v>57</v>
      </c>
      <c r="K6" s="32">
        <v>0</v>
      </c>
      <c r="L6" s="13" t="s">
        <v>55</v>
      </c>
      <c r="M6" s="33">
        <v>0</v>
      </c>
      <c r="N6" s="18" t="s">
        <v>51</v>
      </c>
      <c r="O6" s="34">
        <v>2.52</v>
      </c>
      <c r="P6" s="22" t="s">
        <v>52</v>
      </c>
      <c r="Q6" s="35">
        <v>1.89</v>
      </c>
      <c r="R6" s="26" t="s">
        <v>58</v>
      </c>
      <c r="S6" s="36">
        <v>2.2999999999999998</v>
      </c>
      <c r="T6" s="29" t="s">
        <v>59</v>
      </c>
      <c r="U6" s="37">
        <v>2.33</v>
      </c>
    </row>
    <row r="7" spans="1:23">
      <c r="A7" s="6" t="s">
        <v>5</v>
      </c>
      <c r="B7" s="4">
        <v>4.278126559393459</v>
      </c>
      <c r="C7" s="5">
        <f t="shared" si="0"/>
        <v>1.0695316398483647</v>
      </c>
      <c r="D7" s="5">
        <f t="shared" si="1"/>
        <v>2</v>
      </c>
      <c r="E7">
        <f t="shared" si="2"/>
        <v>8</v>
      </c>
      <c r="F7">
        <f t="shared" si="3"/>
        <v>1.7920000000000003</v>
      </c>
      <c r="H7" s="4"/>
      <c r="K7" s="32"/>
      <c r="M7" s="33"/>
      <c r="O7" s="34"/>
      <c r="Q7" s="35"/>
      <c r="S7" s="36"/>
      <c r="U7" s="37"/>
    </row>
    <row r="8" spans="1:23">
      <c r="A8" s="6" t="s">
        <v>6</v>
      </c>
      <c r="B8" s="4">
        <v>3.679406557442721</v>
      </c>
      <c r="C8" s="5">
        <f t="shared" si="0"/>
        <v>0.91985163936068026</v>
      </c>
      <c r="D8" s="5">
        <f t="shared" si="1"/>
        <v>1</v>
      </c>
      <c r="E8">
        <f t="shared" si="2"/>
        <v>4</v>
      </c>
      <c r="F8">
        <f t="shared" si="3"/>
        <v>0.89600000000000013</v>
      </c>
      <c r="H8" s="4"/>
      <c r="K8" s="32"/>
      <c r="M8" s="33"/>
      <c r="O8" s="34"/>
      <c r="Q8" s="35"/>
      <c r="S8" s="36"/>
      <c r="U8" s="37"/>
    </row>
    <row r="9" spans="1:23">
      <c r="A9" s="6" t="s">
        <v>7</v>
      </c>
      <c r="B9" s="4">
        <v>3.0806865554919827</v>
      </c>
      <c r="C9" s="5">
        <f t="shared" si="0"/>
        <v>0.77017163887299567</v>
      </c>
      <c r="D9" s="5">
        <f t="shared" si="1"/>
        <v>1</v>
      </c>
      <c r="E9">
        <f t="shared" si="2"/>
        <v>4</v>
      </c>
      <c r="F9">
        <f t="shared" si="3"/>
        <v>0.89600000000000013</v>
      </c>
      <c r="H9" s="4"/>
      <c r="K9" s="32"/>
      <c r="M9" s="33"/>
      <c r="O9" s="34"/>
      <c r="Q9" s="35"/>
      <c r="S9" s="36"/>
      <c r="U9" s="37"/>
    </row>
    <row r="10" spans="1:23">
      <c r="A10" s="6" t="s">
        <v>8</v>
      </c>
      <c r="B10" s="4">
        <v>2.5146240081931022</v>
      </c>
      <c r="C10" s="5">
        <f t="shared" si="0"/>
        <v>0.62865600204827554</v>
      </c>
      <c r="D10" s="5">
        <f t="shared" si="1"/>
        <v>1</v>
      </c>
      <c r="E10">
        <f t="shared" si="2"/>
        <v>4</v>
      </c>
      <c r="F10">
        <f t="shared" si="3"/>
        <v>0.89600000000000013</v>
      </c>
      <c r="H10" s="4"/>
      <c r="K10" s="32"/>
      <c r="M10" s="33"/>
      <c r="O10" s="34"/>
      <c r="Q10" s="35"/>
      <c r="S10" s="36"/>
      <c r="U10" s="37"/>
    </row>
    <row r="11" spans="1:23">
      <c r="A11" s="6" t="s">
        <v>9</v>
      </c>
      <c r="B11" s="4">
        <v>2.0029905519806528</v>
      </c>
      <c r="C11" s="5">
        <f t="shared" si="0"/>
        <v>0.5007476379951632</v>
      </c>
      <c r="D11" s="5">
        <f t="shared" si="1"/>
        <v>1</v>
      </c>
      <c r="E11">
        <f t="shared" si="2"/>
        <v>4</v>
      </c>
      <c r="F11">
        <f t="shared" si="3"/>
        <v>0.89600000000000013</v>
      </c>
      <c r="H11" s="4"/>
      <c r="K11" s="32"/>
      <c r="M11" s="33"/>
      <c r="O11" s="34"/>
      <c r="Q11" s="35"/>
      <c r="S11" s="36"/>
      <c r="U11" s="37"/>
    </row>
    <row r="12" spans="1:23">
      <c r="A12" s="6" t="s">
        <v>10</v>
      </c>
      <c r="B12" s="4">
        <v>1.6546443690274957</v>
      </c>
      <c r="C12" s="5">
        <f t="shared" si="0"/>
        <v>0.41366109225687392</v>
      </c>
      <c r="D12" s="5">
        <f t="shared" si="1"/>
        <v>1</v>
      </c>
      <c r="E12">
        <f t="shared" si="2"/>
        <v>4</v>
      </c>
      <c r="F12">
        <f t="shared" si="3"/>
        <v>0.89600000000000013</v>
      </c>
      <c r="H12" s="4"/>
      <c r="K12" s="32"/>
      <c r="M12" s="33"/>
      <c r="O12" s="34"/>
      <c r="Q12" s="35"/>
      <c r="S12" s="36"/>
      <c r="U12" s="37"/>
    </row>
    <row r="13" spans="1:23">
      <c r="A13" s="6" t="s">
        <v>11</v>
      </c>
      <c r="B13" s="4">
        <v>1.2409832767706217</v>
      </c>
      <c r="C13" s="5">
        <f t="shared" si="0"/>
        <v>0.31024581919265543</v>
      </c>
      <c r="D13" s="5">
        <f t="shared" si="1"/>
        <v>1</v>
      </c>
      <c r="E13">
        <f t="shared" si="2"/>
        <v>4</v>
      </c>
      <c r="F13">
        <f t="shared" si="3"/>
        <v>0.89600000000000013</v>
      </c>
      <c r="H13" s="4"/>
      <c r="K13" s="32"/>
      <c r="M13" s="33"/>
      <c r="O13" s="34"/>
      <c r="Q13" s="35"/>
      <c r="S13" s="36"/>
      <c r="U13" s="37"/>
    </row>
    <row r="14" spans="1:23">
      <c r="A14" s="6" t="s">
        <v>12</v>
      </c>
      <c r="B14" s="4">
        <v>0.96883782133846785</v>
      </c>
      <c r="C14" s="5">
        <f t="shared" si="0"/>
        <v>0.24220945533461696</v>
      </c>
      <c r="D14" s="5">
        <f t="shared" si="1"/>
        <v>1</v>
      </c>
      <c r="E14">
        <f t="shared" si="2"/>
        <v>4</v>
      </c>
      <c r="F14">
        <f t="shared" si="3"/>
        <v>0.89600000000000013</v>
      </c>
      <c r="H14" s="4"/>
      <c r="K14" s="32"/>
      <c r="M14" s="33"/>
      <c r="O14" s="34"/>
      <c r="Q14" s="35"/>
      <c r="S14" s="36"/>
      <c r="U14" s="37"/>
    </row>
    <row r="15" spans="1:23">
      <c r="A15" s="6" t="s">
        <v>13</v>
      </c>
      <c r="B15" s="4">
        <v>0.69669236590631423</v>
      </c>
      <c r="C15" s="5">
        <f t="shared" si="0"/>
        <v>0.17417309147657856</v>
      </c>
      <c r="D15" s="5">
        <f t="shared" si="1"/>
        <v>1</v>
      </c>
      <c r="E15">
        <f t="shared" si="2"/>
        <v>4</v>
      </c>
      <c r="F15">
        <f t="shared" si="3"/>
        <v>0.89600000000000013</v>
      </c>
      <c r="H15" s="4"/>
      <c r="K15" s="32"/>
      <c r="M15" s="33"/>
      <c r="O15" s="34"/>
      <c r="Q15" s="35"/>
      <c r="S15" s="36"/>
      <c r="U15" s="37"/>
    </row>
    <row r="16" spans="1:23">
      <c r="A16" s="6" t="s">
        <v>14</v>
      </c>
      <c r="B16" s="4">
        <v>1.110353458163188</v>
      </c>
      <c r="C16" s="5">
        <f t="shared" si="0"/>
        <v>0.27758836454079699</v>
      </c>
      <c r="D16" s="5">
        <f t="shared" si="1"/>
        <v>1</v>
      </c>
      <c r="E16">
        <f t="shared" si="2"/>
        <v>4</v>
      </c>
      <c r="F16">
        <f t="shared" si="3"/>
        <v>0.89600000000000013</v>
      </c>
      <c r="H16" s="4"/>
      <c r="K16" s="32"/>
      <c r="M16" s="33"/>
      <c r="O16" s="34"/>
      <c r="Q16" s="35"/>
      <c r="S16" s="36"/>
      <c r="U16" s="37"/>
    </row>
    <row r="17" spans="1:21">
      <c r="A17" s="6" t="s">
        <v>15</v>
      </c>
      <c r="B17" s="4">
        <v>1.5240145504200613</v>
      </c>
      <c r="C17" s="5">
        <f t="shared" si="0"/>
        <v>0.38100363760501532</v>
      </c>
      <c r="D17" s="5">
        <f t="shared" si="1"/>
        <v>1</v>
      </c>
      <c r="E17">
        <f t="shared" si="2"/>
        <v>4</v>
      </c>
      <c r="F17">
        <f t="shared" si="3"/>
        <v>0.89600000000000013</v>
      </c>
      <c r="H17" s="4"/>
      <c r="K17" s="32"/>
      <c r="M17" s="33"/>
      <c r="O17" s="34"/>
      <c r="Q17" s="35"/>
      <c r="S17" s="36"/>
      <c r="U17" s="37"/>
    </row>
    <row r="18" spans="1:21">
      <c r="A18" s="6" t="s">
        <v>16</v>
      </c>
      <c r="B18" s="4">
        <v>2.2098210981090896</v>
      </c>
      <c r="C18" s="5">
        <f t="shared" si="0"/>
        <v>0.55245527452727239</v>
      </c>
      <c r="D18" s="5">
        <f t="shared" si="1"/>
        <v>1</v>
      </c>
      <c r="E18">
        <f t="shared" si="2"/>
        <v>4</v>
      </c>
      <c r="F18">
        <f t="shared" si="3"/>
        <v>0.89600000000000013</v>
      </c>
      <c r="H18" s="4"/>
      <c r="K18" s="32"/>
      <c r="M18" s="33"/>
      <c r="O18" s="34"/>
      <c r="Q18" s="35"/>
      <c r="S18" s="36"/>
      <c r="U18" s="37"/>
    </row>
    <row r="19" spans="1:21">
      <c r="A19" s="6" t="s">
        <v>17</v>
      </c>
      <c r="B19" s="4">
        <v>3.1133440101438405</v>
      </c>
      <c r="C19" s="5">
        <f t="shared" si="0"/>
        <v>0.77833600253596014</v>
      </c>
      <c r="D19" s="5">
        <f t="shared" si="1"/>
        <v>1</v>
      </c>
      <c r="E19">
        <f t="shared" si="2"/>
        <v>4</v>
      </c>
      <c r="F19">
        <f t="shared" si="3"/>
        <v>0.89600000000000013</v>
      </c>
      <c r="H19" s="4"/>
      <c r="K19" s="32"/>
      <c r="M19" s="33"/>
      <c r="O19" s="34"/>
      <c r="Q19" s="35"/>
      <c r="S19" s="36"/>
      <c r="U19" s="37"/>
    </row>
    <row r="20" spans="1:21">
      <c r="A20" s="6" t="s">
        <v>18</v>
      </c>
      <c r="B20" s="4">
        <v>4.3325556504798906</v>
      </c>
      <c r="C20" s="5">
        <f t="shared" si="0"/>
        <v>1.0831389126199726</v>
      </c>
      <c r="D20" s="5">
        <f t="shared" si="1"/>
        <v>2</v>
      </c>
      <c r="E20">
        <f t="shared" si="2"/>
        <v>8</v>
      </c>
      <c r="F20">
        <f t="shared" si="3"/>
        <v>1.7920000000000003</v>
      </c>
      <c r="H20" s="4"/>
      <c r="K20" s="32"/>
      <c r="M20" s="33"/>
      <c r="O20" s="34"/>
      <c r="Q20" s="35"/>
      <c r="S20" s="36"/>
      <c r="U20" s="37"/>
    </row>
    <row r="21" spans="1:21">
      <c r="A21" s="1" t="s">
        <v>19</v>
      </c>
      <c r="B21" s="4">
        <v>5.9327709284209558</v>
      </c>
      <c r="C21" s="5">
        <f t="shared" si="0"/>
        <v>1.4831927321052389</v>
      </c>
      <c r="D21" s="5">
        <f t="shared" si="1"/>
        <v>2</v>
      </c>
      <c r="E21">
        <f t="shared" si="2"/>
        <v>8</v>
      </c>
      <c r="F21">
        <f t="shared" si="3"/>
        <v>1.7920000000000003</v>
      </c>
      <c r="H21" s="4">
        <f>ROUND(B21,1) - ($V$2 + $W$2 + 0.14) * 2</f>
        <v>3.62</v>
      </c>
      <c r="I21">
        <v>9</v>
      </c>
      <c r="J21" s="11" t="s">
        <v>51</v>
      </c>
      <c r="K21" s="32">
        <v>1.92</v>
      </c>
      <c r="L21" s="13" t="s">
        <v>54</v>
      </c>
      <c r="M21" s="33">
        <v>1.07</v>
      </c>
      <c r="N21" s="18" t="s">
        <v>52</v>
      </c>
      <c r="O21" s="34">
        <v>1.17</v>
      </c>
      <c r="Q21" s="35"/>
      <c r="S21" s="36"/>
      <c r="U21" s="37"/>
    </row>
    <row r="22" spans="1:21">
      <c r="A22" s="1" t="s">
        <v>20</v>
      </c>
      <c r="B22" s="4">
        <v>7.8377891164460332</v>
      </c>
      <c r="C22" s="5">
        <f t="shared" si="0"/>
        <v>1.9594472791115083</v>
      </c>
      <c r="D22" s="5">
        <f t="shared" si="1"/>
        <v>2</v>
      </c>
      <c r="E22">
        <f t="shared" si="2"/>
        <v>8</v>
      </c>
      <c r="F22">
        <f t="shared" si="3"/>
        <v>1.7920000000000003</v>
      </c>
      <c r="H22" s="4">
        <f>ROUND(B22,1) - ($V$2 + $W$2 + 0.14) * 2</f>
        <v>5.52</v>
      </c>
      <c r="I22">
        <v>9</v>
      </c>
      <c r="J22" s="11" t="s">
        <v>53</v>
      </c>
      <c r="K22" s="32">
        <v>1.36</v>
      </c>
      <c r="L22" s="13" t="s">
        <v>60</v>
      </c>
      <c r="M22" s="33">
        <v>3.26</v>
      </c>
      <c r="N22" s="18" t="s">
        <v>54</v>
      </c>
      <c r="O22" s="34">
        <v>4.5999999999999996</v>
      </c>
      <c r="Q22" s="35"/>
      <c r="S22" s="36"/>
      <c r="U22" s="37"/>
    </row>
    <row r="23" spans="1:21">
      <c r="A23" s="1" t="s">
        <v>21</v>
      </c>
      <c r="B23" s="4">
        <v>10.036724396337839</v>
      </c>
      <c r="C23" s="5">
        <f t="shared" si="0"/>
        <v>2.5091810990844596</v>
      </c>
      <c r="D23" s="5">
        <f t="shared" si="1"/>
        <v>3</v>
      </c>
      <c r="E23">
        <f t="shared" si="2"/>
        <v>12</v>
      </c>
      <c r="F23">
        <f t="shared" si="3"/>
        <v>2.6880000000000002</v>
      </c>
      <c r="H23" s="4">
        <f>ROUND(B23,1) - ($V$2 + $W$2 + 0.14) * 2</f>
        <v>7.72</v>
      </c>
      <c r="I23">
        <v>7</v>
      </c>
      <c r="J23" s="11" t="s">
        <v>61</v>
      </c>
      <c r="K23" s="32">
        <v>5.83</v>
      </c>
      <c r="L23" s="13" t="s">
        <v>62</v>
      </c>
      <c r="M23" s="33">
        <v>0</v>
      </c>
      <c r="N23" s="18" t="s">
        <v>60</v>
      </c>
      <c r="O23" s="34">
        <v>2.72</v>
      </c>
      <c r="P23" s="22" t="s">
        <v>63</v>
      </c>
      <c r="Q23" s="35">
        <v>3.27</v>
      </c>
      <c r="R23" s="26" t="s">
        <v>59</v>
      </c>
      <c r="S23" s="36">
        <v>3.86</v>
      </c>
      <c r="U23" s="37"/>
    </row>
    <row r="24" spans="1:21">
      <c r="A24" s="1" t="s">
        <v>22</v>
      </c>
      <c r="B24" s="4">
        <v>12.627549132051941</v>
      </c>
      <c r="C24" s="5">
        <f t="shared" si="0"/>
        <v>3.1568872830129853</v>
      </c>
      <c r="D24" s="5">
        <f t="shared" si="1"/>
        <v>4</v>
      </c>
      <c r="E24">
        <f t="shared" si="2"/>
        <v>16</v>
      </c>
      <c r="F24">
        <f t="shared" si="3"/>
        <v>3.5840000000000005</v>
      </c>
      <c r="H24" s="4">
        <f>ROUND(B24,1) - ($V$2 + $W$2 + 0.14) * 2</f>
        <v>10.32</v>
      </c>
      <c r="I24">
        <v>6</v>
      </c>
      <c r="J24" s="11" t="s">
        <v>54</v>
      </c>
      <c r="K24" s="32">
        <v>5.17</v>
      </c>
      <c r="L24" s="13" t="s">
        <v>51</v>
      </c>
      <c r="M24" s="33">
        <v>7.31</v>
      </c>
      <c r="N24" s="18" t="s">
        <v>52</v>
      </c>
      <c r="O24" s="34">
        <v>8.07</v>
      </c>
      <c r="P24" s="22" t="s">
        <v>63</v>
      </c>
      <c r="Q24" s="35">
        <v>4.38</v>
      </c>
      <c r="R24" s="26" t="s">
        <v>59</v>
      </c>
      <c r="S24" s="36">
        <v>8.56</v>
      </c>
      <c r="T24" s="29" t="s">
        <v>62</v>
      </c>
      <c r="U24" s="37">
        <v>8.08</v>
      </c>
    </row>
    <row r="25" spans="1:21">
      <c r="A25" s="1" t="s">
        <v>23</v>
      </c>
      <c r="B25" s="4">
        <v>15.512290959632773</v>
      </c>
      <c r="C25" s="5">
        <f t="shared" si="0"/>
        <v>3.8780727399081933</v>
      </c>
      <c r="D25" s="5">
        <f t="shared" si="1"/>
        <v>4</v>
      </c>
      <c r="E25">
        <f t="shared" si="2"/>
        <v>16</v>
      </c>
      <c r="F25">
        <f t="shared" si="3"/>
        <v>3.5840000000000005</v>
      </c>
      <c r="H25" s="4">
        <f>ROUND(B25,1) - ($V$2 + $W$2 + 0.14) * 2</f>
        <v>13.219999999999999</v>
      </c>
      <c r="I25">
        <v>12</v>
      </c>
      <c r="K25" s="32"/>
    </row>
    <row r="26" spans="1:21">
      <c r="A26" s="1" t="s">
        <v>24</v>
      </c>
      <c r="B26" s="4">
        <v>18.484119332951895</v>
      </c>
      <c r="C26" s="5">
        <f t="shared" si="0"/>
        <v>4.6210298332379738</v>
      </c>
      <c r="D26" s="5">
        <f t="shared" si="1"/>
        <v>5</v>
      </c>
      <c r="E26">
        <f t="shared" si="2"/>
        <v>20</v>
      </c>
      <c r="F26">
        <f t="shared" si="3"/>
        <v>4.4800000000000004</v>
      </c>
      <c r="H26" s="4">
        <f>ROUND(B26,1) - ($V$2 + $W$2 + 0.14) * 2</f>
        <v>16.22</v>
      </c>
      <c r="K26" s="32"/>
    </row>
    <row r="27" spans="1:21">
      <c r="A27" s="1" t="s">
        <v>25</v>
      </c>
      <c r="B27" s="4">
        <v>21.521262615574731</v>
      </c>
      <c r="C27" s="5">
        <f t="shared" si="0"/>
        <v>5.3803156538936827</v>
      </c>
      <c r="D27" s="5">
        <f t="shared" si="1"/>
        <v>6</v>
      </c>
      <c r="E27">
        <f t="shared" si="2"/>
        <v>24</v>
      </c>
      <c r="F27">
        <f t="shared" si="3"/>
        <v>5.3760000000000003</v>
      </c>
      <c r="H27" s="4">
        <f>ROUND(B27,1) - ($V$2 + $W$2 + 0.14) * 2</f>
        <v>19.22</v>
      </c>
      <c r="K27" s="32"/>
    </row>
    <row r="28" spans="1:21">
      <c r="A28" s="1" t="s">
        <v>26</v>
      </c>
      <c r="B28" s="4">
        <v>24.416890261372849</v>
      </c>
      <c r="C28" s="5">
        <f t="shared" si="0"/>
        <v>6.1042225653432123</v>
      </c>
      <c r="D28" s="5">
        <f t="shared" si="1"/>
        <v>7</v>
      </c>
      <c r="E28">
        <f t="shared" si="2"/>
        <v>28</v>
      </c>
      <c r="F28">
        <f t="shared" si="3"/>
        <v>6.2720000000000002</v>
      </c>
      <c r="H28" s="4">
        <f>ROUND(B28,1) - ($V$2 + $W$2 + 0.14) * 2</f>
        <v>22.119999999999997</v>
      </c>
      <c r="K28" s="32"/>
    </row>
    <row r="29" spans="1:21">
      <c r="A29" s="1" t="s">
        <v>27</v>
      </c>
      <c r="B29" s="4">
        <v>25.949499165275459</v>
      </c>
      <c r="C29" s="5">
        <f t="shared" si="0"/>
        <v>6.4873747913188646</v>
      </c>
      <c r="D29" s="5">
        <f t="shared" si="1"/>
        <v>7</v>
      </c>
      <c r="E29">
        <f t="shared" si="2"/>
        <v>28</v>
      </c>
      <c r="F29">
        <f t="shared" si="3"/>
        <v>6.2720000000000002</v>
      </c>
      <c r="H29" s="4">
        <f>ROUND(B29,1) - ($V$2 + $W$2 + 0.14) * 2</f>
        <v>23.619999999999997</v>
      </c>
      <c r="K29" s="32"/>
    </row>
    <row r="30" spans="1:21">
      <c r="A30" s="1" t="s">
        <v>28</v>
      </c>
      <c r="B30" s="4">
        <v>27.994574290484135</v>
      </c>
      <c r="C30" s="5">
        <f t="shared" si="0"/>
        <v>6.9986435726210336</v>
      </c>
      <c r="D30" s="5">
        <f t="shared" si="1"/>
        <v>7</v>
      </c>
      <c r="E30">
        <f t="shared" si="2"/>
        <v>28</v>
      </c>
      <c r="F30">
        <f t="shared" si="3"/>
        <v>6.2720000000000002</v>
      </c>
      <c r="H30" s="4">
        <f>ROUND(B30,1) - ($V$2 + $W$2 + 0.14) * 2</f>
        <v>25.72</v>
      </c>
      <c r="K30" s="32"/>
    </row>
    <row r="31" spans="1:21">
      <c r="A31" s="1" t="s">
        <v>29</v>
      </c>
      <c r="B31" s="4">
        <v>29.319699499165274</v>
      </c>
      <c r="C31" s="5">
        <f t="shared" si="0"/>
        <v>7.3299248747913186</v>
      </c>
      <c r="D31" s="5">
        <f t="shared" si="1"/>
        <v>8</v>
      </c>
      <c r="E31">
        <f t="shared" si="2"/>
        <v>32</v>
      </c>
      <c r="F31">
        <f t="shared" si="3"/>
        <v>7.168000000000001</v>
      </c>
      <c r="H31" s="4">
        <f>ROUND(B31,1) - ($V$2 + $W$2 + 0.14) * 2</f>
        <v>27.02</v>
      </c>
      <c r="K31" s="32"/>
    </row>
    <row r="32" spans="1:21">
      <c r="A32" s="1" t="s">
        <v>30</v>
      </c>
      <c r="B32" s="4">
        <v>30.185726210350584</v>
      </c>
      <c r="C32" s="5">
        <f t="shared" si="0"/>
        <v>7.546431552587646</v>
      </c>
      <c r="D32" s="5">
        <f t="shared" si="1"/>
        <v>8</v>
      </c>
      <c r="E32">
        <f t="shared" si="2"/>
        <v>32</v>
      </c>
      <c r="F32">
        <f t="shared" si="3"/>
        <v>7.168000000000001</v>
      </c>
      <c r="H32" s="4">
        <f>ROUND(B32,1) - ($V$2 + $W$2 + 0.14) * 2</f>
        <v>27.919999999999998</v>
      </c>
      <c r="K32" s="32"/>
    </row>
    <row r="33" spans="1:11">
      <c r="A33" s="1" t="s">
        <v>31</v>
      </c>
      <c r="B33" s="4">
        <v>20.054257095158597</v>
      </c>
      <c r="C33" s="5">
        <f t="shared" si="0"/>
        <v>5.0135642737896493</v>
      </c>
      <c r="D33" s="5">
        <f t="shared" si="1"/>
        <v>6</v>
      </c>
      <c r="E33">
        <f t="shared" si="2"/>
        <v>24</v>
      </c>
      <c r="F33">
        <f t="shared" si="3"/>
        <v>5.3760000000000003</v>
      </c>
      <c r="H33" s="4">
        <f>ROUND(B33,1) - ($V$2 + $W$2 + 0.14) * 2</f>
        <v>17.82</v>
      </c>
      <c r="K33" s="32"/>
    </row>
    <row r="34" spans="1:11">
      <c r="A34" s="1" t="s">
        <v>32</v>
      </c>
      <c r="B34" s="4">
        <v>14.294657762938229</v>
      </c>
      <c r="C34" s="5">
        <f t="shared" si="0"/>
        <v>3.5736644407345572</v>
      </c>
      <c r="D34" s="5">
        <f t="shared" si="1"/>
        <v>4</v>
      </c>
      <c r="E34">
        <f t="shared" si="2"/>
        <v>16</v>
      </c>
      <c r="F34">
        <f t="shared" si="3"/>
        <v>3.5840000000000005</v>
      </c>
      <c r="H34" s="4">
        <f>ROUND(B34,1) - ($V$2 + $W$2 + 0.14) * 2</f>
        <v>12.02</v>
      </c>
      <c r="K34" s="32"/>
    </row>
    <row r="35" spans="1:11">
      <c r="A35" s="1" t="s">
        <v>33</v>
      </c>
      <c r="B35" s="4">
        <v>10.924457429048415</v>
      </c>
      <c r="C35" s="5">
        <f t="shared" si="0"/>
        <v>2.7311143572621037</v>
      </c>
      <c r="D35" s="5">
        <f t="shared" si="1"/>
        <v>3</v>
      </c>
      <c r="E35">
        <f t="shared" si="2"/>
        <v>12</v>
      </c>
      <c r="F35">
        <f t="shared" si="3"/>
        <v>2.6880000000000002</v>
      </c>
      <c r="H35" s="4">
        <f>ROUND(B35,1) - ($V$2 + $W$2 + 0.14) * 2</f>
        <v>8.620000000000001</v>
      </c>
      <c r="K35" s="32"/>
    </row>
    <row r="36" spans="1:11">
      <c r="A36" s="1" t="s">
        <v>34</v>
      </c>
      <c r="B36" s="4">
        <v>8.8898163606010012</v>
      </c>
      <c r="C36" s="5">
        <f t="shared" si="0"/>
        <v>2.2224540901502503</v>
      </c>
      <c r="D36" s="5">
        <f t="shared" si="1"/>
        <v>3</v>
      </c>
      <c r="E36">
        <f t="shared" si="2"/>
        <v>12</v>
      </c>
      <c r="F36">
        <f t="shared" si="3"/>
        <v>2.6880000000000002</v>
      </c>
      <c r="H36" s="4">
        <f>ROUND(B36,1) - ($V$2 + $W$2 + 0.14) * 2</f>
        <v>6.62</v>
      </c>
      <c r="K36" s="32"/>
    </row>
    <row r="37" spans="1:11">
      <c r="A37" s="1" t="s">
        <v>35</v>
      </c>
      <c r="B37" s="4">
        <v>7.293405676126878</v>
      </c>
      <c r="C37" s="5">
        <f t="shared" si="0"/>
        <v>1.8233514190317195</v>
      </c>
      <c r="D37" s="5">
        <f t="shared" si="1"/>
        <v>2</v>
      </c>
      <c r="E37">
        <f t="shared" si="2"/>
        <v>8</v>
      </c>
      <c r="F37">
        <f t="shared" si="3"/>
        <v>1.7920000000000003</v>
      </c>
      <c r="H37" s="4">
        <f>ROUND(B37,1) - ($V$2 + $W$2 + 0.14) * 2</f>
        <v>5.0199999999999996</v>
      </c>
      <c r="K37" s="32"/>
    </row>
    <row r="39" spans="1:11">
      <c r="F39">
        <f>SUM(F2:F37)</f>
        <v>95.872000000000043</v>
      </c>
      <c r="G39">
        <f>F39*3</f>
        <v>287.6160000000001</v>
      </c>
    </row>
  </sheetData>
  <hyperlinks>
    <hyperlink ref="B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estee</dc:creator>
  <cp:lastModifiedBy>mikest</cp:lastModifiedBy>
  <cp:lastPrinted>2010-06-28T22:34:48Z</cp:lastPrinted>
  <dcterms:created xsi:type="dcterms:W3CDTF">2010-06-10T23:39:24Z</dcterms:created>
  <dcterms:modified xsi:type="dcterms:W3CDTF">2010-07-19T03:22:23Z</dcterms:modified>
</cp:coreProperties>
</file>