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MAGANG\"/>
    </mc:Choice>
  </mc:AlternateContent>
  <bookViews>
    <workbookView xWindow="-120" yWindow="-120" windowWidth="20730" windowHeight="11310"/>
  </bookViews>
  <sheets>
    <sheet name="Tanggul" sheetId="1" r:id="rId1"/>
    <sheet name="CekDAM" sheetId="3" r:id="rId2"/>
    <sheet name="Bendung" sheetId="6" r:id="rId3"/>
    <sheet name="Pintu" sheetId="10" r:id="rId4"/>
    <sheet name="Groudsill" sheetId="7" r:id="rId5"/>
    <sheet name="Revetment" sheetId="8" r:id="rId6"/>
    <sheet name="Crip" sheetId="9" r:id="rId7"/>
    <sheet name="PAS" sheetId="11" r:id="rId8"/>
    <sheet name="POMPA" sheetId="12" r:id="rId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98" i="8" l="1"/>
  <c r="H691" i="8"/>
  <c r="H670" i="8"/>
  <c r="E645" i="8"/>
  <c r="F645" i="8" s="1"/>
  <c r="G645" i="8" s="1"/>
  <c r="H645" i="8" s="1"/>
  <c r="I645" i="8" s="1"/>
  <c r="J645" i="8" s="1"/>
  <c r="K645" i="8" s="1"/>
  <c r="L645" i="8" s="1"/>
  <c r="M645" i="8" s="1"/>
  <c r="N645" i="8" s="1"/>
  <c r="O645" i="8" s="1"/>
  <c r="P645" i="8" s="1"/>
  <c r="Q645" i="8" s="1"/>
  <c r="R645" i="8" s="1"/>
  <c r="S645" i="8" s="1"/>
  <c r="T645" i="8" s="1"/>
  <c r="U645" i="8" s="1"/>
  <c r="V645" i="8" s="1"/>
  <c r="W645" i="8" s="1"/>
  <c r="D645" i="8"/>
  <c r="B645" i="8"/>
  <c r="H637" i="8"/>
  <c r="G637" i="8"/>
  <c r="H631" i="8"/>
  <c r="G631" i="8"/>
  <c r="H622" i="8"/>
  <c r="G622" i="8"/>
  <c r="H602" i="8"/>
  <c r="G602" i="8"/>
  <c r="D585" i="8"/>
  <c r="E585" i="8" s="1"/>
  <c r="F585" i="8" s="1"/>
  <c r="G585" i="8" s="1"/>
  <c r="H585" i="8" s="1"/>
  <c r="I585" i="8" s="1"/>
  <c r="J585" i="8" s="1"/>
  <c r="K585" i="8" s="1"/>
  <c r="L585" i="8" s="1"/>
  <c r="M585" i="8" s="1"/>
  <c r="N585" i="8" s="1"/>
  <c r="O585" i="8" s="1"/>
  <c r="P585" i="8" s="1"/>
  <c r="Q585" i="8" s="1"/>
  <c r="R585" i="8" s="1"/>
  <c r="S585" i="8" s="1"/>
  <c r="T585" i="8" s="1"/>
  <c r="U585" i="8" s="1"/>
  <c r="V585" i="8" s="1"/>
  <c r="W585" i="8" s="1"/>
  <c r="B585" i="8"/>
  <c r="H577" i="8"/>
  <c r="G577" i="8"/>
  <c r="H571" i="8"/>
  <c r="G571" i="8"/>
  <c r="H564" i="8"/>
  <c r="G564" i="8"/>
  <c r="H546" i="8"/>
  <c r="G546" i="8"/>
  <c r="E531" i="8"/>
  <c r="F531" i="8" s="1"/>
  <c r="G531" i="8" s="1"/>
  <c r="H531" i="8" s="1"/>
  <c r="I531" i="8" s="1"/>
  <c r="J531" i="8" s="1"/>
  <c r="K531" i="8" s="1"/>
  <c r="L531" i="8" s="1"/>
  <c r="M531" i="8" s="1"/>
  <c r="N531" i="8" s="1"/>
  <c r="O531" i="8" s="1"/>
  <c r="P531" i="8" s="1"/>
  <c r="Q531" i="8" s="1"/>
  <c r="R531" i="8" s="1"/>
  <c r="S531" i="8" s="1"/>
  <c r="T531" i="8" s="1"/>
  <c r="U531" i="8" s="1"/>
  <c r="V531" i="8" s="1"/>
  <c r="W531" i="8" s="1"/>
  <c r="D531" i="8"/>
  <c r="B531" i="8"/>
  <c r="H523" i="8"/>
  <c r="G523" i="8"/>
  <c r="H517" i="8"/>
  <c r="G517" i="8"/>
  <c r="H508" i="8"/>
  <c r="G508" i="8"/>
  <c r="H502" i="8"/>
  <c r="G502" i="8"/>
  <c r="H495" i="8"/>
  <c r="G495" i="8"/>
  <c r="H489" i="8"/>
  <c r="G489" i="8"/>
  <c r="H482" i="8"/>
  <c r="G482" i="8"/>
  <c r="H474" i="8"/>
  <c r="G474" i="8"/>
  <c r="H467" i="8"/>
  <c r="G467" i="8"/>
  <c r="H457" i="8"/>
  <c r="G457" i="8"/>
  <c r="H444" i="8"/>
  <c r="G444" i="8"/>
  <c r="H440" i="8"/>
  <c r="G440" i="8"/>
  <c r="H435" i="8"/>
  <c r="G435" i="8"/>
  <c r="H429" i="8"/>
  <c r="G429" i="8"/>
  <c r="H418" i="8"/>
  <c r="G418" i="8"/>
  <c r="H406" i="8"/>
  <c r="G406" i="8"/>
  <c r="H391" i="8"/>
  <c r="G391" i="8"/>
  <c r="H375" i="8"/>
  <c r="G375" i="8"/>
  <c r="E358" i="8"/>
  <c r="F358" i="8" s="1"/>
  <c r="G358" i="8" s="1"/>
  <c r="H358" i="8" s="1"/>
  <c r="I358" i="8" s="1"/>
  <c r="J358" i="8" s="1"/>
  <c r="K358" i="8" s="1"/>
  <c r="L358" i="8" s="1"/>
  <c r="M358" i="8" s="1"/>
  <c r="N358" i="8" s="1"/>
  <c r="O358" i="8" s="1"/>
  <c r="P358" i="8" s="1"/>
  <c r="Q358" i="8" s="1"/>
  <c r="R358" i="8" s="1"/>
  <c r="D358" i="8"/>
  <c r="B358" i="8"/>
  <c r="H350" i="8"/>
  <c r="G350" i="8"/>
  <c r="H344" i="8"/>
  <c r="G344" i="8"/>
  <c r="H335" i="8"/>
  <c r="G335" i="8"/>
  <c r="H327" i="8"/>
  <c r="G327" i="8"/>
  <c r="H309" i="8"/>
  <c r="G309" i="8"/>
  <c r="H303" i="8"/>
  <c r="G303" i="8"/>
  <c r="H296" i="8"/>
  <c r="G296" i="8"/>
  <c r="H290" i="8"/>
  <c r="G290" i="8"/>
  <c r="H283" i="8"/>
  <c r="G283" i="8"/>
  <c r="H277" i="8"/>
  <c r="G277" i="8"/>
  <c r="H268" i="8"/>
  <c r="G268" i="8"/>
  <c r="H264" i="8"/>
  <c r="G264" i="8"/>
  <c r="H259" i="8"/>
  <c r="G259" i="8"/>
  <c r="H253" i="8"/>
  <c r="G253" i="8"/>
  <c r="H248" i="8"/>
  <c r="G248" i="8"/>
  <c r="H244" i="8"/>
  <c r="G244" i="8"/>
  <c r="H237" i="8"/>
  <c r="G237" i="8"/>
  <c r="H229" i="8"/>
  <c r="G229" i="8"/>
  <c r="E216" i="8"/>
  <c r="F216" i="8" s="1"/>
  <c r="G216" i="8" s="1"/>
  <c r="H216" i="8" s="1"/>
  <c r="I216" i="8" s="1"/>
  <c r="J216" i="8" s="1"/>
  <c r="K216" i="8" s="1"/>
  <c r="L216" i="8" s="1"/>
  <c r="M216" i="8" s="1"/>
  <c r="N216" i="8" s="1"/>
  <c r="O216" i="8" s="1"/>
  <c r="P216" i="8" s="1"/>
  <c r="Q216" i="8" s="1"/>
  <c r="R216" i="8" s="1"/>
  <c r="D216" i="8"/>
  <c r="B216" i="8"/>
  <c r="H208" i="8"/>
  <c r="G208" i="8"/>
  <c r="H202" i="8"/>
  <c r="G202" i="8"/>
  <c r="H193" i="8"/>
  <c r="G193" i="8"/>
  <c r="H187" i="8"/>
  <c r="G187" i="8"/>
  <c r="H180" i="8"/>
  <c r="G180" i="8"/>
  <c r="H172" i="8"/>
  <c r="G172" i="8"/>
  <c r="H165" i="8"/>
  <c r="G165" i="8"/>
  <c r="H161" i="8"/>
  <c r="G161" i="8"/>
  <c r="H156" i="8"/>
  <c r="G156" i="8"/>
  <c r="H152" i="8"/>
  <c r="G152" i="8"/>
  <c r="H147" i="8"/>
  <c r="G147" i="8"/>
  <c r="H139" i="8"/>
  <c r="G139" i="8"/>
  <c r="H132" i="8"/>
  <c r="G132" i="8"/>
  <c r="H102" i="8"/>
  <c r="G102" i="8"/>
  <c r="G71" i="8"/>
  <c r="H71" i="8" s="1"/>
  <c r="I71" i="8" s="1"/>
  <c r="J71" i="8" s="1"/>
  <c r="K71" i="8" s="1"/>
  <c r="L71" i="8" s="1"/>
  <c r="M71" i="8" s="1"/>
  <c r="N71" i="8" s="1"/>
  <c r="O71" i="8" s="1"/>
  <c r="P71" i="8" s="1"/>
  <c r="Q71" i="8" s="1"/>
  <c r="R71" i="8" s="1"/>
  <c r="E71" i="8"/>
  <c r="F71" i="8" s="1"/>
  <c r="D71" i="8"/>
  <c r="B71" i="8"/>
  <c r="I832" i="1"/>
  <c r="H832" i="1"/>
  <c r="I836" i="1" s="1"/>
  <c r="I820" i="1"/>
  <c r="H820" i="1"/>
  <c r="I807" i="1"/>
  <c r="H807" i="1"/>
  <c r="I741" i="1"/>
  <c r="H741" i="1"/>
  <c r="E628" i="1"/>
  <c r="F628" i="1" s="1"/>
  <c r="G628" i="1" s="1"/>
  <c r="H628" i="1" s="1"/>
  <c r="I628" i="1" s="1"/>
  <c r="J628" i="1" s="1"/>
  <c r="K628" i="1" s="1"/>
  <c r="L628" i="1" s="1"/>
  <c r="M628" i="1" s="1"/>
  <c r="N628" i="1" s="1"/>
  <c r="O628" i="1" s="1"/>
  <c r="P628" i="1" s="1"/>
  <c r="Q628" i="1" s="1"/>
  <c r="R628" i="1" s="1"/>
  <c r="S628" i="1" s="1"/>
  <c r="T628" i="1" s="1"/>
  <c r="U628" i="1" s="1"/>
  <c r="V628" i="1" s="1"/>
  <c r="W628" i="1" s="1"/>
  <c r="X628" i="1" s="1"/>
  <c r="Y628" i="1" s="1"/>
  <c r="Z628" i="1" s="1"/>
  <c r="AA628" i="1" s="1"/>
  <c r="AB628" i="1" s="1"/>
  <c r="AC628" i="1" s="1"/>
  <c r="AD628" i="1" s="1"/>
  <c r="AE628" i="1" s="1"/>
  <c r="AF628" i="1" s="1"/>
  <c r="AG628" i="1" s="1"/>
  <c r="AH628" i="1" s="1"/>
  <c r="D628" i="1"/>
  <c r="B628" i="1"/>
  <c r="H221" i="11" l="1"/>
  <c r="I192" i="11"/>
  <c r="H192" i="11"/>
  <c r="H187" i="11"/>
  <c r="H182" i="11"/>
  <c r="I177" i="11"/>
  <c r="H177" i="11"/>
  <c r="I170" i="11"/>
  <c r="H170" i="11"/>
  <c r="I153" i="11"/>
  <c r="J120" i="11"/>
  <c r="J121" i="11" s="1"/>
  <c r="I120" i="11"/>
  <c r="I121" i="11" s="1"/>
  <c r="I107" i="11"/>
  <c r="I95" i="11"/>
  <c r="I88" i="11"/>
  <c r="I75" i="11"/>
  <c r="I68" i="11"/>
  <c r="I47" i="11"/>
  <c r="I42" i="11"/>
  <c r="I37" i="11"/>
  <c r="J32" i="11"/>
  <c r="I32" i="11"/>
  <c r="H17" i="11"/>
  <c r="I439" i="1" l="1"/>
  <c r="H439" i="1"/>
  <c r="I420" i="1"/>
  <c r="H420" i="1"/>
  <c r="I414" i="1"/>
  <c r="H414" i="1"/>
  <c r="I391" i="1"/>
  <c r="H391" i="1"/>
  <c r="A379" i="1"/>
  <c r="A381" i="1" s="1"/>
  <c r="A383" i="1" s="1"/>
  <c r="A385" i="1" s="1"/>
  <c r="A387" i="1" s="1"/>
  <c r="A389" i="1" s="1"/>
  <c r="I373" i="1"/>
  <c r="H373" i="1"/>
  <c r="I368" i="1"/>
  <c r="H368" i="1"/>
  <c r="I362" i="1"/>
  <c r="H362" i="1"/>
  <c r="I351" i="1"/>
  <c r="H351" i="1"/>
  <c r="I345" i="1"/>
  <c r="H345" i="1"/>
  <c r="I334" i="1"/>
  <c r="H334" i="1"/>
  <c r="I329" i="1"/>
  <c r="H329" i="1"/>
  <c r="I307" i="1"/>
  <c r="H307" i="1"/>
  <c r="A297" i="1"/>
  <c r="A299" i="1" s="1"/>
  <c r="A301" i="1" s="1"/>
  <c r="A303" i="1" s="1"/>
  <c r="A305" i="1" s="1"/>
  <c r="I50" i="1" l="1"/>
  <c r="H50" i="1"/>
  <c r="I45" i="1"/>
  <c r="H45" i="1"/>
  <c r="G57" i="8" l="1"/>
  <c r="H50" i="8"/>
  <c r="H29" i="8"/>
  <c r="H24" i="1" l="1"/>
  <c r="I24" i="1"/>
  <c r="I33" i="1"/>
  <c r="I39" i="1" s="1"/>
  <c r="H39" i="1"/>
  <c r="H56" i="1"/>
  <c r="I56" i="1"/>
  <c r="H61" i="1"/>
  <c r="I61" i="1"/>
  <c r="F81" i="1"/>
  <c r="H83" i="1"/>
  <c r="I83" i="1"/>
  <c r="H148" i="1"/>
  <c r="I148" i="1"/>
  <c r="H154" i="1"/>
  <c r="I154" i="1"/>
  <c r="A159" i="1"/>
  <c r="H161" i="1"/>
  <c r="I161" i="1"/>
  <c r="F167" i="1"/>
  <c r="H169" i="1"/>
  <c r="I169" i="1"/>
  <c r="A174" i="1"/>
  <c r="A176" i="1" s="1"/>
  <c r="H178" i="1"/>
  <c r="I178" i="1"/>
  <c r="H184" i="1"/>
  <c r="I184" i="1"/>
  <c r="H205" i="1"/>
  <c r="I205" i="1"/>
  <c r="H211" i="1"/>
  <c r="I211" i="1"/>
  <c r="D214" i="1"/>
  <c r="H226" i="1"/>
  <c r="I226" i="1"/>
  <c r="F232" i="1"/>
  <c r="F234" i="1"/>
  <c r="F236" i="1"/>
  <c r="F238" i="1"/>
  <c r="F240" i="1"/>
  <c r="F242" i="1"/>
  <c r="H244" i="1"/>
  <c r="I244" i="1"/>
  <c r="H261" i="1"/>
  <c r="I261" i="1"/>
  <c r="F267" i="1"/>
  <c r="F269" i="1"/>
  <c r="F271" i="1"/>
  <c r="F273" i="1"/>
  <c r="F275" i="1"/>
  <c r="H277" i="1"/>
  <c r="I277" i="1"/>
  <c r="H292" i="1"/>
  <c r="I292" i="1"/>
</calcChain>
</file>

<file path=xl/sharedStrings.xml><?xml version="1.0" encoding="utf-8"?>
<sst xmlns="http://schemas.openxmlformats.org/spreadsheetml/2006/main" count="8107" uniqueCount="2436">
  <si>
    <t>WS. BENGAWAN SOLO HULU</t>
  </si>
  <si>
    <t>0+000</t>
  </si>
  <si>
    <t>T BS 0 / P.0</t>
  </si>
  <si>
    <t>T BS 1</t>
  </si>
  <si>
    <t>Sukoharjo</t>
  </si>
  <si>
    <t>Jawa Tengah</t>
  </si>
  <si>
    <t xml:space="preserve">  7°40'12.44"S</t>
  </si>
  <si>
    <t>110°46'49.86"E</t>
  </si>
  <si>
    <t>Tanggul dalam kondisi baik</t>
  </si>
  <si>
    <t xml:space="preserve">T BS 1 </t>
  </si>
  <si>
    <t>T BS 2</t>
  </si>
  <si>
    <t>Bulakan</t>
  </si>
  <si>
    <t>7°38'37.93"S</t>
  </si>
  <si>
    <t>110°47'31.17"E</t>
  </si>
  <si>
    <t>T BS 3</t>
  </si>
  <si>
    <t>Sidowarno</t>
  </si>
  <si>
    <t>Wonosari</t>
  </si>
  <si>
    <t xml:space="preserve">  7°36'53.43"S</t>
  </si>
  <si>
    <t>110°49'9.83"E</t>
  </si>
  <si>
    <t>T BS 4</t>
  </si>
  <si>
    <t>Grogol</t>
  </si>
  <si>
    <t xml:space="preserve">    7°35'52.53"S</t>
  </si>
  <si>
    <t>110°50'1.93"E</t>
  </si>
  <si>
    <t>T BS 5</t>
  </si>
  <si>
    <t>Laban</t>
  </si>
  <si>
    <t>Mojolaban</t>
  </si>
  <si>
    <t>7°34'7.84"S</t>
  </si>
  <si>
    <t>110°51'40.69"E</t>
  </si>
  <si>
    <t>TITIK 5</t>
  </si>
  <si>
    <t>TITK 6</t>
  </si>
  <si>
    <t>TIDAK ADA TANGGUL</t>
  </si>
  <si>
    <t>T BS 6</t>
  </si>
  <si>
    <t>T BS 7</t>
  </si>
  <si>
    <t>Kliwonan</t>
  </si>
  <si>
    <t>Masaran</t>
  </si>
  <si>
    <t>Sragen</t>
  </si>
  <si>
    <t xml:space="preserve">  7°27'26.94"S</t>
  </si>
  <si>
    <t>110°54'13.67"E</t>
  </si>
  <si>
    <t>T BS 7 / P(PRPT).7</t>
  </si>
  <si>
    <t>T BS 8 / P(PRPT).8</t>
  </si>
  <si>
    <t>Pilang</t>
  </si>
  <si>
    <t>7°27'14.73"S</t>
  </si>
  <si>
    <t>110°54'4.91"E</t>
  </si>
  <si>
    <t>T BS 8</t>
  </si>
  <si>
    <t>T BS 9</t>
  </si>
  <si>
    <t>Mantup</t>
  </si>
  <si>
    <t>Somomorodukuh</t>
  </si>
  <si>
    <t>Klaten</t>
  </si>
  <si>
    <t xml:space="preserve"> 7°26'53.24"S</t>
  </si>
  <si>
    <t>110°54'50.82"E</t>
  </si>
  <si>
    <t>Tanggul longsor sepanjang 70 m lebar 1 m tinggi 2 m</t>
  </si>
  <si>
    <t>I. KALI WS BENGAWAN SOLO HULU</t>
  </si>
  <si>
    <t>A. TANGGUL KANAN</t>
  </si>
  <si>
    <t>A. TOTAL TANGGUL KANAN</t>
  </si>
  <si>
    <t>B. TANGGUL KIRI</t>
  </si>
  <si>
    <t>Bengawan Solo</t>
  </si>
  <si>
    <t>TBS 1</t>
  </si>
  <si>
    <t>TBS 2</t>
  </si>
  <si>
    <t>Pojok, Tangkisan, Majasto, Tambakboyo, Gondangsari</t>
  </si>
  <si>
    <t>Tawangsari, Juwiring</t>
  </si>
  <si>
    <t>Sukoharjo, Klaten</t>
  </si>
  <si>
    <t xml:space="preserve">   7°40'37.65" S</t>
  </si>
  <si>
    <t>110°46'41.30" E</t>
  </si>
  <si>
    <t>4+660</t>
  </si>
  <si>
    <t>TBS 3</t>
  </si>
  <si>
    <t>TBS 4</t>
  </si>
  <si>
    <t>Gondangsari, Serenan</t>
  </si>
  <si>
    <t>Juwiring</t>
  </si>
  <si>
    <t>7°39'48.59" S</t>
  </si>
  <si>
    <t>110°46'48.51" E</t>
  </si>
  <si>
    <t>5+870</t>
  </si>
  <si>
    <t xml:space="preserve">TBS 5 </t>
  </si>
  <si>
    <t>TBS 6</t>
  </si>
  <si>
    <t>Sidowarno, Bener, Ngrombo, Mancasan</t>
  </si>
  <si>
    <t>Wonosari, Baki</t>
  </si>
  <si>
    <t>Klaten, Sukoharjo</t>
  </si>
  <si>
    <t xml:space="preserve">  7°37'58.35"S</t>
  </si>
  <si>
    <t>110°47'58.43"E</t>
  </si>
  <si>
    <t>8+180</t>
  </si>
  <si>
    <t>TBS 7</t>
  </si>
  <si>
    <t>TBS 8</t>
  </si>
  <si>
    <t>Pondok, Langenharjo, Grogol, Kadokan</t>
  </si>
  <si>
    <t>Baki, Grogol</t>
  </si>
  <si>
    <t xml:space="preserve">  7°35'43.67"S</t>
  </si>
  <si>
    <t>110°49'56.55"E</t>
  </si>
  <si>
    <t xml:space="preserve">Terjadi penurunan sepanjang 1894 m tanggul setinggi 1m </t>
  </si>
  <si>
    <t>13+580</t>
  </si>
  <si>
    <t>TBS 9</t>
  </si>
  <si>
    <t>Semanggi Sewu</t>
  </si>
  <si>
    <t>Serengan, Jebres</t>
  </si>
  <si>
    <t>Suakarta</t>
  </si>
  <si>
    <t xml:space="preserve">  7°34'35.76"S</t>
  </si>
  <si>
    <t>110°50'36.74" E</t>
  </si>
  <si>
    <t>Paravet dalam kondisi baik</t>
  </si>
  <si>
    <t>15+060</t>
  </si>
  <si>
    <t>TBS 10</t>
  </si>
  <si>
    <t>TBS 11</t>
  </si>
  <si>
    <t>Sewu Pacangsawit</t>
  </si>
  <si>
    <t>Jebres</t>
  </si>
  <si>
    <t>Surakarta</t>
  </si>
  <si>
    <t xml:space="preserve">  7°34'6.51"S</t>
  </si>
  <si>
    <t>110°51'35.30"E</t>
  </si>
  <si>
    <t>III. KALI IPIK</t>
  </si>
  <si>
    <t>Kali Ipik</t>
  </si>
  <si>
    <t>T IPK1</t>
  </si>
  <si>
    <t>T IPK2</t>
  </si>
  <si>
    <t>Sangrahan, Kotesan</t>
  </si>
  <si>
    <t>Prambanan</t>
  </si>
  <si>
    <t>terjadi penurunan tanggul sepanjang 630 m setinggi 2m</t>
  </si>
  <si>
    <t>II. KALI KONGKLANGAN</t>
  </si>
  <si>
    <t>TKLG.0.</t>
  </si>
  <si>
    <t>TKLG.1.</t>
  </si>
  <si>
    <t>IV. KALI DENGKENG</t>
  </si>
  <si>
    <t>Kali Dengkeng</t>
  </si>
  <si>
    <t>TDK1</t>
  </si>
  <si>
    <t>TDK2</t>
  </si>
  <si>
    <t>Ngandong, Kragilan, Karangturi, Kadilanggon</t>
  </si>
  <si>
    <t>Gantiwarno, Wedi</t>
  </si>
  <si>
    <t>Tanggul longsor sepanjang 70 m lebar 2 m tinggi 2 m</t>
  </si>
  <si>
    <t>5+150</t>
  </si>
  <si>
    <t>TDK3</t>
  </si>
  <si>
    <t>Kadilanggon, Kaligayam, Paseban</t>
  </si>
  <si>
    <t>Wedi</t>
  </si>
  <si>
    <t>Tanggul tanah dalam kondisi baik</t>
  </si>
  <si>
    <t>10+150</t>
  </si>
  <si>
    <t>TDK 3</t>
  </si>
  <si>
    <t>TDK4</t>
  </si>
  <si>
    <t>Paseban, Kebon, Tawangrejo</t>
  </si>
  <si>
    <t>Wedi, Bayat</t>
  </si>
  <si>
    <t>Tanggul longsor sepanjang100 m lebar 2 m tinggi 2 m</t>
  </si>
  <si>
    <t>15+190</t>
  </si>
  <si>
    <t>TDK 6</t>
  </si>
  <si>
    <t>TDK 7</t>
  </si>
  <si>
    <t>Tawangrejo, Talang</t>
  </si>
  <si>
    <t>Bayat</t>
  </si>
  <si>
    <t>17+220</t>
  </si>
  <si>
    <t>TDK 8</t>
  </si>
  <si>
    <t>Modran Plangu</t>
  </si>
  <si>
    <t>Trucuk</t>
  </si>
  <si>
    <t>18+384</t>
  </si>
  <si>
    <t>TDK 9</t>
  </si>
  <si>
    <t>Tanggul longsor sepanjang 200  m lebar 2 m tinggi 2 m</t>
  </si>
  <si>
    <t>21+600</t>
  </si>
  <si>
    <t>TDK 10</t>
  </si>
  <si>
    <t>Cawas, Balak</t>
  </si>
  <si>
    <t>Cawas</t>
  </si>
  <si>
    <t>Tanggul longsor sepanjang 30 m lebar 2 m tinggi 2 m</t>
  </si>
  <si>
    <t>24+760</t>
  </si>
  <si>
    <t>TDK 11</t>
  </si>
  <si>
    <t>TDK 12</t>
  </si>
  <si>
    <t>Balak, Kedungjambal</t>
  </si>
  <si>
    <t>Cawas, Tawangsari</t>
  </si>
  <si>
    <t>29+760</t>
  </si>
  <si>
    <t>TDK 13</t>
  </si>
  <si>
    <t>Kedungjambal, Majasto, Tambakboyo</t>
  </si>
  <si>
    <t>Tawangsari</t>
  </si>
  <si>
    <t>II. KALI DENGKENG</t>
  </si>
  <si>
    <t>TDKG(T). 0</t>
  </si>
  <si>
    <t>TDKG (T).1</t>
  </si>
  <si>
    <t>Ngandong</t>
  </si>
  <si>
    <t>Gantiwarno</t>
  </si>
  <si>
    <t>TDKG (BT).1</t>
  </si>
  <si>
    <t>TDKG (BT).2</t>
  </si>
  <si>
    <t>Kragilan</t>
  </si>
  <si>
    <t>TDKG(T). 3</t>
  </si>
  <si>
    <t>akhir Tanggul beton baik</t>
  </si>
  <si>
    <t>TDKG(T). 4</t>
  </si>
  <si>
    <t>Karang Turi</t>
  </si>
  <si>
    <t>Tanggul tanah dan awal tanggul beton baik</t>
  </si>
  <si>
    <t>TDKG(T). 5</t>
  </si>
  <si>
    <t>Kadilangon</t>
  </si>
  <si>
    <t>akhir Tanggul beton. Jembatan Karang Turi</t>
  </si>
  <si>
    <t>TDKG(T). 6</t>
  </si>
  <si>
    <t>Melikan</t>
  </si>
  <si>
    <t>Awal tanggul tanah . Jembatan lama</t>
  </si>
  <si>
    <t>TDKG(T). 7</t>
  </si>
  <si>
    <t>Mbalong/ Paseban</t>
  </si>
  <si>
    <t>TDKG(T). 8</t>
  </si>
  <si>
    <t>Krikilan</t>
  </si>
  <si>
    <t>AWLR Jembatan Jalen dan longsoran tanggul P=100m L=3m T=2m</t>
  </si>
  <si>
    <t>TDKG(T). 9</t>
  </si>
  <si>
    <t>Kebon</t>
  </si>
  <si>
    <t>Terjadi penurunan tanggul sepanjang 1200 m dengan tinggi 2 m</t>
  </si>
  <si>
    <t>TDKG(T). 10</t>
  </si>
  <si>
    <t>Jatangan</t>
  </si>
  <si>
    <t>terjadi penurunan tanggul sepanjang 1020 m dengan tinggi 3m</t>
  </si>
  <si>
    <t>TDKG(T). 11</t>
  </si>
  <si>
    <t>Wiro</t>
  </si>
  <si>
    <t>terjadi penurunan tanggul sepanjang 630 m dengan tinggi 3m</t>
  </si>
  <si>
    <t>TDKG(T). 12</t>
  </si>
  <si>
    <t>terjadi penurunan tanggul sepanjang 900 m dengan tinggi 3m</t>
  </si>
  <si>
    <t>TDKG(T). 13</t>
  </si>
  <si>
    <t>terjadi penurunan tanggul sepanjang 530 m dengan tinggi 2 m</t>
  </si>
  <si>
    <t>TDKG(T). 14</t>
  </si>
  <si>
    <t>Talang</t>
  </si>
  <si>
    <t>terjadi penurunan tanggul sepanjang 500 m dengan tinggi 3m</t>
  </si>
  <si>
    <t>TDKG(T). 15</t>
  </si>
  <si>
    <t>Tegalan</t>
  </si>
  <si>
    <t>Tanggul longsor sepanjang 180m dari lebar 2 m, dan Tinggi 4m</t>
  </si>
  <si>
    <t>TDKG(T). 16</t>
  </si>
  <si>
    <t>Plosowangi</t>
  </si>
  <si>
    <t>TDKG(T). 17</t>
  </si>
  <si>
    <t>TDKG(T). 18</t>
  </si>
  <si>
    <t>Baran</t>
  </si>
  <si>
    <t>TDKG(T). 19</t>
  </si>
  <si>
    <t>TDKG(T). 20</t>
  </si>
  <si>
    <t>Balak</t>
  </si>
  <si>
    <t>TDKG(T). 21</t>
  </si>
  <si>
    <t>TDKG(T). 22</t>
  </si>
  <si>
    <t>Japaran</t>
  </si>
  <si>
    <t>TDKG(T). 23</t>
  </si>
  <si>
    <t>Tlingsing</t>
  </si>
  <si>
    <t>TDKG(T). 24</t>
  </si>
  <si>
    <t>Bogor</t>
  </si>
  <si>
    <t>Tanggul longsor sepanjang 112m dengan lebar 1m, dan tinggi 3m.</t>
  </si>
  <si>
    <t>TDKG(T). 25</t>
  </si>
  <si>
    <t>Tegalmulyo</t>
  </si>
  <si>
    <t>Tumpakan</t>
  </si>
  <si>
    <t>TDKG(T). 26</t>
  </si>
  <si>
    <t xml:space="preserve">Tumpakan </t>
  </si>
  <si>
    <t>Karangdowo</t>
  </si>
  <si>
    <t>Tanggul longsor sepanjang 100m Lebar 1 m  Tinggi 3m</t>
  </si>
  <si>
    <t>TDKG(T). 27</t>
  </si>
  <si>
    <t>Karangjoho</t>
  </si>
  <si>
    <t>TDKG(T). 28</t>
  </si>
  <si>
    <t>TDKG(T). 29</t>
  </si>
  <si>
    <t>Sidomulyo / Demangan</t>
  </si>
  <si>
    <t>Demangan</t>
  </si>
  <si>
    <t>TDKG(T). 30</t>
  </si>
  <si>
    <t>Majasto</t>
  </si>
  <si>
    <t>TDKG(T). 32</t>
  </si>
  <si>
    <t>TDKG(T). 33 / HLKR. 4</t>
  </si>
  <si>
    <t>No</t>
  </si>
  <si>
    <t>Sungai</t>
  </si>
  <si>
    <t>Ruas Pengamatan Tanggul</t>
  </si>
  <si>
    <t>Koordinat Awal Pengamatan</t>
  </si>
  <si>
    <t>Koordinat Akhir Pengamatan</t>
  </si>
  <si>
    <t xml:space="preserve"> Identifikasi Hasil Pengamatan</t>
  </si>
  <si>
    <t>Nama</t>
  </si>
  <si>
    <t>Orde</t>
  </si>
  <si>
    <t>Panjang       (Km)</t>
  </si>
  <si>
    <t>STA</t>
  </si>
  <si>
    <t xml:space="preserve">Kode Titik Lokasi Awal </t>
  </si>
  <si>
    <t xml:space="preserve">Kode Titik Lokasi Akhir </t>
  </si>
  <si>
    <t>Panjang (Km)</t>
  </si>
  <si>
    <t>Panjang Kerusakan (Km)</t>
  </si>
  <si>
    <t>Desa</t>
  </si>
  <si>
    <t>Kecamatan</t>
  </si>
  <si>
    <t>Kabupaten</t>
  </si>
  <si>
    <t>Propinsi</t>
  </si>
  <si>
    <t>Lintang (S)</t>
  </si>
  <si>
    <t>Bujur (E)</t>
  </si>
  <si>
    <t>Wilayah Administrasi</t>
  </si>
  <si>
    <t>B. TOTAL TANGGUL KIRI</t>
  </si>
  <si>
    <t>V. KALI JEBOL</t>
  </si>
  <si>
    <t>Kali Jebol</t>
  </si>
  <si>
    <t>T JBL1</t>
  </si>
  <si>
    <t>T JBL2</t>
  </si>
  <si>
    <t>tanggul dalam kondisi baik</t>
  </si>
  <si>
    <t>II. KALI JEBOL</t>
  </si>
  <si>
    <t>TKJB.0</t>
  </si>
  <si>
    <t>TPKL 1</t>
  </si>
  <si>
    <t>Mancasan</t>
  </si>
  <si>
    <t>Baki</t>
  </si>
  <si>
    <t>TKJB.1</t>
  </si>
  <si>
    <t>TTKL 2</t>
  </si>
  <si>
    <t>Ngrombo</t>
  </si>
  <si>
    <t>VI. KALI BAKI</t>
  </si>
  <si>
    <t>Kali BAKI</t>
  </si>
  <si>
    <t>T KBK1/P BK1</t>
  </si>
  <si>
    <t>T KBK2</t>
  </si>
  <si>
    <t>Bentakan</t>
  </si>
  <si>
    <t>T KBK3</t>
  </si>
  <si>
    <t>Karanganyar</t>
  </si>
  <si>
    <t>Grorol</t>
  </si>
  <si>
    <t>II. KALI BAKI</t>
  </si>
  <si>
    <t>TTKB.0</t>
  </si>
  <si>
    <t>TTKB.1</t>
  </si>
  <si>
    <t>Pondok</t>
  </si>
  <si>
    <t>TTKB.2</t>
  </si>
  <si>
    <t>TTKB.3</t>
  </si>
  <si>
    <t>VII. KALI JENES</t>
  </si>
  <si>
    <t>Kali JENES</t>
  </si>
  <si>
    <t>T KJNS1/P KJNS 1</t>
  </si>
  <si>
    <t>T JNS2</t>
  </si>
  <si>
    <t>Serengan</t>
  </si>
  <si>
    <t>Kota Surakarta</t>
  </si>
  <si>
    <t>II. KALI JENES</t>
  </si>
  <si>
    <t>TKJN.(T).0</t>
  </si>
  <si>
    <t>TKJN.(T).1</t>
  </si>
  <si>
    <t>Danukusuman</t>
  </si>
  <si>
    <t>TKJN.(T).2</t>
  </si>
  <si>
    <t>Pasar Kliwon</t>
  </si>
  <si>
    <t>TKJN.(T).3</t>
  </si>
  <si>
    <t>TKJN.(T).4</t>
  </si>
  <si>
    <t>Kusumodilagan</t>
  </si>
  <si>
    <t>TKJN.(T).5</t>
  </si>
  <si>
    <t>TKJN.(T).6</t>
  </si>
  <si>
    <t>Semaggi</t>
  </si>
  <si>
    <t>TKJN.(T).7</t>
  </si>
  <si>
    <t>TKJN.(T).8</t>
  </si>
  <si>
    <t>TKJN.(T).9</t>
  </si>
  <si>
    <t>TKJN.(T).10</t>
  </si>
  <si>
    <t>TKJN.(T).11</t>
  </si>
  <si>
    <t>VIII. KALI PEPE</t>
  </si>
  <si>
    <t>Kali PEPE</t>
  </si>
  <si>
    <t>T KPP 1</t>
  </si>
  <si>
    <t>T KPP2</t>
  </si>
  <si>
    <t>Banyuanyar</t>
  </si>
  <si>
    <t>Banjarsari</t>
  </si>
  <si>
    <t>II. KALI PEPE</t>
  </si>
  <si>
    <t>TPP1</t>
  </si>
  <si>
    <t>TPP 2</t>
  </si>
  <si>
    <t>Banyuanyar, Nusukan</t>
  </si>
  <si>
    <t>TKPP(t).0</t>
  </si>
  <si>
    <t>TKPP(T).1</t>
  </si>
  <si>
    <t xml:space="preserve">Nusukan </t>
  </si>
  <si>
    <t>TKPP(t).1</t>
  </si>
  <si>
    <t>TKPP(T).2</t>
  </si>
  <si>
    <t>TKPP(t).2</t>
  </si>
  <si>
    <t>TKPP(T).3</t>
  </si>
  <si>
    <t>TKPP(t).3</t>
  </si>
  <si>
    <t>TKPP(T).4</t>
  </si>
  <si>
    <t>Gilingan</t>
  </si>
  <si>
    <t>TKPP(t).10</t>
  </si>
  <si>
    <t>TKPP(T).11</t>
  </si>
  <si>
    <t>Sewu</t>
  </si>
  <si>
    <t>IX. KALI JLANTAH</t>
  </si>
  <si>
    <t>Kali JLANTAH</t>
  </si>
  <si>
    <t>T KJLT 0</t>
  </si>
  <si>
    <t>T KJLT 1</t>
  </si>
  <si>
    <t>Nguter</t>
  </si>
  <si>
    <t>T KJLT 2</t>
  </si>
  <si>
    <t>T KJLT 3</t>
  </si>
  <si>
    <t>T KJLT 4</t>
  </si>
  <si>
    <t>tanggul longsor sepanjang 20 m lebar 1,5 m tinggi 1,5 m</t>
  </si>
  <si>
    <t>T KJLT 5</t>
  </si>
  <si>
    <t>Empat</t>
  </si>
  <si>
    <t>T KJLT 6</t>
  </si>
  <si>
    <t>T KJLT 7</t>
  </si>
  <si>
    <t>Tanjung</t>
  </si>
  <si>
    <t>Tanggul longsor sepanjang 80 m lebar 1 tinggi 2 m</t>
  </si>
  <si>
    <t>II. KALI JLANTAH</t>
  </si>
  <si>
    <t>TKJlT.0(T).0</t>
  </si>
  <si>
    <t>TKJlT.1(T).1</t>
  </si>
  <si>
    <t>Widoro</t>
  </si>
  <si>
    <t>TKJlT.2(T).2</t>
  </si>
  <si>
    <t>TKJlT.3(T).3</t>
  </si>
  <si>
    <t>TKJlT.4(T).4</t>
  </si>
  <si>
    <t>Tanggul longsor sepanjang 180m,  Tinggi 3m, Lebar 1m.</t>
  </si>
  <si>
    <t>TKJlT.5(T).5</t>
  </si>
  <si>
    <t>Tanggul Longsor Panjang 550m Lebar 3m, Tinggi 6m</t>
  </si>
  <si>
    <t>TKJlT.6(T).6</t>
  </si>
  <si>
    <t>TKJlT.7(T).7</t>
  </si>
  <si>
    <t>X. KALI SAMIN</t>
  </si>
  <si>
    <t>Kali SAMIN</t>
  </si>
  <si>
    <t>T SMN0</t>
  </si>
  <si>
    <t>T SMN1</t>
  </si>
  <si>
    <t>Pandeyan</t>
  </si>
  <si>
    <t>T SMN2/P SMN 1</t>
  </si>
  <si>
    <t>T SMN3/P SMN 2</t>
  </si>
  <si>
    <t>Pranan</t>
  </si>
  <si>
    <t>Polokarto</t>
  </si>
  <si>
    <t>terjadi penurunan tanggul sepanjang 50 m lebar 4 m tinggi 0,5 m</t>
  </si>
  <si>
    <t>T SMN4</t>
  </si>
  <si>
    <t>T SMN5</t>
  </si>
  <si>
    <t>Tegalmade</t>
  </si>
  <si>
    <t>terjadi penurunan tanggul sepanjang 40 m lebar 4 m tinggi 0,5 m</t>
  </si>
  <si>
    <t>T SMN6</t>
  </si>
  <si>
    <t>II. KALI SAMIN</t>
  </si>
  <si>
    <t>TSMN(T)..0</t>
  </si>
  <si>
    <t>TSMN(T)..1</t>
  </si>
  <si>
    <t>Pandean</t>
  </si>
  <si>
    <t>TSMN(T)..2</t>
  </si>
  <si>
    <t>Sawah, Pandean</t>
  </si>
  <si>
    <t>TSMN(T)..3</t>
  </si>
  <si>
    <t>Tanggul tanah longsor sepanjang 70 m Lebar 1m Tinggi 5m</t>
  </si>
  <si>
    <t>TSMN(T)..4</t>
  </si>
  <si>
    <t>Tanggul longsor sepanjang 90m, Tinggi 8m, Lebar 4 m</t>
  </si>
  <si>
    <t>TSMN(T)..7</t>
  </si>
  <si>
    <t>TSMN(T)..8</t>
  </si>
  <si>
    <t>Moro, Kadokan</t>
  </si>
  <si>
    <t>TSMN(T).9</t>
  </si>
  <si>
    <t>Kadokan</t>
  </si>
  <si>
    <t>No.</t>
  </si>
  <si>
    <t>Ruas Pengamatan Revetment</t>
  </si>
  <si>
    <t>Wilayah Administrasi WS Madiun</t>
  </si>
  <si>
    <t>Panjang            (Km)</t>
  </si>
  <si>
    <t xml:space="preserve">Kode Lokasi </t>
  </si>
  <si>
    <t>Panjang Total         (Km)</t>
  </si>
  <si>
    <t xml:space="preserve">Lintang </t>
  </si>
  <si>
    <t>Bujur</t>
  </si>
  <si>
    <t>1. SUNGAI BENGAWAN SOLO</t>
  </si>
  <si>
    <t>A. PAS. BATU KALI KANAN</t>
  </si>
  <si>
    <t>Sungai Bengawan Solo</t>
  </si>
  <si>
    <t>RVT BKL 1</t>
  </si>
  <si>
    <t>Banjarejo</t>
  </si>
  <si>
    <t>Bojonegoro</t>
  </si>
  <si>
    <t>Jawa Timur</t>
  </si>
  <si>
    <t xml:space="preserve">  7° 8'11.70"S</t>
  </si>
  <si>
    <t>111°53'41.84"E</t>
  </si>
  <si>
    <t xml:space="preserve">  7° 8'14.53"S</t>
  </si>
  <si>
    <t>111°54'2.42"E</t>
  </si>
  <si>
    <t>revetmen batu kali dalam kondisi baik</t>
  </si>
  <si>
    <t>RVT BKL 2</t>
  </si>
  <si>
    <t>Kabalan</t>
  </si>
  <si>
    <t>Kanor</t>
  </si>
  <si>
    <t xml:space="preserve">  7° 7'13.85"S</t>
  </si>
  <si>
    <t>111°59'48.08"E</t>
  </si>
  <si>
    <t xml:space="preserve">  7° 7'22.92"S</t>
  </si>
  <si>
    <t>111°59'48.51"E</t>
  </si>
  <si>
    <t>bagian dasar tergerus sepanjang 15 m</t>
  </si>
  <si>
    <t>RVT BKL 3</t>
  </si>
  <si>
    <t xml:space="preserve">  7° 5'48.79"S</t>
  </si>
  <si>
    <t>112° 0'34.51"E</t>
  </si>
  <si>
    <t xml:space="preserve">  7° 5'44.71"S</t>
  </si>
  <si>
    <t>112° 0'26.80"E</t>
  </si>
  <si>
    <t>bagian dasar tergerus sepanjang 10 m</t>
  </si>
  <si>
    <t>RVT BKL 4</t>
  </si>
  <si>
    <t xml:space="preserve">  7° 5'41.10"S</t>
  </si>
  <si>
    <t>112° 0'36.36"E</t>
  </si>
  <si>
    <t xml:space="preserve">  7° 5'37.35"S</t>
  </si>
  <si>
    <t>112° 0'53.06"E</t>
  </si>
  <si>
    <t>RVT BKL 5</t>
  </si>
  <si>
    <t xml:space="preserve">  7° 5'35.21"S</t>
  </si>
  <si>
    <t>112° 1'0.90"E</t>
  </si>
  <si>
    <t xml:space="preserve">  7° 5'11.40"S</t>
  </si>
  <si>
    <t>112° 1'18.50"E</t>
  </si>
  <si>
    <t>RVT BKL 6</t>
  </si>
  <si>
    <t>Gedongarum</t>
  </si>
  <si>
    <t xml:space="preserve">  7° 4'41.58"S</t>
  </si>
  <si>
    <t>112° 3'3.70"E</t>
  </si>
  <si>
    <t xml:space="preserve">  7° 4'37.85"S</t>
  </si>
  <si>
    <t>112° 3'9.59"E</t>
  </si>
  <si>
    <t>RVT BKL 7</t>
  </si>
  <si>
    <t>Banaran</t>
  </si>
  <si>
    <t>Babat</t>
  </si>
  <si>
    <t>Lamongan</t>
  </si>
  <si>
    <t xml:space="preserve">  7° 6'49.60"S</t>
  </si>
  <si>
    <t>112° 9'17.50"E</t>
  </si>
  <si>
    <t xml:space="preserve">  7° 6'0.99"S</t>
  </si>
  <si>
    <t>112° 9'57.42"E</t>
  </si>
  <si>
    <t>RVT BKL 8</t>
  </si>
  <si>
    <t>Tanggulrejo</t>
  </si>
  <si>
    <t xml:space="preserve">  7° 5'59.04"S</t>
  </si>
  <si>
    <t>112°10'16.14"E</t>
  </si>
  <si>
    <t xml:space="preserve">  7° 6'1.10"S</t>
  </si>
  <si>
    <t>112°10'39.60"E</t>
  </si>
  <si>
    <t>RVT BKL 9</t>
  </si>
  <si>
    <t>Jangkungsomo</t>
  </si>
  <si>
    <t>Maduran</t>
  </si>
  <si>
    <t xml:space="preserve">  6°59'37.10"S</t>
  </si>
  <si>
    <t>112°16'58.80"E</t>
  </si>
  <si>
    <t xml:space="preserve">  6°58'56.90"S</t>
  </si>
  <si>
    <t>112°17'9.70"E</t>
  </si>
  <si>
    <t>RVT BKL 10</t>
  </si>
  <si>
    <t>Jatitenggo</t>
  </si>
  <si>
    <t>Glagah</t>
  </si>
  <si>
    <t xml:space="preserve">  7° 2'58.17"S</t>
  </si>
  <si>
    <t>112°31'9.84"E</t>
  </si>
  <si>
    <t xml:space="preserve">  7° 2'44.21"S</t>
  </si>
  <si>
    <t>112°31'33.07"E</t>
  </si>
  <si>
    <t>RVT BKL 11</t>
  </si>
  <si>
    <t>Sembayat</t>
  </si>
  <si>
    <t>Manyar</t>
  </si>
  <si>
    <t>Gresik</t>
  </si>
  <si>
    <t xml:space="preserve">  7° 3'39.10"S</t>
  </si>
  <si>
    <t>112°34'29.50"E</t>
  </si>
  <si>
    <t xml:space="preserve">  7° 3'50.30"S</t>
  </si>
  <si>
    <t>112°34'42.10"E</t>
  </si>
  <si>
    <t>2. SUNGAI BENGAWAN SOLO</t>
  </si>
  <si>
    <t>B. PAS. BATU KALI KIRI</t>
  </si>
  <si>
    <t>Nganjuk</t>
  </si>
  <si>
    <t>Cepu</t>
  </si>
  <si>
    <t>Blora</t>
  </si>
  <si>
    <t xml:space="preserve">  7° 8'59.43"S</t>
  </si>
  <si>
    <t>111°35'52.31"E</t>
  </si>
  <si>
    <t xml:space="preserve">    7° 8'54.75"S</t>
  </si>
  <si>
    <t>111°35'50.60"E</t>
  </si>
  <si>
    <t>Sidomulyo</t>
  </si>
  <si>
    <t xml:space="preserve">  7° 8'49.35"S</t>
  </si>
  <si>
    <t>111°35'49.67"E</t>
  </si>
  <si>
    <t xml:space="preserve">  7° 8'47.69"S</t>
  </si>
  <si>
    <t>111°35'50.34"E</t>
  </si>
  <si>
    <t xml:space="preserve">  7° 8'42.62"S</t>
  </si>
  <si>
    <t>111°35'52.68"E</t>
  </si>
  <si>
    <t xml:space="preserve">  7° 8'39.07"S</t>
  </si>
  <si>
    <t>111°35'57.44"E</t>
  </si>
  <si>
    <t>Ngadirejo</t>
  </si>
  <si>
    <t>Rengel</t>
  </si>
  <si>
    <t>Tuban</t>
  </si>
  <si>
    <t xml:space="preserve">  7° 4'13.43"S</t>
  </si>
  <si>
    <t>112° 0'50.42"E</t>
  </si>
  <si>
    <t xml:space="preserve">  7° 4'12.82"S</t>
  </si>
  <si>
    <t>112° 0'50.59"E</t>
  </si>
  <si>
    <t xml:space="preserve">  7° 3'56.27"S</t>
  </si>
  <si>
    <t>112° 1'22.67"E</t>
  </si>
  <si>
    <t xml:space="preserve">  7° 3'56.28"S</t>
  </si>
  <si>
    <t>112° 1'23.58"E</t>
  </si>
  <si>
    <t xml:space="preserve">  7° 4'7.51"S</t>
  </si>
  <si>
    <t>112° 2'30.97"E</t>
  </si>
  <si>
    <t>7° 3'56.28"S</t>
  </si>
  <si>
    <t>112° 2'32.04"E</t>
  </si>
  <si>
    <t>Plumpang</t>
  </si>
  <si>
    <t xml:space="preserve">  7° 3'57.62"S</t>
  </si>
  <si>
    <t>112° 5'3.64"E</t>
  </si>
  <si>
    <t xml:space="preserve">  7° 3'58.95"S</t>
  </si>
  <si>
    <t>112° 5'4.49"E</t>
  </si>
  <si>
    <t xml:space="preserve">  7° 5'0.60"S</t>
  </si>
  <si>
    <t>112° 5'32.82"E</t>
  </si>
  <si>
    <t xml:space="preserve">  7° 5'1.21"S</t>
  </si>
  <si>
    <t>112° 5'34.82"E</t>
  </si>
  <si>
    <t xml:space="preserve">  7° 5'7.10"S</t>
  </si>
  <si>
    <t>112° 6'25.08"E</t>
  </si>
  <si>
    <t xml:space="preserve">  7° 5'7.68"S</t>
  </si>
  <si>
    <t>112° 6'26.38"E</t>
  </si>
  <si>
    <t>2. KALI LAMONG</t>
  </si>
  <si>
    <t>Kali Lamong</t>
  </si>
  <si>
    <t>Sumberejo</t>
  </si>
  <si>
    <t>Pakal</t>
  </si>
  <si>
    <t>Surabaya</t>
  </si>
  <si>
    <t xml:space="preserve">  7°12'49.10"S</t>
  </si>
  <si>
    <t>112°35'58.20"E</t>
  </si>
  <si>
    <t xml:space="preserve">  7°12'47.66"S</t>
  </si>
  <si>
    <t>112°36'3.44"E</t>
  </si>
  <si>
    <t>revetmen pasangan batu kali dalam kondisi baik</t>
  </si>
  <si>
    <t>Gulomantung</t>
  </si>
  <si>
    <t>Kebomas</t>
  </si>
  <si>
    <t xml:space="preserve">  7°11'48.31"S</t>
  </si>
  <si>
    <t>112°37'35.79"E</t>
  </si>
  <si>
    <t xml:space="preserve">  7°11'35.50"S</t>
  </si>
  <si>
    <t>112°38'30.10"E</t>
  </si>
  <si>
    <t>4. KALI LAMONG</t>
  </si>
  <si>
    <t>Jono</t>
  </si>
  <si>
    <t>Cerme</t>
  </si>
  <si>
    <t xml:space="preserve">  7°13'11.28"S</t>
  </si>
  <si>
    <t>112°35'7.82"E</t>
  </si>
  <si>
    <t>7°12'51.92"S</t>
  </si>
  <si>
    <t>112°35'39.69"E</t>
  </si>
  <si>
    <t>II. KALI GROMPOL</t>
  </si>
  <si>
    <t>Kali Grompol</t>
  </si>
  <si>
    <t>XI KALI GAMPING</t>
  </si>
  <si>
    <t>Kali Gamping</t>
  </si>
  <si>
    <t>T GMP1</t>
  </si>
  <si>
    <t>T GMP2</t>
  </si>
  <si>
    <t xml:space="preserve">  7°47'42.59"S</t>
  </si>
  <si>
    <t>110°41'41.05"E</t>
  </si>
  <si>
    <t xml:space="preserve">  7°47'44.98"S</t>
  </si>
  <si>
    <t>110°42'13.38"E</t>
  </si>
  <si>
    <t>T GMP3</t>
  </si>
  <si>
    <t xml:space="preserve">  7°47'24.39"S</t>
  </si>
  <si>
    <t>110°42'44.11"E</t>
  </si>
  <si>
    <t>T GMP4</t>
  </si>
  <si>
    <t>Bulu</t>
  </si>
  <si>
    <t>Nanggulan</t>
  </si>
  <si>
    <t>Gunung Kidul</t>
  </si>
  <si>
    <t xml:space="preserve">  7°47'19.64"S</t>
  </si>
  <si>
    <t>110°42'55.17"E</t>
  </si>
  <si>
    <t>T GMP5</t>
  </si>
  <si>
    <t>Weru</t>
  </si>
  <si>
    <t xml:space="preserve">  7°46'41.80"S</t>
  </si>
  <si>
    <t>110°43'26.97"E</t>
  </si>
  <si>
    <t>T GMP6</t>
  </si>
  <si>
    <t xml:space="preserve">  7°46'13.33"S</t>
  </si>
  <si>
    <t>110°44'4.02"E</t>
  </si>
  <si>
    <t>T GMP7</t>
  </si>
  <si>
    <t>Tegalsari</t>
  </si>
  <si>
    <t xml:space="preserve">  7°45'21.02"S</t>
  </si>
  <si>
    <t>110°44'28.68"E</t>
  </si>
  <si>
    <t>tanggul longsor sepanang 60 m lebar 1 m tinggi 2 m</t>
  </si>
  <si>
    <t>TGP.0.</t>
  </si>
  <si>
    <t>TGP.1.</t>
  </si>
  <si>
    <t xml:space="preserve">Ngeraangan </t>
  </si>
  <si>
    <t xml:space="preserve"> 7°47'41.90"S</t>
  </si>
  <si>
    <t>110°41'40.81"E</t>
  </si>
  <si>
    <t xml:space="preserve">  7°47'43.76"S</t>
  </si>
  <si>
    <t>110°42'3.60"E</t>
  </si>
  <si>
    <t>terjadi penurunan tanggul sepanjang 500 m dengan tinggi 2 m</t>
  </si>
  <si>
    <t>TGP.3.</t>
  </si>
  <si>
    <t>TGP.4.</t>
  </si>
  <si>
    <t xml:space="preserve"> 7°47'29.10"S</t>
  </si>
  <si>
    <t>110°42'28.70"E</t>
  </si>
  <si>
    <t xml:space="preserve"> 7°47'20.40"S</t>
  </si>
  <si>
    <t>110°42'31.10"E</t>
  </si>
  <si>
    <t>terjadi penurunan tanggul sepanjang 200 m dengan tinggi 2 m</t>
  </si>
  <si>
    <t>TGP.5.</t>
  </si>
  <si>
    <t>Bendungan</t>
  </si>
  <si>
    <t xml:space="preserve">  7°47'24.10"S</t>
  </si>
  <si>
    <t>110°42'45.10"E</t>
  </si>
  <si>
    <t>TGP.6.</t>
  </si>
  <si>
    <t>7°47'20.00"S</t>
  </si>
  <si>
    <t>110°42'54.30"E</t>
  </si>
  <si>
    <t>TGP.7.</t>
  </si>
  <si>
    <t>TGP.8.</t>
  </si>
  <si>
    <t>Sorobojan</t>
  </si>
  <si>
    <t xml:space="preserve">  7°47'11.20"S</t>
  </si>
  <si>
    <t>110°42'59.80"E</t>
  </si>
  <si>
    <t xml:space="preserve">  7°46'41.50"S</t>
  </si>
  <si>
    <t>110°43'27.40"E</t>
  </si>
  <si>
    <t>terjadi penurunan tanggul sepanjang 1200 m dengan tinggi 2 m</t>
  </si>
  <si>
    <t>TGP.9.</t>
  </si>
  <si>
    <t xml:space="preserve">  7°46'42.60"S</t>
  </si>
  <si>
    <t>110°43'35.50"E</t>
  </si>
  <si>
    <t>TGP.10.</t>
  </si>
  <si>
    <t xml:space="preserve">  7°46'17.80"S</t>
  </si>
  <si>
    <t>110°43'46.30"E</t>
  </si>
  <si>
    <t>terjadi penurunan tanggul sepanjang 1000 m dengan tinggi 2 m</t>
  </si>
  <si>
    <t>TGP.11.</t>
  </si>
  <si>
    <t xml:space="preserve">  7°45'54.60"S</t>
  </si>
  <si>
    <t>110°44'7.40"E</t>
  </si>
  <si>
    <t>TGP.12.</t>
  </si>
  <si>
    <t xml:space="preserve"> 7°45'29.00"S</t>
  </si>
  <si>
    <t>110°44'20.80"E</t>
  </si>
  <si>
    <t xml:space="preserve">Terjadi penurunan tanggul sepanjang 700 m tinggi 2m  </t>
  </si>
  <si>
    <t>TGP.13.</t>
  </si>
  <si>
    <t xml:space="preserve">  7°45'20.93"S</t>
  </si>
  <si>
    <t>110°44'27.74"E</t>
  </si>
  <si>
    <t>XII. KALI PUSUR</t>
  </si>
  <si>
    <t>Kali Pusur</t>
  </si>
  <si>
    <t>T PSR1</t>
  </si>
  <si>
    <t>T PSR2</t>
  </si>
  <si>
    <t>Tlogorandu</t>
  </si>
  <si>
    <t>II. KALI PUSUR</t>
  </si>
  <si>
    <t>TKPSR.0</t>
  </si>
  <si>
    <t>TKPSR.1</t>
  </si>
  <si>
    <t>Bolopleret</t>
  </si>
  <si>
    <t>TKPSR.2</t>
  </si>
  <si>
    <t>Gatak / Serenan</t>
  </si>
  <si>
    <t>TKPSR.3</t>
  </si>
  <si>
    <t>Serenan</t>
  </si>
  <si>
    <t>TKPSR.4</t>
  </si>
  <si>
    <t>XIII. KALI ANYAR</t>
  </si>
  <si>
    <t>Kali DELERAN</t>
  </si>
  <si>
    <t>TDL 1</t>
  </si>
  <si>
    <t>TDL 2</t>
  </si>
  <si>
    <t xml:space="preserve">Cucukan </t>
  </si>
  <si>
    <t>Terjadi penurunan  tanggul sepanjang 1810 m dengan tinggi  2m</t>
  </si>
  <si>
    <t>II. KALI DELERAN</t>
  </si>
  <si>
    <t>TKDL.0</t>
  </si>
  <si>
    <t>TKDL.1</t>
  </si>
  <si>
    <t>Geneng</t>
  </si>
  <si>
    <t>TKDL.2</t>
  </si>
  <si>
    <t>TKDL.3</t>
  </si>
  <si>
    <t>Sengon</t>
  </si>
  <si>
    <t>TKDL.4</t>
  </si>
  <si>
    <t>XIV. KALI WALIKAN</t>
  </si>
  <si>
    <t>Kali WALIKAN</t>
  </si>
  <si>
    <t>II. KALI ANYAR</t>
  </si>
  <si>
    <t>KALI WALIKAN</t>
  </si>
  <si>
    <t>XV. KALI KONGKLANGAN</t>
  </si>
  <si>
    <t>Kali Kongklangan</t>
  </si>
  <si>
    <t>Kotesan</t>
  </si>
  <si>
    <t>T IPK3</t>
  </si>
  <si>
    <t>T IPK4</t>
  </si>
  <si>
    <t>Jetis</t>
  </si>
  <si>
    <t>Kotessan</t>
  </si>
  <si>
    <t>T IPK5</t>
  </si>
  <si>
    <t>T IPK6</t>
  </si>
  <si>
    <t>Terjadi longsor sepanjang 450 m dengan tinggi 3 m lebar 2m</t>
  </si>
  <si>
    <t>T IPK7</t>
  </si>
  <si>
    <t>Terjadi longsor sepanjang 300 m dengan tinggi 3 m lebar 2m</t>
  </si>
  <si>
    <t>T IPK8</t>
  </si>
  <si>
    <t>Terjadi longsor sepanjang 1100 dengan tinggi 3 m lebar 2m</t>
  </si>
  <si>
    <t>TKLG.2.</t>
  </si>
  <si>
    <t>TKLG.3.</t>
  </si>
  <si>
    <t>TKLG.4.</t>
  </si>
  <si>
    <t>TKLG.5.</t>
  </si>
  <si>
    <t>TKLG.6.</t>
  </si>
  <si>
    <t>Tegalsenden, cucukan</t>
  </si>
  <si>
    <t>TKLG.7.</t>
  </si>
  <si>
    <t>TKLG.8.</t>
  </si>
  <si>
    <t>TKLG.9.</t>
  </si>
  <si>
    <t>gantiwarno</t>
  </si>
  <si>
    <t>TKLG.10.</t>
  </si>
  <si>
    <t>XVI. KALI ANYAR</t>
  </si>
  <si>
    <t>Kali ANYAR</t>
  </si>
  <si>
    <t>TKA.(T).0</t>
  </si>
  <si>
    <t>TKA.(BT).1</t>
  </si>
  <si>
    <t>paravet dalam kondisi baik</t>
  </si>
  <si>
    <t>TKA.(T).1</t>
  </si>
  <si>
    <t>TKA.(BT).2</t>
  </si>
  <si>
    <t>TKA.(T).2</t>
  </si>
  <si>
    <t>TKA.(BT).3</t>
  </si>
  <si>
    <t>TKA.(T).3</t>
  </si>
  <si>
    <t>TKA.(BT).4</t>
  </si>
  <si>
    <t>Mojosongo</t>
  </si>
  <si>
    <t>TKA.(T).4</t>
  </si>
  <si>
    <t>TKA.(BT).5</t>
  </si>
  <si>
    <t>TKA.(T).5</t>
  </si>
  <si>
    <t>TKA.(BT).6</t>
  </si>
  <si>
    <t>TKA.(T).6</t>
  </si>
  <si>
    <t>TKA.(BT).7</t>
  </si>
  <si>
    <t>TKA.(T).7</t>
  </si>
  <si>
    <t>TKA.(BT).8</t>
  </si>
  <si>
    <t>Hasil Dokumentasi</t>
  </si>
  <si>
    <t>Keterangan</t>
  </si>
  <si>
    <t>Titik Pengamatan</t>
  </si>
  <si>
    <t>Panjang Sungai (Km)</t>
  </si>
  <si>
    <t>Kode Lokasi Pintu Banjir</t>
  </si>
  <si>
    <t>Wilayah Administrasi WS Bengawan Solo Hulu</t>
  </si>
  <si>
    <t xml:space="preserve">Koordinat </t>
  </si>
  <si>
    <t xml:space="preserve"> Identifikasi Kerusakan</t>
  </si>
  <si>
    <t>1.Sungai Bengawan Solo</t>
  </si>
  <si>
    <t>A. PINTU BANJIR KANAN</t>
  </si>
  <si>
    <t>Sungai Bengawan Solo Hulu</t>
  </si>
  <si>
    <t>PK BS 1</t>
  </si>
  <si>
    <t>Tangkisan</t>
  </si>
  <si>
    <t>Pintu baik , tetapi di tumbuhi semak liar</t>
  </si>
  <si>
    <t>PK BS 2</t>
  </si>
  <si>
    <t>Kriwen</t>
  </si>
  <si>
    <t>PK BS 3</t>
  </si>
  <si>
    <t>Tambakboyo</t>
  </si>
  <si>
    <t>PK BS 4</t>
  </si>
  <si>
    <t>PK BS 5</t>
  </si>
  <si>
    <t>Sawah</t>
  </si>
  <si>
    <t>PK BS 6</t>
  </si>
  <si>
    <t>PK BS 7</t>
  </si>
  <si>
    <t>Pintu dalam kondisi baik</t>
  </si>
  <si>
    <t>PK BS 8</t>
  </si>
  <si>
    <t>Telukan</t>
  </si>
  <si>
    <t>PK BS 9</t>
  </si>
  <si>
    <t xml:space="preserve">Laban </t>
  </si>
  <si>
    <t>PK BS 10</t>
  </si>
  <si>
    <t>Gadingan</t>
  </si>
  <si>
    <t>PK BS 11</t>
  </si>
  <si>
    <t>PK BS 12</t>
  </si>
  <si>
    <t>PK BS 13</t>
  </si>
  <si>
    <t>PK BS 14</t>
  </si>
  <si>
    <t>Palur</t>
  </si>
  <si>
    <t>PK BS 15</t>
  </si>
  <si>
    <t>PA BS 1</t>
  </si>
  <si>
    <t>PA BS 2</t>
  </si>
  <si>
    <t>2. SUNGAI Bengawan Solo</t>
  </si>
  <si>
    <t>B. PINTU BANJIR  KIRI</t>
  </si>
  <si>
    <t>PB 1</t>
  </si>
  <si>
    <t xml:space="preserve">Tangkisan, </t>
  </si>
  <si>
    <t>Pintu air bagian penutup rusak P=1.6m, L=0.25, T= 0.03m</t>
  </si>
  <si>
    <t>PB 2</t>
  </si>
  <si>
    <t xml:space="preserve">Wonosari </t>
  </si>
  <si>
    <t>Pintu berikut asesorisnya berkarat, kurang pelumas</t>
  </si>
  <si>
    <t>PB 3</t>
  </si>
  <si>
    <t>Pintu air kurang pelumas</t>
  </si>
  <si>
    <t>PB 4</t>
  </si>
  <si>
    <t>Langenharjo</t>
  </si>
  <si>
    <t>Jawa Tengeh</t>
  </si>
  <si>
    <t>PB 5</t>
  </si>
  <si>
    <t>Sawah, Kadokan</t>
  </si>
  <si>
    <t>pintu air kondisi baik dan pada bagian dasar aliran penuh sampah</t>
  </si>
  <si>
    <t>PB 6</t>
  </si>
  <si>
    <t>Pucangsawit</t>
  </si>
  <si>
    <t>3. KALI SAMIN</t>
  </si>
  <si>
    <t>Kali Samin</t>
  </si>
  <si>
    <t>PK KSMN 1</t>
  </si>
  <si>
    <t>Pendeyan</t>
  </si>
  <si>
    <t>Pintu berikut asesorisnya berkarat dan macet tidak berfungsi</t>
  </si>
  <si>
    <t>PK KSMN 2</t>
  </si>
  <si>
    <t>PK KSMN 3</t>
  </si>
  <si>
    <t>PK KSMN 4</t>
  </si>
  <si>
    <t>4. KALI SAMIN</t>
  </si>
  <si>
    <t>Samin</t>
  </si>
  <si>
    <t>PB1</t>
  </si>
  <si>
    <t>Turen, Pandedyan</t>
  </si>
  <si>
    <t>PB2</t>
  </si>
  <si>
    <t>PB3</t>
  </si>
  <si>
    <t>5. KALI JENES</t>
  </si>
  <si>
    <t>Kali Jenes</t>
  </si>
  <si>
    <t>PK JNS1</t>
  </si>
  <si>
    <t xml:space="preserve">Pintu berikut asesorisnya berkarat </t>
  </si>
  <si>
    <t>6. KALI JENES</t>
  </si>
  <si>
    <t xml:space="preserve">Kadokan </t>
  </si>
  <si>
    <t>Sukohs\arjo</t>
  </si>
  <si>
    <t>Pintu berikut asesorisnya dengan kondisi baik ( Joyotakan )</t>
  </si>
  <si>
    <t>7. KALI PEPE</t>
  </si>
  <si>
    <t>Kali Pepe</t>
  </si>
  <si>
    <t>PK PP1</t>
  </si>
  <si>
    <t>8. KALI PEPE</t>
  </si>
  <si>
    <t>Surakarta Kota</t>
  </si>
  <si>
    <t>9. KALI GAPING</t>
  </si>
  <si>
    <t>Kali Gaping</t>
  </si>
  <si>
    <t>PK GMP1</t>
  </si>
  <si>
    <t>10. KALI GAPING</t>
  </si>
  <si>
    <t>Pintu air kondisi baik dan revetment pada saluran kondisi baik</t>
  </si>
  <si>
    <t>Pintu rusak Berat</t>
  </si>
  <si>
    <t>PB.3</t>
  </si>
  <si>
    <t>Pintu air dalam kondisi baik tetapi pilar dalam kondisi rusak di bongkar masyarakat</t>
  </si>
  <si>
    <t>6. KALI IPIK</t>
  </si>
  <si>
    <t>A. PINTU BANJIR  KANAN</t>
  </si>
  <si>
    <t>PK KIPK 1</t>
  </si>
  <si>
    <t>7. KALI KADENGKENG</t>
  </si>
  <si>
    <t>PK KKD 1</t>
  </si>
  <si>
    <t>PK KKD 2</t>
  </si>
  <si>
    <t>Bawak</t>
  </si>
  <si>
    <t>PK KKD 3</t>
  </si>
  <si>
    <t>PK KKD 4</t>
  </si>
  <si>
    <t>Jantirejo</t>
  </si>
  <si>
    <t>PK KKD 5</t>
  </si>
  <si>
    <t>PK KKD 6</t>
  </si>
  <si>
    <t>8. KALI PUSUR</t>
  </si>
  <si>
    <t>PK KPSR 1</t>
  </si>
  <si>
    <t>Juwiriing</t>
  </si>
  <si>
    <t>PK KPSR 2</t>
  </si>
  <si>
    <t>9. KALI JEBOL</t>
  </si>
  <si>
    <t>PK JBL1</t>
  </si>
  <si>
    <t>Bener</t>
  </si>
  <si>
    <t>Kalten</t>
  </si>
  <si>
    <t>10. KALI BAKI</t>
  </si>
  <si>
    <t>Kali Baki</t>
  </si>
  <si>
    <t>PK BK1</t>
  </si>
  <si>
    <t>Ruas Pengamatan Pas</t>
  </si>
  <si>
    <t>Kerusakan Pada Pas</t>
  </si>
  <si>
    <t>Kondisi</t>
  </si>
  <si>
    <t>Fungsi</t>
  </si>
  <si>
    <t>Kinerja</t>
  </si>
  <si>
    <t xml:space="preserve">AKNOP
</t>
  </si>
  <si>
    <t>Rencana Penanganan</t>
  </si>
  <si>
    <t xml:space="preserve">Lokasi Titik Kerusakan </t>
  </si>
  <si>
    <t>Kode Lokasi Awal Kerusakan</t>
  </si>
  <si>
    <t>Kode Lokasi Akhir Kerusakan</t>
  </si>
  <si>
    <t>Panjang Total (Km)</t>
  </si>
  <si>
    <t>Wilayah Administrasi WS Bengawan Solo</t>
  </si>
  <si>
    <t>Koordinat Awal</t>
  </si>
  <si>
    <t>Koordinat Akhir</t>
  </si>
  <si>
    <t>Operasi Rp)</t>
  </si>
  <si>
    <t>Pemeliharaan</t>
  </si>
  <si>
    <t>∑ (Rp)</t>
  </si>
  <si>
    <t>B</t>
  </si>
  <si>
    <t>RR</t>
  </si>
  <si>
    <t>RS</t>
  </si>
  <si>
    <t>RB</t>
  </si>
  <si>
    <t>F</t>
  </si>
  <si>
    <t>TF</t>
  </si>
  <si>
    <t>SB</t>
  </si>
  <si>
    <t>K</t>
  </si>
  <si>
    <t>J</t>
  </si>
  <si>
    <t>Rutin (Rp)</t>
  </si>
  <si>
    <t>Berkala (Rp)</t>
  </si>
  <si>
    <t>1. KALI DENGKENG</t>
  </si>
  <si>
    <t>RVT.1</t>
  </si>
  <si>
    <t>0.090</t>
  </si>
  <si>
    <t>revetment jebol sepanjang 90 m lebar 3m tinggi 3 m</t>
  </si>
  <si>
    <t>RVT.2</t>
  </si>
  <si>
    <t xml:space="preserve">Revetment pasangan batu kali dalam kondisi baik </t>
  </si>
  <si>
    <t>√</t>
  </si>
  <si>
    <t>RVT.3</t>
  </si>
  <si>
    <t>RVT.4</t>
  </si>
  <si>
    <t>Kerten</t>
  </si>
  <si>
    <t>RVT.5</t>
  </si>
  <si>
    <t>4. KALI DENGKENG</t>
  </si>
  <si>
    <t>DKG.0</t>
  </si>
  <si>
    <t>RVT BKL.0</t>
  </si>
  <si>
    <t>Revetment pasangan batu kali dalam kondisi baik</t>
  </si>
  <si>
    <t>DKG.3</t>
  </si>
  <si>
    <t>RVT BKL.3</t>
  </si>
  <si>
    <t>Pasar Balong,Karng turi</t>
  </si>
  <si>
    <t>DKG.4</t>
  </si>
  <si>
    <t>RVT BKL 4.</t>
  </si>
  <si>
    <t>DKG.15</t>
  </si>
  <si>
    <t>RVTBKL.1</t>
  </si>
  <si>
    <t>DKG.16</t>
  </si>
  <si>
    <t>DKG.30</t>
  </si>
  <si>
    <t>RVTBKL.</t>
  </si>
  <si>
    <t>Sukohsrjo</t>
  </si>
  <si>
    <t>revetment pasangan batu kali ujung rusak sepanjang 15m, lebar 3 m tinggi 3 m</t>
  </si>
  <si>
    <t>2. KALI GROMPOL</t>
  </si>
  <si>
    <t>B.  PAS. BATU KALI KIRI</t>
  </si>
  <si>
    <t>GRPL</t>
  </si>
  <si>
    <t>Kliwonwn</t>
  </si>
  <si>
    <t xml:space="preserve">Sragen </t>
  </si>
  <si>
    <t>3. KALI JLANTAH</t>
  </si>
  <si>
    <t>Kali Jlantah</t>
  </si>
  <si>
    <t>8. KALI JLANTAH</t>
  </si>
  <si>
    <t xml:space="preserve">Pondok </t>
  </si>
  <si>
    <t>4. KALI GAMPING</t>
  </si>
  <si>
    <t>A. PAS. BATU KALI Kanan</t>
  </si>
  <si>
    <t>RVT.6</t>
  </si>
  <si>
    <t>RVT.7</t>
  </si>
  <si>
    <t>RVT.8</t>
  </si>
  <si>
    <t>RVT.9</t>
  </si>
  <si>
    <t>9. KALI GAMPING</t>
  </si>
  <si>
    <t>TGP.2</t>
  </si>
  <si>
    <t xml:space="preserve">Bendungan </t>
  </si>
  <si>
    <t>TGP.3</t>
  </si>
  <si>
    <t>RVTBKL.2</t>
  </si>
  <si>
    <t>Burikan</t>
  </si>
  <si>
    <t>5. KALI IPIK</t>
  </si>
  <si>
    <t>PAS REVETMEN KANAN</t>
  </si>
  <si>
    <t>Sangon</t>
  </si>
  <si>
    <t>6. KALI SAMIN</t>
  </si>
  <si>
    <t>A. PAS. REVETMENT KANAN</t>
  </si>
  <si>
    <t>KALI SAMIN</t>
  </si>
  <si>
    <t xml:space="preserve">Terenggan </t>
  </si>
  <si>
    <t>1.SUNGAI BENGAWAN SOLO</t>
  </si>
  <si>
    <t>A. PAS BRONJONG KANAN</t>
  </si>
  <si>
    <t>BRJ 1</t>
  </si>
  <si>
    <t>BRJ 2</t>
  </si>
  <si>
    <t xml:space="preserve">  7°27'25.28"S</t>
  </si>
  <si>
    <t>110°54'12.62"E</t>
  </si>
  <si>
    <t xml:space="preserve"> 7°27'17.34"S</t>
  </si>
  <si>
    <t>110°54'8.16"E</t>
  </si>
  <si>
    <t>Bronjong Panjang 15m, Tnggi 3m, Lebar 3m, Kawat terputus</t>
  </si>
  <si>
    <t>2. KALI DENGKENG</t>
  </si>
  <si>
    <t>Karangturi</t>
  </si>
  <si>
    <t xml:space="preserve">  7°47'20.68"S</t>
  </si>
  <si>
    <t>110°35'38.42"E</t>
  </si>
  <si>
    <t xml:space="preserve">   7°47'20.95"S</t>
  </si>
  <si>
    <t>110°35'39.42"E</t>
  </si>
  <si>
    <t>Pasangan Bronjong dalam kondisi baik</t>
  </si>
  <si>
    <t xml:space="preserve">  7°45'21.19"S</t>
  </si>
  <si>
    <t>110°42'6.57"E</t>
  </si>
  <si>
    <t xml:space="preserve"> 7°45'20.91"S</t>
  </si>
  <si>
    <t>110°42'7.93"E</t>
  </si>
  <si>
    <t>B. PAS BRONJONG KIRI</t>
  </si>
  <si>
    <t>DKGkr.1</t>
  </si>
  <si>
    <t xml:space="preserve">  7°46'50.21"S</t>
  </si>
  <si>
    <t>110°32'52.16"E</t>
  </si>
  <si>
    <t xml:space="preserve"> 7°46'53.70"S</t>
  </si>
  <si>
    <t>110°33'8.40"E</t>
  </si>
  <si>
    <t>DKGkr.4</t>
  </si>
  <si>
    <t>7°47'5.20"S</t>
  </si>
  <si>
    <t>110°34'40.80"E</t>
  </si>
  <si>
    <t xml:space="preserve">  7°47'33.22"S</t>
  </si>
  <si>
    <t>110°36'41.12"E</t>
  </si>
  <si>
    <t>DKGkr.15</t>
  </si>
  <si>
    <t>BRJ 3</t>
  </si>
  <si>
    <t>Planggu</t>
  </si>
  <si>
    <t xml:space="preserve">  7°45'25.47"S</t>
  </si>
  <si>
    <t>110°41'13.87"E</t>
  </si>
  <si>
    <t xml:space="preserve">  7°45'25.31"S</t>
  </si>
  <si>
    <t>110°41'13.24"E</t>
  </si>
  <si>
    <t>DKGkr.22</t>
  </si>
  <si>
    <t>BRJ 4</t>
  </si>
  <si>
    <t>Japanan</t>
  </si>
  <si>
    <t xml:space="preserve"> 7°45'16.19"S</t>
  </si>
  <si>
    <t>110°44'30.10"E</t>
  </si>
  <si>
    <t xml:space="preserve">  7°45'15.04"S</t>
  </si>
  <si>
    <t>110°44'31.52"E</t>
  </si>
  <si>
    <t>DKGkr.26</t>
  </si>
  <si>
    <t>BRJ 5</t>
  </si>
  <si>
    <t>Sidomulyo, tumpukan</t>
  </si>
  <si>
    <t xml:space="preserve">  7°43'54.68"S</t>
  </si>
  <si>
    <t>110°45'25.54"E</t>
  </si>
  <si>
    <t xml:space="preserve"> 7°43'53.93"S</t>
  </si>
  <si>
    <t>110°45'25.74"E</t>
  </si>
  <si>
    <t>Sukaharjo</t>
  </si>
  <si>
    <t xml:space="preserve">  7°37'55.64"S</t>
  </si>
  <si>
    <t>110°50'2.66"E</t>
  </si>
  <si>
    <t>7°37'53.67"S</t>
  </si>
  <si>
    <t>110°50'2.59"E</t>
  </si>
  <si>
    <t xml:space="preserve">  7°37'49.20"S</t>
  </si>
  <si>
    <t>110°49'59.72"E</t>
  </si>
  <si>
    <t xml:space="preserve">  7°37'47.04"S</t>
  </si>
  <si>
    <t>110°49'58.54"E</t>
  </si>
  <si>
    <t>KSMN</t>
  </si>
  <si>
    <t xml:space="preserve"> 7°36'44.46"S</t>
  </si>
  <si>
    <t>110°49'51.56"E</t>
  </si>
  <si>
    <t xml:space="preserve"> 7°36'43.09"S</t>
  </si>
  <si>
    <t>110°49'52.43"E</t>
  </si>
  <si>
    <t>Bronjong Panjang 50m, Tnggi 3m, Lebar 3m, Kawat terputus</t>
  </si>
  <si>
    <t>4. KALI JLANTAH</t>
  </si>
  <si>
    <t>JLT.1</t>
  </si>
  <si>
    <t xml:space="preserve">Nguter </t>
  </si>
  <si>
    <t xml:space="preserve">  7°42'55.04"S</t>
  </si>
  <si>
    <t>110°50'36.77"E</t>
  </si>
  <si>
    <t xml:space="preserve">  7°42'55.17"S</t>
  </si>
  <si>
    <t>110°50'36.27"E</t>
  </si>
  <si>
    <t>5. KALI ANYAR</t>
  </si>
  <si>
    <t>Kali Anyar</t>
  </si>
  <si>
    <t>KAR</t>
  </si>
  <si>
    <t>BRJ.1</t>
  </si>
  <si>
    <t xml:space="preserve">  7°32'56.72"S</t>
  </si>
  <si>
    <t>110°51'11.64"E</t>
  </si>
  <si>
    <t xml:space="preserve"> 7°32'58.10"S</t>
  </si>
  <si>
    <t>110°51'18.80"E</t>
  </si>
  <si>
    <t>6. KALI GAMPING</t>
  </si>
  <si>
    <t>Kali  Gamping</t>
  </si>
  <si>
    <t>7°47'43.23"S</t>
  </si>
  <si>
    <t>110°42'14.06"E</t>
  </si>
  <si>
    <t xml:space="preserve">  7°47'42.19"S</t>
  </si>
  <si>
    <t>110°42'14.31"E</t>
  </si>
  <si>
    <t>7. KALI IPIK</t>
  </si>
  <si>
    <t xml:space="preserve">  7°45'39.30"S</t>
  </si>
  <si>
    <t>110°30'47.92"E</t>
  </si>
  <si>
    <t xml:space="preserve">    7°45'40.12"S</t>
  </si>
  <si>
    <t>110°30'48.58"E</t>
  </si>
  <si>
    <t>1. BENGAWAN SOLO</t>
  </si>
  <si>
    <t>B. PAS. REVETMENT BETON KIRI</t>
  </si>
  <si>
    <t>BENGAWAN SOLO</t>
  </si>
  <si>
    <t>HLKR.12</t>
  </si>
  <si>
    <t>RVT BT 1</t>
  </si>
  <si>
    <t xml:space="preserve">Revetment beton dalam kondisi baik </t>
  </si>
  <si>
    <t>HLKR.13</t>
  </si>
  <si>
    <t>RVT BT 2</t>
  </si>
  <si>
    <t>Dusun III, Langenharjo</t>
  </si>
  <si>
    <t>HLKR.16</t>
  </si>
  <si>
    <t>RVT BT 3</t>
  </si>
  <si>
    <t>Semanggi</t>
  </si>
  <si>
    <t>Surakaarta</t>
  </si>
  <si>
    <t>RVT BT 4</t>
  </si>
  <si>
    <t>HLKR.18</t>
  </si>
  <si>
    <t>RVT BT 5</t>
  </si>
  <si>
    <t>Pucang Sawit</t>
  </si>
  <si>
    <t>HLKR.20</t>
  </si>
  <si>
    <t>RVT BT 6</t>
  </si>
  <si>
    <t>HLKR.28</t>
  </si>
  <si>
    <t>RVT BT 7</t>
  </si>
  <si>
    <t>Kebayanan, Gawan</t>
  </si>
  <si>
    <t>Tanon</t>
  </si>
  <si>
    <t>Kali  Dengkeng</t>
  </si>
  <si>
    <t>DKGkr 23</t>
  </si>
  <si>
    <t>KarangDowo</t>
  </si>
  <si>
    <t>3. KALI JENES</t>
  </si>
  <si>
    <t>B. PAS. REVETMENT KIRI</t>
  </si>
  <si>
    <t>kali Jenes</t>
  </si>
  <si>
    <t>4. KALI GROMPOL</t>
  </si>
  <si>
    <t>5.KALI GAMPING</t>
  </si>
  <si>
    <t>Ngerasangan</t>
  </si>
  <si>
    <t>6. KALI PEPE</t>
  </si>
  <si>
    <t>PAS. REVETMENT KANAN DAN KIRI</t>
  </si>
  <si>
    <t>KALI PEPE</t>
  </si>
  <si>
    <t xml:space="preserve">Gilingan </t>
  </si>
  <si>
    <t>Punggawan</t>
  </si>
  <si>
    <t>Ketelan</t>
  </si>
  <si>
    <t>RVT BT 8</t>
  </si>
  <si>
    <t>Parman</t>
  </si>
  <si>
    <t>RVT BT 9</t>
  </si>
  <si>
    <t>RVT BT 10</t>
  </si>
  <si>
    <t>Kliwon</t>
  </si>
  <si>
    <t>RVT BT 11</t>
  </si>
  <si>
    <t>Sudiroprajan</t>
  </si>
  <si>
    <t>RVT BT 12</t>
  </si>
  <si>
    <t>RVT BT 13</t>
  </si>
  <si>
    <t>Kali Madiun</t>
  </si>
  <si>
    <t>Josenan</t>
  </si>
  <si>
    <t>Taman</t>
  </si>
  <si>
    <t>Madiun</t>
  </si>
  <si>
    <t>Mangu Harjo</t>
  </si>
  <si>
    <t>Madiun Lor</t>
  </si>
  <si>
    <t>Patihan</t>
  </si>
  <si>
    <t>Kwadungan</t>
  </si>
  <si>
    <t>Ngawi</t>
  </si>
  <si>
    <t>Madigondo</t>
  </si>
  <si>
    <t>Takeran</t>
  </si>
  <si>
    <t>Magetan</t>
  </si>
  <si>
    <t>Winongo</t>
  </si>
  <si>
    <t>Winong</t>
  </si>
  <si>
    <t>Margomulyo</t>
  </si>
  <si>
    <t>Balerejo</t>
  </si>
  <si>
    <t>Kranggan</t>
  </si>
  <si>
    <t>Geger</t>
  </si>
  <si>
    <t>Ponorogo</t>
  </si>
  <si>
    <t>Jabung</t>
  </si>
  <si>
    <t>Mlarak</t>
  </si>
  <si>
    <t>Kutu Wetan</t>
  </si>
  <si>
    <t>Jalen</t>
  </si>
  <si>
    <t>Balong</t>
  </si>
  <si>
    <t>Sedarat</t>
  </si>
  <si>
    <t>Slahung</t>
  </si>
  <si>
    <t>Pacitan</t>
  </si>
  <si>
    <t>Semanten</t>
  </si>
  <si>
    <t>Nambangan Lor</t>
  </si>
  <si>
    <t>Pangongangan</t>
  </si>
  <si>
    <t>Beton</t>
  </si>
  <si>
    <t>Wonokerto</t>
  </si>
  <si>
    <t>Purworejo</t>
  </si>
  <si>
    <t>Tanjungsari</t>
  </si>
  <si>
    <t>Arjowinangun</t>
  </si>
  <si>
    <t>Kayen</t>
  </si>
  <si>
    <t>Kembang</t>
  </si>
  <si>
    <t>Purwosari</t>
  </si>
  <si>
    <t>Kebonagung</t>
  </si>
  <si>
    <t>Mlati</t>
  </si>
  <si>
    <t>Arjosari</t>
  </si>
  <si>
    <t>Sedayu</t>
  </si>
  <si>
    <t>Nglames</t>
  </si>
  <si>
    <t>Sumberbening</t>
  </si>
  <si>
    <t>A</t>
  </si>
  <si>
    <t>Tanggul kanan</t>
  </si>
  <si>
    <t>TKM.0/P.0</t>
  </si>
  <si>
    <t>TKM.1</t>
  </si>
  <si>
    <t>Tanggul Tanah</t>
  </si>
  <si>
    <t>Tanggul  tanah dalam kondisi baik</t>
  </si>
  <si>
    <t>TKM.2</t>
  </si>
  <si>
    <t>Parapet</t>
  </si>
  <si>
    <t>Parapet dalam kondisi baik</t>
  </si>
  <si>
    <t>TKM.3</t>
  </si>
  <si>
    <t>TKM.4</t>
  </si>
  <si>
    <t>Parapet dalam kondisi cukup baik</t>
  </si>
  <si>
    <t>TKM.5</t>
  </si>
  <si>
    <t>TKM.6</t>
  </si>
  <si>
    <t>Terjadi penurunan tanggul tanah sepanjang 65 m dengan lebar 3 m tinggi 0.60 m</t>
  </si>
  <si>
    <t>19+420</t>
  </si>
  <si>
    <t>TKM.7</t>
  </si>
  <si>
    <t>TKM.8</t>
  </si>
  <si>
    <t>TKM.9</t>
  </si>
  <si>
    <t>P.1</t>
  </si>
  <si>
    <t>TKM.10</t>
  </si>
  <si>
    <t>Terjadi longsor, sepanjang 1.030 m dengan lebar 3 m tinggi 2 m lereng tanggul</t>
  </si>
  <si>
    <t>TKM.11</t>
  </si>
  <si>
    <t>TKM.12/P.2</t>
  </si>
  <si>
    <t>Gandri</t>
  </si>
  <si>
    <t xml:space="preserve"> Pangkur</t>
  </si>
  <si>
    <t>Terjadi penurunan tanggul, sepanjang 12 m dengan lebar 3.50 m tinggi 0.40 m</t>
  </si>
  <si>
    <t>Tanggul kiri</t>
  </si>
  <si>
    <t xml:space="preserve">Terjadi penurunan tanggul, sepanjang 120 m dengan lebar 4 m tinggi 0.8 m </t>
  </si>
  <si>
    <t xml:space="preserve">Sambirejo </t>
  </si>
  <si>
    <t>Jiwan</t>
  </si>
  <si>
    <t xml:space="preserve">Terjadi longsor, sepanjang 84 m dengan lebar 3 m tinggi 1.5 m </t>
  </si>
  <si>
    <t xml:space="preserve">Terjadi longsoran  sepanjang 15 m dengan lebar 1.5 m tinggi 2 m </t>
  </si>
  <si>
    <t>P.2</t>
  </si>
  <si>
    <t xml:space="preserve">Terjadi penurunan tanggul tanah, sepanjang 76 m dengan lebar 2 m tinggi 1 m </t>
  </si>
  <si>
    <t>22+480</t>
  </si>
  <si>
    <t>Kali jerowan</t>
  </si>
  <si>
    <t>TKJ.1</t>
  </si>
  <si>
    <t>Pilangkenceng</t>
  </si>
  <si>
    <t>TKJ.2</t>
  </si>
  <si>
    <t>Parapet jebol sepanjang 50 m</t>
  </si>
  <si>
    <t>21+920</t>
  </si>
  <si>
    <t>TKJ.3</t>
  </si>
  <si>
    <t>Sogo</t>
  </si>
  <si>
    <t>Terjadi penurunan tanggul sepanjang 1,430 Km dengan lebar 3 m dan tinggi 0,50 m</t>
  </si>
  <si>
    <t>b</t>
  </si>
  <si>
    <t>Tanggul kkiri</t>
  </si>
  <si>
    <t>TKJ.0 /P.0</t>
  </si>
  <si>
    <t>Parapet jebol sepanjang 60 m</t>
  </si>
  <si>
    <t>14+920</t>
  </si>
  <si>
    <t>Terjadi penurunan tanggul sepanjang 1,1,140 Km dengan lebar 3 m dan tinggi 0,50 m</t>
  </si>
  <si>
    <t>kali keyang</t>
  </si>
  <si>
    <t>tanggul kanan</t>
  </si>
  <si>
    <t>TKY.0 / P.0</t>
  </si>
  <si>
    <t>TKY.1</t>
  </si>
  <si>
    <t>TKY.2</t>
  </si>
  <si>
    <t>TKY.3</t>
  </si>
  <si>
    <t>Parapet jebol sepanjang 86 m</t>
  </si>
  <si>
    <t>TKY.4</t>
  </si>
  <si>
    <t>8+500</t>
  </si>
  <si>
    <t>TKY.5</t>
  </si>
  <si>
    <t>tanggul kiri</t>
  </si>
  <si>
    <t>10+510</t>
  </si>
  <si>
    <t>Parapet jebol sepanjang 40 m</t>
  </si>
  <si>
    <t>kali slahuing</t>
  </si>
  <si>
    <t>TSL.0 / P.0</t>
  </si>
  <si>
    <t>TSL.1</t>
  </si>
  <si>
    <t>Dawang</t>
  </si>
  <si>
    <t>Terjadi longsor sepanjang 42 m dengan lebar 3 m dan tinggi 1.50 m</t>
  </si>
  <si>
    <t>TSL.2</t>
  </si>
  <si>
    <t>Terjadi longsor sepanjang 20 m dengan lebar 3 m dan tinggi 2 m</t>
  </si>
  <si>
    <t>TSL.3</t>
  </si>
  <si>
    <t>Terjadi penurunan tanggul sepanjang 16 m dengan lebar 3 m dan tinggi 0.60 m</t>
  </si>
  <si>
    <t>8+330</t>
  </si>
  <si>
    <t>TSL.4 /P.1</t>
  </si>
  <si>
    <t>Terjadi penurunan tanggusepanjang 10 m dengan lebar 3 m dan tinggi 0.80 m</t>
  </si>
  <si>
    <t>Kambeng</t>
  </si>
  <si>
    <t xml:space="preserve">  8° 0'27.44"S</t>
  </si>
  <si>
    <t>111°24'39.41"E</t>
  </si>
  <si>
    <t xml:space="preserve">  7°59'35.60"S</t>
  </si>
  <si>
    <t>111°24'46.26"E</t>
  </si>
  <si>
    <t xml:space="preserve">  7°57'17.53"S</t>
  </si>
  <si>
    <t>111°25'27.84"E</t>
  </si>
  <si>
    <t xml:space="preserve">  7°56'52.44"S</t>
  </si>
  <si>
    <t>111°25'31.16"E</t>
  </si>
  <si>
    <t>Terjadi penurunan tanggulsepanjang 24 m dengan lebar 3 m dan tinggi 0.50 m</t>
  </si>
  <si>
    <t>7+580</t>
  </si>
  <si>
    <t>TSL.3 / P.1</t>
  </si>
  <si>
    <t xml:space="preserve">  7°56'39.71"S</t>
  </si>
  <si>
    <t>111°25'31.06"E</t>
  </si>
  <si>
    <t xml:space="preserve">  7°54'24.11"S</t>
  </si>
  <si>
    <t>111°26'27.65"E</t>
  </si>
  <si>
    <t>kali catur</t>
  </si>
  <si>
    <t xml:space="preserve">TKC.0 / P.0 </t>
  </si>
  <si>
    <t xml:space="preserve">TKC.1 / P.1 </t>
  </si>
  <si>
    <t>Tanggul tanah</t>
  </si>
  <si>
    <t>Demengan</t>
  </si>
  <si>
    <t>Terjadi penurunan tanggul dan longsor sepanjaang 32 m dan lebar 3 m dengan tinggi 1 m</t>
  </si>
  <si>
    <t>0+750</t>
  </si>
  <si>
    <t>0+530</t>
  </si>
  <si>
    <t>kali grindulu</t>
  </si>
  <si>
    <t>TKG.0 / P.0</t>
  </si>
  <si>
    <t>TKG.1</t>
  </si>
  <si>
    <t xml:space="preserve">  8°10'31.89"S</t>
  </si>
  <si>
    <t>111° 7'22.96"E</t>
  </si>
  <si>
    <t xml:space="preserve">  8°11'25.01"S</t>
  </si>
  <si>
    <t>111° 6'51.73"E</t>
  </si>
  <si>
    <t>TKG .1</t>
  </si>
  <si>
    <t>TKG.2</t>
  </si>
  <si>
    <t>TKG.3</t>
  </si>
  <si>
    <t>Terjadi penurunan tanggul Sepanjang 15 m lebar 3 m degan tinggi 0.50 m</t>
  </si>
  <si>
    <t>TKG.4</t>
  </si>
  <si>
    <t>Parapet dalam kondisi  baik</t>
  </si>
  <si>
    <t>7+643</t>
  </si>
  <si>
    <t>TKG.5 /P.1</t>
  </si>
  <si>
    <t>Terjadi penurunan tanggul Sepanjang 128 m lebar 3 m degan tinggi 0.40 m</t>
  </si>
  <si>
    <t>Terjadi penurunan tanggul Sepanjang 75 m lebar 3.50 m degan tinggi 0.80 m</t>
  </si>
  <si>
    <t>Tanggu dalam kondisi baik</t>
  </si>
  <si>
    <t>6+620</t>
  </si>
  <si>
    <t>TKG.4 / P.1</t>
  </si>
  <si>
    <t xml:space="preserve">Parapet jebol sepanjang 56 m </t>
  </si>
  <si>
    <t>kali lorog</t>
  </si>
  <si>
    <t>TKL.0 /P.0</t>
  </si>
  <si>
    <t>TKL.1</t>
  </si>
  <si>
    <t xml:space="preserve">Tanggul Tanah </t>
  </si>
  <si>
    <t>Cokrokembang</t>
  </si>
  <si>
    <t>Ngadirojo</t>
  </si>
  <si>
    <t>6+400</t>
  </si>
  <si>
    <t>TKL.2 /P.1</t>
  </si>
  <si>
    <t>Dembo</t>
  </si>
  <si>
    <t>Parapet jebol sepanjang 10 m</t>
  </si>
  <si>
    <t>tanggal kiri</t>
  </si>
  <si>
    <t>TKL.0 / P.0</t>
  </si>
  <si>
    <t>Parapet jebol sepanjang 20 m</t>
  </si>
  <si>
    <t>TKL.2</t>
  </si>
  <si>
    <t>Wiyoro</t>
  </si>
  <si>
    <t>Penurunan tanggul sepanjang 15 m dengan lebar 3 m dan tinggi 0.40 m</t>
  </si>
  <si>
    <t>4+370</t>
  </si>
  <si>
    <t>TKL.3 /P.1</t>
  </si>
  <si>
    <t>Hadiwarno</t>
  </si>
  <si>
    <t>kali jelok</t>
  </si>
  <si>
    <t>TKJ.0/P.0</t>
  </si>
  <si>
    <t xml:space="preserve">TKJ.1 </t>
  </si>
  <si>
    <t>Banjarjo</t>
  </si>
  <si>
    <t>7+670</t>
  </si>
  <si>
    <t>TKJ.4/P.1</t>
  </si>
  <si>
    <t>Terjadi penurunan tanggul sepanjang 145 m dengan lebar 4 m dan tinggi 0,80 m</t>
  </si>
  <si>
    <t>TKJ.1/P.1</t>
  </si>
  <si>
    <t>6+830</t>
  </si>
  <si>
    <t>kali mlati</t>
  </si>
  <si>
    <t>TKM.0</t>
  </si>
  <si>
    <t xml:space="preserve">TKM.1 </t>
  </si>
  <si>
    <t>Parapet jebol sepanjang 9 m</t>
  </si>
  <si>
    <t>1+730</t>
  </si>
  <si>
    <t>Kali Malti</t>
  </si>
  <si>
    <t xml:space="preserve">TKM.0 </t>
  </si>
  <si>
    <t>0+740</t>
  </si>
  <si>
    <t>Kali gandong</t>
  </si>
  <si>
    <t>TTKG 1</t>
  </si>
  <si>
    <t>TTKG 2</t>
  </si>
  <si>
    <t>Tanah</t>
  </si>
  <si>
    <t>_</t>
  </si>
  <si>
    <t>Kondisi masih bagus</t>
  </si>
  <si>
    <t xml:space="preserve">kali gandong </t>
  </si>
  <si>
    <t xml:space="preserve">tanggul kiri </t>
  </si>
  <si>
    <t>Pingkuk</t>
  </si>
  <si>
    <t>Bendo</t>
  </si>
  <si>
    <t>AKNOP TANGGUL BENGAWAN SOLO WS. HILIR</t>
  </si>
  <si>
    <t>Wilayah Administrasi Ws. Hilir</t>
  </si>
  <si>
    <t>Dokumentasi</t>
  </si>
  <si>
    <t>Panjang    (Km)</t>
  </si>
  <si>
    <t>I. SUNGAI BENGAWAN SOLO</t>
  </si>
  <si>
    <t xml:space="preserve">SUNGAI BENGAWAN SOLO </t>
  </si>
  <si>
    <t>TBSH (T).0 / P.0</t>
  </si>
  <si>
    <t>TBSH (T).1</t>
  </si>
  <si>
    <t>Mojo</t>
  </si>
  <si>
    <t>Kalitidu</t>
  </si>
  <si>
    <t>Tanggul tanah dalam kondii baik</t>
  </si>
  <si>
    <t>TBSH (T).2</t>
  </si>
  <si>
    <t>Ngringinrejo</t>
  </si>
  <si>
    <t>TBSH (T).3</t>
  </si>
  <si>
    <t>TBSH (P).4</t>
  </si>
  <si>
    <t>Ngablak</t>
  </si>
  <si>
    <t>Dander</t>
  </si>
  <si>
    <t>TBSH (P).5</t>
  </si>
  <si>
    <t>Ledok Wetan</t>
  </si>
  <si>
    <t>Parapet dalam keadaan baik, banyak bangunan liar di sekitar tanggul parapet</t>
  </si>
  <si>
    <t>TBSH (T).6</t>
  </si>
  <si>
    <t>TBSH (T).7</t>
  </si>
  <si>
    <t>TBSH (T).8</t>
  </si>
  <si>
    <t>TBSH (T).9</t>
  </si>
  <si>
    <t>TBSH (T).10</t>
  </si>
  <si>
    <t>Bogo</t>
  </si>
  <si>
    <t>Kapas</t>
  </si>
  <si>
    <t xml:space="preserve">Terjadi penurunan tanah 0,5 m lebar 3m </t>
  </si>
  <si>
    <t>TBSH (T).11</t>
  </si>
  <si>
    <t>TBSH (P)12</t>
  </si>
  <si>
    <t>Cangakan</t>
  </si>
  <si>
    <t>TBSH (T).13</t>
  </si>
  <si>
    <t>TBSH (P).14</t>
  </si>
  <si>
    <t>TBSH (T).15</t>
  </si>
  <si>
    <t>TBSH (P).16</t>
  </si>
  <si>
    <t>TBSH (T).17</t>
  </si>
  <si>
    <t>TBSH (P).18</t>
  </si>
  <si>
    <t>TBSH (T).19</t>
  </si>
  <si>
    <t>TBSH (T).20</t>
  </si>
  <si>
    <t>TBSH (T).21</t>
  </si>
  <si>
    <t>TBSH (P).22</t>
  </si>
  <si>
    <t>Pityak</t>
  </si>
  <si>
    <t>Puncak dan lereng tanggul longsor dan retak panjang kerusakan 250 m, lebar 2 m, tinggi 5 m</t>
  </si>
  <si>
    <t>TBSH (T).23</t>
  </si>
  <si>
    <t>TBSH (P).24</t>
  </si>
  <si>
    <t>TBSH (T).25</t>
  </si>
  <si>
    <t>TBSH (T)25</t>
  </si>
  <si>
    <t>TBSH (P).26</t>
  </si>
  <si>
    <t>TBSH (T).27</t>
  </si>
  <si>
    <t>TBSH (P).28</t>
  </si>
  <si>
    <t>TBSH (T).29</t>
  </si>
  <si>
    <t>TBSH (T).30</t>
  </si>
  <si>
    <t>TBSH (T).31</t>
  </si>
  <si>
    <t>TBSH (P).32</t>
  </si>
  <si>
    <t>Kedungrejo</t>
  </si>
  <si>
    <t>Baureno</t>
  </si>
  <si>
    <t>TBSH (P.)32</t>
  </si>
  <si>
    <t>TBSH (T).33</t>
  </si>
  <si>
    <t>TBSH (P).34</t>
  </si>
  <si>
    <t>TBSH (T)35</t>
  </si>
  <si>
    <t>TBSH (T).36</t>
  </si>
  <si>
    <t>Bedahan</t>
  </si>
  <si>
    <t>TBSH (T).37</t>
  </si>
  <si>
    <t>TBSH (T).38</t>
  </si>
  <si>
    <t>Sekaran</t>
  </si>
  <si>
    <t>TBSH (P).39</t>
  </si>
  <si>
    <t>Brumbun</t>
  </si>
  <si>
    <t>TBSH (T).40</t>
  </si>
  <si>
    <t>TBSH (T).41</t>
  </si>
  <si>
    <t>Perengan</t>
  </si>
  <si>
    <t>TBSH (T).42</t>
  </si>
  <si>
    <t>TBSH (T).43</t>
  </si>
  <si>
    <t>Pringgoboyo</t>
  </si>
  <si>
    <t>TBSH (T).44</t>
  </si>
  <si>
    <t>Blumbang</t>
  </si>
  <si>
    <t>TBSH (T).45</t>
  </si>
  <si>
    <t>Karanggeneng</t>
  </si>
  <si>
    <t>TBSH (T).46</t>
  </si>
  <si>
    <t>Pangangsalan</t>
  </si>
  <si>
    <t>Kalitengah</t>
  </si>
  <si>
    <t>TBSH (T).47</t>
  </si>
  <si>
    <t>Palangan</t>
  </si>
  <si>
    <t>Karangbinangun</t>
  </si>
  <si>
    <t>TBSH (P).48</t>
  </si>
  <si>
    <t>Watangpanjang</t>
  </si>
  <si>
    <t>TBSH (T).49</t>
  </si>
  <si>
    <t>Jatirenggo</t>
  </si>
  <si>
    <t>TBSH (P).50</t>
  </si>
  <si>
    <t>Konang</t>
  </si>
  <si>
    <t>TBSH (P).51</t>
  </si>
  <si>
    <t>TBSH (T.)52</t>
  </si>
  <si>
    <t>TBSH (P).53</t>
  </si>
  <si>
    <t>Karangrejo</t>
  </si>
  <si>
    <t>TBSH (T).54</t>
  </si>
  <si>
    <t>Bedanten</t>
  </si>
  <si>
    <t>Bungah</t>
  </si>
  <si>
    <t>TBSH (T).55</t>
  </si>
  <si>
    <t>TBSH (P).1</t>
  </si>
  <si>
    <t xml:space="preserve">Nganjuk </t>
  </si>
  <si>
    <t>TBSH (P).3</t>
  </si>
  <si>
    <t>TBSH (T).5</t>
  </si>
  <si>
    <t>Padang</t>
  </si>
  <si>
    <t>Banjararum</t>
  </si>
  <si>
    <t>Puncak dan lereng tanggul longsor dan retak panjang kerusakan 50 m, lebar 2 m, tinggi 4 m</t>
  </si>
  <si>
    <t>Widang</t>
  </si>
  <si>
    <t>TBSH (T).12</t>
  </si>
  <si>
    <t>Kedungharjo</t>
  </si>
  <si>
    <t>TBSH (T).14</t>
  </si>
  <si>
    <t>Simorejo</t>
  </si>
  <si>
    <t>Pasanggrahan</t>
  </si>
  <si>
    <t>Laren</t>
  </si>
  <si>
    <t>TBSH (T).16</t>
  </si>
  <si>
    <t>Pelangwot</t>
  </si>
  <si>
    <t>Gampangsejati</t>
  </si>
  <si>
    <t>Tamanprijeg</t>
  </si>
  <si>
    <t>TBSH (P).19</t>
  </si>
  <si>
    <t>Sawo</t>
  </si>
  <si>
    <t>Dukun</t>
  </si>
  <si>
    <t>TBSH (P).20</t>
  </si>
  <si>
    <t>Karangcangkiring</t>
  </si>
  <si>
    <t>Bulangan</t>
  </si>
  <si>
    <t>Puncak dan lereng tanggul retak panjang 100 m, lebar 3 m, tinggi 5 m</t>
  </si>
  <si>
    <t>Dukuh Kembar</t>
  </si>
  <si>
    <t>TBSH (T).26</t>
  </si>
  <si>
    <t>Jrebeng</t>
  </si>
  <si>
    <t>TBSH (T).28</t>
  </si>
  <si>
    <t>Sidomukti</t>
  </si>
  <si>
    <t>TBSH (P).30</t>
  </si>
  <si>
    <t>Sidorejo</t>
  </si>
  <si>
    <t>Sukorejo</t>
  </si>
  <si>
    <t>TBSH (T).32</t>
  </si>
  <si>
    <t>II. KALI LAMONG</t>
  </si>
  <si>
    <t>KALI LAMONG</t>
  </si>
  <si>
    <t>TKL (T).0 / P.0</t>
  </si>
  <si>
    <t>TKL (T).1</t>
  </si>
  <si>
    <t>Putat Lor</t>
  </si>
  <si>
    <t>Menganti</t>
  </si>
  <si>
    <t>TKL (T).2</t>
  </si>
  <si>
    <t>TKL (P).3</t>
  </si>
  <si>
    <t>Cerme Kidul</t>
  </si>
  <si>
    <t>TKL (P).4</t>
  </si>
  <si>
    <t>Sumber Rejo</t>
  </si>
  <si>
    <t>TKL (P).5</t>
  </si>
  <si>
    <t>TKL (P).6</t>
  </si>
  <si>
    <t>Bekelolong</t>
  </si>
  <si>
    <t>Benjeng</t>
  </si>
  <si>
    <t>tanggul longsor sepanjang 100 m, lebar 3 m, tinggi 5 m</t>
  </si>
  <si>
    <t>Cerme Lor</t>
  </si>
  <si>
    <t>TKL (T).4</t>
  </si>
  <si>
    <t>TKL (T).5</t>
  </si>
  <si>
    <t>PANJANG TANGGUL</t>
  </si>
  <si>
    <t>DATA INVENTARISASI PAS. REVETMENT BETON WS. MADIUN</t>
  </si>
  <si>
    <t>Panjang  (Km)</t>
  </si>
  <si>
    <t>1. KALI MADIUN</t>
  </si>
  <si>
    <t xml:space="preserve">  7°39'6.06"S</t>
  </si>
  <si>
    <t>111°30'45.62"E</t>
  </si>
  <si>
    <t xml:space="preserve">  7°38'49.52"S</t>
  </si>
  <si>
    <t>111°30'42.53"E</t>
  </si>
  <si>
    <t>Revetment dalam kondisi baik</t>
  </si>
  <si>
    <t>Nambangan Kidul</t>
  </si>
  <si>
    <t xml:space="preserve">  7°38'40.03"S</t>
  </si>
  <si>
    <t>111°30'46.04"E</t>
  </si>
  <si>
    <t xml:space="preserve">  7°38'20.14"S</t>
  </si>
  <si>
    <t>111°30'42.77"E</t>
  </si>
  <si>
    <t>Revetment dalam kondisi cukup baik</t>
  </si>
  <si>
    <t xml:space="preserve">Tertimbun tanah dan tumbuhan liar </t>
  </si>
  <si>
    <t xml:space="preserve">  7°38'19.71"S</t>
  </si>
  <si>
    <t>111°30'42.86"E</t>
  </si>
  <si>
    <t xml:space="preserve">  7°38'0.45"S</t>
  </si>
  <si>
    <t>111°30'39.29"E</t>
  </si>
  <si>
    <t>RVT  BT 4</t>
  </si>
  <si>
    <t>Pucanganom</t>
  </si>
  <si>
    <t>Kebonsari</t>
  </si>
  <si>
    <t xml:space="preserve">  7°37'38.36"S</t>
  </si>
  <si>
    <t>111°30'51.14"E</t>
  </si>
  <si>
    <t xml:space="preserve">  7°37'25.59"S</t>
  </si>
  <si>
    <t>111°30'49.64"E</t>
  </si>
  <si>
    <t>Pucangrejo</t>
  </si>
  <si>
    <t>Sawahan</t>
  </si>
  <si>
    <t xml:space="preserve">  7°37'26.06"S</t>
  </si>
  <si>
    <t>111°31'2.44"E</t>
  </si>
  <si>
    <t xml:space="preserve">  7°37'7.70"S</t>
  </si>
  <si>
    <t>111°31'10.73"E</t>
  </si>
  <si>
    <t xml:space="preserve">  7°36'55.61"S</t>
  </si>
  <si>
    <t>111°31'16.02"E</t>
  </si>
  <si>
    <t xml:space="preserve">  7°36'32.99"S</t>
  </si>
  <si>
    <t>111°31'36.57"E</t>
  </si>
  <si>
    <t xml:space="preserve">  7°36'23.71"S</t>
  </si>
  <si>
    <t>111°31'32.77"E</t>
  </si>
  <si>
    <t xml:space="preserve">  7°36'7.65"S</t>
  </si>
  <si>
    <t>111°31'46.14"E</t>
  </si>
  <si>
    <t>Kuwek</t>
  </si>
  <si>
    <t>Tiron</t>
  </si>
  <si>
    <t xml:space="preserve">  7°35'32.88"S</t>
  </si>
  <si>
    <t>111°32'11.48"E</t>
  </si>
  <si>
    <t xml:space="preserve">  7°35'8.23"S</t>
  </si>
  <si>
    <t>111°32'4.94"E</t>
  </si>
  <si>
    <t>Gunungsari</t>
  </si>
  <si>
    <t xml:space="preserve">  7°34'2.91"S</t>
  </si>
  <si>
    <t>111°32'27.77"E</t>
  </si>
  <si>
    <t xml:space="preserve">  7°33'24.92"S</t>
  </si>
  <si>
    <t>111°32'27.50"E</t>
  </si>
  <si>
    <t>Bagi</t>
  </si>
  <si>
    <t xml:space="preserve">  7°33'4.23"S</t>
  </si>
  <si>
    <t>111°32'26.68"E</t>
  </si>
  <si>
    <t xml:space="preserve">  7°32'39.52"S</t>
  </si>
  <si>
    <t>111°32'26.41"E</t>
  </si>
  <si>
    <t>Banget</t>
  </si>
  <si>
    <t xml:space="preserve">  7°31'50.53"S</t>
  </si>
  <si>
    <t>111°32'14.33"E</t>
  </si>
  <si>
    <t xml:space="preserve">  7°31'44.44"S</t>
  </si>
  <si>
    <t>111°32'10.54"E</t>
  </si>
  <si>
    <t xml:space="preserve">  7°31'25.93"S</t>
  </si>
  <si>
    <t>111°32'2.24"E</t>
  </si>
  <si>
    <t xml:space="preserve">  7°31'12.80"S</t>
  </si>
  <si>
    <t>111°31'56.27"E</t>
  </si>
  <si>
    <t>Revetment dalam rusak sepanjang 20 m</t>
  </si>
  <si>
    <t xml:space="preserve">  7°31'11.31"S</t>
  </si>
  <si>
    <t>111°31'56.40"E</t>
  </si>
  <si>
    <t xml:space="preserve">  7°30'52.67"S</t>
  </si>
  <si>
    <t>111° 31' 32.39" E</t>
  </si>
  <si>
    <t>Revetment dalam rusak sepanjang 18 m</t>
  </si>
  <si>
    <t>RVT BT 14</t>
  </si>
  <si>
    <t>Karangsari</t>
  </si>
  <si>
    <t xml:space="preserve">  7°24'48.04"S</t>
  </si>
  <si>
    <t>111°27'5.45"E</t>
  </si>
  <si>
    <t xml:space="preserve">  7°24'30.22"S</t>
  </si>
  <si>
    <t>111°26'58.61"E</t>
  </si>
  <si>
    <t>Revetment dalam rusak sepanjang 25 m</t>
  </si>
  <si>
    <t xml:space="preserve">  7°39'13.52"S</t>
  </si>
  <si>
    <t>111°30'37.03"E</t>
  </si>
  <si>
    <t xml:space="preserve">  7°38'58.42"S</t>
  </si>
  <si>
    <t>111°30'41.64"E</t>
  </si>
  <si>
    <t>Revetment dalam kondisi  baik</t>
  </si>
  <si>
    <t xml:space="preserve">  7°38'39.94"S</t>
  </si>
  <si>
    <t>111°30'42.92"E</t>
  </si>
  <si>
    <t xml:space="preserve">  7°38'20.33"S</t>
  </si>
  <si>
    <t>111°30'39.94"E</t>
  </si>
  <si>
    <t xml:space="preserve">  7°38'19.77"S</t>
  </si>
  <si>
    <t>111°30'39.97"E</t>
  </si>
  <si>
    <t xml:space="preserve">  7°38'5.38"S</t>
  </si>
  <si>
    <t>111°30'38.37"E</t>
  </si>
  <si>
    <t xml:space="preserve">  7°37'44.82"S</t>
  </si>
  <si>
    <t>111°30'42.93"E</t>
  </si>
  <si>
    <t xml:space="preserve">  7°37'27.99"S</t>
  </si>
  <si>
    <t>111°30'46.99"E</t>
  </si>
  <si>
    <t>Tertimbun tanah dan tumbuhan liar ± 5 m</t>
  </si>
  <si>
    <t xml:space="preserve">  7°37'7.11"S</t>
  </si>
  <si>
    <t>111°31'7.88"E</t>
  </si>
  <si>
    <t xml:space="preserve">  7°36'26.00"S</t>
  </si>
  <si>
    <t>111°31'30.75"E</t>
  </si>
  <si>
    <t>Tertimbun tanah dan tumbuhan liar ± 15 m</t>
  </si>
  <si>
    <t>Sogetan</t>
  </si>
  <si>
    <t xml:space="preserve">  7°36'26.19"S</t>
  </si>
  <si>
    <t>111°31'30.25"E</t>
  </si>
  <si>
    <t xml:space="preserve">  7°36'4.28"S</t>
  </si>
  <si>
    <t>111°31'43.76"E</t>
  </si>
  <si>
    <t>Tertimbun tanah dan tumbuhan liar ± 7 m</t>
  </si>
  <si>
    <t xml:space="preserve">  7°33'49.89"S</t>
  </si>
  <si>
    <t>111°32'16.38"E</t>
  </si>
  <si>
    <t xml:space="preserve">  7°33'30.70"S</t>
  </si>
  <si>
    <t>111°32'18.28"E</t>
  </si>
  <si>
    <t>Tertimbun tanah dan tumbuhan liar ± 12 m</t>
  </si>
  <si>
    <t>RVT BT  8</t>
  </si>
  <si>
    <t xml:space="preserve">  7°33'4.95"S</t>
  </si>
  <si>
    <t>111°32'24.93"E</t>
  </si>
  <si>
    <t xml:space="preserve">  7°32'38.73"S</t>
  </si>
  <si>
    <t>111°32'24.09"E</t>
  </si>
  <si>
    <t>Tertimbun tanah dan tumbuhan liar ± 40 m</t>
  </si>
  <si>
    <t xml:space="preserve">  7°31'51.71"S</t>
  </si>
  <si>
    <t>111°32'12.59"E</t>
  </si>
  <si>
    <t xml:space="preserve">  7°31'45.26"S</t>
  </si>
  <si>
    <t>111°32'8.97"E</t>
  </si>
  <si>
    <t xml:space="preserve">  7°31'18.82"S</t>
  </si>
  <si>
    <t>111°31'57.13"E</t>
  </si>
  <si>
    <t xml:space="preserve">  7°31'12.18"S</t>
  </si>
  <si>
    <t>111°31'54.06"E</t>
  </si>
  <si>
    <t>Ngompro</t>
  </si>
  <si>
    <t>Pungkur</t>
  </si>
  <si>
    <t xml:space="preserve">  7°29'16.26"S</t>
  </si>
  <si>
    <t>111°30'18.87"E</t>
  </si>
  <si>
    <t xml:space="preserve">  7°28'53.12"S</t>
  </si>
  <si>
    <t>111°30'20.23"E</t>
  </si>
  <si>
    <t>Revetment dalam rusak sepanjang 15 m</t>
  </si>
  <si>
    <t>Kendung</t>
  </si>
  <si>
    <t xml:space="preserve">  7°28'34.40"S</t>
  </si>
  <si>
    <t>111°28'33.03"E</t>
  </si>
  <si>
    <t xml:space="preserve">  7°28'23.56"S</t>
  </si>
  <si>
    <t>111°28'6.73"E</t>
  </si>
  <si>
    <r>
      <rPr>
        <sz val="12"/>
        <color theme="1"/>
        <rFont val="Times New Roman"/>
        <family val="1"/>
      </rPr>
      <t xml:space="preserve">Tertimbun tanah dan tumbuhan liar </t>
    </r>
    <r>
      <rPr>
        <sz val="12"/>
        <color theme="1"/>
        <rFont val="Calibri"/>
        <family val="2"/>
      </rPr>
      <t>±</t>
    </r>
    <r>
      <rPr>
        <sz val="12"/>
        <color theme="1"/>
        <rFont val="Times New Roman"/>
        <family val="1"/>
      </rPr>
      <t xml:space="preserve"> 25 m</t>
    </r>
  </si>
  <si>
    <t>Timur Ngawi</t>
  </si>
  <si>
    <t xml:space="preserve">  7°25'32.29"S</t>
  </si>
  <si>
    <t>111°26'55.64"E</t>
  </si>
  <si>
    <t xml:space="preserve">  7°25'20.06"S</t>
  </si>
  <si>
    <t>111°27'2.61"E</t>
  </si>
  <si>
    <t xml:space="preserve">  7°24'21.81"S</t>
  </si>
  <si>
    <t>111°26'51.97"E</t>
  </si>
  <si>
    <t xml:space="preserve">  7°24'14.58"S</t>
  </si>
  <si>
    <t>111°27'1.79"E</t>
  </si>
  <si>
    <t>2. KALI JEROHAN</t>
  </si>
  <si>
    <t>Kali Jerohan</t>
  </si>
  <si>
    <t>Mbulak Rejo</t>
  </si>
  <si>
    <t xml:space="preserve">  7°32'8.65"S</t>
  </si>
  <si>
    <t>111°37'51.39"E</t>
  </si>
  <si>
    <t xml:space="preserve">  7°32'11.76"S</t>
  </si>
  <si>
    <t>111°37'48.70"E</t>
  </si>
  <si>
    <t>Tertimbun tanah dan tumbuhan liar ± 6 m</t>
  </si>
  <si>
    <t>Tapelan</t>
  </si>
  <si>
    <t xml:space="preserve"> 7°32'21.88"S</t>
  </si>
  <si>
    <t>111°37'42.45"E</t>
  </si>
  <si>
    <t xml:space="preserve">  7°32'25.53"S</t>
  </si>
  <si>
    <t>111°37'39.25"E</t>
  </si>
  <si>
    <t>Tertimbun tanah dan tumbuhan liar  ± 2 m</t>
  </si>
  <si>
    <t>Kali  Jerohan</t>
  </si>
  <si>
    <t>Buduran</t>
  </si>
  <si>
    <t>Wonosar</t>
  </si>
  <si>
    <t xml:space="preserve">  7°31'37.22"S</t>
  </si>
  <si>
    <t>111°38'16.25"E</t>
  </si>
  <si>
    <t xml:space="preserve">  7°31'30.86"S</t>
  </si>
  <si>
    <t>111°38'14.83"E</t>
  </si>
  <si>
    <t xml:space="preserve">  7°31'54.18"S</t>
  </si>
  <si>
    <t>111°37'51.94"E</t>
  </si>
  <si>
    <t xml:space="preserve">  7°31'58.55"S</t>
  </si>
  <si>
    <t>111°37'55.90"E</t>
  </si>
  <si>
    <t>Bulakarejo</t>
  </si>
  <si>
    <t xml:space="preserve">  7°32'23.64"S</t>
  </si>
  <si>
    <t>111°37'43.38"E</t>
  </si>
  <si>
    <t xml:space="preserve">  7°32'26.56"S</t>
  </si>
  <si>
    <t>111°37'41.12"E</t>
  </si>
  <si>
    <t>Tertimbun tanah dan tumbuhan liar   ± 5 m</t>
  </si>
  <si>
    <t>3. KALI GANDONG</t>
  </si>
  <si>
    <t>Kali Gandong</t>
  </si>
  <si>
    <t xml:space="preserve">  7°39'32.43"S</t>
  </si>
  <si>
    <t>111°30'4.57"E</t>
  </si>
  <si>
    <t xml:space="preserve">  7°39'29.91"S</t>
  </si>
  <si>
    <t>111°30'5.84"E</t>
  </si>
  <si>
    <t>Tladan</t>
  </si>
  <si>
    <t>Lembeyan</t>
  </si>
  <si>
    <t xml:space="preserve">  7°38'54.90"S</t>
  </si>
  <si>
    <t>111°30'33.53"E</t>
  </si>
  <si>
    <t xml:space="preserve">  7°38'56.50"S</t>
  </si>
  <si>
    <t>111°30'37.42"E</t>
  </si>
  <si>
    <t>4. KALI CATUR</t>
  </si>
  <si>
    <t>Kali Catur</t>
  </si>
  <si>
    <t xml:space="preserve">  7°39'41.71"S</t>
  </si>
  <si>
    <t>111°30'53.35"E</t>
  </si>
  <si>
    <t xml:space="preserve">  7°39'40.12"S</t>
  </si>
  <si>
    <t>111°30'47.65"E</t>
  </si>
  <si>
    <t xml:space="preserve">  7°39'41.94"S</t>
  </si>
  <si>
    <t>111°30'48.63"E</t>
  </si>
  <si>
    <t xml:space="preserve">  7°39'41.39"S</t>
  </si>
  <si>
    <t>111°30'45.94"E</t>
  </si>
  <si>
    <t>5. KALI KEYANG</t>
  </si>
  <si>
    <t>Kali Keyang</t>
  </si>
  <si>
    <t>Kutu Kulon</t>
  </si>
  <si>
    <t xml:space="preserve">  7°56'28.02"S</t>
  </si>
  <si>
    <t>111°29'10.81"E</t>
  </si>
  <si>
    <t xml:space="preserve">  7°56'22.55"S</t>
  </si>
  <si>
    <t>111°29'12.28"E</t>
  </si>
  <si>
    <t xml:space="preserve">  7°55'40.87"S</t>
  </si>
  <si>
    <t>111°28'44.43"E</t>
  </si>
  <si>
    <t xml:space="preserve">  7°55'38.79"S</t>
  </si>
  <si>
    <t>111°28'36.31"E</t>
  </si>
  <si>
    <t xml:space="preserve">  7°56'46.42"S</t>
  </si>
  <si>
    <t>111°29'33.37"E</t>
  </si>
  <si>
    <t xml:space="preserve">  7°56'37.85"S</t>
  </si>
  <si>
    <t>111°29'20.75"E</t>
  </si>
  <si>
    <t>Tertimbun tanah dan tumbuhan liar ± 8 m</t>
  </si>
  <si>
    <t xml:space="preserve">  7°56'29.28"S</t>
  </si>
  <si>
    <t>111°29'7.38"E</t>
  </si>
  <si>
    <t xml:space="preserve">  7°56'23.10"S</t>
  </si>
  <si>
    <t>111°29'11.63"E</t>
  </si>
  <si>
    <t xml:space="preserve">  7°56'8.15"S</t>
  </si>
  <si>
    <t>111°28'59.57"E</t>
  </si>
  <si>
    <t xml:space="preserve">  7°56'2.59"S</t>
  </si>
  <si>
    <t>111°28'59.46"E</t>
  </si>
  <si>
    <t>6. KALI SLAHUNG</t>
  </si>
  <si>
    <t>Kali Slahung</t>
  </si>
  <si>
    <t xml:space="preserve">  7°57'18.26"S</t>
  </si>
  <si>
    <t>111°25'29.75"E</t>
  </si>
  <si>
    <t xml:space="preserve">  7°57'7.85"S</t>
  </si>
  <si>
    <t>111°25'30.49"E</t>
  </si>
  <si>
    <t xml:space="preserve">  7°56'52.25"S</t>
  </si>
  <si>
    <t>111°25'32.48"E</t>
  </si>
  <si>
    <t xml:space="preserve">  7°56'45.42"S</t>
  </si>
  <si>
    <t>111°25'31.48"E</t>
  </si>
  <si>
    <t xml:space="preserve">Duri </t>
  </si>
  <si>
    <t xml:space="preserve">  7°58'51.83"S</t>
  </si>
  <si>
    <t>111°24'59.29"E</t>
  </si>
  <si>
    <t xml:space="preserve">  7°58'43.36"S</t>
  </si>
  <si>
    <t>111°25'0.95"E</t>
  </si>
  <si>
    <t>Janti</t>
  </si>
  <si>
    <t xml:space="preserve">  7°58'29.23"S</t>
  </si>
  <si>
    <t>111°25'4.50"E</t>
  </si>
  <si>
    <t xml:space="preserve">  7°58'17.96"S</t>
  </si>
  <si>
    <t>111°25'7.37"E</t>
  </si>
  <si>
    <t>7. KALI GRINDULU</t>
  </si>
  <si>
    <t>Kali Grindulu</t>
  </si>
  <si>
    <t xml:space="preserve">  8°10'12.95"S</t>
  </si>
  <si>
    <t>111° 7'34.52"E</t>
  </si>
  <si>
    <t xml:space="preserve">  8°10'29.74"S</t>
  </si>
  <si>
    <t>111° 7'22.10"E</t>
  </si>
  <si>
    <t xml:space="preserve">  8°10'30.50"S</t>
  </si>
  <si>
    <t>111° 7'22.21"E</t>
  </si>
  <si>
    <t xml:space="preserve">  8°10'35.52"S</t>
  </si>
  <si>
    <t>111° 7'26.22"E</t>
  </si>
  <si>
    <t>Revetment dalam rusak sepanjang 9 m</t>
  </si>
  <si>
    <t>RVT BT3</t>
  </si>
  <si>
    <t>Ploso</t>
  </si>
  <si>
    <t xml:space="preserve">  8°12'49.96"S</t>
  </si>
  <si>
    <t>111° 6'20.69"E</t>
  </si>
  <si>
    <t xml:space="preserve">  8°12'55.02"S</t>
  </si>
  <si>
    <t>111° 6'10.52"E</t>
  </si>
  <si>
    <t>Revetment dalam rusak sepanjang 10 m</t>
  </si>
  <si>
    <t xml:space="preserve">  8°12'53.30"S</t>
  </si>
  <si>
    <t>111° 6'20.44"E</t>
  </si>
  <si>
    <t xml:space="preserve">  8°12'56.45"S</t>
  </si>
  <si>
    <t>111° 6'11.77"E</t>
  </si>
  <si>
    <t>Revetment dalam rusak sepanjang 6 m</t>
  </si>
  <si>
    <t>Karang</t>
  </si>
  <si>
    <t xml:space="preserve">  8°13'7.55"S</t>
  </si>
  <si>
    <t>111° 6'24.43"E</t>
  </si>
  <si>
    <t xml:space="preserve">  8°13'24.53"S</t>
  </si>
  <si>
    <t>111° 6'31.10"E</t>
  </si>
  <si>
    <t>DATA INVENTARISASI REVETMENT PAS. BATU KALI  WS. MADIUN</t>
  </si>
  <si>
    <t>A. REVETMENT KANAN</t>
  </si>
  <si>
    <t xml:space="preserve">  7°38'0.37"S</t>
  </si>
  <si>
    <t>111°30'39.22"E</t>
  </si>
  <si>
    <t xml:space="preserve">  7°37'38.44"S</t>
  </si>
  <si>
    <t>111°30'51.13"E</t>
  </si>
  <si>
    <t>Tertimbun tanah dan sampah sepanjang 20 m</t>
  </si>
  <si>
    <t xml:space="preserve">  7°37'25.44"S</t>
  </si>
  <si>
    <t>111°30'49.61"E</t>
  </si>
  <si>
    <t xml:space="preserve">  7°37'26.35"S</t>
  </si>
  <si>
    <t>111°31'1.70"E</t>
  </si>
  <si>
    <t>Tertimbun tanah dan sampah sepanjang 10 m</t>
  </si>
  <si>
    <t xml:space="preserve">  7°37'7.15"S</t>
  </si>
  <si>
    <t>111°31'10.66"E</t>
  </si>
  <si>
    <t xml:space="preserve">  7°36'56.06"S</t>
  </si>
  <si>
    <t>111°31'15.79"E</t>
  </si>
  <si>
    <t>Pas.Batu retak dan berlubang, tertimbun tanah dan sampah.Jebol sepanjang 8 m</t>
  </si>
  <si>
    <t xml:space="preserve">  7°36'32.50"S</t>
  </si>
  <si>
    <t>111°31'36.72"E</t>
  </si>
  <si>
    <t xml:space="preserve">  7°36'23.88"S</t>
  </si>
  <si>
    <t>111°31'32.90"E</t>
  </si>
  <si>
    <t xml:space="preserve">Batu retak dan berlubang, tertimbun tanah dan sampah. Jebol sepanjang 5 m </t>
  </si>
  <si>
    <t xml:space="preserve">  7°36'7.41"S</t>
  </si>
  <si>
    <t>111°31'46.89"E</t>
  </si>
  <si>
    <t xml:space="preserve">  7°35'49.53"S</t>
  </si>
  <si>
    <t>111°32'0.22"E</t>
  </si>
  <si>
    <t>Batu retak dan berlubang, tertimbun tanah dan sampah. Jebol sepanjang 3 m tingi 1 m</t>
  </si>
  <si>
    <t>B. REVETMENT KIRI</t>
  </si>
  <si>
    <t xml:space="preserve">  7°39'26.53"S</t>
  </si>
  <si>
    <t>111°30'33.69"E</t>
  </si>
  <si>
    <t xml:space="preserve">  7°39'13.67"S</t>
  </si>
  <si>
    <t>111°30'36.87"E</t>
  </si>
  <si>
    <t>Manguharjo</t>
  </si>
  <si>
    <t xml:space="preserve">  7°38'5.25"S</t>
  </si>
  <si>
    <t>111°30'38.33"E</t>
  </si>
  <si>
    <t xml:space="preserve">  7°37'45.21"S</t>
  </si>
  <si>
    <t>111°30'42.54"E</t>
  </si>
  <si>
    <t>Tertimbun tanah dan sampah sepanjang 30 m</t>
  </si>
  <si>
    <t xml:space="preserve">  7°35'8.91"S</t>
  </si>
  <si>
    <t>111°32'1.58"E</t>
  </si>
  <si>
    <t xml:space="preserve">  7°34'38.96"S</t>
  </si>
  <si>
    <t>111°32'11.55"E</t>
  </si>
  <si>
    <t>Tertimbun tanah dan sampah sepanjang 25 m</t>
  </si>
  <si>
    <t>Bulakrejo</t>
  </si>
  <si>
    <t xml:space="preserve">  7°32'22.75"S</t>
  </si>
  <si>
    <t>111°37'42.31"E</t>
  </si>
  <si>
    <t xml:space="preserve">  7°32'25.46"S</t>
  </si>
  <si>
    <t>111°37'35.90"E</t>
  </si>
  <si>
    <t>Warurejo</t>
  </si>
  <si>
    <t xml:space="preserve">  7°32'27.18"S</t>
  </si>
  <si>
    <t>111°36'29.98"E</t>
  </si>
  <si>
    <t xml:space="preserve">  7°32'26.03"S</t>
  </si>
  <si>
    <t>111°36'18.25"E</t>
  </si>
  <si>
    <t>Batu retak dan berlubang, tertimbun tanah dan sampah. Jebol sepanjang 4 m</t>
  </si>
  <si>
    <t xml:space="preserve">  7°33'8.42"S</t>
  </si>
  <si>
    <t>111°34'52.86"E</t>
  </si>
  <si>
    <t xml:space="preserve">  7°33'8.85"S</t>
  </si>
  <si>
    <t>111°34'51.12"E</t>
  </si>
  <si>
    <t xml:space="preserve">  7°39'31.92"S</t>
  </si>
  <si>
    <t>111°29'57.38"E</t>
  </si>
  <si>
    <t xml:space="preserve">  7°39'32.54"S</t>
  </si>
  <si>
    <t>111°30'1.49"E</t>
  </si>
  <si>
    <t xml:space="preserve">  7°39'30.34"S</t>
  </si>
  <si>
    <t>111°30'4.13"E</t>
  </si>
  <si>
    <t xml:space="preserve">  7°39'26.29"S</t>
  </si>
  <si>
    <t>111°30'3.98"E</t>
  </si>
  <si>
    <t xml:space="preserve">  7°39'0.50"S</t>
  </si>
  <si>
    <t>111°30'12.36"E</t>
  </si>
  <si>
    <t xml:space="preserve">  7°38'57.24"S</t>
  </si>
  <si>
    <t>111°30'20.65"E</t>
  </si>
  <si>
    <t xml:space="preserve">  7°39'41.52"S</t>
  </si>
  <si>
    <t>111°30'59.05"E</t>
  </si>
  <si>
    <t xml:space="preserve">  7°39'42.85"S</t>
  </si>
  <si>
    <t>111°30'55.84"E</t>
  </si>
  <si>
    <t xml:space="preserve">  7°39'41.41"S</t>
  </si>
  <si>
    <t>111°30'48.22"E</t>
  </si>
  <si>
    <t xml:space="preserve">  7°39'41.23"S</t>
  </si>
  <si>
    <t>111°30'47.19"E</t>
  </si>
  <si>
    <t xml:space="preserve">  7°56'45.34"S</t>
  </si>
  <si>
    <t>111°29'33.19"E</t>
  </si>
  <si>
    <t xml:space="preserve">  7°56'38.02"S</t>
  </si>
  <si>
    <t>111°29'21.66"E</t>
  </si>
  <si>
    <t>Tertimbun tanah dan sampah sepanjang 15 m</t>
  </si>
  <si>
    <t xml:space="preserve">  7°54'58.91"S</t>
  </si>
  <si>
    <t>111°28'7.57"E</t>
  </si>
  <si>
    <t xml:space="preserve">  7°54'51.40"S</t>
  </si>
  <si>
    <t>111°28'7.55"E</t>
  </si>
  <si>
    <t>Siman</t>
  </si>
  <si>
    <t xml:space="preserve">  7°54'5.88"S</t>
  </si>
  <si>
    <t>111°28'8.14"E</t>
  </si>
  <si>
    <t xml:space="preserve">  7°54'4.16"S</t>
  </si>
  <si>
    <t>111°28'6.99"E</t>
  </si>
  <si>
    <t>Batu retak dan berlubang, tertimbun tanah dan sampah. Jebol sepanjang 20 m</t>
  </si>
  <si>
    <t xml:space="preserve">  7°55'43.60"S</t>
  </si>
  <si>
    <t>111°28'44.82"E</t>
  </si>
  <si>
    <t xml:space="preserve">  7°55'40.48"S</t>
  </si>
  <si>
    <t>111°28'41.91"E</t>
  </si>
  <si>
    <t>Batu retak dan berlubang, tertimbun tanah dan sampah sepanjang 5 m</t>
  </si>
  <si>
    <t xml:space="preserve">  7°55'39.86"S</t>
  </si>
  <si>
    <t>111°28'38.07"E</t>
  </si>
  <si>
    <t xml:space="preserve">  7°55'35.06"S</t>
  </si>
  <si>
    <t>111°28'39.55"E</t>
  </si>
  <si>
    <t>Batu retak dan berlubang, tertimbun tanah dan sampah sepanjang 8 m</t>
  </si>
  <si>
    <t xml:space="preserve">  7°56'22.50"S</t>
  </si>
  <si>
    <t>111°25'48.89"E</t>
  </si>
  <si>
    <t xml:space="preserve">  7°54'59.90"S</t>
  </si>
  <si>
    <t>111°26'19.59"E</t>
  </si>
  <si>
    <t>Tertimbun tanah dan sampah sepanjang 50 m</t>
  </si>
  <si>
    <t>Bringin</t>
  </si>
  <si>
    <t>Kauman</t>
  </si>
  <si>
    <t xml:space="preserve">  7°54'53.90"S</t>
  </si>
  <si>
    <t>111°26'21.72"E</t>
  </si>
  <si>
    <t xml:space="preserve">  7°54'39.59"S</t>
  </si>
  <si>
    <t>111°26'25.07"E</t>
  </si>
  <si>
    <t>Tertimbun tanah dan sampah sepanjang 5 m</t>
  </si>
  <si>
    <t>Tertimbun tanah dan sampah sepanjang 2 m</t>
  </si>
  <si>
    <t xml:space="preserve">  8°11'29.85"S</t>
  </si>
  <si>
    <t>111° 6'51.49"E</t>
  </si>
  <si>
    <t xml:space="preserve">  8°11'32.86"S</t>
  </si>
  <si>
    <t>111° 6'52.26"E</t>
  </si>
  <si>
    <t xml:space="preserve">  8°11'49.60"S</t>
  </si>
  <si>
    <t>111° 6'47.98"E</t>
  </si>
  <si>
    <t xml:space="preserve">  8°12'8.88"S</t>
  </si>
  <si>
    <t>111° 6'32.02"E</t>
  </si>
  <si>
    <t>Tertimbun tanah dan sampah sepanjang 6 m</t>
  </si>
  <si>
    <t xml:space="preserve">  8°11'20.02"S</t>
  </si>
  <si>
    <t>111° 7'47.46"E</t>
  </si>
  <si>
    <t xml:space="preserve">  8°11'26.60"S</t>
  </si>
  <si>
    <t>111° 7'46.06"E</t>
  </si>
  <si>
    <t xml:space="preserve">  8°11'54.62"S</t>
  </si>
  <si>
    <t>111° 6'49.75"E</t>
  </si>
  <si>
    <t xml:space="preserve">  8°12'10.10"S</t>
  </si>
  <si>
    <t>111° 6'40.97"E</t>
  </si>
  <si>
    <t>8. KALI LOROG</t>
  </si>
  <si>
    <t>9. KALI JELOK</t>
  </si>
  <si>
    <t>Kali Jelok</t>
  </si>
  <si>
    <t xml:space="preserve">  8°12'38.55"S</t>
  </si>
  <si>
    <t>111° 8'28.07"E</t>
  </si>
  <si>
    <t xml:space="preserve">  8°12'44.93"S</t>
  </si>
  <si>
    <t>111° 8'27.52"E</t>
  </si>
  <si>
    <t>Batu retak dan berlubang, tertimbun tanah dan sampah sepanjang 12 m</t>
  </si>
  <si>
    <t>Sukhoharjo</t>
  </si>
  <si>
    <t xml:space="preserve">  8°12'59.55"S</t>
  </si>
  <si>
    <t>111° 7'48.21"E</t>
  </si>
  <si>
    <t xml:space="preserve">  8°13'2.62"S</t>
  </si>
  <si>
    <t>111° 7'45.38"E</t>
  </si>
  <si>
    <t xml:space="preserve">  8°13'3.53"S</t>
  </si>
  <si>
    <t>111° 7'30.56"E</t>
  </si>
  <si>
    <t xml:space="preserve">  8°13'0.71"S</t>
  </si>
  <si>
    <t>111° 7'29.67"E</t>
  </si>
  <si>
    <t xml:space="preserve">  8°12'41.62"S</t>
  </si>
  <si>
    <t>111° 8'27.76"E</t>
  </si>
  <si>
    <t xml:space="preserve">  8°12'45.11"S</t>
  </si>
  <si>
    <t>111° 8'28.36"E</t>
  </si>
  <si>
    <t xml:space="preserve">  8°13'0.59"S</t>
  </si>
  <si>
    <t>111° 7'49.37"E</t>
  </si>
  <si>
    <t xml:space="preserve">  8°13'2.43"S</t>
  </si>
  <si>
    <t>111° 7'47.74"E</t>
  </si>
  <si>
    <t xml:space="preserve">  8°13'4.20"S</t>
  </si>
  <si>
    <t>111° 7'29.34"E</t>
  </si>
  <si>
    <t xml:space="preserve">  8°13'1.76"S</t>
  </si>
  <si>
    <t>111° 7'28.40"E</t>
  </si>
  <si>
    <t>10. KALI MLATI</t>
  </si>
  <si>
    <t>Kali Mlati</t>
  </si>
  <si>
    <t xml:space="preserve">  8° 6'26.63"S</t>
  </si>
  <si>
    <t>111° 6'43.93"E</t>
  </si>
  <si>
    <t xml:space="preserve">  8° 6'28.09"S</t>
  </si>
  <si>
    <t>111° 6'45.69"E</t>
  </si>
  <si>
    <t>Batu retak dan berlubang, tertimbun tanah dan sampah. Jebol sepanjang 15 m</t>
  </si>
  <si>
    <t xml:space="preserve">  8° 6'29.56"S</t>
  </si>
  <si>
    <t>111° 6'52.07"E</t>
  </si>
  <si>
    <t xml:space="preserve">  8° 6'33.16"S</t>
  </si>
  <si>
    <t>111° 6'56.56"E</t>
  </si>
  <si>
    <t>Banyuripan</t>
  </si>
  <si>
    <t xml:space="preserve">  8° 7'27.47"S</t>
  </si>
  <si>
    <t>111° 8'46.77"E</t>
  </si>
  <si>
    <t xml:space="preserve">  8° 7'35.29"S</t>
  </si>
  <si>
    <t>111° 8'49.92"E</t>
  </si>
  <si>
    <t xml:space="preserve">  8° 6'24.68"S</t>
  </si>
  <si>
    <t>111° 6'44.72"E</t>
  </si>
  <si>
    <t xml:space="preserve">  8° 6'28.13"S</t>
  </si>
  <si>
    <t>111° 6'55.53"E</t>
  </si>
  <si>
    <t xml:space="preserve"> Tertimbun tanah dan sampah sepanjang 2 m</t>
  </si>
  <si>
    <t xml:space="preserve">  8° 6'41.51"S</t>
  </si>
  <si>
    <t>111° 7'56.01"E</t>
  </si>
  <si>
    <t xml:space="preserve">  8° 6'44.40"S</t>
  </si>
  <si>
    <t>111° 8'0.51"E</t>
  </si>
  <si>
    <t>Batu retak dan berlubang, tertimbun tanah dan sampah</t>
  </si>
  <si>
    <t>DATA INVENTARISASI PAS. REVETMENT BRONJONG  WS. MADIUN</t>
  </si>
  <si>
    <t xml:space="preserve">  7°39'25.49"S</t>
  </si>
  <si>
    <t>111°30'36.17"E</t>
  </si>
  <si>
    <t xml:space="preserve">  7°39'6.25"S</t>
  </si>
  <si>
    <t>111°30'45.63"E</t>
  </si>
  <si>
    <t>Kawat putus dan berkarat, batu pengisi terlepas keluar dari bronjong, tumpukan bronjong miring sepanjang 13 m</t>
  </si>
  <si>
    <t>Mangu harjo</t>
  </si>
  <si>
    <t xml:space="preserve">  7°38'49.49"S</t>
  </si>
  <si>
    <t>111°30'42.46"E</t>
  </si>
  <si>
    <t xml:space="preserve">  7°38'40.40"S</t>
  </si>
  <si>
    <t>111°30'46.08"E</t>
  </si>
  <si>
    <t>Pas. Bronjong dalam kondisi cukup baik</t>
  </si>
  <si>
    <t xml:space="preserve">  7°38'40.09"S</t>
  </si>
  <si>
    <t>111°30'45.77"E</t>
  </si>
  <si>
    <t xml:space="preserve">  7°37'48.13"S</t>
  </si>
  <si>
    <t>111°30'42.64"E</t>
  </si>
  <si>
    <t>Madion Lor</t>
  </si>
  <si>
    <t xml:space="preserve">  7°37'7.16"S</t>
  </si>
  <si>
    <t>111°31'10.42"E</t>
  </si>
  <si>
    <t xml:space="preserve">  7°36'55.84"S</t>
  </si>
  <si>
    <t>111°31'15.58"E</t>
  </si>
  <si>
    <t xml:space="preserve">  7°35'55.81"S</t>
  </si>
  <si>
    <t>111°32'3.62"E</t>
  </si>
  <si>
    <t xml:space="preserve">  7°35'33.01"S</t>
  </si>
  <si>
    <t>111°32'10.99"E</t>
  </si>
  <si>
    <t>BRJ 6</t>
  </si>
  <si>
    <t xml:space="preserve">  7°25'32.68"S</t>
  </si>
  <si>
    <t>111°26'57.80"E</t>
  </si>
  <si>
    <t xml:space="preserve">  7°24'48.79"S</t>
  </si>
  <si>
    <t>111°27'5.16"E</t>
  </si>
  <si>
    <t>BRJ 7</t>
  </si>
  <si>
    <t xml:space="preserve">  7°24'26.86"S</t>
  </si>
  <si>
    <t>111°26'51.81"E</t>
  </si>
  <si>
    <t xml:space="preserve">  7°24'6.10"S</t>
  </si>
  <si>
    <t>111°27'1.15"E</t>
  </si>
  <si>
    <t xml:space="preserve">  7°38'55.48"S</t>
  </si>
  <si>
    <t>111°30'40.62"E</t>
  </si>
  <si>
    <t xml:space="preserve">  7°38'40.30"S</t>
  </si>
  <si>
    <t>111°30'42.94"E</t>
  </si>
  <si>
    <t>Kawat putus dan berkarat, batu pengisi terlepas keluar dari bronjong, tumpukan bronjong miring sepanjang 30 m</t>
  </si>
  <si>
    <t>Manguhajro</t>
  </si>
  <si>
    <t>Mangu Hajro</t>
  </si>
  <si>
    <t xml:space="preserve">  7°37'25.97"S</t>
  </si>
  <si>
    <t>111°30'46.84"E</t>
  </si>
  <si>
    <t xml:space="preserve">  7°37'7.78"S</t>
  </si>
  <si>
    <t>111°31'8.00"E</t>
  </si>
  <si>
    <t xml:space="preserve">  7°36'3.97"S</t>
  </si>
  <si>
    <t>111°31'44.56"E</t>
  </si>
  <si>
    <t xml:space="preserve">  7°35'47.30"S</t>
  </si>
  <si>
    <t>111°31'57.29"E</t>
  </si>
  <si>
    <t>Sumengko</t>
  </si>
  <si>
    <t xml:space="preserve">  7°30'11.67"S</t>
  </si>
  <si>
    <t>111°30'48.32"E</t>
  </si>
  <si>
    <t xml:space="preserve">  7°29'30.50"S</t>
  </si>
  <si>
    <t>111°30'23.96"E</t>
  </si>
  <si>
    <t>Beran</t>
  </si>
  <si>
    <t xml:space="preserve">  7°25'19.53"S</t>
  </si>
  <si>
    <t>111°27'2.78"E</t>
  </si>
  <si>
    <t xml:space="preserve">  7°25'1.21"S</t>
  </si>
  <si>
    <t>111°27'4.55"E</t>
  </si>
  <si>
    <t>Kawat putus dan berkarat, batu pengisi terlepas keluar dari bronjong, tumpukan bronjong miring sepanjang 16 m</t>
  </si>
  <si>
    <t xml:space="preserve">  7°24'32.23"S</t>
  </si>
  <si>
    <t>111°26'56.93"E</t>
  </si>
  <si>
    <t xml:space="preserve">  7°24'21.68"S</t>
  </si>
  <si>
    <t>111°26'51.69"E</t>
  </si>
  <si>
    <t>Kawat putus dan berkarat, batu pengisi terlepas keluar dari bronjong, tumpukan bronjong miring sepanjang 10 m</t>
  </si>
  <si>
    <t>Cabean Kidul</t>
  </si>
  <si>
    <t>Ketangi</t>
  </si>
  <si>
    <t xml:space="preserve">  7°24'13.21"S</t>
  </si>
  <si>
    <t>111°27'2.59"E</t>
  </si>
  <si>
    <t xml:space="preserve">  7°23'34.16"S</t>
  </si>
  <si>
    <t>111°27'12.26"E</t>
  </si>
  <si>
    <t xml:space="preserve">  7°32'1.83"S</t>
  </si>
  <si>
    <t>111°37'49.09"E</t>
  </si>
  <si>
    <t xml:space="preserve">  7°32'6.72"S</t>
  </si>
  <si>
    <t>111°37'51.38"E</t>
  </si>
  <si>
    <t xml:space="preserve">  7°32'25.41"S</t>
  </si>
  <si>
    <t>111°37'34.51"E</t>
  </si>
  <si>
    <t xml:space="preserve">  7°32'25.89"S</t>
  </si>
  <si>
    <t>111°37'27.16"E</t>
  </si>
  <si>
    <t>Babadan</t>
  </si>
  <si>
    <t xml:space="preserve">  7°32'41.39"S</t>
  </si>
  <si>
    <t>111°36'54.32"E</t>
  </si>
  <si>
    <t xml:space="preserve">  7°32'39.75"S</t>
  </si>
  <si>
    <t>111°36'43.00"E</t>
  </si>
  <si>
    <t>Kedungjati</t>
  </si>
  <si>
    <t xml:space="preserve">  7°32'41.54"S</t>
  </si>
  <si>
    <t>111°35'32.03"E</t>
  </si>
  <si>
    <t xml:space="preserve">  7°32'49.85"S</t>
  </si>
  <si>
    <t>111°35'33.00"E</t>
  </si>
  <si>
    <t xml:space="preserve">  7°33'5.12"S</t>
  </si>
  <si>
    <t>111°34'59.96"E</t>
  </si>
  <si>
    <t xml:space="preserve">  7°33'6.39"S</t>
  </si>
  <si>
    <t>111°34'52.65"E</t>
  </si>
  <si>
    <t xml:space="preserve">  7°33'7.87"S</t>
  </si>
  <si>
    <t>111°34'50.80"E</t>
  </si>
  <si>
    <t xml:space="preserve">  7°33'5.28"S</t>
  </si>
  <si>
    <t>111°34'39.34"E</t>
  </si>
  <si>
    <t xml:space="preserve">  7°32'4.50"S</t>
  </si>
  <si>
    <t>111°37'49.53"E</t>
  </si>
  <si>
    <t xml:space="preserve">  7°32'12.17"S</t>
  </si>
  <si>
    <t>111°37'51.35"E</t>
  </si>
  <si>
    <t xml:space="preserve">  7°32'24.55"S</t>
  </si>
  <si>
    <t>111°37'41.79"E</t>
  </si>
  <si>
    <t xml:space="preserve">  7°32'26.55"S</t>
  </si>
  <si>
    <t>111°37'36.12"E</t>
  </si>
  <si>
    <t>Kawat putus dan berkarat, batu pengisi terlepas keluar dari bronjong, tumpukan bronjong miring sepanjang    6 m</t>
  </si>
  <si>
    <t xml:space="preserve">  7°32'34.68"S</t>
  </si>
  <si>
    <t>111°37'17.76"E</t>
  </si>
  <si>
    <t xml:space="preserve">  7°32'37.77"S</t>
  </si>
  <si>
    <t>111°37'13.47"E</t>
  </si>
  <si>
    <t>Kawat putus dan berkarat, batu pengisi terlepas keluar dari bronjong, tumpukan bronjong miring sepanjang     4 m</t>
  </si>
  <si>
    <t xml:space="preserve">  7°33'8.83"S</t>
  </si>
  <si>
    <t>111°34'51.02"E</t>
  </si>
  <si>
    <t xml:space="preserve">  7°33'5.63"S</t>
  </si>
  <si>
    <t>111°34'45.12"E</t>
  </si>
  <si>
    <t>Garon</t>
  </si>
  <si>
    <t xml:space="preserve">  7°33'10.40"S</t>
  </si>
  <si>
    <t>111°33'42.53"E</t>
  </si>
  <si>
    <t xml:space="preserve">  7°33'2.28"S</t>
  </si>
  <si>
    <t>111°33'33.11"E</t>
  </si>
  <si>
    <t xml:space="preserve">  7°39'31.29"S</t>
  </si>
  <si>
    <t>111°29'52.62"E</t>
  </si>
  <si>
    <t xml:space="preserve">  7°39'31.95"S</t>
  </si>
  <si>
    <t>111°29'56.25"E</t>
  </si>
  <si>
    <t xml:space="preserve">  7°39'29.93"S</t>
  </si>
  <si>
    <t>111°30'5.77"E</t>
  </si>
  <si>
    <t xml:space="preserve">  7°39'24.90"S</t>
  </si>
  <si>
    <t>111°30'5.01"E</t>
  </si>
  <si>
    <t xml:space="preserve">  7°39'23.18"S</t>
  </si>
  <si>
    <t>111°30'8.55"E</t>
  </si>
  <si>
    <t xml:space="preserve">  7°39'17.15"S</t>
  </si>
  <si>
    <t>111°30'11.18"E</t>
  </si>
  <si>
    <t xml:space="preserve">  7°38'55.78"S</t>
  </si>
  <si>
    <t>111°30'32.89"E</t>
  </si>
  <si>
    <t xml:space="preserve">  7°38'57.58"S</t>
  </si>
  <si>
    <t>111°30'40.02"E</t>
  </si>
  <si>
    <t>Kawat putus dan berkarat, batu pengisi terlepas keluar dari bronjong, tumpukan bronjong miring sepanjang        6 m</t>
  </si>
  <si>
    <t xml:space="preserve">  7°39'30.32"S</t>
  </si>
  <si>
    <t>111°29'52.70"E</t>
  </si>
  <si>
    <t xml:space="preserve">  7°39'31.13"S</t>
  </si>
  <si>
    <t>111°29'58.23"E</t>
  </si>
  <si>
    <t xml:space="preserve">  7°38'56.15"S</t>
  </si>
  <si>
    <t>111°30'35.66"E</t>
  </si>
  <si>
    <t xml:space="preserve">  7°38'55.72"S</t>
  </si>
  <si>
    <t>111°30'40.71"E</t>
  </si>
  <si>
    <t xml:space="preserve">  7°39'42.45"S</t>
  </si>
  <si>
    <t>111°30'57.37"E</t>
  </si>
  <si>
    <t xml:space="preserve">  7°39'41.87"S</t>
  </si>
  <si>
    <t>111°30'54.49"E</t>
  </si>
  <si>
    <t xml:space="preserve">  7°39'41.16"S</t>
  </si>
  <si>
    <t>111°30'45.91"E</t>
  </si>
  <si>
    <t xml:space="preserve">  7°39'34.62"S</t>
  </si>
  <si>
    <t>111°30'41.91"E</t>
  </si>
  <si>
    <t xml:space="preserve">  7°55'59.64"S</t>
  </si>
  <si>
    <t>111°28'57.07"E</t>
  </si>
  <si>
    <t xml:space="preserve">  7°55'53.22"S</t>
  </si>
  <si>
    <t>111°28'53.91"E</t>
  </si>
  <si>
    <t xml:space="preserve">  7°55'37.35"S</t>
  </si>
  <si>
    <t>111°28'37.81"E</t>
  </si>
  <si>
    <t xml:space="preserve">  7°55'34.14"S</t>
  </si>
  <si>
    <t>111°28'30.97"E</t>
  </si>
  <si>
    <t>Josari</t>
  </si>
  <si>
    <t xml:space="preserve">  7°55'29.51"S</t>
  </si>
  <si>
    <t>111°28'31.32"E</t>
  </si>
  <si>
    <t xml:space="preserve">  7°55'24.14"S</t>
  </si>
  <si>
    <t>111°28'23.79"E</t>
  </si>
  <si>
    <t xml:space="preserve">  7°55'8.62"S</t>
  </si>
  <si>
    <t>111°28'19.21"E</t>
  </si>
  <si>
    <t xml:space="preserve">  7°55'5.85"S</t>
  </si>
  <si>
    <t>111°28'12.42"E</t>
  </si>
  <si>
    <t>Ngabar</t>
  </si>
  <si>
    <t xml:space="preserve">  7°54'49.41"S</t>
  </si>
  <si>
    <t>111°28'10.64"E</t>
  </si>
  <si>
    <t xml:space="preserve">  7°54'39.84"S</t>
  </si>
  <si>
    <t>111°28'13.90"E</t>
  </si>
  <si>
    <t>Kawat putus dan berkarat, batu pengisi terlepas keluar dari bronjong, tumpukan bronjong miring sepanjang      6 m</t>
  </si>
  <si>
    <t xml:space="preserve">  7°56'0.92"S</t>
  </si>
  <si>
    <t>111°28'57.77"E</t>
  </si>
  <si>
    <t xml:space="preserve">  7°55'51.25"S</t>
  </si>
  <si>
    <t>111°28'48.56"E</t>
  </si>
  <si>
    <t>Kawat putus, batu pecah, tertimbun tanah dan sampah</t>
  </si>
  <si>
    <t xml:space="preserve">  7°55'33.80"S</t>
  </si>
  <si>
    <t>111°28'28.72"E</t>
  </si>
  <si>
    <t xml:space="preserve">  7°55'27.93"S</t>
  </si>
  <si>
    <t>111°28'31.08"E</t>
  </si>
  <si>
    <t xml:space="preserve">  7°54'0.63"S</t>
  </si>
  <si>
    <t>111°28'0.47"E</t>
  </si>
  <si>
    <t xml:space="preserve">  7°53'49.45"S</t>
  </si>
  <si>
    <t>111°28'5.88"E</t>
  </si>
  <si>
    <t xml:space="preserve">  7°53'41.36"S</t>
  </si>
  <si>
    <t>111°28'3.83"E</t>
  </si>
  <si>
    <t xml:space="preserve">  7°53'29.69"S</t>
  </si>
  <si>
    <t>111°27'58.31"E</t>
  </si>
  <si>
    <t>Kawat putus dan berkarat, batu pengisi terlepas keluar dari bronjong, tumpukan bronjong miring sepanjang 25 m</t>
  </si>
  <si>
    <t xml:space="preserve"> Balong</t>
  </si>
  <si>
    <t xml:space="preserve">  7°56'35.62"S</t>
  </si>
  <si>
    <t>111°25'41.03"E</t>
  </si>
  <si>
    <t xml:space="preserve">  7°56'29.82"S</t>
  </si>
  <si>
    <t>111°25'44.80"E</t>
  </si>
  <si>
    <t>Tatung</t>
  </si>
  <si>
    <t xml:space="preserve">  7°55'31.38"S</t>
  </si>
  <si>
    <t>111°26'9.95"E</t>
  </si>
  <si>
    <t xml:space="preserve">  7°55'21.03"S</t>
  </si>
  <si>
    <t>111°26'12.79"E</t>
  </si>
  <si>
    <t xml:space="preserve">  7°56'57.97"S</t>
  </si>
  <si>
    <t>111°25'32.33"E</t>
  </si>
  <si>
    <t xml:space="preserve">  7°56'52.43"S</t>
  </si>
  <si>
    <t>111°25'32.50"E</t>
  </si>
  <si>
    <t xml:space="preserve">  7°56'40.04"S</t>
  </si>
  <si>
    <t>111°25'32.16"E</t>
  </si>
  <si>
    <t xml:space="preserve">  7°56'37.84"S</t>
  </si>
  <si>
    <t>111°25'38.56"E</t>
  </si>
  <si>
    <t xml:space="preserve">  7°56'36.49"S</t>
  </si>
  <si>
    <t>111°25'42.09"E</t>
  </si>
  <si>
    <t xml:space="preserve">  7°56'29.71"S</t>
  </si>
  <si>
    <t>111°25'45.49"E</t>
  </si>
  <si>
    <t>Rejo</t>
  </si>
  <si>
    <t>Nanggungan</t>
  </si>
  <si>
    <t xml:space="preserve">  8°11'29.27"S</t>
  </si>
  <si>
    <t>111° 7'33.15"E</t>
  </si>
  <si>
    <t xml:space="preserve">  8°11'30.42"S</t>
  </si>
  <si>
    <t>111° 6'51.35"E</t>
  </si>
  <si>
    <t>Gemulung</t>
  </si>
  <si>
    <t>Bangunsari</t>
  </si>
  <si>
    <t xml:space="preserve">  8°11'47.15"S</t>
  </si>
  <si>
    <t>111° 6'50.58"E</t>
  </si>
  <si>
    <t xml:space="preserve">  8°11'51.20"S</t>
  </si>
  <si>
    <t>111° 6'48.58"E</t>
  </si>
  <si>
    <t xml:space="preserve">  8°11'35.41"S</t>
  </si>
  <si>
    <t>111° 6'54.32"E</t>
  </si>
  <si>
    <t xml:space="preserve">  8°11'54.00"S</t>
  </si>
  <si>
    <t>111° 6'49.84"E</t>
  </si>
  <si>
    <t>Ngemplak</t>
  </si>
  <si>
    <t>Sirnoboyo</t>
  </si>
  <si>
    <t xml:space="preserve">  8°12'6.28"S</t>
  </si>
  <si>
    <t>111° 6'40.65"E</t>
  </si>
  <si>
    <t xml:space="preserve">  8°12'9.20"S</t>
  </si>
  <si>
    <t>111° 6'36.82"E</t>
  </si>
  <si>
    <t>8. KALI JELOK</t>
  </si>
  <si>
    <t xml:space="preserve">  8°12'43.11"S</t>
  </si>
  <si>
    <t>111° 8'53.20"E</t>
  </si>
  <si>
    <t xml:space="preserve">  8°12'44.28"S</t>
  </si>
  <si>
    <t>111° 8'46.37"E</t>
  </si>
  <si>
    <t xml:space="preserve">  8°12'36.39"S</t>
  </si>
  <si>
    <t>111° 8'38.61"E</t>
  </si>
  <si>
    <t xml:space="preserve">  8°12'36.69"S</t>
  </si>
  <si>
    <t>111° 8'29.69"E</t>
  </si>
  <si>
    <t>Jati</t>
  </si>
  <si>
    <t xml:space="preserve">  8°12'51.31"S</t>
  </si>
  <si>
    <t>111° 9'3.40"E</t>
  </si>
  <si>
    <t xml:space="preserve">  8°12'44.49"S</t>
  </si>
  <si>
    <t>111° 9'2.93"E</t>
  </si>
  <si>
    <t xml:space="preserve">  8°12'37.38"S</t>
  </si>
  <si>
    <t>111° 8'38.51"E</t>
  </si>
  <si>
    <t xml:space="preserve">  8°12'37.09"S</t>
  </si>
  <si>
    <t>111° 8'31.43"E</t>
  </si>
  <si>
    <t>9. KALI MLATI</t>
  </si>
  <si>
    <t>DATA INVENTARISASI PAS. REVETMENT BETON WS. HILIR</t>
  </si>
  <si>
    <t>Wilayah Administrasi WS Hilir</t>
  </si>
  <si>
    <t>AKNOP</t>
  </si>
  <si>
    <t>Penanganan OP</t>
  </si>
  <si>
    <t xml:space="preserve">Operasi </t>
  </si>
  <si>
    <t>Preventif</t>
  </si>
  <si>
    <t>Korektif</t>
  </si>
  <si>
    <t>(Rp)</t>
  </si>
  <si>
    <t>A. PAS. REVETMENT BETON KANAN</t>
  </si>
  <si>
    <t>SUNGAI BENGAWAN SOLO</t>
  </si>
  <si>
    <t xml:space="preserve">    7° 8'0.75"S</t>
  </si>
  <si>
    <t>111°49'48.85"E</t>
  </si>
  <si>
    <t xml:space="preserve">    7° 8'34.88"S</t>
  </si>
  <si>
    <t>111°50'3.68"E</t>
  </si>
  <si>
    <t>Kondisi Revetment dalam keadaan baik</t>
  </si>
  <si>
    <t xml:space="preserve">    7° 6'56.02"S</t>
  </si>
  <si>
    <t>111°59'42.04"E</t>
  </si>
  <si>
    <t xml:space="preserve">    7° 7'3.14"S</t>
  </si>
  <si>
    <t>111°59'57.32"E</t>
  </si>
  <si>
    <t>Revetment rusak sepanjang 10 m</t>
  </si>
  <si>
    <t xml:space="preserve">    7° 5'42.50"S</t>
  </si>
  <si>
    <t>112° 0'24.29"E</t>
  </si>
  <si>
    <t xml:space="preserve">    7° 5'40.67"S</t>
  </si>
  <si>
    <t>112° 0'37.44"E</t>
  </si>
  <si>
    <t>revetment rusak sepanjang 9 m</t>
  </si>
  <si>
    <t xml:space="preserve">    7° 6'38.06"S</t>
  </si>
  <si>
    <t>112° 9'13.95"E</t>
  </si>
  <si>
    <t xml:space="preserve">    7° 6'38.83"S</t>
  </si>
  <si>
    <t>112° 9'17.06"E</t>
  </si>
  <si>
    <t>RVT  BT 5</t>
  </si>
  <si>
    <t xml:space="preserve">    7° 2'32.19"S</t>
  </si>
  <si>
    <t>112°13'6.83"E</t>
  </si>
  <si>
    <t xml:space="preserve">    7° 2'18.37"S</t>
  </si>
  <si>
    <t>112°13'20.62"E</t>
  </si>
  <si>
    <t>RVT  BT 6</t>
  </si>
  <si>
    <t xml:space="preserve">    6°59'44.43"S</t>
  </si>
  <si>
    <t>112°16'39.95"E</t>
  </si>
  <si>
    <t xml:space="preserve">    6°59'30.06"S</t>
  </si>
  <si>
    <t>112°16'46.53"E</t>
  </si>
  <si>
    <t>Revetment rusak sepanjang 9 m</t>
  </si>
  <si>
    <t xml:space="preserve">  7° 8'3.42"S</t>
  </si>
  <si>
    <t>111°49'56.42"E</t>
  </si>
  <si>
    <t xml:space="preserve">  7° 8'30.77"S</t>
  </si>
  <si>
    <t>111°50'6.55"E</t>
  </si>
  <si>
    <t xml:space="preserve">  7° 8'24.23"S</t>
  </si>
  <si>
    <t>111°51'13.88"E</t>
  </si>
  <si>
    <t xml:space="preserve">  7° 8'25.92"S</t>
  </si>
  <si>
    <t>111°51'29.35"E</t>
  </si>
  <si>
    <t xml:space="preserve">Widang </t>
  </si>
  <si>
    <t xml:space="preserve">  7° 2'38.62"S</t>
  </si>
  <si>
    <t>112°12'50.26"E</t>
  </si>
  <si>
    <t xml:space="preserve">  7° 2'27.83"S</t>
  </si>
  <si>
    <t>112°13'3.43"E</t>
  </si>
  <si>
    <t xml:space="preserve">  7° 2'27.43"S</t>
  </si>
  <si>
    <t>112°13'4.29"E</t>
  </si>
  <si>
    <t xml:space="preserve">  7° 2'16.13"S</t>
  </si>
  <si>
    <t>112°13'17.29"E</t>
  </si>
  <si>
    <t>revetment rusak sepanjang 10 m</t>
  </si>
  <si>
    <t>Keduyung</t>
  </si>
  <si>
    <t xml:space="preserve">  7° 0'45.24"S</t>
  </si>
  <si>
    <t>112°13'54.07"E</t>
  </si>
  <si>
    <t xml:space="preserve">  7° 0'26.60"S</t>
  </si>
  <si>
    <t>112°14'6.94"E</t>
  </si>
  <si>
    <t>Ketintang</t>
  </si>
  <si>
    <t xml:space="preserve">  6°58'16.23"S</t>
  </si>
  <si>
    <t>112°17'39.05"E</t>
  </si>
  <si>
    <t xml:space="preserve">  6°57'53.16"S</t>
  </si>
  <si>
    <t>112°17'50.38"E</t>
  </si>
  <si>
    <t>Kalirejo</t>
  </si>
  <si>
    <t xml:space="preserve">  7° 0'36.41"S</t>
  </si>
  <si>
    <t>112°30'25.84"E</t>
  </si>
  <si>
    <t xml:space="preserve">  7° 0'44.36"S</t>
  </si>
  <si>
    <t>112°30'46.15"E</t>
  </si>
  <si>
    <t xml:space="preserve">  7° 3'16.74"S</t>
  </si>
  <si>
    <t>112°35'19.76"E</t>
  </si>
  <si>
    <t xml:space="preserve">  7° 2'49.04"S</t>
  </si>
  <si>
    <t>112°35'38.13"E</t>
  </si>
  <si>
    <t xml:space="preserve">  7°12'49.75"S</t>
  </si>
  <si>
    <t>112°36'0.97"E</t>
  </si>
  <si>
    <t xml:space="preserve">  7°12'42.40"S</t>
  </si>
  <si>
    <t>112°36'4.15"E</t>
  </si>
  <si>
    <t>revetment rusak sepanjang 50 m</t>
  </si>
  <si>
    <t>Segunting</t>
  </si>
  <si>
    <t xml:space="preserve">  7°12'23.33"S</t>
  </si>
  <si>
    <t>112°36'32.52"E</t>
  </si>
  <si>
    <t xml:space="preserve">  7°12'21.88"S</t>
  </si>
  <si>
    <t>112°36'46.20"E</t>
  </si>
  <si>
    <t>revetment rusak sepanjang 40 m</t>
  </si>
  <si>
    <t>Kali  Lamong</t>
  </si>
  <si>
    <t>Tambakdono</t>
  </si>
  <si>
    <t xml:space="preserve">  7°12'43.37"S</t>
  </si>
  <si>
    <t>112°35'56.79"E</t>
  </si>
  <si>
    <t xml:space="preserve">  7°12'36.12"S</t>
  </si>
  <si>
    <t>112°36'0.40"E</t>
  </si>
  <si>
    <t xml:space="preserve">  7°13'11.87"S</t>
  </si>
  <si>
    <t>112°35'8.03"E</t>
  </si>
  <si>
    <t xml:space="preserve">  7°12'51.92"S</t>
  </si>
  <si>
    <t>DATA INVENTARISASI PAS. REVETMENT BRONJONG  WS. HILIR</t>
  </si>
  <si>
    <t xml:space="preserve">  7° 9'51.97"S</t>
  </si>
  <si>
    <t>111°58'41.15"E</t>
  </si>
  <si>
    <t xml:space="preserve">  7° 9'55.19"S</t>
  </si>
  <si>
    <t>111°58'53.77"E</t>
  </si>
  <si>
    <t>Gembloraseh</t>
  </si>
  <si>
    <t xml:space="preserve">  7° 4'45.77"S</t>
  </si>
  <si>
    <t>112° 1'58.86"E</t>
  </si>
  <si>
    <t xml:space="preserve">    7° 4'38.82"S</t>
  </si>
  <si>
    <t>112° 1'44.90"E</t>
  </si>
  <si>
    <t>Kawat putus dan berkarat, batu pengisi terlepas keluar dari bronjong, tumpukan bronjong miring sepanjang 50 m</t>
  </si>
  <si>
    <t xml:space="preserve">  7° 1'58.97"S</t>
  </si>
  <si>
    <t>112°13'25.58"E</t>
  </si>
  <si>
    <t xml:space="preserve">  7° 1'44.77"S</t>
  </si>
  <si>
    <t>112°13'32.62"E</t>
  </si>
  <si>
    <t>Kawat putus dan berkarat, batu pengisi terlepas keluar dari bronjong, tumpukan bronjong miring sepanjang 20 m</t>
  </si>
  <si>
    <t xml:space="preserve">    7° 0'58.37"S</t>
  </si>
  <si>
    <t>112°14'44.60"E</t>
  </si>
  <si>
    <t xml:space="preserve">  7° 0'53.27"S</t>
  </si>
  <si>
    <t>112°14'59.67"E</t>
  </si>
  <si>
    <t>Kawat putus dan berkarat, batu pengisi terlepas keluar dari bronjong, tumpukan bronjong miring sepanjang 40 m</t>
  </si>
  <si>
    <t xml:space="preserve">  7° 0'45.44"S</t>
  </si>
  <si>
    <t>112°16'0.46"E</t>
  </si>
  <si>
    <t xml:space="preserve"> 7° 0'43.92"S</t>
  </si>
  <si>
    <t>112°16'17.67"E</t>
  </si>
  <si>
    <t xml:space="preserve">      7° 0'23.68"S</t>
  </si>
  <si>
    <t>112°16'42.26"E</t>
  </si>
  <si>
    <t xml:space="preserve">  7° 0'7.88"S</t>
  </si>
  <si>
    <t>112°16'44.13"E</t>
  </si>
  <si>
    <t>Sungelebak</t>
  </si>
  <si>
    <t xml:space="preserve">  6°59'53.32"S</t>
  </si>
  <si>
    <t>112°21'54.74"E</t>
  </si>
  <si>
    <t>6°59'50.27"S</t>
  </si>
  <si>
    <t>112°22'0.47"E</t>
  </si>
  <si>
    <t>Tomerto</t>
  </si>
  <si>
    <t>Karangtinoto</t>
  </si>
  <si>
    <t xml:space="preserve">    7° 5'50.27"S</t>
  </si>
  <si>
    <t>112° 0'24.50"E</t>
  </si>
  <si>
    <t xml:space="preserve">  7° 5'39.90"S</t>
  </si>
  <si>
    <t>112° 0'18.36"E</t>
  </si>
  <si>
    <t>7° 4'20.52"S</t>
  </si>
  <si>
    <t>112° 0'52.11"E</t>
  </si>
  <si>
    <t xml:space="preserve">  7° 4'13.45"S</t>
  </si>
  <si>
    <t>112° 0'53.77"E</t>
  </si>
  <si>
    <t>Juwet</t>
  </si>
  <si>
    <t>Trojalu</t>
  </si>
  <si>
    <t xml:space="preserve">   7° 5'15.12"S</t>
  </si>
  <si>
    <t>112° 7'24.76"E</t>
  </si>
  <si>
    <t xml:space="preserve"> 7° 5'37.17"S</t>
  </si>
  <si>
    <t>112° 7'23.61"E</t>
  </si>
  <si>
    <t>Kawat putus dan berkarat, batu pengisi terlepas keluar dari bronjong, tumpukan bronjong miring sepanjang 24 m</t>
  </si>
  <si>
    <t xml:space="preserve">   7° 1'51.32"S</t>
  </si>
  <si>
    <t>112°13'24.72"E</t>
  </si>
  <si>
    <t xml:space="preserve">   7° 1'36.69"S</t>
  </si>
  <si>
    <t>112°13'32.17"E</t>
  </si>
  <si>
    <t xml:space="preserve">    7° 0'48.51"S</t>
  </si>
  <si>
    <t>112°13'53.18"E</t>
  </si>
  <si>
    <t xml:space="preserve"> 7° 0'39.97"S</t>
  </si>
  <si>
    <t>112°14'6.89"E</t>
  </si>
  <si>
    <t xml:space="preserve">  6°58'53.50"S</t>
  </si>
  <si>
    <t>112°17'3.65"E</t>
  </si>
  <si>
    <t xml:space="preserve">  6°58'44.49"S</t>
  </si>
  <si>
    <t>112°17'23.49"E</t>
  </si>
  <si>
    <t>Melik</t>
  </si>
  <si>
    <t>Canditunggal</t>
  </si>
  <si>
    <t>6°59'11.05"S</t>
  </si>
  <si>
    <t>112°22'34.72"E</t>
  </si>
  <si>
    <t xml:space="preserve"> 6°59'14.74"S</t>
  </si>
  <si>
    <t>112°22'43.85"E</t>
  </si>
  <si>
    <t>BRJ 8</t>
  </si>
  <si>
    <t xml:space="preserve">      6°59'46.89"S</t>
  </si>
  <si>
    <t>112°25'22.71"E</t>
  </si>
  <si>
    <t xml:space="preserve">   6°59'59.56"S</t>
  </si>
  <si>
    <t>112°25'34.08"E</t>
  </si>
  <si>
    <t>BRJ 9</t>
  </si>
  <si>
    <t xml:space="preserve">   7° 0'42.81"S</t>
  </si>
  <si>
    <t>112°30'38.67"E</t>
  </si>
  <si>
    <t xml:space="preserve">   7° 0'51.42"S</t>
  </si>
  <si>
    <t>112°30'47.99"E</t>
  </si>
  <si>
    <t xml:space="preserve">  7°19'39.63"S</t>
  </si>
  <si>
    <t>112°20'59.35"E</t>
  </si>
  <si>
    <t xml:space="preserve">  7°19'38.97"S</t>
  </si>
  <si>
    <t>112°21'8.83"E</t>
  </si>
  <si>
    <t>Sumberdadi</t>
  </si>
  <si>
    <t xml:space="preserve">  7°19'36.31"S</t>
  </si>
  <si>
    <t>112°21'37.22"E</t>
  </si>
  <si>
    <t xml:space="preserve">  7°19'37.14"S</t>
  </si>
  <si>
    <t>112°21'43.64"E</t>
  </si>
  <si>
    <t>Blodo</t>
  </si>
  <si>
    <t xml:space="preserve">  7°16'15.78"S</t>
  </si>
  <si>
    <t>112°31'18.51"E</t>
  </si>
  <si>
    <t xml:space="preserve">  7°16'17.47"S</t>
  </si>
  <si>
    <t>112°31'23.40"E</t>
  </si>
  <si>
    <t>Kawat putus dan berkarat, batu pengisi terlepas keluar dari bronjong, tumpukan bronjong miring sepanjang 5 m</t>
  </si>
  <si>
    <t xml:space="preserve">Pakal </t>
  </si>
  <si>
    <t xml:space="preserve">  7°12'21.41"S</t>
  </si>
  <si>
    <t>112°35'45.97"E</t>
  </si>
  <si>
    <t xml:space="preserve">  7°12'10.06"S</t>
  </si>
  <si>
    <t>112°35'59.28"E</t>
  </si>
  <si>
    <t xml:space="preserve">  7°15'38.70"S</t>
  </si>
  <si>
    <t>112°33'5.83"E</t>
  </si>
  <si>
    <t xml:space="preserve">  7°15'38.95"S</t>
  </si>
  <si>
    <t>112°33'12.13"E</t>
  </si>
  <si>
    <t>Kondisi bronjong dalam keadaan baik</t>
  </si>
  <si>
    <t>DATA INVENTARISASI PINTU BANJIR WS. MADIUN</t>
  </si>
  <si>
    <t>I. KALI MADIUN</t>
  </si>
  <si>
    <t>Pintu berikut asesorisnya berkarat, diperlukan pengecatna berkala dan perwata rutin. Dengan lebar 1 m, dan tinggi rangka pintu 3 m</t>
  </si>
  <si>
    <t>Pintu berikut asesorisnya berkarat. Dengan lebar 1 m, dan tinggi rangka pintu 3 m</t>
  </si>
  <si>
    <t>Pintu berikut asesorisnya berkarat, diperlukan pengecatna berkala dan perwata rutin dengan gemuk. Dengan lebar 1 m, dan tinggi rangka pintu 3 m</t>
  </si>
  <si>
    <t>Pintu berikut asesorisnya berkarat, diperlukan pengecatna berkala dan perwata rutin dengan gemuk. Dengan lebar 1 m dan tinggi rangka pintu 3 m</t>
  </si>
  <si>
    <t>PB 7</t>
  </si>
  <si>
    <t>Pintu berikut asesorisnya berkarat, diperlukan pengecatna berkala dan perwata rutin. Dengan lebar 1 m,  dan tinggi rangka pintu 3 m</t>
  </si>
  <si>
    <t>PB 8</t>
  </si>
  <si>
    <t>Pintu berikut asesorisnya berkarat. Dengan lebar 1 m,  dan tinggi rangka pintu 3 m</t>
  </si>
  <si>
    <t>Pintu berikut asesorisnya berkarat, dengan lebar 1.5 m, dan tinggi rangka pintu 2.4 m</t>
  </si>
  <si>
    <t>Pintu berikut asesorisnya berkarat, diperlukan pengecatna berkala dan perwata rutin dengan gemuk. Dengan lebar 1 m  dan tinggi rangka pintu 3 m</t>
  </si>
  <si>
    <t>Pintu berikut asesorisnya berkarat, diperlukan pengecatna berkala dan perwata rutin dengan gemuk lebar 1 m dan tinggi rangka pintu 2.4 m</t>
  </si>
  <si>
    <t>Pintu berikut asesorisnya berkarat. Dengan lebar 1 m,dan tinggi rangka pintu 3 m</t>
  </si>
  <si>
    <t>PB 9</t>
  </si>
  <si>
    <t>PB 10</t>
  </si>
  <si>
    <t>Pintu berikut asesorisnya berkarat, dengan lebar 1.5 m, m dan tinggi rangka pintu 2.4 m</t>
  </si>
  <si>
    <t>Pintu berikut asesorisnya berkarat, diperlukan pengecatna berkala dan perwata rutin dengan gemuk, dengan lebar 1.5 m, dan tinggi rangka pintu 2.4 m</t>
  </si>
  <si>
    <t>Pintu berikut asesorisnya berkarat, diperlukan pengecatna berkala dan perwata rutin, dengan lebar 1.5 m,  dan tinggi rangka pintu 2.4 m</t>
  </si>
  <si>
    <t>4. KALI JEROHAN</t>
  </si>
  <si>
    <t>Pintu berikut asesorisnya berkarat, diperlukan pengecatna berkala dan perwata rutin dengan gemuk, dengan lebar 1.5 m,dan tinggi rangka pintu 2.4 m</t>
  </si>
  <si>
    <t>Pintu berikut asesorisnya berkarat, diperlukan pengecatna berkala dan perwata rutin, dengan lebar 1.5 m dan tinggi rangka pintu 2.4 m</t>
  </si>
  <si>
    <t>Pintu berikut asesorisnya berkarat, dengan lebar 1.5 m,dan tinggi rangka pintu 2.4 m</t>
  </si>
  <si>
    <t>KALI GANDONG</t>
  </si>
  <si>
    <t>Pintu berikut asesorisnya berkarat, diperlukan pengecatna berkala dan perwata rutin, dengan lebar 1.5 m, dan tinggi rangka pintu 2.4 m</t>
  </si>
  <si>
    <t>6. KALI GANDONG</t>
  </si>
  <si>
    <t>KALI CATUR</t>
  </si>
  <si>
    <t>Pintu berikut asesorisnya berkarat, diperlukan pengecatna berkala dan perwata rutin, dengan lebar 1.5 m,dan tinggi rangka pintu 2.4 m</t>
  </si>
  <si>
    <t>8. KALI CATUR</t>
  </si>
  <si>
    <t>KALI KEYANG</t>
  </si>
  <si>
    <t>10. KALI KEYANG</t>
  </si>
  <si>
    <t>Pintu berikut asesorisnya berkarat, diperlukan pengecatna berkala dan perwata rutin dengan gemuk, dengan lebar 1.5 m,  dan tinggi rangka pintu 2.4 m</t>
  </si>
  <si>
    <t>KALI SLAHUNG</t>
  </si>
  <si>
    <t>12. KALI SLAHUNG</t>
  </si>
  <si>
    <t>KALI GRINDULU</t>
  </si>
  <si>
    <t>14. KALI GRINDULU</t>
  </si>
  <si>
    <t>Kondisi rusak berat sehingga diganti pintu dengan ukuran tinggi 3 lebar 1 m</t>
  </si>
  <si>
    <t>KALI LOROG</t>
  </si>
  <si>
    <t>Pintu berikut asesorisnya berkarat, diperlukan pengecatna berkala dan perwata rutin dengan gemuk, dengan lebar 1.5 m dan tinggi rangka pintu 2.4 m</t>
  </si>
  <si>
    <t>16. KALI LOROG</t>
  </si>
  <si>
    <t>Pintu berikut asesorisnya berkarat. Dengan lebar 1 m dan tinggi rangka pintu 3 m</t>
  </si>
  <si>
    <t>KALI JELOK</t>
  </si>
  <si>
    <t>Pintu berikut asesorisnya berkarat, diperlukan pengecatna berkala dan perwata rutin. Dengan lebar 1 m,dan tinggi rangka pintu 3 m</t>
  </si>
  <si>
    <t>18. KALI JELOK</t>
  </si>
  <si>
    <t>KALI MLATI</t>
  </si>
  <si>
    <t>20. KALI MLATI</t>
  </si>
  <si>
    <t>DATA INVENTARISASI PINTU BANJIR WS. HILIR</t>
  </si>
  <si>
    <t>Pintu berikut asesorisnya berkarat, diperlukan pengecatna berkala dan perwata rutin</t>
  </si>
  <si>
    <t>Pintu berikut asesorisnya berkarat, pintu tertimbun sampah dan tanah</t>
  </si>
  <si>
    <t>Jetak</t>
  </si>
  <si>
    <t>Pintu berikut asesorisnya berkarat</t>
  </si>
  <si>
    <t>Ledok Kulon</t>
  </si>
  <si>
    <t>PB 11</t>
  </si>
  <si>
    <t>PB 12</t>
  </si>
  <si>
    <t>PB 13</t>
  </si>
  <si>
    <t>PB 14</t>
  </si>
  <si>
    <t>PB 15</t>
  </si>
  <si>
    <t>Pegangsalan</t>
  </si>
  <si>
    <t>PB 16</t>
  </si>
  <si>
    <t>Butungan</t>
  </si>
  <si>
    <t>PB 17</t>
  </si>
  <si>
    <t>Kediren</t>
  </si>
  <si>
    <t>PB 18</t>
  </si>
  <si>
    <t>Kuluran</t>
  </si>
  <si>
    <t>PB 19</t>
  </si>
  <si>
    <t>PB 20</t>
  </si>
  <si>
    <t>PB 21</t>
  </si>
  <si>
    <t>PB 22</t>
  </si>
  <si>
    <t>Sugih Waras</t>
  </si>
  <si>
    <t>PB 23</t>
  </si>
  <si>
    <t>PB 24</t>
  </si>
  <si>
    <t>PB 25</t>
  </si>
  <si>
    <t>PB 26</t>
  </si>
  <si>
    <t>PB 27</t>
  </si>
  <si>
    <t>PB 28</t>
  </si>
  <si>
    <t>PB 29</t>
  </si>
  <si>
    <t>PB 30</t>
  </si>
  <si>
    <t>PB 31</t>
  </si>
  <si>
    <t>PB 32</t>
  </si>
  <si>
    <t>PB 33</t>
  </si>
  <si>
    <t>PB 34</t>
  </si>
  <si>
    <t>Nagnjuk</t>
  </si>
  <si>
    <t>Pintu dalam Kondisi baik</t>
  </si>
  <si>
    <t>PB 35</t>
  </si>
  <si>
    <t>PB 36</t>
  </si>
  <si>
    <t>PB 37</t>
  </si>
  <si>
    <t>PB 38</t>
  </si>
  <si>
    <t>PB 39</t>
  </si>
  <si>
    <t>PB 40</t>
  </si>
  <si>
    <t>PB 41</t>
  </si>
  <si>
    <t>PB 42</t>
  </si>
  <si>
    <t>PB 43</t>
  </si>
  <si>
    <t>PB 44</t>
  </si>
  <si>
    <t>PB 45</t>
  </si>
  <si>
    <t>PB 46</t>
  </si>
  <si>
    <t>PB 47</t>
  </si>
  <si>
    <t>PB 48</t>
  </si>
  <si>
    <t>PB 49</t>
  </si>
  <si>
    <t>PB 50</t>
  </si>
  <si>
    <t>PB 51</t>
  </si>
  <si>
    <t>PB 52</t>
  </si>
  <si>
    <t>PB 53</t>
  </si>
  <si>
    <t>PB 54</t>
  </si>
  <si>
    <t>PB 55</t>
  </si>
  <si>
    <t>PB 56</t>
  </si>
  <si>
    <t>PB 57</t>
  </si>
  <si>
    <t>PB 58</t>
  </si>
  <si>
    <t>PB 59</t>
  </si>
  <si>
    <t>PB 60</t>
  </si>
  <si>
    <t>PB 61</t>
  </si>
  <si>
    <t>PB 62</t>
  </si>
  <si>
    <t>PB 63</t>
  </si>
  <si>
    <t>PB 64</t>
  </si>
  <si>
    <t>PB 65</t>
  </si>
  <si>
    <t>PB 66</t>
  </si>
  <si>
    <t>3. KALI LAMONG</t>
  </si>
  <si>
    <t>2 Pintu berikut asesorisnya berkarat dan macet tidak berfungsi</t>
  </si>
  <si>
    <t>Identifikasi kerusakan</t>
  </si>
  <si>
    <t>Foto</t>
  </si>
  <si>
    <t>Operasi (Rp)</t>
  </si>
  <si>
    <t>Kondisi baik</t>
  </si>
  <si>
    <t xml:space="preserve">Pemeliharaan secara rutin </t>
  </si>
  <si>
    <t>DATA PENILAIAN KINERJA REVETMENT PAS. BATU KALI  WS. HILIR SUNGAI BENGAWAN SOLO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</si>
</sst>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(* #,##0_);_(* \(#,##0\);_(* &quot;-&quot;_);_(@_)"/>
    <numFmt numFmtId="164" formatCode="0.000;[Red]0.000"/>
    <numFmt numFmtId="165" formatCode="0.000"/>
    <numFmt numFmtId="166" formatCode="_(* #,##0.000_);_(* \(#,##0.000\);_(* &quot;-&quot;???_);_(@_)"/>
    <numFmt numFmtId="167" formatCode="#,##0.000_);[Red]\(#,##0.000\)"/>
    <numFmt numFmtId="168" formatCode="#,##0.000;[Red]#,##0.000"/>
    <numFmt numFmtId="169" formatCode="0.000_);[Red]\(0.000\)"/>
    <numFmt numFmtId="170" formatCode="0;[Red]0"/>
    <numFmt numFmtId="171" formatCode="_(* #,##0.000_);_(* \(#,##0.000\);_(* &quot;-&quot;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1"/>
      <name val="Arial"/>
      <family val="2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name val="Times New Roman"/>
      <family val="1"/>
    </font>
    <font>
      <b/>
      <sz val="12"/>
      <color theme="0"/>
      <name val="Times New Roman"/>
      <family val="1"/>
    </font>
    <font>
      <sz val="12"/>
      <color theme="0"/>
      <name val="Times New Roman"/>
      <family val="1"/>
    </font>
    <font>
      <b/>
      <sz val="11"/>
      <color theme="1"/>
      <name val="Calibri"/>
      <family val="2"/>
      <scheme val="minor"/>
    </font>
    <font>
      <b/>
      <sz val="24"/>
      <name val="Times New Roman"/>
      <family val="1"/>
    </font>
    <font>
      <b/>
      <sz val="14"/>
      <color theme="0"/>
      <name val="Times New Roman"/>
      <family val="1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sz val="12"/>
      <color theme="1"/>
      <name val="Calibri"/>
      <family val="2"/>
    </font>
    <font>
      <sz val="14"/>
      <color theme="0"/>
      <name val="Times New Roman"/>
      <family val="1"/>
    </font>
    <font>
      <sz val="18"/>
      <color theme="1"/>
      <name val="Agency FB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3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</cellStyleXfs>
  <cellXfs count="807">
    <xf numFmtId="0" fontId="0" fillId="0" borderId="0" xfId="0"/>
    <xf numFmtId="0" fontId="4" fillId="0" borderId="0" xfId="2" applyFont="1" applyFill="1" applyBorder="1" applyAlignment="1">
      <alignment horizontal="center" vertical="center"/>
    </xf>
    <xf numFmtId="0" fontId="0" fillId="0" borderId="0" xfId="0" applyFont="1" applyFill="1"/>
    <xf numFmtId="41" fontId="7" fillId="0" borderId="0" xfId="2" applyNumberFormat="1" applyFont="1" applyFill="1" applyBorder="1"/>
    <xf numFmtId="41" fontId="4" fillId="0" borderId="0" xfId="2" applyNumberFormat="1" applyFont="1" applyFill="1" applyBorder="1" applyAlignment="1">
      <alignment vertical="center" wrapText="1"/>
    </xf>
    <xf numFmtId="0" fontId="4" fillId="0" borderId="0" xfId="2" applyFont="1" applyFill="1" applyBorder="1" applyAlignment="1">
      <alignment vertical="center" wrapText="1"/>
    </xf>
    <xf numFmtId="0" fontId="6" fillId="0" borderId="1" xfId="2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167" fontId="6" fillId="0" borderId="1" xfId="2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 wrapText="1"/>
    </xf>
    <xf numFmtId="2" fontId="2" fillId="0" borderId="1" xfId="2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166" fontId="2" fillId="0" borderId="1" xfId="0" applyNumberFormat="1" applyFont="1" applyFill="1" applyBorder="1" applyAlignment="1">
      <alignment vertical="center"/>
    </xf>
    <xf numFmtId="0" fontId="2" fillId="0" borderId="1" xfId="2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  <xf numFmtId="0" fontId="9" fillId="0" borderId="0" xfId="0" applyFont="1" applyFill="1"/>
    <xf numFmtId="0" fontId="9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168" fontId="2" fillId="0" borderId="1" xfId="0" applyNumberFormat="1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vertical="center"/>
    </xf>
    <xf numFmtId="0" fontId="2" fillId="0" borderId="1" xfId="2" applyFont="1" applyFill="1" applyBorder="1" applyAlignment="1">
      <alignment vertical="center"/>
    </xf>
    <xf numFmtId="164" fontId="2" fillId="0" borderId="1" xfId="0" applyNumberFormat="1" applyFont="1" applyFill="1" applyBorder="1" applyAlignment="1">
      <alignment vertical="center"/>
    </xf>
    <xf numFmtId="0" fontId="6" fillId="0" borderId="1" xfId="2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 wrapText="1"/>
    </xf>
    <xf numFmtId="0" fontId="6" fillId="0" borderId="1" xfId="2" applyFont="1" applyFill="1" applyBorder="1" applyAlignment="1">
      <alignment horizontal="center" vertical="center" wrapText="1"/>
    </xf>
    <xf numFmtId="166" fontId="6" fillId="0" borderId="1" xfId="2" applyNumberFormat="1" applyFont="1" applyFill="1" applyBorder="1" applyAlignment="1">
      <alignment horizontal="center" vertical="center" wrapText="1"/>
    </xf>
    <xf numFmtId="0" fontId="10" fillId="0" borderId="1" xfId="2" applyFont="1" applyFill="1" applyBorder="1" applyAlignment="1">
      <alignment vertical="center"/>
    </xf>
    <xf numFmtId="166" fontId="6" fillId="0" borderId="1" xfId="2" applyNumberFormat="1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2" fillId="0" borderId="1" xfId="2" applyFont="1" applyFill="1" applyBorder="1" applyAlignment="1">
      <alignment horizontal="left" vertical="center"/>
    </xf>
    <xf numFmtId="0" fontId="1" fillId="0" borderId="1" xfId="0" applyFont="1" applyFill="1" applyBorder="1"/>
    <xf numFmtId="2" fontId="6" fillId="0" borderId="1" xfId="2" applyNumberFormat="1" applyFont="1" applyFill="1" applyBorder="1" applyAlignment="1">
      <alignment horizontal="center" vertical="center"/>
    </xf>
    <xf numFmtId="41" fontId="2" fillId="0" borderId="1" xfId="2" applyNumberFormat="1" applyFont="1" applyFill="1" applyBorder="1" applyAlignment="1">
      <alignment vertical="center" wrapText="1"/>
    </xf>
    <xf numFmtId="0" fontId="2" fillId="0" borderId="1" xfId="2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/>
    </xf>
    <xf numFmtId="0" fontId="11" fillId="0" borderId="2" xfId="2" applyFont="1" applyFill="1" applyBorder="1" applyAlignment="1">
      <alignment vertical="center"/>
    </xf>
    <xf numFmtId="0" fontId="5" fillId="0" borderId="0" xfId="2" applyFont="1" applyFill="1" applyBorder="1" applyAlignment="1">
      <alignment vertical="center"/>
    </xf>
    <xf numFmtId="164" fontId="5" fillId="0" borderId="0" xfId="2" applyNumberFormat="1" applyFont="1" applyFill="1" applyBorder="1" applyAlignment="1">
      <alignment vertical="center"/>
    </xf>
    <xf numFmtId="166" fontId="5" fillId="0" borderId="0" xfId="2" applyNumberFormat="1" applyFont="1" applyFill="1" applyBorder="1" applyAlignment="1">
      <alignment vertical="center"/>
    </xf>
    <xf numFmtId="0" fontId="10" fillId="0" borderId="0" xfId="2" applyFont="1" applyFill="1" applyBorder="1" applyAlignment="1">
      <alignment vertical="center"/>
    </xf>
    <xf numFmtId="0" fontId="6" fillId="0" borderId="0" xfId="2" applyFont="1" applyFill="1" applyBorder="1" applyAlignment="1">
      <alignment vertical="center"/>
    </xf>
    <xf numFmtId="0" fontId="12" fillId="0" borderId="0" xfId="2" applyFont="1" applyFill="1" applyBorder="1" applyAlignment="1">
      <alignment vertical="center"/>
    </xf>
    <xf numFmtId="164" fontId="12" fillId="0" borderId="0" xfId="2" applyNumberFormat="1" applyFont="1" applyFill="1" applyBorder="1" applyAlignment="1">
      <alignment vertical="center"/>
    </xf>
    <xf numFmtId="166" fontId="12" fillId="0" borderId="0" xfId="2" applyNumberFormat="1" applyFont="1" applyFill="1" applyBorder="1" applyAlignment="1">
      <alignment vertical="center"/>
    </xf>
    <xf numFmtId="0" fontId="13" fillId="0" borderId="0" xfId="2" applyFont="1" applyFill="1" applyBorder="1" applyAlignment="1">
      <alignment horizontal="center" vertical="center"/>
    </xf>
    <xf numFmtId="167" fontId="6" fillId="0" borderId="0" xfId="2" applyNumberFormat="1" applyFont="1" applyFill="1" applyBorder="1" applyAlignment="1">
      <alignment horizontal="center" vertical="center"/>
    </xf>
    <xf numFmtId="167" fontId="5" fillId="0" borderId="0" xfId="2" applyNumberFormat="1" applyFont="1" applyFill="1" applyBorder="1" applyAlignment="1">
      <alignment horizontal="center" vertical="center"/>
    </xf>
    <xf numFmtId="0" fontId="13" fillId="0" borderId="0" xfId="2" applyFont="1" applyFill="1" applyBorder="1" applyAlignment="1">
      <alignment horizontal="left" vertical="center"/>
    </xf>
    <xf numFmtId="0" fontId="10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66" fontId="2" fillId="0" borderId="0" xfId="0" applyNumberFormat="1" applyFont="1" applyFill="1" applyBorder="1" applyAlignment="1">
      <alignment vertical="center"/>
    </xf>
    <xf numFmtId="0" fontId="11" fillId="0" borderId="0" xfId="2" applyFont="1" applyFill="1" applyBorder="1" applyAlignment="1">
      <alignment vertical="center"/>
    </xf>
    <xf numFmtId="0" fontId="2" fillId="0" borderId="0" xfId="3" applyFont="1" applyFill="1" applyBorder="1" applyAlignment="1">
      <alignment horizontal="center" vertical="center"/>
    </xf>
    <xf numFmtId="0" fontId="13" fillId="0" borderId="0" xfId="2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10" fillId="0" borderId="0" xfId="3" applyFont="1" applyFill="1" applyBorder="1" applyAlignment="1">
      <alignment vertical="center"/>
    </xf>
    <xf numFmtId="0" fontId="2" fillId="0" borderId="0" xfId="3" applyFont="1" applyFill="1" applyBorder="1" applyAlignment="1">
      <alignment vertical="center"/>
    </xf>
    <xf numFmtId="166" fontId="2" fillId="0" borderId="0" xfId="3" applyNumberFormat="1" applyFont="1" applyFill="1" applyBorder="1" applyAlignment="1">
      <alignment vertical="center"/>
    </xf>
    <xf numFmtId="0" fontId="2" fillId="0" borderId="0" xfId="2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2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2" fontId="4" fillId="0" borderId="0" xfId="2" applyNumberFormat="1" applyFont="1" applyFill="1" applyBorder="1" applyAlignment="1">
      <alignment horizontal="center" vertical="center"/>
    </xf>
    <xf numFmtId="0" fontId="2" fillId="0" borderId="0" xfId="2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 indent="1"/>
    </xf>
    <xf numFmtId="164" fontId="2" fillId="0" borderId="0" xfId="0" applyNumberFormat="1" applyFont="1" applyFill="1" applyBorder="1" applyAlignment="1">
      <alignment horizontal="center" vertical="center" wrapText="1"/>
    </xf>
    <xf numFmtId="0" fontId="2" fillId="0" borderId="0" xfId="2" applyFont="1" applyFill="1" applyBorder="1" applyAlignment="1">
      <alignment vertical="center"/>
    </xf>
    <xf numFmtId="0" fontId="2" fillId="0" borderId="0" xfId="0" applyFont="1" applyFill="1" applyBorder="1" applyAlignment="1"/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41" fontId="5" fillId="0" borderId="0" xfId="2" applyNumberFormat="1" applyFont="1" applyFill="1" applyBorder="1" applyAlignment="1">
      <alignment vertical="center"/>
    </xf>
    <xf numFmtId="41" fontId="4" fillId="0" borderId="0" xfId="2" applyNumberFormat="1" applyFont="1" applyFill="1" applyBorder="1" applyAlignment="1">
      <alignment vertical="center"/>
    </xf>
    <xf numFmtId="41" fontId="4" fillId="0" borderId="0" xfId="2" applyNumberFormat="1" applyFont="1" applyFill="1" applyBorder="1" applyAlignment="1">
      <alignment horizontal="center" vertical="center"/>
    </xf>
    <xf numFmtId="0" fontId="4" fillId="0" borderId="0" xfId="2" applyNumberFormat="1" applyFont="1" applyFill="1" applyBorder="1" applyAlignment="1">
      <alignment vertical="center"/>
    </xf>
    <xf numFmtId="41" fontId="5" fillId="0" borderId="0" xfId="2" applyNumberFormat="1" applyFont="1" applyFill="1" applyBorder="1" applyAlignment="1">
      <alignment horizontal="left" vertical="center"/>
    </xf>
    <xf numFmtId="164" fontId="2" fillId="0" borderId="0" xfId="2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1" xfId="2" applyFont="1" applyFill="1" applyBorder="1" applyAlignment="1">
      <alignment horizontal="center" vertical="center" wrapText="1"/>
    </xf>
    <xf numFmtId="0" fontId="5" fillId="0" borderId="0" xfId="2" applyFont="1" applyFill="1" applyBorder="1" applyAlignment="1">
      <alignment horizontal="left" vertical="center"/>
    </xf>
    <xf numFmtId="0" fontId="2" fillId="0" borderId="0" xfId="2" applyFont="1" applyFill="1" applyBorder="1" applyAlignment="1">
      <alignment horizontal="left" vertical="center"/>
    </xf>
    <xf numFmtId="0" fontId="12" fillId="0" borderId="0" xfId="2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 wrapText="1"/>
    </xf>
    <xf numFmtId="164" fontId="4" fillId="0" borderId="0" xfId="2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41" fontId="5" fillId="0" borderId="0" xfId="2" applyNumberFormat="1" applyFont="1" applyFill="1" applyBorder="1" applyAlignment="1">
      <alignment horizontal="center" vertical="center"/>
    </xf>
    <xf numFmtId="0" fontId="12" fillId="0" borderId="0" xfId="2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41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 vertical="center"/>
    </xf>
    <xf numFmtId="0" fontId="2" fillId="0" borderId="0" xfId="0" applyFont="1"/>
    <xf numFmtId="164" fontId="2" fillId="0" borderId="1" xfId="0" applyNumberFormat="1" applyFont="1" applyFill="1" applyBorder="1" applyAlignment="1">
      <alignment vertical="center" wrapText="1"/>
    </xf>
    <xf numFmtId="0" fontId="4" fillId="0" borderId="1" xfId="2" applyFont="1" applyFill="1" applyBorder="1" applyAlignment="1">
      <alignment horizontal="center" vertical="center"/>
    </xf>
    <xf numFmtId="0" fontId="4" fillId="0" borderId="1" xfId="2" applyFont="1" applyFill="1" applyBorder="1" applyAlignment="1">
      <alignment vertical="center"/>
    </xf>
    <xf numFmtId="0" fontId="2" fillId="0" borderId="1" xfId="4" applyFont="1" applyFill="1" applyBorder="1" applyAlignment="1">
      <alignment horizontal="center" vertical="center"/>
    </xf>
    <xf numFmtId="0" fontId="4" fillId="0" borderId="1" xfId="2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166" fontId="2" fillId="0" borderId="1" xfId="0" applyNumberFormat="1" applyFont="1" applyFill="1" applyBorder="1" applyAlignment="1">
      <alignment horizontal="center" vertical="center"/>
    </xf>
    <xf numFmtId="164" fontId="4" fillId="0" borderId="1" xfId="2" applyNumberFormat="1" applyFont="1" applyFill="1" applyBorder="1" applyAlignment="1">
      <alignment horizontal="center" vertical="center" wrapText="1"/>
    </xf>
    <xf numFmtId="0" fontId="2" fillId="0" borderId="1" xfId="4" applyFont="1" applyFill="1" applyBorder="1" applyAlignment="1">
      <alignment horizontal="center" vertical="center" wrapText="1"/>
    </xf>
    <xf numFmtId="0" fontId="2" fillId="0" borderId="1" xfId="0" applyFont="1" applyFill="1" applyBorder="1"/>
    <xf numFmtId="3" fontId="2" fillId="0" borderId="1" xfId="0" applyNumberFormat="1" applyFont="1" applyFill="1" applyBorder="1"/>
    <xf numFmtId="164" fontId="2" fillId="0" borderId="1" xfId="4" applyNumberFormat="1" applyFont="1" applyFill="1" applyBorder="1" applyAlignment="1">
      <alignment vertical="center" wrapText="1"/>
    </xf>
    <xf numFmtId="0" fontId="6" fillId="0" borderId="1" xfId="0" applyFont="1" applyFill="1" applyBorder="1"/>
    <xf numFmtId="0" fontId="6" fillId="0" borderId="1" xfId="0" applyFont="1" applyFill="1" applyBorder="1" applyAlignment="1">
      <alignment horizontal="center"/>
    </xf>
    <xf numFmtId="0" fontId="5" fillId="3" borderId="10" xfId="2" applyFont="1" applyFill="1" applyBorder="1" applyAlignment="1">
      <alignment horizontal="center" vertical="center" wrapText="1"/>
    </xf>
    <xf numFmtId="0" fontId="5" fillId="3" borderId="7" xfId="2" applyFont="1" applyFill="1" applyBorder="1" applyAlignment="1">
      <alignment horizontal="center" vertical="center" wrapText="1"/>
    </xf>
    <xf numFmtId="0" fontId="5" fillId="3" borderId="19" xfId="2" applyFont="1" applyFill="1" applyBorder="1" applyAlignment="1">
      <alignment horizontal="center" vertical="center"/>
    </xf>
    <xf numFmtId="0" fontId="5" fillId="3" borderId="20" xfId="2" applyFont="1" applyFill="1" applyBorder="1" applyAlignment="1">
      <alignment horizontal="center" vertical="center"/>
    </xf>
    <xf numFmtId="170" fontId="5" fillId="3" borderId="20" xfId="2" applyNumberFormat="1" applyFont="1" applyFill="1" applyBorder="1" applyAlignment="1">
      <alignment horizontal="center" vertical="center"/>
    </xf>
    <xf numFmtId="0" fontId="5" fillId="3" borderId="21" xfId="2" applyFont="1" applyFill="1" applyBorder="1" applyAlignment="1">
      <alignment horizontal="center" vertical="center"/>
    </xf>
    <xf numFmtId="0" fontId="5" fillId="3" borderId="22" xfId="2" applyFont="1" applyFill="1" applyBorder="1" applyAlignment="1">
      <alignment horizontal="center" vertical="center"/>
    </xf>
    <xf numFmtId="0" fontId="11" fillId="3" borderId="23" xfId="2" applyFont="1" applyFill="1" applyBorder="1" applyAlignment="1">
      <alignment vertical="center"/>
    </xf>
    <xf numFmtId="0" fontId="5" fillId="3" borderId="24" xfId="2" applyFont="1" applyFill="1" applyBorder="1" applyAlignment="1">
      <alignment vertical="center"/>
    </xf>
    <xf numFmtId="164" fontId="5" fillId="3" borderId="24" xfId="2" applyNumberFormat="1" applyFont="1" applyFill="1" applyBorder="1" applyAlignment="1">
      <alignment vertical="center"/>
    </xf>
    <xf numFmtId="166" fontId="5" fillId="3" borderId="24" xfId="2" applyNumberFormat="1" applyFont="1" applyFill="1" applyBorder="1" applyAlignment="1">
      <alignment vertical="center"/>
    </xf>
    <xf numFmtId="0" fontId="4" fillId="3" borderId="24" xfId="2" applyFont="1" applyFill="1" applyBorder="1" applyAlignment="1">
      <alignment horizontal="center" vertical="center"/>
    </xf>
    <xf numFmtId="0" fontId="4" fillId="3" borderId="25" xfId="2" applyFont="1" applyFill="1" applyBorder="1" applyAlignment="1">
      <alignment horizontal="center" vertical="center"/>
    </xf>
    <xf numFmtId="0" fontId="16" fillId="3" borderId="26" xfId="2" applyFont="1" applyFill="1" applyBorder="1" applyAlignment="1">
      <alignment vertical="center"/>
    </xf>
    <xf numFmtId="0" fontId="6" fillId="3" borderId="27" xfId="2" applyFont="1" applyFill="1" applyBorder="1" applyAlignment="1">
      <alignment vertical="center"/>
    </xf>
    <xf numFmtId="0" fontId="12" fillId="3" borderId="27" xfId="2" applyFont="1" applyFill="1" applyBorder="1" applyAlignment="1">
      <alignment vertical="center"/>
    </xf>
    <xf numFmtId="164" fontId="12" fillId="3" borderId="27" xfId="2" applyNumberFormat="1" applyFont="1" applyFill="1" applyBorder="1" applyAlignment="1">
      <alignment vertical="center"/>
    </xf>
    <xf numFmtId="166" fontId="12" fillId="3" borderId="27" xfId="2" applyNumberFormat="1" applyFont="1" applyFill="1" applyBorder="1" applyAlignment="1">
      <alignment vertical="center"/>
    </xf>
    <xf numFmtId="0" fontId="13" fillId="3" borderId="27" xfId="2" applyFont="1" applyFill="1" applyBorder="1" applyAlignment="1">
      <alignment horizontal="center" vertical="center"/>
    </xf>
    <xf numFmtId="0" fontId="13" fillId="3" borderId="28" xfId="2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vertical="center"/>
    </xf>
    <xf numFmtId="0" fontId="2" fillId="3" borderId="30" xfId="0" applyFont="1" applyFill="1" applyBorder="1" applyAlignment="1">
      <alignment vertical="center" wrapText="1"/>
    </xf>
    <xf numFmtId="164" fontId="2" fillId="3" borderId="30" xfId="0" applyNumberFormat="1" applyFont="1" applyFill="1" applyBorder="1" applyAlignment="1">
      <alignment vertical="center" wrapText="1"/>
    </xf>
    <xf numFmtId="0" fontId="4" fillId="3" borderId="30" xfId="2" applyFont="1" applyFill="1" applyBorder="1" applyAlignment="1">
      <alignment vertical="center"/>
    </xf>
    <xf numFmtId="0" fontId="2" fillId="3" borderId="30" xfId="0" applyFont="1" applyFill="1" applyBorder="1" applyAlignment="1">
      <alignment vertical="center"/>
    </xf>
    <xf numFmtId="166" fontId="2" fillId="3" borderId="30" xfId="0" applyNumberFormat="1" applyFont="1" applyFill="1" applyBorder="1" applyAlignment="1">
      <alignment vertical="center"/>
    </xf>
    <xf numFmtId="166" fontId="4" fillId="3" borderId="30" xfId="2" applyNumberFormat="1" applyFont="1" applyFill="1" applyBorder="1" applyAlignment="1">
      <alignment vertical="center"/>
    </xf>
    <xf numFmtId="0" fontId="4" fillId="3" borderId="30" xfId="2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vertical="center" wrapText="1"/>
    </xf>
    <xf numFmtId="0" fontId="4" fillId="3" borderId="30" xfId="0" applyFont="1" applyFill="1" applyBorder="1" applyAlignment="1">
      <alignment vertical="center"/>
    </xf>
    <xf numFmtId="0" fontId="4" fillId="3" borderId="30" xfId="0" applyFont="1" applyFill="1" applyBorder="1" applyAlignment="1"/>
    <xf numFmtId="0" fontId="17" fillId="3" borderId="30" xfId="0" applyFont="1" applyFill="1" applyBorder="1" applyAlignment="1">
      <alignment vertical="center"/>
    </xf>
    <xf numFmtId="41" fontId="17" fillId="3" borderId="30" xfId="0" applyNumberFormat="1" applyFont="1" applyFill="1" applyBorder="1" applyAlignment="1"/>
    <xf numFmtId="41" fontId="17" fillId="3" borderId="30" xfId="0" applyNumberFormat="1" applyFont="1" applyFill="1" applyBorder="1" applyAlignment="1">
      <alignment vertical="center"/>
    </xf>
    <xf numFmtId="0" fontId="17" fillId="3" borderId="30" xfId="0" applyFont="1" applyFill="1" applyBorder="1" applyAlignment="1">
      <alignment vertical="center" wrapText="1"/>
    </xf>
    <xf numFmtId="0" fontId="17" fillId="3" borderId="13" xfId="0" applyFont="1" applyFill="1" applyBorder="1" applyAlignment="1">
      <alignment vertical="center"/>
    </xf>
    <xf numFmtId="0" fontId="2" fillId="3" borderId="16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 wrapText="1"/>
    </xf>
    <xf numFmtId="164" fontId="2" fillId="3" borderId="12" xfId="0" applyNumberFormat="1" applyFont="1" applyFill="1" applyBorder="1" applyAlignment="1">
      <alignment vertical="center" wrapText="1"/>
    </xf>
    <xf numFmtId="0" fontId="4" fillId="3" borderId="17" xfId="2" applyFont="1" applyFill="1" applyBorder="1" applyAlignment="1">
      <alignment vertical="center"/>
    </xf>
    <xf numFmtId="0" fontId="2" fillId="3" borderId="17" xfId="0" applyFont="1" applyFill="1" applyBorder="1" applyAlignment="1">
      <alignment vertical="center"/>
    </xf>
    <xf numFmtId="166" fontId="2" fillId="3" borderId="17" xfId="0" applyNumberFormat="1" applyFont="1" applyFill="1" applyBorder="1" applyAlignment="1">
      <alignment vertical="center"/>
    </xf>
    <xf numFmtId="166" fontId="4" fillId="3" borderId="17" xfId="2" applyNumberFormat="1" applyFont="1" applyFill="1" applyBorder="1" applyAlignment="1">
      <alignment vertical="center"/>
    </xf>
    <xf numFmtId="0" fontId="4" fillId="3" borderId="17" xfId="2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vertical="center" wrapText="1"/>
    </xf>
    <xf numFmtId="0" fontId="4" fillId="3" borderId="17" xfId="0" applyFont="1" applyFill="1" applyBorder="1" applyAlignment="1">
      <alignment vertical="center"/>
    </xf>
    <xf numFmtId="0" fontId="4" fillId="3" borderId="17" xfId="0" applyFont="1" applyFill="1" applyBorder="1" applyAlignment="1"/>
    <xf numFmtId="0" fontId="17" fillId="3" borderId="17" xfId="0" applyFont="1" applyFill="1" applyBorder="1" applyAlignment="1">
      <alignment vertical="center"/>
    </xf>
    <xf numFmtId="41" fontId="17" fillId="3" borderId="17" xfId="0" applyNumberFormat="1" applyFont="1" applyFill="1" applyBorder="1" applyAlignment="1"/>
    <xf numFmtId="41" fontId="17" fillId="3" borderId="17" xfId="0" applyNumberFormat="1" applyFont="1" applyFill="1" applyBorder="1" applyAlignment="1">
      <alignment vertical="center"/>
    </xf>
    <xf numFmtId="0" fontId="17" fillId="3" borderId="17" xfId="0" applyFont="1" applyFill="1" applyBorder="1" applyAlignment="1">
      <alignment vertical="center" wrapText="1"/>
    </xf>
    <xf numFmtId="0" fontId="17" fillId="3" borderId="18" xfId="0" applyFont="1" applyFill="1" applyBorder="1" applyAlignment="1">
      <alignment vertical="center"/>
    </xf>
    <xf numFmtId="0" fontId="2" fillId="3" borderId="31" xfId="0" applyFont="1" applyFill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0" fontId="2" fillId="3" borderId="14" xfId="0" applyFont="1" applyFill="1" applyBorder="1" applyAlignment="1">
      <alignment vertical="center" wrapText="1"/>
    </xf>
    <xf numFmtId="166" fontId="2" fillId="3" borderId="14" xfId="0" applyNumberFormat="1" applyFont="1" applyFill="1" applyBorder="1" applyAlignment="1">
      <alignment vertical="center"/>
    </xf>
    <xf numFmtId="166" fontId="4" fillId="3" borderId="14" xfId="2" applyNumberFormat="1" applyFont="1" applyFill="1" applyBorder="1" applyAlignment="1">
      <alignment vertical="center"/>
    </xf>
    <xf numFmtId="0" fontId="4" fillId="3" borderId="14" xfId="0" applyFont="1" applyFill="1" applyBorder="1" applyAlignment="1">
      <alignment vertical="center" wrapText="1"/>
    </xf>
    <xf numFmtId="0" fontId="4" fillId="3" borderId="14" xfId="2" applyFont="1" applyFill="1" applyBorder="1" applyAlignment="1">
      <alignment vertical="center"/>
    </xf>
    <xf numFmtId="0" fontId="4" fillId="3" borderId="14" xfId="2" applyFont="1" applyFill="1" applyBorder="1" applyAlignment="1">
      <alignment horizontal="center" vertical="center"/>
    </xf>
    <xf numFmtId="0" fontId="4" fillId="3" borderId="14" xfId="0" applyFont="1" applyFill="1" applyBorder="1" applyAlignment="1"/>
    <xf numFmtId="0" fontId="4" fillId="3" borderId="14" xfId="0" applyFont="1" applyFill="1" applyBorder="1" applyAlignment="1">
      <alignment vertical="center"/>
    </xf>
    <xf numFmtId="0" fontId="17" fillId="3" borderId="14" xfId="0" applyFont="1" applyFill="1" applyBorder="1" applyAlignment="1">
      <alignment vertical="center"/>
    </xf>
    <xf numFmtId="41" fontId="17" fillId="3" borderId="14" xfId="0" applyNumberFormat="1" applyFont="1" applyFill="1" applyBorder="1" applyAlignment="1">
      <alignment vertical="center" wrapText="1"/>
    </xf>
    <xf numFmtId="41" fontId="17" fillId="3" borderId="14" xfId="0" applyNumberFormat="1" applyFont="1" applyFill="1" applyBorder="1" applyAlignment="1">
      <alignment vertical="center"/>
    </xf>
    <xf numFmtId="0" fontId="17" fillId="3" borderId="28" xfId="0" applyFont="1" applyFill="1" applyBorder="1" applyAlignment="1">
      <alignment vertical="center"/>
    </xf>
    <xf numFmtId="0" fontId="2" fillId="3" borderId="17" xfId="0" applyFont="1" applyFill="1" applyBorder="1" applyAlignment="1">
      <alignment vertical="center" wrapText="1"/>
    </xf>
    <xf numFmtId="41" fontId="17" fillId="3" borderId="17" xfId="0" applyNumberFormat="1" applyFont="1" applyFill="1" applyBorder="1" applyAlignment="1">
      <alignment vertical="center" wrapText="1"/>
    </xf>
    <xf numFmtId="0" fontId="2" fillId="3" borderId="31" xfId="0" applyFont="1" applyFill="1" applyBorder="1" applyAlignment="1">
      <alignment vertical="center" wrapText="1"/>
    </xf>
    <xf numFmtId="0" fontId="2" fillId="3" borderId="32" xfId="0" applyFont="1" applyFill="1" applyBorder="1" applyAlignment="1">
      <alignment vertical="center" wrapText="1"/>
    </xf>
    <xf numFmtId="0" fontId="2" fillId="3" borderId="27" xfId="0" applyFont="1" applyFill="1" applyBorder="1" applyAlignment="1">
      <alignment vertical="center" wrapText="1"/>
    </xf>
    <xf numFmtId="0" fontId="4" fillId="3" borderId="0" xfId="2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vertical="center" wrapText="1"/>
    </xf>
    <xf numFmtId="0" fontId="2" fillId="3" borderId="16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2" fillId="3" borderId="34" xfId="0" applyFont="1" applyFill="1" applyBorder="1" applyAlignment="1">
      <alignment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3" borderId="12" xfId="2" applyFont="1" applyFill="1" applyBorder="1" applyAlignment="1">
      <alignment horizontal="center" vertical="center"/>
    </xf>
    <xf numFmtId="0" fontId="0" fillId="3" borderId="14" xfId="0" applyFill="1" applyBorder="1" applyAlignment="1"/>
    <xf numFmtId="0" fontId="0" fillId="3" borderId="17" xfId="0" applyFill="1" applyBorder="1" applyAlignment="1"/>
    <xf numFmtId="0" fontId="2" fillId="3" borderId="0" xfId="0" applyFont="1" applyFill="1" applyBorder="1" applyAlignment="1">
      <alignment horizontal="center" vertical="center" wrapText="1"/>
    </xf>
    <xf numFmtId="0" fontId="17" fillId="3" borderId="25" xfId="0" applyFont="1" applyFill="1" applyBorder="1" applyAlignment="1">
      <alignment horizontal="center" vertical="center"/>
    </xf>
    <xf numFmtId="0" fontId="17" fillId="3" borderId="14" xfId="0" applyFont="1" applyFill="1" applyBorder="1" applyAlignment="1">
      <alignment vertical="center" wrapText="1"/>
    </xf>
    <xf numFmtId="164" fontId="2" fillId="3" borderId="17" xfId="0" applyNumberFormat="1" applyFont="1" applyFill="1" applyBorder="1" applyAlignment="1">
      <alignment vertical="center" wrapText="1"/>
    </xf>
    <xf numFmtId="0" fontId="6" fillId="3" borderId="35" xfId="0" applyFont="1" applyFill="1" applyBorder="1" applyAlignment="1">
      <alignment vertical="center"/>
    </xf>
    <xf numFmtId="0" fontId="6" fillId="3" borderId="36" xfId="0" applyFont="1" applyFill="1" applyBorder="1" applyAlignment="1">
      <alignment vertical="center"/>
    </xf>
    <xf numFmtId="0" fontId="6" fillId="3" borderId="37" xfId="0" applyFont="1" applyFill="1" applyBorder="1" applyAlignment="1">
      <alignment vertical="center"/>
    </xf>
    <xf numFmtId="166" fontId="6" fillId="3" borderId="20" xfId="0" applyNumberFormat="1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left" vertical="center"/>
    </xf>
    <xf numFmtId="0" fontId="2" fillId="3" borderId="20" xfId="0" applyFont="1" applyFill="1" applyBorder="1" applyAlignment="1">
      <alignment vertical="center"/>
    </xf>
    <xf numFmtId="0" fontId="4" fillId="3" borderId="20" xfId="0" applyFont="1" applyFill="1" applyBorder="1" applyAlignment="1">
      <alignment vertical="center"/>
    </xf>
    <xf numFmtId="0" fontId="17" fillId="3" borderId="20" xfId="0" applyFont="1" applyFill="1" applyBorder="1" applyAlignment="1">
      <alignment vertical="center"/>
    </xf>
    <xf numFmtId="0" fontId="2" fillId="3" borderId="22" xfId="0" applyFont="1" applyFill="1" applyBorder="1" applyAlignment="1">
      <alignment vertical="center"/>
    </xf>
    <xf numFmtId="0" fontId="16" fillId="3" borderId="2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166" fontId="2" fillId="3" borderId="0" xfId="0" applyNumberFormat="1" applyFont="1" applyFill="1" applyBorder="1" applyAlignment="1">
      <alignment vertical="center"/>
    </xf>
    <xf numFmtId="0" fontId="2" fillId="3" borderId="38" xfId="0" applyFont="1" applyFill="1" applyBorder="1" applyAlignment="1">
      <alignment vertical="center"/>
    </xf>
    <xf numFmtId="0" fontId="2" fillId="3" borderId="39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2" fillId="3" borderId="14" xfId="0" quotePrefix="1" applyFont="1" applyFill="1" applyBorder="1" applyAlignment="1">
      <alignment vertical="center"/>
    </xf>
    <xf numFmtId="0" fontId="18" fillId="3" borderId="28" xfId="0" applyFont="1" applyFill="1" applyBorder="1" applyAlignment="1">
      <alignment vertical="center"/>
    </xf>
    <xf numFmtId="0" fontId="2" fillId="3" borderId="17" xfId="0" quotePrefix="1" applyFont="1" applyFill="1" applyBorder="1" applyAlignment="1">
      <alignment vertical="center"/>
    </xf>
    <xf numFmtId="0" fontId="18" fillId="3" borderId="18" xfId="0" applyFont="1" applyFill="1" applyBorder="1" applyAlignment="1">
      <alignment vertical="center"/>
    </xf>
    <xf numFmtId="0" fontId="2" fillId="3" borderId="40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vertical="center"/>
    </xf>
    <xf numFmtId="0" fontId="2" fillId="3" borderId="42" xfId="0" applyFont="1" applyFill="1" applyBorder="1" applyAlignment="1">
      <alignment vertical="center" wrapText="1"/>
    </xf>
    <xf numFmtId="0" fontId="2" fillId="3" borderId="42" xfId="0" applyFont="1" applyFill="1" applyBorder="1" applyAlignment="1">
      <alignment vertical="center"/>
    </xf>
    <xf numFmtId="164" fontId="2" fillId="3" borderId="42" xfId="0" applyNumberFormat="1" applyFont="1" applyFill="1" applyBorder="1" applyAlignment="1">
      <alignment vertical="center" wrapText="1"/>
    </xf>
    <xf numFmtId="166" fontId="2" fillId="3" borderId="42" xfId="0" applyNumberFormat="1" applyFont="1" applyFill="1" applyBorder="1" applyAlignment="1">
      <alignment vertical="center"/>
    </xf>
    <xf numFmtId="166" fontId="4" fillId="3" borderId="42" xfId="2" applyNumberFormat="1" applyFont="1" applyFill="1" applyBorder="1" applyAlignment="1">
      <alignment vertical="center"/>
    </xf>
    <xf numFmtId="0" fontId="4" fillId="3" borderId="42" xfId="0" applyFont="1" applyFill="1" applyBorder="1" applyAlignment="1">
      <alignment vertical="center"/>
    </xf>
    <xf numFmtId="0" fontId="4" fillId="3" borderId="42" xfId="0" applyFont="1" applyFill="1" applyBorder="1" applyAlignment="1">
      <alignment vertical="center" wrapText="1"/>
    </xf>
    <xf numFmtId="0" fontId="4" fillId="3" borderId="42" xfId="0" applyFont="1" applyFill="1" applyBorder="1" applyAlignment="1"/>
    <xf numFmtId="0" fontId="17" fillId="3" borderId="42" xfId="0" applyFont="1" applyFill="1" applyBorder="1" applyAlignment="1">
      <alignment vertical="center"/>
    </xf>
    <xf numFmtId="41" fontId="17" fillId="3" borderId="42" xfId="0" applyNumberFormat="1" applyFont="1" applyFill="1" applyBorder="1" applyAlignment="1">
      <alignment vertical="center"/>
    </xf>
    <xf numFmtId="0" fontId="17" fillId="3" borderId="43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6" fillId="3" borderId="44" xfId="0" applyFont="1" applyFill="1" applyBorder="1" applyAlignment="1">
      <alignment vertical="center"/>
    </xf>
    <xf numFmtId="166" fontId="6" fillId="3" borderId="45" xfId="2" applyNumberFormat="1" applyFont="1" applyFill="1" applyBorder="1" applyAlignment="1">
      <alignment horizontal="center" vertical="center"/>
    </xf>
    <xf numFmtId="166" fontId="5" fillId="3" borderId="46" xfId="2" applyNumberFormat="1" applyFont="1" applyFill="1" applyBorder="1" applyAlignment="1">
      <alignment horizontal="center" vertical="center"/>
    </xf>
    <xf numFmtId="0" fontId="13" fillId="3" borderId="4" xfId="2" applyFont="1" applyFill="1" applyBorder="1" applyAlignment="1">
      <alignment horizontal="left" vertical="center"/>
    </xf>
    <xf numFmtId="0" fontId="13" fillId="3" borderId="4" xfId="2" applyFont="1" applyFill="1" applyBorder="1" applyAlignment="1">
      <alignment horizontal="center" vertical="center"/>
    </xf>
    <xf numFmtId="0" fontId="13" fillId="3" borderId="4" xfId="2" applyFont="1" applyFill="1" applyBorder="1" applyAlignment="1">
      <alignment vertical="center"/>
    </xf>
    <xf numFmtId="0" fontId="13" fillId="3" borderId="5" xfId="2" applyFont="1" applyFill="1" applyBorder="1" applyAlignment="1">
      <alignment horizontal="center" vertical="center"/>
    </xf>
    <xf numFmtId="0" fontId="4" fillId="3" borderId="24" xfId="2" applyFont="1" applyFill="1" applyBorder="1" applyAlignment="1">
      <alignment horizontal="left" vertical="center"/>
    </xf>
    <xf numFmtId="0" fontId="4" fillId="3" borderId="47" xfId="2" applyFont="1" applyFill="1" applyBorder="1" applyAlignment="1">
      <alignment horizontal="center" vertical="center"/>
    </xf>
    <xf numFmtId="0" fontId="13" fillId="3" borderId="27" xfId="2" applyFont="1" applyFill="1" applyBorder="1" applyAlignment="1">
      <alignment horizontal="left" vertical="center"/>
    </xf>
    <xf numFmtId="164" fontId="2" fillId="3" borderId="30" xfId="2" applyNumberFormat="1" applyFont="1" applyFill="1" applyBorder="1" applyAlignment="1">
      <alignment vertical="center"/>
    </xf>
    <xf numFmtId="164" fontId="2" fillId="3" borderId="12" xfId="2" applyNumberFormat="1" applyFont="1" applyFill="1" applyBorder="1" applyAlignment="1">
      <alignment vertical="center"/>
    </xf>
    <xf numFmtId="164" fontId="2" fillId="3" borderId="42" xfId="2" applyNumberFormat="1" applyFont="1" applyFill="1" applyBorder="1" applyAlignment="1">
      <alignment vertical="center"/>
    </xf>
    <xf numFmtId="0" fontId="2" fillId="3" borderId="42" xfId="0" quotePrefix="1" applyFont="1" applyFill="1" applyBorder="1" applyAlignment="1">
      <alignment vertical="center"/>
    </xf>
    <xf numFmtId="0" fontId="4" fillId="3" borderId="42" xfId="2" applyFont="1" applyFill="1" applyBorder="1" applyAlignment="1">
      <alignment vertical="center"/>
    </xf>
    <xf numFmtId="0" fontId="17" fillId="3" borderId="22" xfId="0" applyFont="1" applyFill="1" applyBorder="1" applyAlignment="1">
      <alignment horizontal="center" vertical="center"/>
    </xf>
    <xf numFmtId="166" fontId="6" fillId="3" borderId="46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vertical="center"/>
    </xf>
    <xf numFmtId="0" fontId="2" fillId="3" borderId="48" xfId="0" applyFont="1" applyFill="1" applyBorder="1" applyAlignment="1">
      <alignment vertical="center"/>
    </xf>
    <xf numFmtId="164" fontId="2" fillId="3" borderId="30" xfId="2" applyNumberFormat="1" applyFont="1" applyFill="1" applyBorder="1" applyAlignment="1">
      <alignment vertical="center" wrapText="1"/>
    </xf>
    <xf numFmtId="164" fontId="2" fillId="3" borderId="12" xfId="2" applyNumberFormat="1" applyFont="1" applyFill="1" applyBorder="1" applyAlignment="1">
      <alignment vertical="center" wrapText="1"/>
    </xf>
    <xf numFmtId="164" fontId="2" fillId="3" borderId="42" xfId="2" applyNumberFormat="1" applyFont="1" applyFill="1" applyBorder="1" applyAlignment="1">
      <alignment vertical="center" wrapText="1"/>
    </xf>
    <xf numFmtId="0" fontId="2" fillId="3" borderId="46" xfId="0" applyFont="1" applyFill="1" applyBorder="1" applyAlignment="1">
      <alignment horizontal="left" vertical="center"/>
    </xf>
    <xf numFmtId="0" fontId="2" fillId="3" borderId="46" xfId="0" applyFont="1" applyFill="1" applyBorder="1" applyAlignment="1">
      <alignment vertical="center"/>
    </xf>
    <xf numFmtId="0" fontId="0" fillId="3" borderId="0" xfId="0" applyFill="1" applyBorder="1" applyAlignment="1"/>
    <xf numFmtId="164" fontId="2" fillId="3" borderId="0" xfId="0" applyNumberFormat="1" applyFont="1" applyFill="1" applyBorder="1" applyAlignment="1">
      <alignment vertical="center" wrapText="1"/>
    </xf>
    <xf numFmtId="0" fontId="2" fillId="3" borderId="0" xfId="0" quotePrefix="1" applyFont="1" applyFill="1" applyBorder="1" applyAlignment="1">
      <alignment vertical="center"/>
    </xf>
    <xf numFmtId="0" fontId="2" fillId="3" borderId="0" xfId="0" quotePrefix="1" applyFont="1" applyFill="1" applyBorder="1" applyAlignment="1">
      <alignment horizontal="center" vertical="center"/>
    </xf>
    <xf numFmtId="166" fontId="2" fillId="3" borderId="0" xfId="0" quotePrefix="1" applyNumberFormat="1" applyFont="1" applyFill="1" applyBorder="1" applyAlignment="1">
      <alignment horizontal="center" vertical="center"/>
    </xf>
    <xf numFmtId="164" fontId="4" fillId="3" borderId="0" xfId="2" applyNumberFormat="1" applyFont="1" applyFill="1" applyBorder="1" applyAlignment="1">
      <alignment vertical="center"/>
    </xf>
    <xf numFmtId="0" fontId="4" fillId="3" borderId="0" xfId="0" applyFont="1" applyFill="1" applyBorder="1" applyAlignment="1">
      <alignment vertical="center" wrapText="1"/>
    </xf>
    <xf numFmtId="0" fontId="2" fillId="3" borderId="0" xfId="0" applyFont="1" applyFill="1" applyBorder="1" applyAlignment="1"/>
    <xf numFmtId="41" fontId="2" fillId="3" borderId="0" xfId="0" applyNumberFormat="1" applyFont="1" applyFill="1" applyBorder="1" applyAlignment="1">
      <alignment vertical="center"/>
    </xf>
    <xf numFmtId="0" fontId="0" fillId="3" borderId="0" xfId="0" applyFill="1" applyBorder="1"/>
    <xf numFmtId="166" fontId="2" fillId="3" borderId="0" xfId="0" applyNumberFormat="1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/>
    <xf numFmtId="164" fontId="2" fillId="3" borderId="12" xfId="0" applyNumberFormat="1" applyFont="1" applyFill="1" applyBorder="1" applyAlignment="1">
      <alignment horizontal="center" vertical="center" wrapText="1"/>
    </xf>
    <xf numFmtId="164" fontId="6" fillId="3" borderId="20" xfId="0" applyNumberFormat="1" applyFont="1" applyFill="1" applyBorder="1" applyAlignment="1">
      <alignment horizontal="center" vertical="center"/>
    </xf>
    <xf numFmtId="164" fontId="6" fillId="3" borderId="36" xfId="0" applyNumberFormat="1" applyFont="1" applyFill="1" applyBorder="1" applyAlignment="1">
      <alignment vertical="center"/>
    </xf>
    <xf numFmtId="164" fontId="6" fillId="3" borderId="54" xfId="0" applyNumberFormat="1" applyFont="1" applyFill="1" applyBorder="1" applyAlignment="1">
      <alignment vertical="center"/>
    </xf>
    <xf numFmtId="164" fontId="2" fillId="3" borderId="17" xfId="0" applyNumberFormat="1" applyFont="1" applyFill="1" applyBorder="1" applyAlignment="1">
      <alignment horizontal="center" vertical="center" wrapText="1"/>
    </xf>
    <xf numFmtId="0" fontId="6" fillId="3" borderId="54" xfId="0" applyFont="1" applyFill="1" applyBorder="1" applyAlignment="1">
      <alignment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vertical="center"/>
    </xf>
    <xf numFmtId="0" fontId="6" fillId="3" borderId="27" xfId="0" applyFont="1" applyFill="1" applyBorder="1" applyAlignment="1">
      <alignment vertical="center"/>
    </xf>
    <xf numFmtId="165" fontId="6" fillId="3" borderId="14" xfId="0" applyNumberFormat="1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vertical="center"/>
    </xf>
    <xf numFmtId="0" fontId="6" fillId="3" borderId="14" xfId="0" applyFont="1" applyFill="1" applyBorder="1" applyAlignment="1">
      <alignment horizontal="center" vertical="center"/>
    </xf>
    <xf numFmtId="0" fontId="20" fillId="3" borderId="26" xfId="2" applyFont="1" applyFill="1" applyBorder="1" applyAlignment="1">
      <alignment vertical="center"/>
    </xf>
    <xf numFmtId="0" fontId="16" fillId="3" borderId="27" xfId="2" applyFont="1" applyFill="1" applyBorder="1" applyAlignment="1">
      <alignment vertical="center"/>
    </xf>
    <xf numFmtId="164" fontId="16" fillId="3" borderId="27" xfId="2" applyNumberFormat="1" applyFont="1" applyFill="1" applyBorder="1" applyAlignment="1">
      <alignment vertical="center"/>
    </xf>
    <xf numFmtId="0" fontId="20" fillId="3" borderId="27" xfId="2" applyFont="1" applyFill="1" applyBorder="1" applyAlignment="1">
      <alignment horizontal="center" vertical="center"/>
    </xf>
    <xf numFmtId="0" fontId="20" fillId="3" borderId="0" xfId="2" applyFont="1" applyFill="1" applyBorder="1" applyAlignment="1">
      <alignment horizontal="left" vertical="center"/>
    </xf>
    <xf numFmtId="0" fontId="6" fillId="3" borderId="23" xfId="0" applyFont="1" applyFill="1" applyBorder="1" applyAlignment="1">
      <alignment vertical="center"/>
    </xf>
    <xf numFmtId="0" fontId="6" fillId="3" borderId="24" xfId="0" applyFont="1" applyFill="1" applyBorder="1" applyAlignment="1">
      <alignment vertical="center"/>
    </xf>
    <xf numFmtId="165" fontId="6" fillId="3" borderId="1" xfId="0" applyNumberFormat="1" applyFont="1" applyFill="1" applyBorder="1" applyAlignment="1">
      <alignment horizontal="center" vertical="center"/>
    </xf>
    <xf numFmtId="165" fontId="16" fillId="3" borderId="27" xfId="2" applyNumberFormat="1" applyFont="1" applyFill="1" applyBorder="1" applyAlignment="1">
      <alignment vertical="center"/>
    </xf>
    <xf numFmtId="0" fontId="11" fillId="3" borderId="53" xfId="2" applyFont="1" applyFill="1" applyBorder="1" applyAlignment="1">
      <alignment vertical="center"/>
    </xf>
    <xf numFmtId="0" fontId="5" fillId="3" borderId="50" xfId="2" applyFont="1" applyFill="1" applyBorder="1" applyAlignment="1">
      <alignment vertical="center"/>
    </xf>
    <xf numFmtId="41" fontId="5" fillId="3" borderId="50" xfId="2" applyNumberFormat="1" applyFont="1" applyFill="1" applyBorder="1" applyAlignment="1">
      <alignment vertical="center"/>
    </xf>
    <xf numFmtId="41" fontId="5" fillId="3" borderId="47" xfId="2" applyNumberFormat="1" applyFont="1" applyFill="1" applyBorder="1" applyAlignment="1">
      <alignment vertical="center"/>
    </xf>
    <xf numFmtId="0" fontId="11" fillId="3" borderId="53" xfId="2" applyFont="1" applyFill="1" applyBorder="1" applyAlignment="1">
      <alignment horizontal="left" vertical="center"/>
    </xf>
    <xf numFmtId="0" fontId="11" fillId="3" borderId="50" xfId="2" applyFont="1" applyFill="1" applyBorder="1" applyAlignment="1">
      <alignment horizontal="left" vertical="center"/>
    </xf>
    <xf numFmtId="41" fontId="11" fillId="3" borderId="50" xfId="2" applyNumberFormat="1" applyFont="1" applyFill="1" applyBorder="1" applyAlignment="1">
      <alignment horizontal="left" vertical="center"/>
    </xf>
    <xf numFmtId="41" fontId="11" fillId="3" borderId="47" xfId="2" applyNumberFormat="1" applyFont="1" applyFill="1" applyBorder="1" applyAlignment="1">
      <alignment horizontal="left" vertical="center"/>
    </xf>
    <xf numFmtId="1" fontId="5" fillId="3" borderId="20" xfId="2" applyNumberFormat="1" applyFont="1" applyFill="1" applyBorder="1" applyAlignment="1">
      <alignment horizontal="center" vertical="center"/>
    </xf>
    <xf numFmtId="0" fontId="5" fillId="3" borderId="36" xfId="2" applyFont="1" applyFill="1" applyBorder="1" applyAlignment="1">
      <alignment horizontal="center" vertical="center"/>
    </xf>
    <xf numFmtId="164" fontId="2" fillId="3" borderId="30" xfId="0" applyNumberFormat="1" applyFont="1" applyFill="1" applyBorder="1" applyAlignment="1">
      <alignment horizontal="center" vertical="center" wrapText="1"/>
    </xf>
    <xf numFmtId="165" fontId="6" fillId="3" borderId="20" xfId="0" applyNumberFormat="1" applyFont="1" applyFill="1" applyBorder="1" applyAlignment="1">
      <alignment horizontal="center" vertical="center"/>
    </xf>
    <xf numFmtId="0" fontId="5" fillId="3" borderId="14" xfId="2" applyFont="1" applyFill="1" applyBorder="1" applyAlignment="1">
      <alignment horizontal="center" vertical="center"/>
    </xf>
    <xf numFmtId="0" fontId="5" fillId="3" borderId="14" xfId="2" applyFont="1" applyFill="1" applyBorder="1" applyAlignment="1">
      <alignment horizontal="center" vertical="center" wrapText="1"/>
    </xf>
    <xf numFmtId="0" fontId="5" fillId="3" borderId="17" xfId="2" applyFont="1" applyFill="1" applyBorder="1" applyAlignment="1">
      <alignment horizontal="center" vertical="center"/>
    </xf>
    <xf numFmtId="0" fontId="5" fillId="3" borderId="17" xfId="2" applyFont="1" applyFill="1" applyBorder="1" applyAlignment="1">
      <alignment horizontal="center" vertical="center" wrapText="1"/>
    </xf>
    <xf numFmtId="0" fontId="5" fillId="3" borderId="23" xfId="2" applyFont="1" applyFill="1" applyBorder="1" applyAlignment="1">
      <alignment vertical="center"/>
    </xf>
    <xf numFmtId="0" fontId="4" fillId="3" borderId="57" xfId="2" applyFont="1" applyFill="1" applyBorder="1" applyAlignment="1">
      <alignment horizontal="center" vertical="center"/>
    </xf>
    <xf numFmtId="0" fontId="6" fillId="3" borderId="26" xfId="2" applyFont="1" applyFill="1" applyBorder="1" applyAlignment="1">
      <alignment vertical="center"/>
    </xf>
    <xf numFmtId="0" fontId="13" fillId="3" borderId="33" xfId="2" applyFont="1" applyFill="1" applyBorder="1" applyAlignment="1">
      <alignment horizontal="center" vertical="center"/>
    </xf>
    <xf numFmtId="164" fontId="2" fillId="3" borderId="17" xfId="0" applyNumberFormat="1" applyFont="1" applyFill="1" applyBorder="1" applyAlignment="1">
      <alignment horizontal="center" vertical="center"/>
    </xf>
    <xf numFmtId="164" fontId="2" fillId="3" borderId="59" xfId="0" applyNumberFormat="1" applyFont="1" applyFill="1" applyBorder="1" applyAlignment="1">
      <alignment vertical="center"/>
    </xf>
    <xf numFmtId="164" fontId="2" fillId="3" borderId="24" xfId="0" applyNumberFormat="1" applyFont="1" applyFill="1" applyBorder="1" applyAlignment="1">
      <alignment vertical="center"/>
    </xf>
    <xf numFmtId="164" fontId="2" fillId="3" borderId="57" xfId="0" applyNumberFormat="1" applyFont="1" applyFill="1" applyBorder="1" applyAlignment="1">
      <alignment vertical="center"/>
    </xf>
    <xf numFmtId="0" fontId="2" fillId="3" borderId="27" xfId="0" applyFont="1" applyFill="1" applyBorder="1" applyAlignment="1">
      <alignment vertical="center"/>
    </xf>
    <xf numFmtId="0" fontId="2" fillId="3" borderId="33" xfId="0" applyFont="1" applyFill="1" applyBorder="1" applyAlignment="1">
      <alignment vertical="center"/>
    </xf>
    <xf numFmtId="164" fontId="2" fillId="3" borderId="14" xfId="0" applyNumberFormat="1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vertical="center"/>
    </xf>
    <xf numFmtId="0" fontId="2" fillId="3" borderId="24" xfId="0" applyFont="1" applyFill="1" applyBorder="1" applyAlignment="1">
      <alignment vertical="center"/>
    </xf>
    <xf numFmtId="0" fontId="2" fillId="3" borderId="57" xfId="0" applyFont="1" applyFill="1" applyBorder="1" applyAlignment="1">
      <alignment vertical="center"/>
    </xf>
    <xf numFmtId="41" fontId="5" fillId="3" borderId="24" xfId="2" applyNumberFormat="1" applyFont="1" applyFill="1" applyBorder="1" applyAlignment="1">
      <alignment vertical="center"/>
    </xf>
    <xf numFmtId="41" fontId="5" fillId="3" borderId="57" xfId="2" applyNumberFormat="1" applyFont="1" applyFill="1" applyBorder="1" applyAlignment="1">
      <alignment vertical="center"/>
    </xf>
    <xf numFmtId="171" fontId="2" fillId="3" borderId="24" xfId="5" applyNumberFormat="1" applyFont="1" applyFill="1" applyBorder="1" applyAlignment="1">
      <alignment vertical="center"/>
    </xf>
    <xf numFmtId="0" fontId="2" fillId="3" borderId="56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166" fontId="2" fillId="3" borderId="17" xfId="0" applyNumberFormat="1" applyFont="1" applyFill="1" applyBorder="1" applyAlignment="1">
      <alignment horizontal="center" vertical="center"/>
    </xf>
    <xf numFmtId="164" fontId="2" fillId="3" borderId="8" xfId="0" applyNumberFormat="1" applyFont="1" applyFill="1" applyBorder="1" applyAlignment="1">
      <alignment vertical="center"/>
    </xf>
    <xf numFmtId="0" fontId="2" fillId="3" borderId="34" xfId="0" applyFont="1" applyFill="1" applyBorder="1" applyAlignment="1">
      <alignment vertical="center"/>
    </xf>
    <xf numFmtId="165" fontId="2" fillId="3" borderId="24" xfId="0" applyNumberFormat="1" applyFont="1" applyFill="1" applyBorder="1" applyAlignment="1">
      <alignment vertical="center"/>
    </xf>
    <xf numFmtId="0" fontId="2" fillId="3" borderId="26" xfId="2" applyFont="1" applyFill="1" applyBorder="1" applyAlignment="1">
      <alignment vertical="center"/>
    </xf>
    <xf numFmtId="0" fontId="13" fillId="3" borderId="0" xfId="2" applyFont="1" applyFill="1" applyBorder="1" applyAlignment="1">
      <alignment horizontal="left" vertical="center"/>
    </xf>
    <xf numFmtId="0" fontId="2" fillId="3" borderId="25" xfId="0" applyFont="1" applyFill="1" applyBorder="1" applyAlignment="1">
      <alignment horizontal="center"/>
    </xf>
    <xf numFmtId="168" fontId="2" fillId="3" borderId="1" xfId="0" applyNumberFormat="1" applyFont="1" applyFill="1" applyBorder="1" applyAlignment="1">
      <alignment horizontal="center" vertical="center"/>
    </xf>
    <xf numFmtId="0" fontId="2" fillId="3" borderId="60" xfId="0" applyFont="1" applyFill="1" applyBorder="1" applyAlignment="1">
      <alignment vertical="center"/>
    </xf>
    <xf numFmtId="0" fontId="2" fillId="3" borderId="15" xfId="0" applyFont="1" applyFill="1" applyBorder="1" applyAlignment="1">
      <alignment horizontal="center" vertical="center"/>
    </xf>
    <xf numFmtId="168" fontId="2" fillId="3" borderId="24" xfId="0" applyNumberFormat="1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0" borderId="30" xfId="2" applyFont="1" applyFill="1" applyBorder="1" applyAlignment="1">
      <alignment horizontal="center" vertical="center"/>
    </xf>
    <xf numFmtId="0" fontId="2" fillId="0" borderId="17" xfId="2" applyFont="1" applyFill="1" applyBorder="1" applyAlignment="1">
      <alignment horizontal="center" vertical="center"/>
    </xf>
    <xf numFmtId="0" fontId="4" fillId="0" borderId="14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2" fillId="0" borderId="28" xfId="0" applyFont="1" applyBorder="1" applyAlignment="1"/>
    <xf numFmtId="0" fontId="2" fillId="0" borderId="18" xfId="0" applyFont="1" applyBorder="1" applyAlignment="1"/>
    <xf numFmtId="0" fontId="2" fillId="3" borderId="32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/>
    </xf>
    <xf numFmtId="0" fontId="4" fillId="0" borderId="30" xfId="2" applyFont="1" applyBorder="1" applyAlignment="1">
      <alignment horizontal="center" vertical="center"/>
    </xf>
    <xf numFmtId="0" fontId="2" fillId="0" borderId="14" xfId="2" applyFont="1" applyFill="1" applyBorder="1" applyAlignment="1">
      <alignment horizontal="center" vertical="center"/>
    </xf>
    <xf numFmtId="41" fontId="5" fillId="3" borderId="1" xfId="2" applyNumberFormat="1" applyFont="1" applyFill="1" applyBorder="1" applyAlignment="1">
      <alignment vertical="center"/>
    </xf>
    <xf numFmtId="41" fontId="4" fillId="3" borderId="1" xfId="2" applyNumberFormat="1" applyFont="1" applyFill="1" applyBorder="1" applyAlignment="1">
      <alignment vertical="center"/>
    </xf>
    <xf numFmtId="41" fontId="4" fillId="3" borderId="1" xfId="2" applyNumberFormat="1" applyFont="1" applyFill="1" applyBorder="1" applyAlignment="1">
      <alignment horizontal="center" vertical="center"/>
    </xf>
    <xf numFmtId="0" fontId="4" fillId="0" borderId="12" xfId="2" applyFont="1" applyBorder="1" applyAlignment="1">
      <alignment horizontal="center" vertical="center"/>
    </xf>
    <xf numFmtId="41" fontId="5" fillId="3" borderId="59" xfId="2" applyNumberFormat="1" applyFont="1" applyFill="1" applyBorder="1" applyAlignment="1">
      <alignment vertical="center"/>
    </xf>
    <xf numFmtId="41" fontId="4" fillId="3" borderId="24" xfId="2" applyNumberFormat="1" applyFont="1" applyFill="1" applyBorder="1" applyAlignment="1">
      <alignment vertical="center"/>
    </xf>
    <xf numFmtId="0" fontId="2" fillId="3" borderId="62" xfId="0" applyFont="1" applyFill="1" applyBorder="1" applyAlignment="1">
      <alignment vertical="center"/>
    </xf>
    <xf numFmtId="41" fontId="4" fillId="3" borderId="27" xfId="2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164" fontId="2" fillId="0" borderId="14" xfId="0" applyNumberFormat="1" applyFont="1" applyBorder="1" applyAlignment="1">
      <alignment horizontal="center" vertical="center" wrapText="1"/>
    </xf>
    <xf numFmtId="41" fontId="4" fillId="3" borderId="24" xfId="2" applyNumberFormat="1" applyFont="1" applyFill="1" applyBorder="1" applyAlignment="1">
      <alignment horizontal="center" vertical="center"/>
    </xf>
    <xf numFmtId="41" fontId="4" fillId="3" borderId="62" xfId="2" applyNumberFormat="1" applyFont="1" applyFill="1" applyBorder="1" applyAlignment="1">
      <alignment vertical="center"/>
    </xf>
    <xf numFmtId="41" fontId="4" fillId="3" borderId="0" xfId="2" applyNumberFormat="1" applyFont="1" applyFill="1" applyBorder="1" applyAlignment="1">
      <alignment vertical="center"/>
    </xf>
    <xf numFmtId="41" fontId="4" fillId="3" borderId="0" xfId="2" applyNumberFormat="1" applyFont="1" applyFill="1" applyBorder="1" applyAlignment="1">
      <alignment horizontal="center" vertical="center"/>
    </xf>
    <xf numFmtId="41" fontId="4" fillId="3" borderId="32" xfId="2" applyNumberFormat="1" applyFont="1" applyFill="1" applyBorder="1" applyAlignment="1">
      <alignment vertical="center"/>
    </xf>
    <xf numFmtId="41" fontId="4" fillId="3" borderId="27" xfId="2" applyNumberFormat="1" applyFont="1" applyFill="1" applyBorder="1" applyAlignment="1">
      <alignment horizontal="center" vertical="center"/>
    </xf>
    <xf numFmtId="41" fontId="4" fillId="3" borderId="52" xfId="2" applyNumberFormat="1" applyFont="1" applyFill="1" applyBorder="1" applyAlignment="1">
      <alignment vertical="center"/>
    </xf>
    <xf numFmtId="0" fontId="2" fillId="0" borderId="14" xfId="0" applyFont="1" applyFill="1" applyBorder="1" applyAlignment="1">
      <alignment horizontal="center" vertical="center"/>
    </xf>
    <xf numFmtId="0" fontId="4" fillId="0" borderId="14" xfId="2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4" fillId="0" borderId="17" xfId="2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41" fontId="4" fillId="3" borderId="59" xfId="2" applyNumberFormat="1" applyFont="1" applyFill="1" applyBorder="1" applyAlignment="1">
      <alignment vertical="center"/>
    </xf>
    <xf numFmtId="0" fontId="2" fillId="3" borderId="14" xfId="2" applyFont="1" applyFill="1" applyBorder="1" applyAlignment="1">
      <alignment horizontal="center" vertical="center"/>
    </xf>
    <xf numFmtId="0" fontId="2" fillId="3" borderId="17" xfId="2" applyFont="1" applyFill="1" applyBorder="1" applyAlignment="1">
      <alignment horizontal="center" vertical="center"/>
    </xf>
    <xf numFmtId="0" fontId="2" fillId="0" borderId="12" xfId="2" applyFont="1" applyFill="1" applyBorder="1" applyAlignment="1">
      <alignment horizontal="center" vertical="center"/>
    </xf>
    <xf numFmtId="0" fontId="4" fillId="3" borderId="14" xfId="2" applyNumberFormat="1" applyFont="1" applyFill="1" applyBorder="1" applyAlignment="1">
      <alignment horizontal="center" vertical="center"/>
    </xf>
    <xf numFmtId="0" fontId="4" fillId="3" borderId="12" xfId="2" applyNumberFormat="1" applyFont="1" applyFill="1" applyBorder="1" applyAlignment="1">
      <alignment horizontal="center" vertical="center"/>
    </xf>
    <xf numFmtId="41" fontId="5" fillId="3" borderId="7" xfId="2" applyNumberFormat="1" applyFont="1" applyFill="1" applyBorder="1" applyAlignment="1">
      <alignment vertical="center"/>
    </xf>
    <xf numFmtId="41" fontId="4" fillId="3" borderId="8" xfId="2" applyNumberFormat="1" applyFont="1" applyFill="1" applyBorder="1" applyAlignment="1">
      <alignment vertical="center"/>
    </xf>
    <xf numFmtId="0" fontId="4" fillId="3" borderId="8" xfId="2" applyNumberFormat="1" applyFont="1" applyFill="1" applyBorder="1" applyAlignment="1">
      <alignment horizontal="center" vertical="center"/>
    </xf>
    <xf numFmtId="41" fontId="4" fillId="3" borderId="9" xfId="2" applyNumberFormat="1" applyFont="1" applyFill="1" applyBorder="1" applyAlignment="1">
      <alignment vertical="center"/>
    </xf>
    <xf numFmtId="0" fontId="4" fillId="3" borderId="24" xfId="2" applyNumberFormat="1" applyFont="1" applyFill="1" applyBorder="1" applyAlignment="1">
      <alignment horizontal="center" vertical="center"/>
    </xf>
    <xf numFmtId="41" fontId="4" fillId="3" borderId="17" xfId="2" applyNumberFormat="1" applyFont="1" applyFill="1" applyBorder="1" applyAlignment="1">
      <alignment horizontal="center" vertical="center"/>
    </xf>
    <xf numFmtId="0" fontId="2" fillId="3" borderId="30" xfId="2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41" fontId="4" fillId="3" borderId="7" xfId="2" applyNumberFormat="1" applyFont="1" applyFill="1" applyBorder="1" applyAlignment="1">
      <alignment vertical="center"/>
    </xf>
    <xf numFmtId="41" fontId="4" fillId="3" borderId="8" xfId="2" applyNumberFormat="1" applyFont="1" applyFill="1" applyBorder="1" applyAlignment="1">
      <alignment horizontal="center" vertical="center"/>
    </xf>
    <xf numFmtId="0" fontId="2" fillId="3" borderId="52" xfId="0" applyFont="1" applyFill="1" applyBorder="1" applyAlignment="1">
      <alignment vertical="center"/>
    </xf>
    <xf numFmtId="0" fontId="14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applyFont="1" applyBorder="1"/>
    <xf numFmtId="0" fontId="0" fillId="0" borderId="0" xfId="0" applyFont="1"/>
    <xf numFmtId="41" fontId="0" fillId="0" borderId="1" xfId="0" applyNumberFormat="1" applyFont="1" applyBorder="1" applyAlignment="1">
      <alignment horizontal="right" vertical="center"/>
    </xf>
    <xf numFmtId="41" fontId="0" fillId="0" borderId="1" xfId="0" applyNumberFormat="1" applyFont="1" applyBorder="1"/>
    <xf numFmtId="41" fontId="0" fillId="0" borderId="1" xfId="0" applyNumberFormat="1" applyFont="1" applyBorder="1" applyAlignment="1">
      <alignment vertical="center"/>
    </xf>
    <xf numFmtId="0" fontId="0" fillId="0" borderId="1" xfId="0" applyBorder="1" applyAlignment="1">
      <alignment horizontal="left" vertical="top" wrapText="1"/>
    </xf>
    <xf numFmtId="164" fontId="2" fillId="0" borderId="1" xfId="4" applyNumberFormat="1" applyFont="1" applyFill="1" applyBorder="1" applyAlignment="1">
      <alignment horizontal="center" vertical="center" wrapText="1"/>
    </xf>
    <xf numFmtId="0" fontId="2" fillId="0" borderId="1" xfId="4" applyFont="1" applyFill="1" applyBorder="1" applyAlignment="1">
      <alignment horizontal="left" vertical="center"/>
    </xf>
    <xf numFmtId="0" fontId="2" fillId="0" borderId="1" xfId="4" applyFont="1" applyFill="1" applyBorder="1" applyAlignment="1">
      <alignment horizontal="left" vertical="center" wrapText="1"/>
    </xf>
    <xf numFmtId="165" fontId="2" fillId="0" borderId="1" xfId="4" applyNumberFormat="1" applyFont="1" applyFill="1" applyBorder="1" applyAlignment="1">
      <alignment horizontal="center" vertical="center" wrapText="1"/>
    </xf>
    <xf numFmtId="41" fontId="4" fillId="0" borderId="1" xfId="2" applyNumberFormat="1" applyFont="1" applyFill="1" applyBorder="1" applyAlignment="1">
      <alignment horizontal="center" vertical="center"/>
    </xf>
    <xf numFmtId="41" fontId="4" fillId="0" borderId="1" xfId="2" applyNumberFormat="1" applyFont="1" applyFill="1" applyBorder="1" applyAlignment="1">
      <alignment horizontal="left" vertical="center"/>
    </xf>
    <xf numFmtId="166" fontId="4" fillId="0" borderId="1" xfId="2" applyNumberFormat="1" applyFont="1" applyFill="1" applyBorder="1" applyAlignment="1">
      <alignment horizontal="center" vertical="center"/>
    </xf>
    <xf numFmtId="0" fontId="2" fillId="0" borderId="1" xfId="4" applyFont="1" applyFill="1" applyBorder="1" applyAlignment="1">
      <alignment horizontal="center" vertical="center"/>
    </xf>
    <xf numFmtId="168" fontId="4" fillId="0" borderId="1" xfId="2" applyNumberFormat="1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41" fontId="4" fillId="0" borderId="1" xfId="2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/>
    </xf>
    <xf numFmtId="167" fontId="2" fillId="0" borderId="1" xfId="0" applyNumberFormat="1" applyFont="1" applyFill="1" applyBorder="1" applyAlignment="1">
      <alignment horizontal="center" vertical="center"/>
    </xf>
    <xf numFmtId="167" fontId="4" fillId="0" borderId="1" xfId="2" applyNumberFormat="1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  <xf numFmtId="0" fontId="2" fillId="0" borderId="1" xfId="2" applyFont="1" applyFill="1" applyBorder="1" applyAlignment="1">
      <alignment horizontal="left" vertical="center"/>
    </xf>
    <xf numFmtId="0" fontId="2" fillId="0" borderId="1" xfId="2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 wrapText="1"/>
    </xf>
    <xf numFmtId="165" fontId="2" fillId="0" borderId="1" xfId="0" applyNumberFormat="1" applyFont="1" applyFill="1" applyBorder="1" applyAlignment="1">
      <alignment horizontal="center" vertical="center" wrapText="1"/>
    </xf>
    <xf numFmtId="168" fontId="2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4" fillId="0" borderId="1" xfId="2" applyNumberFormat="1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166" fontId="2" fillId="0" borderId="1" xfId="0" applyNumberFormat="1" applyFont="1" applyFill="1" applyBorder="1" applyAlignment="1">
      <alignment horizontal="center" vertical="center"/>
    </xf>
    <xf numFmtId="169" fontId="2" fillId="0" borderId="1" xfId="0" applyNumberFormat="1" applyFont="1" applyFill="1" applyBorder="1" applyAlignment="1">
      <alignment horizontal="center" vertical="center"/>
    </xf>
    <xf numFmtId="169" fontId="4" fillId="0" borderId="1" xfId="2" applyNumberFormat="1" applyFont="1" applyFill="1" applyBorder="1" applyAlignment="1">
      <alignment horizontal="center" vertical="center"/>
    </xf>
    <xf numFmtId="167" fontId="2" fillId="0" borderId="1" xfId="4" applyNumberFormat="1" applyFont="1" applyFill="1" applyBorder="1" applyAlignment="1">
      <alignment horizontal="center" vertical="center"/>
    </xf>
    <xf numFmtId="0" fontId="2" fillId="0" borderId="1" xfId="4" applyFont="1" applyFill="1" applyBorder="1" applyAlignment="1">
      <alignment horizontal="center" vertical="center" wrapText="1"/>
    </xf>
    <xf numFmtId="0" fontId="2" fillId="0" borderId="1" xfId="4" quotePrefix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 wrapText="1"/>
    </xf>
    <xf numFmtId="0" fontId="6" fillId="0" borderId="1" xfId="2" applyFont="1" applyFill="1" applyBorder="1" applyAlignment="1">
      <alignment horizontal="center" vertical="center"/>
    </xf>
    <xf numFmtId="0" fontId="6" fillId="0" borderId="1" xfId="2" applyFont="1" applyFill="1" applyBorder="1" applyAlignment="1">
      <alignment horizontal="center" vertical="center" wrapText="1"/>
    </xf>
    <xf numFmtId="0" fontId="4" fillId="0" borderId="0" xfId="2" applyFont="1" applyFill="1" applyBorder="1" applyAlignment="1">
      <alignment horizontal="center" vertical="center"/>
    </xf>
    <xf numFmtId="164" fontId="2" fillId="0" borderId="1" xfId="2" applyNumberFormat="1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left" vertical="center" wrapText="1"/>
    </xf>
    <xf numFmtId="0" fontId="2" fillId="0" borderId="1" xfId="2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167" fontId="2" fillId="0" borderId="1" xfId="2" applyNumberFormat="1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 wrapText="1"/>
    </xf>
    <xf numFmtId="164" fontId="2" fillId="0" borderId="1" xfId="2" applyNumberFormat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41" fontId="2" fillId="0" borderId="1" xfId="2" applyNumberFormat="1" applyFont="1" applyFill="1" applyBorder="1" applyAlignment="1">
      <alignment horizontal="center" vertical="center"/>
    </xf>
    <xf numFmtId="168" fontId="2" fillId="0" borderId="1" xfId="2" applyNumberFormat="1" applyFont="1" applyFill="1" applyBorder="1" applyAlignment="1">
      <alignment horizontal="center" vertical="center"/>
    </xf>
    <xf numFmtId="165" fontId="2" fillId="0" borderId="1" xfId="2" applyNumberFormat="1" applyFont="1" applyFill="1" applyBorder="1" applyAlignment="1">
      <alignment horizontal="center" vertical="center" wrapText="1"/>
    </xf>
    <xf numFmtId="41" fontId="2" fillId="0" borderId="1" xfId="2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41" fontId="2" fillId="0" borderId="1" xfId="2" applyNumberFormat="1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167" fontId="2" fillId="0" borderId="0" xfId="0" applyNumberFormat="1" applyFont="1" applyFill="1" applyBorder="1" applyAlignment="1">
      <alignment horizontal="center" vertical="center"/>
    </xf>
    <xf numFmtId="167" fontId="4" fillId="0" borderId="0" xfId="2" applyNumberFormat="1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  <xf numFmtId="41" fontId="4" fillId="0" borderId="0" xfId="2" applyNumberFormat="1" applyFont="1" applyFill="1" applyBorder="1" applyAlignment="1">
      <alignment horizontal="center" vertical="center"/>
    </xf>
    <xf numFmtId="0" fontId="4" fillId="0" borderId="0" xfId="2" applyNumberFormat="1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left" vertical="center" wrapText="1"/>
    </xf>
    <xf numFmtId="0" fontId="2" fillId="0" borderId="0" xfId="2" applyFont="1" applyFill="1" applyBorder="1" applyAlignment="1">
      <alignment horizontal="center" vertical="center" wrapText="1"/>
    </xf>
    <xf numFmtId="0" fontId="2" fillId="0" borderId="0" xfId="3" applyFont="1" applyFill="1" applyBorder="1" applyAlignment="1">
      <alignment horizontal="center" vertical="center"/>
    </xf>
    <xf numFmtId="164" fontId="2" fillId="0" borderId="0" xfId="3" applyNumberFormat="1" applyFont="1" applyFill="1" applyBorder="1" applyAlignment="1">
      <alignment horizontal="center" vertical="center" wrapText="1"/>
    </xf>
    <xf numFmtId="0" fontId="2" fillId="0" borderId="0" xfId="3" quotePrefix="1" applyFont="1" applyFill="1" applyBorder="1" applyAlignment="1">
      <alignment horizontal="center" vertical="center"/>
    </xf>
    <xf numFmtId="165" fontId="2" fillId="0" borderId="0" xfId="3" applyNumberFormat="1" applyFont="1" applyFill="1" applyBorder="1" applyAlignment="1">
      <alignment horizontal="center" vertical="center"/>
    </xf>
    <xf numFmtId="0" fontId="2" fillId="0" borderId="0" xfId="3" applyFont="1" applyFill="1" applyBorder="1" applyAlignment="1">
      <alignment vertical="center" wrapText="1"/>
    </xf>
    <xf numFmtId="0" fontId="6" fillId="0" borderId="0" xfId="3" applyFont="1" applyFill="1" applyBorder="1" applyAlignment="1">
      <alignment horizontal="left" vertical="center"/>
    </xf>
    <xf numFmtId="0" fontId="2" fillId="0" borderId="0" xfId="3" applyFont="1" applyFill="1" applyBorder="1" applyAlignment="1">
      <alignment horizontal="center" vertical="center" wrapText="1"/>
    </xf>
    <xf numFmtId="164" fontId="2" fillId="0" borderId="0" xfId="2" applyNumberFormat="1" applyFont="1" applyFill="1" applyBorder="1" applyAlignment="1">
      <alignment horizontal="center" vertical="center" wrapText="1"/>
    </xf>
    <xf numFmtId="0" fontId="2" fillId="0" borderId="0" xfId="3" applyNumberFormat="1" applyFont="1" applyFill="1" applyBorder="1" applyAlignment="1">
      <alignment horizontal="center" vertical="center"/>
    </xf>
    <xf numFmtId="0" fontId="2" fillId="0" borderId="0" xfId="4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15" fillId="3" borderId="3" xfId="2" applyFont="1" applyFill="1" applyBorder="1" applyAlignment="1">
      <alignment horizontal="left" vertical="center"/>
    </xf>
    <xf numFmtId="0" fontId="15" fillId="3" borderId="4" xfId="2" applyFont="1" applyFill="1" applyBorder="1" applyAlignment="1">
      <alignment horizontal="left" vertical="center"/>
    </xf>
    <xf numFmtId="0" fontId="15" fillId="3" borderId="5" xfId="2" applyFont="1" applyFill="1" applyBorder="1" applyAlignment="1">
      <alignment horizontal="left" vertical="center"/>
    </xf>
    <xf numFmtId="0" fontId="5" fillId="3" borderId="6" xfId="2" applyFont="1" applyFill="1" applyBorder="1" applyAlignment="1">
      <alignment horizontal="center" vertical="center"/>
    </xf>
    <xf numFmtId="0" fontId="5" fillId="3" borderId="16" xfId="2" applyFont="1" applyFill="1" applyBorder="1" applyAlignment="1">
      <alignment horizontal="center" vertical="center"/>
    </xf>
    <xf numFmtId="0" fontId="5" fillId="3" borderId="7" xfId="2" applyFont="1" applyFill="1" applyBorder="1" applyAlignment="1">
      <alignment horizontal="center" vertical="center"/>
    </xf>
    <xf numFmtId="0" fontId="5" fillId="3" borderId="8" xfId="2" applyFont="1" applyFill="1" applyBorder="1" applyAlignment="1">
      <alignment horizontal="center" vertical="center"/>
    </xf>
    <xf numFmtId="0" fontId="5" fillId="3" borderId="9" xfId="2" applyFont="1" applyFill="1" applyBorder="1" applyAlignment="1">
      <alignment horizontal="center" vertical="center"/>
    </xf>
    <xf numFmtId="0" fontId="5" fillId="3" borderId="7" xfId="2" applyFont="1" applyFill="1" applyBorder="1" applyAlignment="1">
      <alignment horizontal="center" vertical="center" wrapText="1"/>
    </xf>
    <xf numFmtId="0" fontId="5" fillId="3" borderId="8" xfId="2" applyFont="1" applyFill="1" applyBorder="1" applyAlignment="1">
      <alignment horizontal="center" vertical="center" wrapText="1"/>
    </xf>
    <xf numFmtId="0" fontId="5" fillId="3" borderId="9" xfId="2" applyFont="1" applyFill="1" applyBorder="1" applyAlignment="1">
      <alignment horizontal="center" vertical="center" wrapText="1"/>
    </xf>
    <xf numFmtId="0" fontId="5" fillId="3" borderId="10" xfId="2" applyFont="1" applyFill="1" applyBorder="1" applyAlignment="1">
      <alignment horizontal="center" vertical="center"/>
    </xf>
    <xf numFmtId="0" fontId="5" fillId="3" borderId="11" xfId="2" applyFont="1" applyFill="1" applyBorder="1" applyAlignment="1">
      <alignment horizontal="center" vertical="center"/>
    </xf>
    <xf numFmtId="0" fontId="5" fillId="3" borderId="12" xfId="2" applyFont="1" applyFill="1" applyBorder="1" applyAlignment="1">
      <alignment horizontal="center" vertical="center" wrapText="1"/>
    </xf>
    <xf numFmtId="0" fontId="5" fillId="3" borderId="17" xfId="2" applyFont="1" applyFill="1" applyBorder="1" applyAlignment="1">
      <alignment horizontal="center" vertical="center" wrapText="1"/>
    </xf>
    <xf numFmtId="0" fontId="5" fillId="3" borderId="10" xfId="2" applyFont="1" applyFill="1" applyBorder="1" applyAlignment="1">
      <alignment horizontal="center" vertical="center" wrapText="1"/>
    </xf>
    <xf numFmtId="0" fontId="5" fillId="3" borderId="13" xfId="2" applyFont="1" applyFill="1" applyBorder="1" applyAlignment="1">
      <alignment horizontal="center" vertical="center" wrapText="1"/>
    </xf>
    <xf numFmtId="0" fontId="5" fillId="3" borderId="15" xfId="2" applyFont="1" applyFill="1" applyBorder="1" applyAlignment="1">
      <alignment horizontal="center" vertical="center" wrapText="1"/>
    </xf>
    <xf numFmtId="0" fontId="5" fillId="3" borderId="18" xfId="2" applyFont="1" applyFill="1" applyBorder="1" applyAlignment="1">
      <alignment horizontal="center" vertical="center" wrapText="1"/>
    </xf>
    <xf numFmtId="0" fontId="5" fillId="3" borderId="14" xfId="2" applyFont="1" applyFill="1" applyBorder="1" applyAlignment="1">
      <alignment horizontal="center" vertical="center"/>
    </xf>
    <xf numFmtId="0" fontId="5" fillId="3" borderId="17" xfId="2" applyFont="1" applyFill="1" applyBorder="1" applyAlignment="1">
      <alignment horizontal="center" vertical="center"/>
    </xf>
    <xf numFmtId="164" fontId="5" fillId="3" borderId="14" xfId="2" applyNumberFormat="1" applyFont="1" applyFill="1" applyBorder="1" applyAlignment="1">
      <alignment horizontal="center" vertical="center" wrapText="1"/>
    </xf>
    <xf numFmtId="164" fontId="5" fillId="3" borderId="17" xfId="2" applyNumberFormat="1" applyFont="1" applyFill="1" applyBorder="1" applyAlignment="1">
      <alignment horizontal="center" vertical="center" wrapText="1"/>
    </xf>
    <xf numFmtId="0" fontId="5" fillId="3" borderId="14" xfId="2" applyFont="1" applyFill="1" applyBorder="1" applyAlignment="1">
      <alignment horizontal="center" vertical="center" wrapText="1"/>
    </xf>
    <xf numFmtId="166" fontId="5" fillId="3" borderId="14" xfId="2" applyNumberFormat="1" applyFont="1" applyFill="1" applyBorder="1" applyAlignment="1">
      <alignment horizontal="center" vertical="center" wrapText="1"/>
    </xf>
    <xf numFmtId="166" fontId="5" fillId="3" borderId="17" xfId="2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0" fontId="2" fillId="3" borderId="0" xfId="0" quotePrefix="1" applyFont="1" applyFill="1" applyBorder="1" applyAlignment="1">
      <alignment horizontal="center" vertical="center"/>
    </xf>
    <xf numFmtId="164" fontId="4" fillId="3" borderId="0" xfId="2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center"/>
    </xf>
    <xf numFmtId="41" fontId="2" fillId="3" borderId="0" xfId="0" applyNumberFormat="1" applyFont="1" applyFill="1" applyBorder="1" applyAlignment="1">
      <alignment horizontal="center" vertical="center"/>
    </xf>
    <xf numFmtId="166" fontId="2" fillId="3" borderId="0" xfId="0" applyNumberFormat="1" applyFont="1" applyFill="1" applyBorder="1" applyAlignment="1">
      <alignment horizontal="center" vertical="center"/>
    </xf>
    <xf numFmtId="41" fontId="2" fillId="3" borderId="0" xfId="0" applyNumberFormat="1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 wrapText="1"/>
    </xf>
    <xf numFmtId="164" fontId="5" fillId="0" borderId="1" xfId="2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2" applyFont="1" applyFill="1" applyBorder="1" applyAlignment="1">
      <alignment horizontal="left" vertical="center"/>
    </xf>
    <xf numFmtId="0" fontId="2" fillId="0" borderId="0" xfId="0" quotePrefix="1" applyFont="1" applyFill="1" applyBorder="1" applyAlignment="1">
      <alignment horizontal="center" vertical="center" wrapText="1"/>
    </xf>
    <xf numFmtId="164" fontId="2" fillId="0" borderId="0" xfId="2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left" vertical="center" wrapText="1"/>
    </xf>
    <xf numFmtId="0" fontId="5" fillId="3" borderId="61" xfId="2" applyFont="1" applyFill="1" applyBorder="1" applyAlignment="1">
      <alignment horizontal="center" vertical="center"/>
    </xf>
    <xf numFmtId="0" fontId="5" fillId="3" borderId="2" xfId="2" applyFont="1" applyFill="1" applyBorder="1" applyAlignment="1">
      <alignment horizontal="center" vertical="center"/>
    </xf>
    <xf numFmtId="0" fontId="5" fillId="3" borderId="56" xfId="2" applyFont="1" applyFill="1" applyBorder="1" applyAlignment="1">
      <alignment horizontal="center" vertical="center"/>
    </xf>
    <xf numFmtId="0" fontId="5" fillId="3" borderId="49" xfId="2" applyFont="1" applyFill="1" applyBorder="1" applyAlignment="1">
      <alignment horizontal="center" vertical="center"/>
    </xf>
    <xf numFmtId="0" fontId="5" fillId="3" borderId="50" xfId="2" applyFont="1" applyFill="1" applyBorder="1" applyAlignment="1">
      <alignment horizontal="center" vertical="center"/>
    </xf>
    <xf numFmtId="0" fontId="5" fillId="3" borderId="51" xfId="2" applyFont="1" applyFill="1" applyBorder="1" applyAlignment="1">
      <alignment horizontal="center" vertical="center"/>
    </xf>
    <xf numFmtId="0" fontId="5" fillId="3" borderId="38" xfId="2" applyFont="1" applyFill="1" applyBorder="1" applyAlignment="1">
      <alignment horizontal="center" vertical="center"/>
    </xf>
    <xf numFmtId="0" fontId="5" fillId="3" borderId="55" xfId="2" applyFont="1" applyFill="1" applyBorder="1" applyAlignment="1">
      <alignment horizontal="center" vertical="center"/>
    </xf>
    <xf numFmtId="0" fontId="5" fillId="3" borderId="30" xfId="2" applyFont="1" applyFill="1" applyBorder="1" applyAlignment="1">
      <alignment horizontal="center" vertical="center" wrapText="1"/>
    </xf>
    <xf numFmtId="0" fontId="5" fillId="3" borderId="12" xfId="2" applyFont="1" applyFill="1" applyBorder="1" applyAlignment="1">
      <alignment horizontal="center" vertical="center"/>
    </xf>
    <xf numFmtId="164" fontId="5" fillId="3" borderId="12" xfId="2" applyNumberFormat="1" applyFont="1" applyFill="1" applyBorder="1" applyAlignment="1">
      <alignment horizontal="center" vertical="center" wrapText="1"/>
    </xf>
    <xf numFmtId="0" fontId="5" fillId="3" borderId="59" xfId="2" applyFont="1" applyFill="1" applyBorder="1" applyAlignment="1">
      <alignment horizontal="center" vertical="center" wrapText="1"/>
    </xf>
    <xf numFmtId="0" fontId="5" fillId="3" borderId="24" xfId="2" applyFont="1" applyFill="1" applyBorder="1" applyAlignment="1">
      <alignment horizontal="center" vertical="center" wrapText="1"/>
    </xf>
    <xf numFmtId="0" fontId="5" fillId="3" borderId="62" xfId="2" applyFont="1" applyFill="1" applyBorder="1" applyAlignment="1">
      <alignment horizontal="center" vertical="center" wrapText="1"/>
    </xf>
    <xf numFmtId="0" fontId="5" fillId="3" borderId="32" xfId="2" applyFont="1" applyFill="1" applyBorder="1" applyAlignment="1">
      <alignment horizontal="center" vertical="center"/>
    </xf>
    <xf numFmtId="0" fontId="5" fillId="3" borderId="52" xfId="2" applyFont="1" applyFill="1" applyBorder="1" applyAlignment="1">
      <alignment horizontal="center" vertical="center"/>
    </xf>
    <xf numFmtId="0" fontId="2" fillId="0" borderId="14" xfId="2" applyFont="1" applyFill="1" applyBorder="1" applyAlignment="1">
      <alignment horizontal="center" vertical="center"/>
    </xf>
    <xf numFmtId="0" fontId="2" fillId="0" borderId="17" xfId="2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2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2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164" fontId="2" fillId="0" borderId="30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3" borderId="6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64" fontId="2" fillId="0" borderId="55" xfId="0" applyNumberFormat="1" applyFont="1" applyBorder="1" applyAlignment="1">
      <alignment horizontal="center" vertical="center" wrapText="1"/>
    </xf>
    <xf numFmtId="164" fontId="2" fillId="0" borderId="11" xfId="0" applyNumberFormat="1" applyFont="1" applyBorder="1" applyAlignment="1">
      <alignment horizontal="center" vertical="center" wrapText="1"/>
    </xf>
    <xf numFmtId="164" fontId="2" fillId="0" borderId="9" xfId="0" applyNumberFormat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31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6" xfId="0" applyFont="1" applyFill="1" applyBorder="1" applyAlignment="1">
      <alignment horizontal="center" vertical="center"/>
    </xf>
    <xf numFmtId="0" fontId="2" fillId="0" borderId="12" xfId="0" quotePrefix="1" applyFont="1" applyBorder="1" applyAlignment="1">
      <alignment horizontal="center" vertical="center" wrapText="1"/>
    </xf>
    <xf numFmtId="164" fontId="2" fillId="0" borderId="12" xfId="2" applyNumberFormat="1" applyFont="1" applyFill="1" applyBorder="1" applyAlignment="1">
      <alignment horizontal="center" vertical="center"/>
    </xf>
    <xf numFmtId="0" fontId="2" fillId="0" borderId="14" xfId="0" quotePrefix="1" applyFont="1" applyBorder="1" applyAlignment="1">
      <alignment horizontal="center" vertical="center" wrapText="1"/>
    </xf>
    <xf numFmtId="164" fontId="2" fillId="0" borderId="14" xfId="2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164" fontId="2" fillId="0" borderId="17" xfId="0" applyNumberFormat="1" applyFont="1" applyBorder="1" applyAlignment="1">
      <alignment horizontal="center" vertical="center" wrapText="1"/>
    </xf>
    <xf numFmtId="164" fontId="2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left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164" fontId="2" fillId="0" borderId="52" xfId="0" applyNumberFormat="1" applyFont="1" applyBorder="1" applyAlignment="1">
      <alignment horizontal="center" vertical="center" wrapText="1"/>
    </xf>
    <xf numFmtId="41" fontId="4" fillId="0" borderId="14" xfId="2" applyNumberFormat="1" applyFont="1" applyFill="1" applyBorder="1" applyAlignment="1">
      <alignment horizontal="center" vertical="center"/>
    </xf>
    <xf numFmtId="41" fontId="4" fillId="0" borderId="17" xfId="2" applyNumberFormat="1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41" fontId="4" fillId="0" borderId="12" xfId="2" applyNumberFormat="1" applyFont="1" applyFill="1" applyBorder="1" applyAlignment="1">
      <alignment horizontal="center" vertical="center"/>
    </xf>
    <xf numFmtId="41" fontId="4" fillId="0" borderId="14" xfId="2" applyNumberFormat="1" applyFont="1" applyFill="1" applyBorder="1" applyAlignment="1">
      <alignment horizontal="left" vertical="center"/>
    </xf>
    <xf numFmtId="41" fontId="4" fillId="0" borderId="12" xfId="2" applyNumberFormat="1" applyFont="1" applyFill="1" applyBorder="1" applyAlignment="1">
      <alignment horizontal="left" vertical="center"/>
    </xf>
    <xf numFmtId="41" fontId="4" fillId="3" borderId="14" xfId="2" applyNumberFormat="1" applyFont="1" applyFill="1" applyBorder="1" applyAlignment="1">
      <alignment horizontal="center" vertical="center"/>
    </xf>
    <xf numFmtId="41" fontId="4" fillId="3" borderId="17" xfId="2" applyNumberFormat="1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left" vertical="center" wrapText="1"/>
    </xf>
    <xf numFmtId="0" fontId="2" fillId="3" borderId="17" xfId="0" applyFont="1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left" vertical="center" wrapText="1"/>
    </xf>
    <xf numFmtId="41" fontId="4" fillId="3" borderId="12" xfId="2" applyNumberFormat="1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4" fillId="3" borderId="58" xfId="2" applyFont="1" applyFill="1" applyBorder="1" applyAlignment="1">
      <alignment horizontal="left" vertical="center"/>
    </xf>
    <xf numFmtId="0" fontId="4" fillId="3" borderId="1" xfId="2" applyFont="1" applyFill="1" applyBorder="1" applyAlignment="1">
      <alignment horizontal="left" vertical="center"/>
    </xf>
    <xf numFmtId="0" fontId="2" fillId="3" borderId="4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25" xfId="0" applyFont="1" applyFill="1" applyBorder="1" applyAlignment="1">
      <alignment horizontal="center"/>
    </xf>
    <xf numFmtId="0" fontId="2" fillId="3" borderId="58" xfId="0" applyFont="1" applyFill="1" applyBorder="1" applyAlignment="1">
      <alignment horizontal="left" vertical="center" wrapText="1"/>
    </xf>
    <xf numFmtId="0" fontId="2" fillId="3" borderId="58" xfId="0" applyFont="1" applyFill="1" applyBorder="1" applyAlignment="1">
      <alignment horizontal="center" vertical="center"/>
    </xf>
    <xf numFmtId="0" fontId="2" fillId="3" borderId="65" xfId="0" applyFont="1" applyFill="1" applyBorder="1" applyAlignment="1">
      <alignment horizontal="center"/>
    </xf>
    <xf numFmtId="0" fontId="2" fillId="3" borderId="64" xfId="0" applyFont="1" applyFill="1" applyBorder="1" applyAlignment="1">
      <alignment horizontal="center" vertical="center"/>
    </xf>
    <xf numFmtId="0" fontId="2" fillId="3" borderId="58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4" fontId="2" fillId="3" borderId="58" xfId="0" applyNumberFormat="1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2" fillId="3" borderId="2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2" fillId="3" borderId="1" xfId="0" quotePrefix="1" applyFont="1" applyFill="1" applyBorder="1" applyAlignment="1">
      <alignment horizontal="center" vertical="center" wrapText="1"/>
    </xf>
    <xf numFmtId="164" fontId="2" fillId="3" borderId="1" xfId="2" applyNumberFormat="1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 wrapText="1"/>
    </xf>
    <xf numFmtId="0" fontId="15" fillId="3" borderId="21" xfId="2" applyFont="1" applyFill="1" applyBorder="1" applyAlignment="1">
      <alignment horizontal="left" vertical="center"/>
    </xf>
    <xf numFmtId="0" fontId="15" fillId="3" borderId="36" xfId="2" applyFont="1" applyFill="1" applyBorder="1" applyAlignment="1">
      <alignment horizontal="left" vertical="center"/>
    </xf>
    <xf numFmtId="0" fontId="15" fillId="3" borderId="37" xfId="2" applyFont="1" applyFill="1" applyBorder="1" applyAlignment="1">
      <alignment horizontal="left" vertical="center"/>
    </xf>
    <xf numFmtId="0" fontId="5" fillId="3" borderId="29" xfId="2" applyFont="1" applyFill="1" applyBorder="1" applyAlignment="1">
      <alignment horizontal="center" vertical="center"/>
    </xf>
    <xf numFmtId="0" fontId="5" fillId="3" borderId="50" xfId="2" applyFont="1" applyFill="1" applyBorder="1" applyAlignment="1">
      <alignment horizontal="center" vertical="center" wrapText="1"/>
    </xf>
    <xf numFmtId="0" fontId="5" fillId="3" borderId="51" xfId="2" applyFont="1" applyFill="1" applyBorder="1" applyAlignment="1">
      <alignment horizontal="center" vertical="center" wrapText="1"/>
    </xf>
    <xf numFmtId="0" fontId="5" fillId="3" borderId="49" xfId="2" applyFont="1" applyFill="1" applyBorder="1" applyAlignment="1">
      <alignment horizontal="center" vertical="center" wrapText="1"/>
    </xf>
    <xf numFmtId="164" fontId="5" fillId="3" borderId="27" xfId="2" applyNumberFormat="1" applyFont="1" applyFill="1" applyBorder="1" applyAlignment="1">
      <alignment horizontal="center" vertical="center" wrapText="1"/>
    </xf>
    <xf numFmtId="164" fontId="5" fillId="3" borderId="8" xfId="2" applyNumberFormat="1" applyFont="1" applyFill="1" applyBorder="1" applyAlignment="1">
      <alignment horizontal="center" vertical="center" wrapText="1"/>
    </xf>
    <xf numFmtId="0" fontId="5" fillId="3" borderId="52" xfId="2" applyFont="1" applyFill="1" applyBorder="1" applyAlignment="1">
      <alignment horizontal="center" vertical="center" wrapText="1"/>
    </xf>
    <xf numFmtId="0" fontId="5" fillId="3" borderId="32" xfId="2" applyFont="1" applyFill="1" applyBorder="1" applyAlignment="1">
      <alignment horizontal="center" vertical="center" wrapText="1"/>
    </xf>
    <xf numFmtId="0" fontId="11" fillId="3" borderId="53" xfId="2" applyFont="1" applyFill="1" applyBorder="1" applyAlignment="1">
      <alignment horizontal="left" vertical="center"/>
    </xf>
    <xf numFmtId="0" fontId="11" fillId="3" borderId="50" xfId="2" applyFont="1" applyFill="1" applyBorder="1" applyAlignment="1">
      <alignment horizontal="left" vertical="center"/>
    </xf>
    <xf numFmtId="0" fontId="11" fillId="3" borderId="47" xfId="2" applyFont="1" applyFill="1" applyBorder="1" applyAlignment="1">
      <alignment horizontal="left" vertical="center"/>
    </xf>
    <xf numFmtId="0" fontId="16" fillId="3" borderId="35" xfId="2" applyFont="1" applyFill="1" applyBorder="1" applyAlignment="1">
      <alignment horizontal="left" vertical="center"/>
    </xf>
    <xf numFmtId="0" fontId="16" fillId="3" borderId="36" xfId="2" applyFont="1" applyFill="1" applyBorder="1" applyAlignment="1">
      <alignment horizontal="left" vertical="center"/>
    </xf>
    <xf numFmtId="0" fontId="16" fillId="3" borderId="54" xfId="2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56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64" fontId="2" fillId="3" borderId="12" xfId="0" applyNumberFormat="1" applyFont="1" applyFill="1" applyBorder="1" applyAlignment="1">
      <alignment horizontal="center" vertical="center" wrapText="1"/>
    </xf>
    <xf numFmtId="164" fontId="2" fillId="3" borderId="17" xfId="0" applyNumberFormat="1" applyFont="1" applyFill="1" applyBorder="1" applyAlignment="1">
      <alignment horizontal="center" vertical="center" wrapText="1"/>
    </xf>
    <xf numFmtId="169" fontId="4" fillId="3" borderId="12" xfId="2" applyNumberFormat="1" applyFont="1" applyFill="1" applyBorder="1" applyAlignment="1">
      <alignment horizontal="center" vertical="center"/>
    </xf>
    <xf numFmtId="169" fontId="4" fillId="3" borderId="17" xfId="2" applyNumberFormat="1" applyFont="1" applyFill="1" applyBorder="1" applyAlignment="1">
      <alignment horizontal="center" vertical="center"/>
    </xf>
    <xf numFmtId="0" fontId="2" fillId="3" borderId="12" xfId="2" applyFont="1" applyFill="1" applyBorder="1" applyAlignment="1">
      <alignment horizontal="center" vertical="center"/>
    </xf>
    <xf numFmtId="0" fontId="2" fillId="3" borderId="17" xfId="2" applyFont="1" applyFill="1" applyBorder="1" applyAlignment="1">
      <alignment horizontal="center" vertical="center"/>
    </xf>
    <xf numFmtId="0" fontId="2" fillId="3" borderId="55" xfId="0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horizontal="left" vertical="center" wrapText="1"/>
    </xf>
    <xf numFmtId="0" fontId="2" fillId="3" borderId="13" xfId="0" applyFont="1" applyFill="1" applyBorder="1" applyAlignment="1">
      <alignment horizontal="left" vertical="center" wrapText="1"/>
    </xf>
    <xf numFmtId="0" fontId="2" fillId="3" borderId="18" xfId="0" applyFont="1" applyFill="1" applyBorder="1" applyAlignment="1">
      <alignment horizontal="left" vertical="center" wrapText="1"/>
    </xf>
    <xf numFmtId="0" fontId="2" fillId="3" borderId="26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169" fontId="2" fillId="3" borderId="14" xfId="0" applyNumberFormat="1" applyFont="1" applyFill="1" applyBorder="1" applyAlignment="1">
      <alignment horizontal="center" vertical="center"/>
    </xf>
    <xf numFmtId="169" fontId="2" fillId="3" borderId="17" xfId="0" applyNumberFormat="1" applyFont="1" applyFill="1" applyBorder="1" applyAlignment="1">
      <alignment horizontal="center" vertical="center"/>
    </xf>
    <xf numFmtId="169" fontId="4" fillId="3" borderId="14" xfId="2" applyNumberFormat="1" applyFont="1" applyFill="1" applyBorder="1" applyAlignment="1">
      <alignment horizontal="center" vertical="center"/>
    </xf>
    <xf numFmtId="169" fontId="2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left" vertical="center" wrapText="1"/>
    </xf>
    <xf numFmtId="169" fontId="2" fillId="3" borderId="12" xfId="0" applyNumberFormat="1" applyFont="1" applyFill="1" applyBorder="1" applyAlignment="1">
      <alignment horizontal="center" vertical="center"/>
    </xf>
    <xf numFmtId="0" fontId="2" fillId="3" borderId="14" xfId="2" applyFont="1" applyFill="1" applyBorder="1" applyAlignment="1">
      <alignment horizontal="center" vertical="center"/>
    </xf>
    <xf numFmtId="0" fontId="2" fillId="3" borderId="52" xfId="0" applyFont="1" applyFill="1" applyBorder="1" applyAlignment="1">
      <alignment horizontal="left" vertical="center" wrapText="1"/>
    </xf>
    <xf numFmtId="0" fontId="6" fillId="3" borderId="35" xfId="0" applyFont="1" applyFill="1" applyBorder="1" applyAlignment="1">
      <alignment horizontal="center" vertical="center"/>
    </xf>
    <xf numFmtId="0" fontId="6" fillId="3" borderId="36" xfId="0" applyFont="1" applyFill="1" applyBorder="1" applyAlignment="1">
      <alignment horizontal="center" vertical="center"/>
    </xf>
    <xf numFmtId="0" fontId="16" fillId="3" borderId="3" xfId="2" applyFont="1" applyFill="1" applyBorder="1" applyAlignment="1">
      <alignment horizontal="left" vertical="center"/>
    </xf>
    <xf numFmtId="0" fontId="16" fillId="3" borderId="4" xfId="2" applyFont="1" applyFill="1" applyBorder="1" applyAlignment="1">
      <alignment horizontal="left" vertical="center"/>
    </xf>
    <xf numFmtId="0" fontId="16" fillId="3" borderId="5" xfId="2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164" fontId="4" fillId="3" borderId="12" xfId="2" applyNumberFormat="1" applyFont="1" applyFill="1" applyBorder="1" applyAlignment="1">
      <alignment horizontal="center" vertical="center"/>
    </xf>
    <xf numFmtId="164" fontId="4" fillId="3" borderId="17" xfId="2" applyNumberFormat="1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3" borderId="52" xfId="0" applyFont="1" applyFill="1" applyBorder="1" applyAlignment="1">
      <alignment horizontal="center" vertical="center"/>
    </xf>
    <xf numFmtId="164" fontId="2" fillId="3" borderId="14" xfId="0" applyNumberFormat="1" applyFont="1" applyFill="1" applyBorder="1" applyAlignment="1">
      <alignment horizontal="center" vertical="center"/>
    </xf>
    <xf numFmtId="164" fontId="2" fillId="3" borderId="17" xfId="0" applyNumberFormat="1" applyFont="1" applyFill="1" applyBorder="1" applyAlignment="1">
      <alignment horizontal="center" vertical="center"/>
    </xf>
    <xf numFmtId="164" fontId="4" fillId="3" borderId="14" xfId="2" applyNumberFormat="1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4" xfId="2" applyFont="1" applyFill="1" applyBorder="1" applyAlignment="1">
      <alignment horizontal="center" vertical="center"/>
    </xf>
    <xf numFmtId="0" fontId="4" fillId="3" borderId="17" xfId="2" applyFont="1" applyFill="1" applyBorder="1" applyAlignment="1">
      <alignment horizontal="center" vertical="center"/>
    </xf>
    <xf numFmtId="168" fontId="2" fillId="3" borderId="14" xfId="0" applyNumberFormat="1" applyFont="1" applyFill="1" applyBorder="1" applyAlignment="1">
      <alignment horizontal="center" vertical="center"/>
    </xf>
    <xf numFmtId="168" fontId="2" fillId="3" borderId="17" xfId="0" applyNumberFormat="1" applyFont="1" applyFill="1" applyBorder="1" applyAlignment="1">
      <alignment horizontal="center" vertical="center"/>
    </xf>
    <xf numFmtId="165" fontId="2" fillId="3" borderId="14" xfId="0" applyNumberFormat="1" applyFont="1" applyFill="1" applyBorder="1" applyAlignment="1">
      <alignment horizontal="center" vertical="center"/>
    </xf>
    <xf numFmtId="165" fontId="2" fillId="3" borderId="17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165" fontId="2" fillId="3" borderId="30" xfId="0" applyNumberFormat="1" applyFont="1" applyFill="1" applyBorder="1" applyAlignment="1">
      <alignment horizontal="center" vertical="center"/>
    </xf>
    <xf numFmtId="165" fontId="2" fillId="3" borderId="32" xfId="0" applyNumberFormat="1" applyFont="1" applyFill="1" applyBorder="1" applyAlignment="1">
      <alignment horizontal="center" vertical="center"/>
    </xf>
    <xf numFmtId="165" fontId="2" fillId="3" borderId="10" xfId="0" applyNumberFormat="1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2" fillId="3" borderId="30" xfId="2" applyFont="1" applyFill="1" applyBorder="1" applyAlignment="1">
      <alignment horizontal="center" vertical="center"/>
    </xf>
    <xf numFmtId="164" fontId="5" fillId="3" borderId="52" xfId="2" applyNumberFormat="1" applyFont="1" applyFill="1" applyBorder="1" applyAlignment="1">
      <alignment horizontal="center" vertical="center" wrapText="1"/>
    </xf>
    <xf numFmtId="164" fontId="5" fillId="3" borderId="9" xfId="2" applyNumberFormat="1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165" fontId="4" fillId="3" borderId="14" xfId="2" applyNumberFormat="1" applyFont="1" applyFill="1" applyBorder="1" applyAlignment="1">
      <alignment horizontal="center" vertical="center"/>
    </xf>
    <xf numFmtId="165" fontId="4" fillId="3" borderId="17" xfId="2" applyNumberFormat="1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horizontal="left" vertical="center"/>
    </xf>
    <xf numFmtId="0" fontId="2" fillId="3" borderId="12" xfId="2" applyFont="1" applyFill="1" applyBorder="1" applyAlignment="1">
      <alignment horizontal="left" vertical="center"/>
    </xf>
    <xf numFmtId="0" fontId="2" fillId="3" borderId="17" xfId="2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center" vertical="center"/>
    </xf>
    <xf numFmtId="164" fontId="2" fillId="3" borderId="30" xfId="0" applyNumberFormat="1" applyFont="1" applyFill="1" applyBorder="1" applyAlignment="1">
      <alignment horizontal="center" vertical="center" wrapText="1"/>
    </xf>
    <xf numFmtId="165" fontId="4" fillId="3" borderId="30" xfId="2" applyNumberFormat="1" applyFont="1" applyFill="1" applyBorder="1" applyAlignment="1">
      <alignment horizontal="center" vertical="center"/>
    </xf>
    <xf numFmtId="0" fontId="2" fillId="3" borderId="30" xfId="2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168" fontId="4" fillId="3" borderId="14" xfId="2" applyNumberFormat="1" applyFont="1" applyFill="1" applyBorder="1" applyAlignment="1">
      <alignment horizontal="center" vertical="center"/>
    </xf>
    <xf numFmtId="168" fontId="4" fillId="3" borderId="17" xfId="2" applyNumberFormat="1" applyFont="1" applyFill="1" applyBorder="1" applyAlignment="1">
      <alignment horizontal="center" vertical="center"/>
    </xf>
    <xf numFmtId="165" fontId="2" fillId="3" borderId="12" xfId="0" applyNumberFormat="1" applyFont="1" applyFill="1" applyBorder="1" applyAlignment="1">
      <alignment horizontal="center" vertical="center"/>
    </xf>
    <xf numFmtId="165" fontId="4" fillId="3" borderId="12" xfId="2" applyNumberFormat="1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center" vertical="center"/>
    </xf>
    <xf numFmtId="0" fontId="5" fillId="3" borderId="53" xfId="2" applyFont="1" applyFill="1" applyBorder="1" applyAlignment="1">
      <alignment horizontal="left" vertical="center"/>
    </xf>
    <xf numFmtId="0" fontId="5" fillId="3" borderId="50" xfId="2" applyFont="1" applyFill="1" applyBorder="1" applyAlignment="1">
      <alignment horizontal="left" vertical="center"/>
    </xf>
    <xf numFmtId="0" fontId="5" fillId="3" borderId="47" xfId="2" applyFont="1" applyFill="1" applyBorder="1" applyAlignment="1">
      <alignment horizontal="left" vertical="center"/>
    </xf>
    <xf numFmtId="0" fontId="2" fillId="3" borderId="30" xfId="0" applyFont="1" applyFill="1" applyBorder="1" applyAlignment="1">
      <alignment horizontal="left" vertical="center" wrapText="1"/>
    </xf>
    <xf numFmtId="165" fontId="5" fillId="3" borderId="14" xfId="2" applyNumberFormat="1" applyFont="1" applyFill="1" applyBorder="1" applyAlignment="1">
      <alignment horizontal="center" vertical="center" wrapText="1"/>
    </xf>
    <xf numFmtId="165" fontId="5" fillId="3" borderId="17" xfId="2" applyNumberFormat="1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164" fontId="2" fillId="3" borderId="14" xfId="0" applyNumberFormat="1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/>
    </xf>
    <xf numFmtId="41" fontId="2" fillId="3" borderId="14" xfId="0" applyNumberFormat="1" applyFont="1" applyFill="1" applyBorder="1" applyAlignment="1">
      <alignment horizontal="center"/>
    </xf>
    <xf numFmtId="41" fontId="2" fillId="3" borderId="17" xfId="0" applyNumberFormat="1" applyFont="1" applyFill="1" applyBorder="1" applyAlignment="1">
      <alignment horizontal="center"/>
    </xf>
    <xf numFmtId="41" fontId="2" fillId="3" borderId="14" xfId="0" applyNumberFormat="1" applyFont="1" applyFill="1" applyBorder="1" applyAlignment="1">
      <alignment horizontal="center" vertical="center"/>
    </xf>
    <xf numFmtId="41" fontId="2" fillId="3" borderId="17" xfId="0" applyNumberFormat="1" applyFont="1" applyFill="1" applyBorder="1" applyAlignment="1">
      <alignment horizontal="center" vertical="center"/>
    </xf>
    <xf numFmtId="41" fontId="2" fillId="3" borderId="14" xfId="0" applyNumberFormat="1" applyFont="1" applyFill="1" applyBorder="1" applyAlignment="1">
      <alignment horizontal="left" vertical="center" wrapText="1"/>
    </xf>
    <xf numFmtId="41" fontId="2" fillId="3" borderId="17" xfId="0" applyNumberFormat="1" applyFont="1" applyFill="1" applyBorder="1" applyAlignment="1">
      <alignment horizontal="left" vertical="center" wrapText="1"/>
    </xf>
    <xf numFmtId="0" fontId="2" fillId="3" borderId="28" xfId="0" applyFont="1" applyFill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168" fontId="2" fillId="3" borderId="1" xfId="0" applyNumberFormat="1" applyFont="1" applyFill="1" applyBorder="1" applyAlignment="1">
      <alignment horizontal="center" vertical="center"/>
    </xf>
    <xf numFmtId="0" fontId="6" fillId="3" borderId="56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vertical="center" wrapText="1"/>
    </xf>
    <xf numFmtId="0" fontId="2" fillId="3" borderId="18" xfId="0" applyFont="1" applyFill="1" applyBorder="1" applyAlignment="1">
      <alignment vertical="center" wrapText="1"/>
    </xf>
    <xf numFmtId="41" fontId="2" fillId="3" borderId="42" xfId="0" applyNumberFormat="1" applyFont="1" applyFill="1" applyBorder="1" applyAlignment="1">
      <alignment horizontal="center"/>
    </xf>
    <xf numFmtId="41" fontId="2" fillId="3" borderId="42" xfId="0" applyNumberFormat="1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left" vertical="center" wrapText="1"/>
    </xf>
    <xf numFmtId="171" fontId="2" fillId="3" borderId="14" xfId="5" applyNumberFormat="1" applyFont="1" applyFill="1" applyBorder="1" applyAlignment="1">
      <alignment horizontal="center" vertical="center"/>
    </xf>
    <xf numFmtId="171" fontId="2" fillId="3" borderId="17" xfId="5" applyNumberFormat="1" applyFont="1" applyFill="1" applyBorder="1" applyAlignment="1">
      <alignment horizontal="center" vertical="center"/>
    </xf>
    <xf numFmtId="166" fontId="4" fillId="3" borderId="1" xfId="2" applyNumberFormat="1" applyFont="1" applyFill="1" applyBorder="1" applyAlignment="1">
      <alignment horizontal="center" vertical="center"/>
    </xf>
    <xf numFmtId="164" fontId="4" fillId="3" borderId="1" xfId="2" applyNumberFormat="1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center" vertical="center"/>
    </xf>
    <xf numFmtId="41" fontId="2" fillId="3" borderId="1" xfId="0" applyNumberFormat="1" applyFont="1" applyFill="1" applyBorder="1" applyAlignment="1">
      <alignment horizontal="center"/>
    </xf>
    <xf numFmtId="41" fontId="2" fillId="3" borderId="1" xfId="0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41" fontId="2" fillId="3" borderId="1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vertical="center"/>
    </xf>
    <xf numFmtId="0" fontId="6" fillId="3" borderId="23" xfId="2" applyFont="1" applyFill="1" applyBorder="1" applyAlignment="1">
      <alignment horizontal="left" vertical="center"/>
    </xf>
    <xf numFmtId="0" fontId="6" fillId="3" borderId="24" xfId="2" applyFont="1" applyFill="1" applyBorder="1" applyAlignment="1">
      <alignment horizontal="left" vertical="center"/>
    </xf>
    <xf numFmtId="168" fontId="4" fillId="3" borderId="1" xfId="2" applyNumberFormat="1" applyFont="1" applyFill="1" applyBorder="1" applyAlignment="1">
      <alignment horizontal="center" vertical="center"/>
    </xf>
    <xf numFmtId="0" fontId="4" fillId="3" borderId="58" xfId="0" applyFont="1" applyFill="1" applyBorder="1" applyAlignment="1">
      <alignment horizontal="left" vertical="center"/>
    </xf>
    <xf numFmtId="0" fontId="4" fillId="3" borderId="58" xfId="0" applyFont="1" applyFill="1" applyBorder="1" applyAlignment="1">
      <alignment horizontal="left" vertical="center" wrapText="1"/>
    </xf>
    <xf numFmtId="0" fontId="2" fillId="3" borderId="58" xfId="2" applyFont="1" applyFill="1" applyBorder="1" applyAlignment="1">
      <alignment horizontal="center" vertical="center"/>
    </xf>
    <xf numFmtId="0" fontId="15" fillId="3" borderId="35" xfId="2" applyFont="1" applyFill="1" applyBorder="1" applyAlignment="1">
      <alignment horizontal="left" vertical="center"/>
    </xf>
    <xf numFmtId="0" fontId="5" fillId="0" borderId="1" xfId="2" applyFont="1" applyFill="1" applyBorder="1" applyAlignment="1">
      <alignment horizontal="center" vertical="top" wrapText="1"/>
    </xf>
    <xf numFmtId="164" fontId="4" fillId="0" borderId="0" xfId="2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 wrapText="1"/>
    </xf>
    <xf numFmtId="0" fontId="4" fillId="0" borderId="0" xfId="2" applyNumberFormat="1" applyFont="1" applyFill="1" applyBorder="1" applyAlignment="1">
      <alignment horizontal="center" vertical="center" wrapText="1"/>
    </xf>
    <xf numFmtId="41" fontId="4" fillId="0" borderId="0" xfId="2" applyNumberFormat="1" applyFont="1" applyFill="1" applyBorder="1" applyAlignment="1">
      <alignment horizontal="left" vertical="center"/>
    </xf>
    <xf numFmtId="41" fontId="2" fillId="0" borderId="0" xfId="0" applyNumberFormat="1" applyFont="1" applyFill="1" applyBorder="1" applyAlignment="1">
      <alignment horizontal="center" vertical="center"/>
    </xf>
    <xf numFmtId="41" fontId="2" fillId="0" borderId="0" xfId="0" applyNumberFormat="1" applyFont="1" applyFill="1" applyBorder="1" applyAlignment="1">
      <alignment horizontal="center"/>
    </xf>
    <xf numFmtId="41" fontId="2" fillId="0" borderId="0" xfId="0" applyNumberFormat="1" applyFont="1" applyFill="1" applyBorder="1" applyAlignment="1">
      <alignment horizontal="center" vertical="center" wrapText="1"/>
    </xf>
    <xf numFmtId="165" fontId="2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2" fontId="4" fillId="0" borderId="0" xfId="2" applyNumberFormat="1" applyFont="1" applyFill="1" applyBorder="1" applyAlignment="1">
      <alignment horizontal="center" vertical="center"/>
    </xf>
    <xf numFmtId="41" fontId="2" fillId="0" borderId="0" xfId="0" applyNumberFormat="1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165" fontId="4" fillId="0" borderId="0" xfId="2" applyNumberFormat="1" applyFont="1" applyFill="1" applyBorder="1" applyAlignment="1">
      <alignment horizontal="center" vertical="center"/>
    </xf>
    <xf numFmtId="0" fontId="14" fillId="3" borderId="14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4" fillId="3" borderId="17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</cellXfs>
  <cellStyles count="6">
    <cellStyle name="60% - Accent1" xfId="1" builtinId="32"/>
    <cellStyle name="Comma [0]" xfId="5" builtinId="6"/>
    <cellStyle name="Normal" xfId="0" builtinId="0"/>
    <cellStyle name="Normal 10" xfId="4"/>
    <cellStyle name="Normal 12" xfId="2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63" Type="http://schemas.openxmlformats.org/officeDocument/2006/relationships/image" Target="../media/image63.jpeg"/><Relationship Id="rId68" Type="http://schemas.openxmlformats.org/officeDocument/2006/relationships/image" Target="../media/image68.jpeg"/><Relationship Id="rId76" Type="http://schemas.openxmlformats.org/officeDocument/2006/relationships/image" Target="../media/image76.jpeg"/><Relationship Id="rId84" Type="http://schemas.openxmlformats.org/officeDocument/2006/relationships/image" Target="../media/image84.jpeg"/><Relationship Id="rId89" Type="http://schemas.openxmlformats.org/officeDocument/2006/relationships/image" Target="../media/image89.jpeg"/><Relationship Id="rId97" Type="http://schemas.openxmlformats.org/officeDocument/2006/relationships/image" Target="../media/image97.jpeg"/><Relationship Id="rId7" Type="http://schemas.openxmlformats.org/officeDocument/2006/relationships/image" Target="../media/image7.jpeg"/><Relationship Id="rId71" Type="http://schemas.openxmlformats.org/officeDocument/2006/relationships/image" Target="../media/image71.jpeg"/><Relationship Id="rId92" Type="http://schemas.openxmlformats.org/officeDocument/2006/relationships/image" Target="../media/image92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9" Type="http://schemas.openxmlformats.org/officeDocument/2006/relationships/image" Target="../media/image29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66" Type="http://schemas.openxmlformats.org/officeDocument/2006/relationships/image" Target="../media/image66.jpeg"/><Relationship Id="rId74" Type="http://schemas.openxmlformats.org/officeDocument/2006/relationships/image" Target="../media/image74.jpeg"/><Relationship Id="rId79" Type="http://schemas.openxmlformats.org/officeDocument/2006/relationships/image" Target="../media/image79.jpeg"/><Relationship Id="rId87" Type="http://schemas.openxmlformats.org/officeDocument/2006/relationships/image" Target="../media/image87.jpeg"/><Relationship Id="rId5" Type="http://schemas.openxmlformats.org/officeDocument/2006/relationships/image" Target="../media/image5.jpeg"/><Relationship Id="rId61" Type="http://schemas.openxmlformats.org/officeDocument/2006/relationships/image" Target="../media/image61.jpeg"/><Relationship Id="rId82" Type="http://schemas.openxmlformats.org/officeDocument/2006/relationships/image" Target="../media/image82.jpeg"/><Relationship Id="rId90" Type="http://schemas.openxmlformats.org/officeDocument/2006/relationships/image" Target="../media/image90.jpeg"/><Relationship Id="rId95" Type="http://schemas.openxmlformats.org/officeDocument/2006/relationships/image" Target="../media/image95.jpeg"/><Relationship Id="rId19" Type="http://schemas.openxmlformats.org/officeDocument/2006/relationships/image" Target="../media/image1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jpeg"/><Relationship Id="rId64" Type="http://schemas.openxmlformats.org/officeDocument/2006/relationships/image" Target="../media/image64.jpeg"/><Relationship Id="rId69" Type="http://schemas.openxmlformats.org/officeDocument/2006/relationships/image" Target="../media/image69.jpeg"/><Relationship Id="rId77" Type="http://schemas.openxmlformats.org/officeDocument/2006/relationships/image" Target="../media/image77.jpeg"/><Relationship Id="rId100" Type="http://schemas.openxmlformats.org/officeDocument/2006/relationships/image" Target="../media/image100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80" Type="http://schemas.openxmlformats.org/officeDocument/2006/relationships/image" Target="../media/image80.jpeg"/><Relationship Id="rId85" Type="http://schemas.openxmlformats.org/officeDocument/2006/relationships/image" Target="../media/image85.jpeg"/><Relationship Id="rId93" Type="http://schemas.openxmlformats.org/officeDocument/2006/relationships/image" Target="../media/image93.jpeg"/><Relationship Id="rId98" Type="http://schemas.openxmlformats.org/officeDocument/2006/relationships/image" Target="../media/image98.jpe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59" Type="http://schemas.openxmlformats.org/officeDocument/2006/relationships/image" Target="../media/image59.jpeg"/><Relationship Id="rId67" Type="http://schemas.openxmlformats.org/officeDocument/2006/relationships/image" Target="../media/image67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54" Type="http://schemas.openxmlformats.org/officeDocument/2006/relationships/image" Target="../media/image54.jpeg"/><Relationship Id="rId62" Type="http://schemas.openxmlformats.org/officeDocument/2006/relationships/image" Target="../media/image62.jpeg"/><Relationship Id="rId70" Type="http://schemas.openxmlformats.org/officeDocument/2006/relationships/image" Target="../media/image70.jpeg"/><Relationship Id="rId75" Type="http://schemas.openxmlformats.org/officeDocument/2006/relationships/image" Target="../media/image75.jpeg"/><Relationship Id="rId83" Type="http://schemas.openxmlformats.org/officeDocument/2006/relationships/image" Target="../media/image83.jpeg"/><Relationship Id="rId88" Type="http://schemas.openxmlformats.org/officeDocument/2006/relationships/image" Target="../media/image88.jpeg"/><Relationship Id="rId91" Type="http://schemas.openxmlformats.org/officeDocument/2006/relationships/image" Target="../media/image91.jpeg"/><Relationship Id="rId96" Type="http://schemas.openxmlformats.org/officeDocument/2006/relationships/image" Target="../media/image96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73" Type="http://schemas.openxmlformats.org/officeDocument/2006/relationships/image" Target="../media/image73.jpeg"/><Relationship Id="rId78" Type="http://schemas.openxmlformats.org/officeDocument/2006/relationships/image" Target="../media/image78.jpeg"/><Relationship Id="rId81" Type="http://schemas.openxmlformats.org/officeDocument/2006/relationships/image" Target="../media/image81.jpeg"/><Relationship Id="rId86" Type="http://schemas.openxmlformats.org/officeDocument/2006/relationships/image" Target="../media/image86.jpeg"/><Relationship Id="rId94" Type="http://schemas.openxmlformats.org/officeDocument/2006/relationships/image" Target="../media/image94.jpeg"/><Relationship Id="rId99" Type="http://schemas.openxmlformats.org/officeDocument/2006/relationships/image" Target="../media/image9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9" Type="http://schemas.openxmlformats.org/officeDocument/2006/relationships/image" Target="../media/image39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3.jpeg"/><Relationship Id="rId2" Type="http://schemas.openxmlformats.org/officeDocument/2006/relationships/image" Target="../media/image102.jpeg"/><Relationship Id="rId1" Type="http://schemas.openxmlformats.org/officeDocument/2006/relationships/image" Target="../media/image10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6.jpeg"/><Relationship Id="rId2" Type="http://schemas.openxmlformats.org/officeDocument/2006/relationships/image" Target="../media/image105.jpeg"/><Relationship Id="rId1" Type="http://schemas.openxmlformats.org/officeDocument/2006/relationships/image" Target="../media/image10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63500</xdr:colOff>
      <xdr:row>164</xdr:row>
      <xdr:rowOff>76200</xdr:rowOff>
    </xdr:from>
    <xdr:to>
      <xdr:col>15</xdr:col>
      <xdr:colOff>0</xdr:colOff>
      <xdr:row>166</xdr:row>
      <xdr:rowOff>3175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1625" y="2457450"/>
          <a:ext cx="546100" cy="307975"/>
        </a:xfrm>
        <a:prstGeom prst="rect">
          <a:avLst/>
        </a:prstGeom>
      </xdr:spPr>
    </xdr:pic>
    <xdr:clientData/>
  </xdr:twoCellAnchor>
  <xdr:twoCellAnchor editAs="oneCell">
    <xdr:from>
      <xdr:col>14</xdr:col>
      <xdr:colOff>88900</xdr:colOff>
      <xdr:row>166</xdr:row>
      <xdr:rowOff>88900</xdr:rowOff>
    </xdr:from>
    <xdr:to>
      <xdr:col>14</xdr:col>
      <xdr:colOff>606425</xdr:colOff>
      <xdr:row>167</xdr:row>
      <xdr:rowOff>187325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67025" y="2870200"/>
          <a:ext cx="517525" cy="288925"/>
        </a:xfrm>
        <a:prstGeom prst="rect">
          <a:avLst/>
        </a:prstGeom>
      </xdr:spPr>
    </xdr:pic>
    <xdr:clientData/>
  </xdr:twoCellAnchor>
  <xdr:twoCellAnchor editAs="oneCell">
    <xdr:from>
      <xdr:col>14</xdr:col>
      <xdr:colOff>88900</xdr:colOff>
      <xdr:row>168</xdr:row>
      <xdr:rowOff>63500</xdr:rowOff>
    </xdr:from>
    <xdr:to>
      <xdr:col>15</xdr:col>
      <xdr:colOff>3175</xdr:colOff>
      <xdr:row>170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67025" y="3244850"/>
          <a:ext cx="523875" cy="317500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174</xdr:row>
      <xdr:rowOff>88900</xdr:rowOff>
    </xdr:from>
    <xdr:to>
      <xdr:col>15</xdr:col>
      <xdr:colOff>3175</xdr:colOff>
      <xdr:row>176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4325" y="4470400"/>
          <a:ext cx="536575" cy="292100"/>
        </a:xfrm>
        <a:prstGeom prst="rect">
          <a:avLst/>
        </a:prstGeom>
      </xdr:spPr>
    </xdr:pic>
    <xdr:clientData/>
  </xdr:twoCellAnchor>
  <xdr:twoCellAnchor editAs="oneCell">
    <xdr:from>
      <xdr:col>14</xdr:col>
      <xdr:colOff>88900</xdr:colOff>
      <xdr:row>172</xdr:row>
      <xdr:rowOff>63500</xdr:rowOff>
    </xdr:from>
    <xdr:to>
      <xdr:col>15</xdr:col>
      <xdr:colOff>0</xdr:colOff>
      <xdr:row>174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67025" y="4044950"/>
          <a:ext cx="520700" cy="317500"/>
        </a:xfrm>
        <a:prstGeom prst="rect">
          <a:avLst/>
        </a:prstGeom>
      </xdr:spPr>
    </xdr:pic>
    <xdr:clientData/>
  </xdr:twoCellAnchor>
  <xdr:twoCellAnchor editAs="oneCell">
    <xdr:from>
      <xdr:col>14</xdr:col>
      <xdr:colOff>101600</xdr:colOff>
      <xdr:row>170</xdr:row>
      <xdr:rowOff>63500</xdr:rowOff>
    </xdr:from>
    <xdr:to>
      <xdr:col>15</xdr:col>
      <xdr:colOff>3175</xdr:colOff>
      <xdr:row>172</xdr:row>
      <xdr:rowOff>3175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79725" y="3644900"/>
          <a:ext cx="511175" cy="320675"/>
        </a:xfrm>
        <a:prstGeom prst="rect">
          <a:avLst/>
        </a:prstGeom>
      </xdr:spPr>
    </xdr:pic>
    <xdr:clientData/>
  </xdr:twoCellAnchor>
  <xdr:twoCellAnchor editAs="oneCell">
    <xdr:from>
      <xdr:col>14</xdr:col>
      <xdr:colOff>101600</xdr:colOff>
      <xdr:row>177</xdr:row>
      <xdr:rowOff>88900</xdr:rowOff>
    </xdr:from>
    <xdr:to>
      <xdr:col>14</xdr:col>
      <xdr:colOff>606425</xdr:colOff>
      <xdr:row>178</xdr:row>
      <xdr:rowOff>187325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79725" y="5080000"/>
          <a:ext cx="504825" cy="288925"/>
        </a:xfrm>
        <a:prstGeom prst="rect">
          <a:avLst/>
        </a:prstGeom>
      </xdr:spPr>
    </xdr:pic>
    <xdr:clientData/>
  </xdr:twoCellAnchor>
  <xdr:twoCellAnchor editAs="oneCell">
    <xdr:from>
      <xdr:col>14</xdr:col>
      <xdr:colOff>88900</xdr:colOff>
      <xdr:row>179</xdr:row>
      <xdr:rowOff>63500</xdr:rowOff>
    </xdr:from>
    <xdr:to>
      <xdr:col>15</xdr:col>
      <xdr:colOff>0</xdr:colOff>
      <xdr:row>181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5567025" y="5454650"/>
          <a:ext cx="520700" cy="317500"/>
        </a:xfrm>
        <a:prstGeom prst="rect">
          <a:avLst/>
        </a:prstGeom>
      </xdr:spPr>
    </xdr:pic>
    <xdr:clientData/>
  </xdr:twoCellAnchor>
  <xdr:twoCellAnchor editAs="oneCell">
    <xdr:from>
      <xdr:col>14</xdr:col>
      <xdr:colOff>88900</xdr:colOff>
      <xdr:row>181</xdr:row>
      <xdr:rowOff>114300</xdr:rowOff>
    </xdr:from>
    <xdr:to>
      <xdr:col>15</xdr:col>
      <xdr:colOff>3175</xdr:colOff>
      <xdr:row>182</xdr:row>
      <xdr:rowOff>187325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67025" y="5905500"/>
          <a:ext cx="523875" cy="263525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183</xdr:row>
      <xdr:rowOff>76200</xdr:rowOff>
    </xdr:from>
    <xdr:to>
      <xdr:col>14</xdr:col>
      <xdr:colOff>606425</xdr:colOff>
      <xdr:row>185</xdr:row>
      <xdr:rowOff>3175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4325" y="6267450"/>
          <a:ext cx="530225" cy="307975"/>
        </a:xfrm>
        <a:prstGeom prst="rect">
          <a:avLst/>
        </a:prstGeom>
      </xdr:spPr>
    </xdr:pic>
    <xdr:clientData/>
  </xdr:twoCellAnchor>
  <xdr:twoCellAnchor editAs="oneCell">
    <xdr:from>
      <xdr:col>14</xdr:col>
      <xdr:colOff>101600</xdr:colOff>
      <xdr:row>185</xdr:row>
      <xdr:rowOff>88900</xdr:rowOff>
    </xdr:from>
    <xdr:to>
      <xdr:col>14</xdr:col>
      <xdr:colOff>606425</xdr:colOff>
      <xdr:row>187</xdr:row>
      <xdr:rowOff>3175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79725" y="6680200"/>
          <a:ext cx="504825" cy="295275"/>
        </a:xfrm>
        <a:prstGeom prst="rect">
          <a:avLst/>
        </a:prstGeom>
      </xdr:spPr>
    </xdr:pic>
    <xdr:clientData/>
  </xdr:twoCellAnchor>
  <xdr:twoCellAnchor editAs="oneCell">
    <xdr:from>
      <xdr:col>14</xdr:col>
      <xdr:colOff>114300</xdr:colOff>
      <xdr:row>187</xdr:row>
      <xdr:rowOff>139700</xdr:rowOff>
    </xdr:from>
    <xdr:to>
      <xdr:col>15</xdr:col>
      <xdr:colOff>0</xdr:colOff>
      <xdr:row>189</xdr:row>
      <xdr:rowOff>3175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92425" y="7131050"/>
          <a:ext cx="495300" cy="244475"/>
        </a:xfrm>
        <a:prstGeom prst="rect">
          <a:avLst/>
        </a:prstGeom>
      </xdr:spPr>
    </xdr:pic>
    <xdr:clientData/>
  </xdr:twoCellAnchor>
  <xdr:twoCellAnchor editAs="oneCell">
    <xdr:from>
      <xdr:col>14</xdr:col>
      <xdr:colOff>101600</xdr:colOff>
      <xdr:row>189</xdr:row>
      <xdr:rowOff>63500</xdr:rowOff>
    </xdr:from>
    <xdr:to>
      <xdr:col>15</xdr:col>
      <xdr:colOff>3175</xdr:colOff>
      <xdr:row>190</xdr:row>
      <xdr:rowOff>187325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79725" y="7454900"/>
          <a:ext cx="511175" cy="314325"/>
        </a:xfrm>
        <a:prstGeom prst="rect">
          <a:avLst/>
        </a:prstGeom>
      </xdr:spPr>
    </xdr:pic>
    <xdr:clientData/>
  </xdr:twoCellAnchor>
  <xdr:twoCellAnchor editAs="oneCell">
    <xdr:from>
      <xdr:col>14</xdr:col>
      <xdr:colOff>127000</xdr:colOff>
      <xdr:row>191</xdr:row>
      <xdr:rowOff>76200</xdr:rowOff>
    </xdr:from>
    <xdr:to>
      <xdr:col>15</xdr:col>
      <xdr:colOff>0</xdr:colOff>
      <xdr:row>193</xdr:row>
      <xdr:rowOff>3175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5605125" y="7867650"/>
          <a:ext cx="482600" cy="307975"/>
        </a:xfrm>
        <a:prstGeom prst="rect">
          <a:avLst/>
        </a:prstGeom>
      </xdr:spPr>
    </xdr:pic>
    <xdr:clientData/>
  </xdr:twoCellAnchor>
  <xdr:twoCellAnchor editAs="oneCell">
    <xdr:from>
      <xdr:col>14</xdr:col>
      <xdr:colOff>95956</xdr:colOff>
      <xdr:row>193</xdr:row>
      <xdr:rowOff>76200</xdr:rowOff>
    </xdr:from>
    <xdr:to>
      <xdr:col>15</xdr:col>
      <xdr:colOff>3175</xdr:colOff>
      <xdr:row>195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5574081" y="8267700"/>
          <a:ext cx="516819" cy="304800"/>
        </a:xfrm>
        <a:prstGeom prst="rect">
          <a:avLst/>
        </a:prstGeom>
      </xdr:spPr>
    </xdr:pic>
    <xdr:clientData/>
  </xdr:twoCellAnchor>
  <xdr:twoCellAnchor editAs="oneCell">
    <xdr:from>
      <xdr:col>14</xdr:col>
      <xdr:colOff>88900</xdr:colOff>
      <xdr:row>195</xdr:row>
      <xdr:rowOff>101600</xdr:rowOff>
    </xdr:from>
    <xdr:to>
      <xdr:col>15</xdr:col>
      <xdr:colOff>0</xdr:colOff>
      <xdr:row>196</xdr:row>
      <xdr:rowOff>187325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67025" y="8693150"/>
          <a:ext cx="520700" cy="276225"/>
        </a:xfrm>
        <a:prstGeom prst="rect">
          <a:avLst/>
        </a:prstGeom>
      </xdr:spPr>
    </xdr:pic>
    <xdr:clientData/>
  </xdr:twoCellAnchor>
  <xdr:twoCellAnchor editAs="oneCell">
    <xdr:from>
      <xdr:col>14</xdr:col>
      <xdr:colOff>88900</xdr:colOff>
      <xdr:row>199</xdr:row>
      <xdr:rowOff>63500</xdr:rowOff>
    </xdr:from>
    <xdr:to>
      <xdr:col>15</xdr:col>
      <xdr:colOff>3175</xdr:colOff>
      <xdr:row>200</xdr:row>
      <xdr:rowOff>187325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67025" y="9455150"/>
          <a:ext cx="523875" cy="314325"/>
        </a:xfrm>
        <a:prstGeom prst="rect">
          <a:avLst/>
        </a:prstGeom>
      </xdr:spPr>
    </xdr:pic>
    <xdr:clientData/>
  </xdr:twoCellAnchor>
  <xdr:twoCellAnchor editAs="oneCell">
    <xdr:from>
      <xdr:col>14</xdr:col>
      <xdr:colOff>101600</xdr:colOff>
      <xdr:row>201</xdr:row>
      <xdr:rowOff>63500</xdr:rowOff>
    </xdr:from>
    <xdr:to>
      <xdr:col>15</xdr:col>
      <xdr:colOff>3175</xdr:colOff>
      <xdr:row>203</xdr:row>
      <xdr:rowOff>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79725" y="9855200"/>
          <a:ext cx="511175" cy="317501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203</xdr:row>
      <xdr:rowOff>76200</xdr:rowOff>
    </xdr:from>
    <xdr:to>
      <xdr:col>15</xdr:col>
      <xdr:colOff>3175</xdr:colOff>
      <xdr:row>204</xdr:row>
      <xdr:rowOff>185738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4325" y="10267950"/>
          <a:ext cx="536575" cy="300038"/>
        </a:xfrm>
        <a:prstGeom prst="rect">
          <a:avLst/>
        </a:prstGeom>
      </xdr:spPr>
    </xdr:pic>
    <xdr:clientData/>
  </xdr:twoCellAnchor>
  <xdr:twoCellAnchor editAs="oneCell">
    <xdr:from>
      <xdr:col>14</xdr:col>
      <xdr:colOff>127000</xdr:colOff>
      <xdr:row>215</xdr:row>
      <xdr:rowOff>76200</xdr:rowOff>
    </xdr:from>
    <xdr:to>
      <xdr:col>15</xdr:col>
      <xdr:colOff>3175</xdr:colOff>
      <xdr:row>217</xdr:row>
      <xdr:rowOff>3175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05125" y="12677775"/>
          <a:ext cx="485775" cy="307975"/>
        </a:xfrm>
        <a:prstGeom prst="rect">
          <a:avLst/>
        </a:prstGeom>
      </xdr:spPr>
    </xdr:pic>
    <xdr:clientData/>
  </xdr:twoCellAnchor>
  <xdr:twoCellAnchor editAs="oneCell">
    <xdr:from>
      <xdr:col>14</xdr:col>
      <xdr:colOff>114300</xdr:colOff>
      <xdr:row>217</xdr:row>
      <xdr:rowOff>114300</xdr:rowOff>
    </xdr:from>
    <xdr:to>
      <xdr:col>15</xdr:col>
      <xdr:colOff>0</xdr:colOff>
      <xdr:row>218</xdr:row>
      <xdr:rowOff>190499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92425" y="13115925"/>
          <a:ext cx="495300" cy="266699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219</xdr:row>
      <xdr:rowOff>101600</xdr:rowOff>
    </xdr:from>
    <xdr:to>
      <xdr:col>15</xdr:col>
      <xdr:colOff>0</xdr:colOff>
      <xdr:row>220</xdr:row>
      <xdr:rowOff>187325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4325" y="13503275"/>
          <a:ext cx="533400" cy="276225"/>
        </a:xfrm>
        <a:prstGeom prst="rect">
          <a:avLst/>
        </a:prstGeom>
      </xdr:spPr>
    </xdr:pic>
    <xdr:clientData/>
  </xdr:twoCellAnchor>
  <xdr:twoCellAnchor editAs="oneCell">
    <xdr:from>
      <xdr:col>14</xdr:col>
      <xdr:colOff>114300</xdr:colOff>
      <xdr:row>207</xdr:row>
      <xdr:rowOff>76200</xdr:rowOff>
    </xdr:from>
    <xdr:to>
      <xdr:col>15</xdr:col>
      <xdr:colOff>3175</xdr:colOff>
      <xdr:row>208</xdr:row>
      <xdr:rowOff>187325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92425" y="11077575"/>
          <a:ext cx="498475" cy="301625"/>
        </a:xfrm>
        <a:prstGeom prst="rect">
          <a:avLst/>
        </a:prstGeom>
      </xdr:spPr>
    </xdr:pic>
    <xdr:clientData/>
  </xdr:twoCellAnchor>
  <xdr:twoCellAnchor editAs="oneCell">
    <xdr:from>
      <xdr:col>14</xdr:col>
      <xdr:colOff>101600</xdr:colOff>
      <xdr:row>209</xdr:row>
      <xdr:rowOff>114300</xdr:rowOff>
    </xdr:from>
    <xdr:to>
      <xdr:col>15</xdr:col>
      <xdr:colOff>0</xdr:colOff>
      <xdr:row>210</xdr:row>
      <xdr:rowOff>190499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5579725" y="11515725"/>
          <a:ext cx="508000" cy="266699"/>
        </a:xfrm>
        <a:prstGeom prst="rect">
          <a:avLst/>
        </a:prstGeom>
      </xdr:spPr>
    </xdr:pic>
    <xdr:clientData/>
  </xdr:twoCellAnchor>
  <xdr:twoCellAnchor editAs="oneCell">
    <xdr:from>
      <xdr:col>14</xdr:col>
      <xdr:colOff>101600</xdr:colOff>
      <xdr:row>211</xdr:row>
      <xdr:rowOff>76200</xdr:rowOff>
    </xdr:from>
    <xdr:to>
      <xdr:col>15</xdr:col>
      <xdr:colOff>3175</xdr:colOff>
      <xdr:row>213</xdr:row>
      <xdr:rowOff>3175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79725" y="11877675"/>
          <a:ext cx="511175" cy="307975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223</xdr:row>
      <xdr:rowOff>63500</xdr:rowOff>
    </xdr:from>
    <xdr:to>
      <xdr:col>14</xdr:col>
      <xdr:colOff>606425</xdr:colOff>
      <xdr:row>225</xdr:row>
      <xdr:rowOff>3176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4325" y="14274800"/>
          <a:ext cx="530225" cy="320676"/>
        </a:xfrm>
        <a:prstGeom prst="rect">
          <a:avLst/>
        </a:prstGeom>
      </xdr:spPr>
    </xdr:pic>
    <xdr:clientData/>
  </xdr:twoCellAnchor>
  <xdr:twoCellAnchor editAs="oneCell">
    <xdr:from>
      <xdr:col>14</xdr:col>
      <xdr:colOff>88900</xdr:colOff>
      <xdr:row>225</xdr:row>
      <xdr:rowOff>88900</xdr:rowOff>
    </xdr:from>
    <xdr:to>
      <xdr:col>14</xdr:col>
      <xdr:colOff>606425</xdr:colOff>
      <xdr:row>227</xdr:row>
      <xdr:rowOff>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67025" y="14700250"/>
          <a:ext cx="517525" cy="292100"/>
        </a:xfrm>
        <a:prstGeom prst="rect">
          <a:avLst/>
        </a:prstGeom>
      </xdr:spPr>
    </xdr:pic>
    <xdr:clientData/>
  </xdr:twoCellAnchor>
  <xdr:twoCellAnchor editAs="oneCell">
    <xdr:from>
      <xdr:col>14</xdr:col>
      <xdr:colOff>114300</xdr:colOff>
      <xdr:row>229</xdr:row>
      <xdr:rowOff>101600</xdr:rowOff>
    </xdr:from>
    <xdr:to>
      <xdr:col>15</xdr:col>
      <xdr:colOff>0</xdr:colOff>
      <xdr:row>230</xdr:row>
      <xdr:rowOff>187325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92425" y="15522575"/>
          <a:ext cx="495300" cy="276225"/>
        </a:xfrm>
        <a:prstGeom prst="rect">
          <a:avLst/>
        </a:prstGeom>
      </xdr:spPr>
    </xdr:pic>
    <xdr:clientData/>
  </xdr:twoCellAnchor>
  <xdr:twoCellAnchor editAs="oneCell">
    <xdr:from>
      <xdr:col>14</xdr:col>
      <xdr:colOff>114300</xdr:colOff>
      <xdr:row>233</xdr:row>
      <xdr:rowOff>101600</xdr:rowOff>
    </xdr:from>
    <xdr:to>
      <xdr:col>14</xdr:col>
      <xdr:colOff>606425</xdr:colOff>
      <xdr:row>234</xdr:row>
      <xdr:rowOff>187326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92425" y="16332200"/>
          <a:ext cx="492125" cy="276226"/>
        </a:xfrm>
        <a:prstGeom prst="rect">
          <a:avLst/>
        </a:prstGeom>
      </xdr:spPr>
    </xdr:pic>
    <xdr:clientData/>
  </xdr:twoCellAnchor>
  <xdr:twoCellAnchor editAs="oneCell">
    <xdr:from>
      <xdr:col>14</xdr:col>
      <xdr:colOff>88900</xdr:colOff>
      <xdr:row>239</xdr:row>
      <xdr:rowOff>114300</xdr:rowOff>
    </xdr:from>
    <xdr:to>
      <xdr:col>15</xdr:col>
      <xdr:colOff>0</xdr:colOff>
      <xdr:row>241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67025" y="17554575"/>
          <a:ext cx="520700" cy="266700"/>
        </a:xfrm>
        <a:prstGeom prst="rect">
          <a:avLst/>
        </a:prstGeom>
      </xdr:spPr>
    </xdr:pic>
    <xdr:clientData/>
  </xdr:twoCellAnchor>
  <xdr:twoCellAnchor editAs="oneCell">
    <xdr:from>
      <xdr:col>14</xdr:col>
      <xdr:colOff>50800</xdr:colOff>
      <xdr:row>237</xdr:row>
      <xdr:rowOff>50800</xdr:rowOff>
    </xdr:from>
    <xdr:to>
      <xdr:col>15</xdr:col>
      <xdr:colOff>0</xdr:colOff>
      <xdr:row>238</xdr:row>
      <xdr:rowOff>187324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8925" y="17091025"/>
          <a:ext cx="558800" cy="327024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241</xdr:row>
      <xdr:rowOff>76200</xdr:rowOff>
    </xdr:from>
    <xdr:to>
      <xdr:col>14</xdr:col>
      <xdr:colOff>606425</xdr:colOff>
      <xdr:row>243</xdr:row>
      <xdr:rowOff>3174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4325" y="17916525"/>
          <a:ext cx="530225" cy="307974"/>
        </a:xfrm>
        <a:prstGeom prst="rect">
          <a:avLst/>
        </a:prstGeom>
      </xdr:spPr>
    </xdr:pic>
    <xdr:clientData/>
  </xdr:twoCellAnchor>
  <xdr:twoCellAnchor editAs="oneCell">
    <xdr:from>
      <xdr:col>14</xdr:col>
      <xdr:colOff>50800</xdr:colOff>
      <xdr:row>245</xdr:row>
      <xdr:rowOff>88900</xdr:rowOff>
    </xdr:from>
    <xdr:to>
      <xdr:col>14</xdr:col>
      <xdr:colOff>606425</xdr:colOff>
      <xdr:row>247</xdr:row>
      <xdr:rowOff>3175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8925" y="18738850"/>
          <a:ext cx="555625" cy="295275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247</xdr:row>
      <xdr:rowOff>63500</xdr:rowOff>
    </xdr:from>
    <xdr:to>
      <xdr:col>15</xdr:col>
      <xdr:colOff>3175</xdr:colOff>
      <xdr:row>248</xdr:row>
      <xdr:rowOff>187326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4325" y="19113500"/>
          <a:ext cx="536575" cy="314326"/>
        </a:xfrm>
        <a:prstGeom prst="rect">
          <a:avLst/>
        </a:prstGeom>
      </xdr:spPr>
    </xdr:pic>
    <xdr:clientData/>
  </xdr:twoCellAnchor>
  <xdr:twoCellAnchor editAs="oneCell">
    <xdr:from>
      <xdr:col>14</xdr:col>
      <xdr:colOff>101600</xdr:colOff>
      <xdr:row>249</xdr:row>
      <xdr:rowOff>88900</xdr:rowOff>
    </xdr:from>
    <xdr:to>
      <xdr:col>15</xdr:col>
      <xdr:colOff>3175</xdr:colOff>
      <xdr:row>250</xdr:row>
      <xdr:rowOff>187325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79725" y="19538950"/>
          <a:ext cx="511175" cy="288925"/>
        </a:xfrm>
        <a:prstGeom prst="rect">
          <a:avLst/>
        </a:prstGeom>
      </xdr:spPr>
    </xdr:pic>
    <xdr:clientData/>
  </xdr:twoCellAnchor>
  <xdr:twoCellAnchor editAs="oneCell">
    <xdr:from>
      <xdr:col>14</xdr:col>
      <xdr:colOff>63500</xdr:colOff>
      <xdr:row>253</xdr:row>
      <xdr:rowOff>88900</xdr:rowOff>
    </xdr:from>
    <xdr:to>
      <xdr:col>15</xdr:col>
      <xdr:colOff>3175</xdr:colOff>
      <xdr:row>254</xdr:row>
      <xdr:rowOff>187325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1625" y="20348575"/>
          <a:ext cx="549275" cy="288925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255</xdr:row>
      <xdr:rowOff>76200</xdr:rowOff>
    </xdr:from>
    <xdr:to>
      <xdr:col>15</xdr:col>
      <xdr:colOff>0</xdr:colOff>
      <xdr:row>257</xdr:row>
      <xdr:rowOff>3174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4325" y="20735925"/>
          <a:ext cx="533400" cy="307974"/>
        </a:xfrm>
        <a:prstGeom prst="rect">
          <a:avLst/>
        </a:prstGeom>
      </xdr:spPr>
    </xdr:pic>
    <xdr:clientData/>
  </xdr:twoCellAnchor>
  <xdr:twoCellAnchor editAs="oneCell">
    <xdr:from>
      <xdr:col>14</xdr:col>
      <xdr:colOff>50800</xdr:colOff>
      <xdr:row>259</xdr:row>
      <xdr:rowOff>63500</xdr:rowOff>
    </xdr:from>
    <xdr:to>
      <xdr:col>15</xdr:col>
      <xdr:colOff>0</xdr:colOff>
      <xdr:row>261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8925" y="21532850"/>
          <a:ext cx="558800" cy="317500"/>
        </a:xfrm>
        <a:prstGeom prst="rect">
          <a:avLst/>
        </a:prstGeom>
      </xdr:spPr>
    </xdr:pic>
    <xdr:clientData/>
  </xdr:twoCellAnchor>
  <xdr:twoCellAnchor editAs="oneCell">
    <xdr:from>
      <xdr:col>14</xdr:col>
      <xdr:colOff>50800</xdr:colOff>
      <xdr:row>261</xdr:row>
      <xdr:rowOff>38100</xdr:rowOff>
    </xdr:from>
    <xdr:to>
      <xdr:col>15</xdr:col>
      <xdr:colOff>3175</xdr:colOff>
      <xdr:row>263</xdr:row>
      <xdr:rowOff>3176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8925" y="21907500"/>
          <a:ext cx="561975" cy="346076"/>
        </a:xfrm>
        <a:prstGeom prst="rect">
          <a:avLst/>
        </a:prstGeom>
      </xdr:spPr>
    </xdr:pic>
    <xdr:clientData/>
  </xdr:twoCellAnchor>
  <xdr:twoCellAnchor editAs="oneCell">
    <xdr:from>
      <xdr:col>14</xdr:col>
      <xdr:colOff>88900</xdr:colOff>
      <xdr:row>263</xdr:row>
      <xdr:rowOff>114300</xdr:rowOff>
    </xdr:from>
    <xdr:to>
      <xdr:col>15</xdr:col>
      <xdr:colOff>0</xdr:colOff>
      <xdr:row>265</xdr:row>
      <xdr:rowOff>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67025" y="22383750"/>
          <a:ext cx="520700" cy="266700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267</xdr:row>
      <xdr:rowOff>63500</xdr:rowOff>
    </xdr:from>
    <xdr:to>
      <xdr:col>15</xdr:col>
      <xdr:colOff>3175</xdr:colOff>
      <xdr:row>269</xdr:row>
      <xdr:rowOff>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4325" y="23142575"/>
          <a:ext cx="536575" cy="317500"/>
        </a:xfrm>
        <a:prstGeom prst="rect">
          <a:avLst/>
        </a:prstGeom>
      </xdr:spPr>
    </xdr:pic>
    <xdr:clientData/>
  </xdr:twoCellAnchor>
  <xdr:twoCellAnchor editAs="oneCell">
    <xdr:from>
      <xdr:col>14</xdr:col>
      <xdr:colOff>88900</xdr:colOff>
      <xdr:row>269</xdr:row>
      <xdr:rowOff>50800</xdr:rowOff>
    </xdr:from>
    <xdr:to>
      <xdr:col>15</xdr:col>
      <xdr:colOff>0</xdr:colOff>
      <xdr:row>270</xdr:row>
      <xdr:rowOff>190499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67025" y="23529925"/>
          <a:ext cx="520700" cy="330199"/>
        </a:xfrm>
        <a:prstGeom prst="rect">
          <a:avLst/>
        </a:prstGeom>
      </xdr:spPr>
    </xdr:pic>
    <xdr:clientData/>
  </xdr:twoCellAnchor>
  <xdr:twoCellAnchor editAs="oneCell">
    <xdr:from>
      <xdr:col>14</xdr:col>
      <xdr:colOff>88900</xdr:colOff>
      <xdr:row>271</xdr:row>
      <xdr:rowOff>88901</xdr:rowOff>
    </xdr:from>
    <xdr:to>
      <xdr:col>15</xdr:col>
      <xdr:colOff>0</xdr:colOff>
      <xdr:row>273</xdr:row>
      <xdr:rowOff>4678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67025" y="23968076"/>
          <a:ext cx="520700" cy="296777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275</xdr:row>
      <xdr:rowOff>101600</xdr:rowOff>
    </xdr:from>
    <xdr:to>
      <xdr:col>15</xdr:col>
      <xdr:colOff>0</xdr:colOff>
      <xdr:row>276</xdr:row>
      <xdr:rowOff>187326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4325" y="24790400"/>
          <a:ext cx="533400" cy="276226"/>
        </a:xfrm>
        <a:prstGeom prst="rect">
          <a:avLst/>
        </a:prstGeom>
      </xdr:spPr>
    </xdr:pic>
    <xdr:clientData/>
  </xdr:twoCellAnchor>
  <xdr:twoCellAnchor editAs="oneCell">
    <xdr:from>
      <xdr:col>14</xdr:col>
      <xdr:colOff>88900</xdr:colOff>
      <xdr:row>277</xdr:row>
      <xdr:rowOff>50800</xdr:rowOff>
    </xdr:from>
    <xdr:to>
      <xdr:col>14</xdr:col>
      <xdr:colOff>606425</xdr:colOff>
      <xdr:row>278</xdr:row>
      <xdr:rowOff>187325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67025" y="25139650"/>
          <a:ext cx="517525" cy="327025"/>
        </a:xfrm>
        <a:prstGeom prst="rect">
          <a:avLst/>
        </a:prstGeom>
      </xdr:spPr>
    </xdr:pic>
    <xdr:clientData/>
  </xdr:twoCellAnchor>
  <xdr:twoCellAnchor editAs="oneCell">
    <xdr:from>
      <xdr:col>14</xdr:col>
      <xdr:colOff>152400</xdr:colOff>
      <xdr:row>207</xdr:row>
      <xdr:rowOff>88900</xdr:rowOff>
    </xdr:from>
    <xdr:to>
      <xdr:col>15</xdr:col>
      <xdr:colOff>3175</xdr:colOff>
      <xdr:row>209</xdr:row>
      <xdr:rowOff>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30525" y="11090275"/>
          <a:ext cx="460375" cy="292100"/>
        </a:xfrm>
        <a:prstGeom prst="rect">
          <a:avLst/>
        </a:prstGeom>
      </xdr:spPr>
    </xdr:pic>
    <xdr:clientData/>
  </xdr:twoCellAnchor>
  <xdr:twoCellAnchor editAs="oneCell">
    <xdr:from>
      <xdr:col>14</xdr:col>
      <xdr:colOff>139700</xdr:colOff>
      <xdr:row>209</xdr:row>
      <xdr:rowOff>127000</xdr:rowOff>
    </xdr:from>
    <xdr:to>
      <xdr:col>15</xdr:col>
      <xdr:colOff>0</xdr:colOff>
      <xdr:row>211</xdr:row>
      <xdr:rowOff>3174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5617825" y="11528425"/>
          <a:ext cx="469900" cy="257174"/>
        </a:xfrm>
        <a:prstGeom prst="rect">
          <a:avLst/>
        </a:prstGeom>
      </xdr:spPr>
    </xdr:pic>
    <xdr:clientData/>
  </xdr:twoCellAnchor>
  <xdr:twoCellAnchor editAs="oneCell">
    <xdr:from>
      <xdr:col>14</xdr:col>
      <xdr:colOff>50800</xdr:colOff>
      <xdr:row>281</xdr:row>
      <xdr:rowOff>88900</xdr:rowOff>
    </xdr:from>
    <xdr:to>
      <xdr:col>14</xdr:col>
      <xdr:colOff>606425</xdr:colOff>
      <xdr:row>283</xdr:row>
      <xdr:rowOff>3175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8925" y="25987375"/>
          <a:ext cx="555625" cy="295275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283</xdr:row>
      <xdr:rowOff>63500</xdr:rowOff>
    </xdr:from>
    <xdr:to>
      <xdr:col>15</xdr:col>
      <xdr:colOff>3175</xdr:colOff>
      <xdr:row>284</xdr:row>
      <xdr:rowOff>187324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4325" y="26362025"/>
          <a:ext cx="536575" cy="314324"/>
        </a:xfrm>
        <a:prstGeom prst="rect">
          <a:avLst/>
        </a:prstGeom>
      </xdr:spPr>
    </xdr:pic>
    <xdr:clientData/>
  </xdr:twoCellAnchor>
  <xdr:twoCellAnchor editAs="oneCell">
    <xdr:from>
      <xdr:col>14</xdr:col>
      <xdr:colOff>38100</xdr:colOff>
      <xdr:row>287</xdr:row>
      <xdr:rowOff>0</xdr:rowOff>
    </xdr:from>
    <xdr:to>
      <xdr:col>14</xdr:col>
      <xdr:colOff>606425</xdr:colOff>
      <xdr:row>289</xdr:row>
      <xdr:rowOff>3175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5516225" y="27108150"/>
          <a:ext cx="568325" cy="384175"/>
        </a:xfrm>
        <a:prstGeom prst="rect">
          <a:avLst/>
        </a:prstGeom>
      </xdr:spPr>
    </xdr:pic>
    <xdr:clientData/>
  </xdr:twoCellAnchor>
  <xdr:twoCellAnchor editAs="oneCell">
    <xdr:from>
      <xdr:col>14</xdr:col>
      <xdr:colOff>88900</xdr:colOff>
      <xdr:row>289</xdr:row>
      <xdr:rowOff>114300</xdr:rowOff>
    </xdr:from>
    <xdr:to>
      <xdr:col>15</xdr:col>
      <xdr:colOff>0</xdr:colOff>
      <xdr:row>291</xdr:row>
      <xdr:rowOff>1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67025" y="27622500"/>
          <a:ext cx="520700" cy="266701"/>
        </a:xfrm>
        <a:prstGeom prst="rect">
          <a:avLst/>
        </a:prstGeom>
      </xdr:spPr>
    </xdr:pic>
    <xdr:clientData/>
  </xdr:twoCellAnchor>
  <xdr:twoCellAnchor editAs="oneCell">
    <xdr:from>
      <xdr:col>14</xdr:col>
      <xdr:colOff>63500</xdr:colOff>
      <xdr:row>295</xdr:row>
      <xdr:rowOff>101600</xdr:rowOff>
    </xdr:from>
    <xdr:to>
      <xdr:col>14</xdr:col>
      <xdr:colOff>606425</xdr:colOff>
      <xdr:row>297</xdr:row>
      <xdr:rowOff>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1625" y="28819475"/>
          <a:ext cx="542925" cy="279400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297</xdr:row>
      <xdr:rowOff>63500</xdr:rowOff>
    </xdr:from>
    <xdr:to>
      <xdr:col>14</xdr:col>
      <xdr:colOff>606425</xdr:colOff>
      <xdr:row>298</xdr:row>
      <xdr:rowOff>190499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4325" y="29181425"/>
          <a:ext cx="530225" cy="317499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293</xdr:row>
      <xdr:rowOff>101600</xdr:rowOff>
    </xdr:from>
    <xdr:to>
      <xdr:col>14</xdr:col>
      <xdr:colOff>606425</xdr:colOff>
      <xdr:row>294</xdr:row>
      <xdr:rowOff>190499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4325" y="28419425"/>
          <a:ext cx="530225" cy="27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50800</xdr:colOff>
      <xdr:row>301</xdr:row>
      <xdr:rowOff>88900</xdr:rowOff>
    </xdr:from>
    <xdr:to>
      <xdr:col>15</xdr:col>
      <xdr:colOff>0</xdr:colOff>
      <xdr:row>302</xdr:row>
      <xdr:rowOff>187325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8925" y="30016450"/>
          <a:ext cx="558800" cy="288925"/>
        </a:xfrm>
        <a:prstGeom prst="rect">
          <a:avLst/>
        </a:prstGeom>
      </xdr:spPr>
    </xdr:pic>
    <xdr:clientData/>
  </xdr:twoCellAnchor>
  <xdr:twoCellAnchor editAs="oneCell">
    <xdr:from>
      <xdr:col>14</xdr:col>
      <xdr:colOff>101600</xdr:colOff>
      <xdr:row>305</xdr:row>
      <xdr:rowOff>76201</xdr:rowOff>
    </xdr:from>
    <xdr:to>
      <xdr:col>15</xdr:col>
      <xdr:colOff>3175</xdr:colOff>
      <xdr:row>307</xdr:row>
      <xdr:rowOff>1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79725" y="30813376"/>
          <a:ext cx="511175" cy="304800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309</xdr:row>
      <xdr:rowOff>63500</xdr:rowOff>
    </xdr:from>
    <xdr:to>
      <xdr:col>15</xdr:col>
      <xdr:colOff>0</xdr:colOff>
      <xdr:row>311</xdr:row>
      <xdr:rowOff>1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4325" y="31610300"/>
          <a:ext cx="533400" cy="317501"/>
        </a:xfrm>
        <a:prstGeom prst="rect">
          <a:avLst/>
        </a:prstGeom>
      </xdr:spPr>
    </xdr:pic>
    <xdr:clientData/>
  </xdr:twoCellAnchor>
  <xdr:twoCellAnchor editAs="oneCell">
    <xdr:from>
      <xdr:col>14</xdr:col>
      <xdr:colOff>63499</xdr:colOff>
      <xdr:row>322</xdr:row>
      <xdr:rowOff>55560</xdr:rowOff>
    </xdr:from>
    <xdr:to>
      <xdr:col>14</xdr:col>
      <xdr:colOff>605224</xdr:colOff>
      <xdr:row>324</xdr:row>
      <xdr:rowOff>19960</xdr:rowOff>
    </xdr:to>
    <xdr:pic>
      <xdr:nvPicPr>
        <xdr:cNvPr id="59" name="Picture 58" descr="20180921_140816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xfrm>
          <a:off x="15541624" y="34364610"/>
          <a:ext cx="541725" cy="345400"/>
        </a:xfrm>
        <a:prstGeom prst="rect">
          <a:avLst/>
        </a:prstGeom>
      </xdr:spPr>
    </xdr:pic>
    <xdr:clientData/>
  </xdr:twoCellAnchor>
  <xdr:twoCellAnchor editAs="oneCell">
    <xdr:from>
      <xdr:col>14</xdr:col>
      <xdr:colOff>63498</xdr:colOff>
      <xdr:row>324</xdr:row>
      <xdr:rowOff>47626</xdr:rowOff>
    </xdr:from>
    <xdr:to>
      <xdr:col>14</xdr:col>
      <xdr:colOff>605223</xdr:colOff>
      <xdr:row>326</xdr:row>
      <xdr:rowOff>21551</xdr:rowOff>
    </xdr:to>
    <xdr:pic>
      <xdr:nvPicPr>
        <xdr:cNvPr id="60" name="Picture 59" descr="20180923_101548.jp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xfrm flipH="1">
          <a:off x="15541623" y="34756726"/>
          <a:ext cx="541725" cy="354925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</xdr:colOff>
      <xdr:row>326</xdr:row>
      <xdr:rowOff>47580</xdr:rowOff>
    </xdr:from>
    <xdr:to>
      <xdr:col>15</xdr:col>
      <xdr:colOff>1181</xdr:colOff>
      <xdr:row>328</xdr:row>
      <xdr:rowOff>21505</xdr:rowOff>
    </xdr:to>
    <xdr:pic>
      <xdr:nvPicPr>
        <xdr:cNvPr id="61" name="Picture 60" descr="20180923_101531.jpg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xfrm>
          <a:off x="15525750" y="35156730"/>
          <a:ext cx="563156" cy="354925"/>
        </a:xfrm>
        <a:prstGeom prst="rect">
          <a:avLst/>
        </a:prstGeom>
      </xdr:spPr>
    </xdr:pic>
    <xdr:clientData/>
  </xdr:twoCellAnchor>
  <xdr:twoCellAnchor editAs="oneCell">
    <xdr:from>
      <xdr:col>14</xdr:col>
      <xdr:colOff>79375</xdr:colOff>
      <xdr:row>388</xdr:row>
      <xdr:rowOff>63500</xdr:rowOff>
    </xdr:from>
    <xdr:to>
      <xdr:col>15</xdr:col>
      <xdr:colOff>0</xdr:colOff>
      <xdr:row>390</xdr:row>
      <xdr:rowOff>18376</xdr:rowOff>
    </xdr:to>
    <xdr:pic>
      <xdr:nvPicPr>
        <xdr:cNvPr id="62" name="Picture 61" descr="20180926_103007.jpg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xfrm>
          <a:off x="15557500" y="47574200"/>
          <a:ext cx="530225" cy="335876"/>
        </a:xfrm>
        <a:prstGeom prst="rect">
          <a:avLst/>
        </a:prstGeom>
      </xdr:spPr>
    </xdr:pic>
    <xdr:clientData/>
  </xdr:twoCellAnchor>
  <xdr:twoCellAnchor editAs="oneCell">
    <xdr:from>
      <xdr:col>14</xdr:col>
      <xdr:colOff>100542</xdr:colOff>
      <xdr:row>386</xdr:row>
      <xdr:rowOff>47625</xdr:rowOff>
    </xdr:from>
    <xdr:to>
      <xdr:col>15</xdr:col>
      <xdr:colOff>1</xdr:colOff>
      <xdr:row>388</xdr:row>
      <xdr:rowOff>18375</xdr:rowOff>
    </xdr:to>
    <xdr:pic>
      <xdr:nvPicPr>
        <xdr:cNvPr id="63" name="Picture 62" descr="20180926_101356.jpg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xfrm>
          <a:off x="15578667" y="47158275"/>
          <a:ext cx="509059" cy="351750"/>
        </a:xfrm>
        <a:prstGeom prst="rect">
          <a:avLst/>
        </a:prstGeom>
      </xdr:spPr>
    </xdr:pic>
    <xdr:clientData/>
  </xdr:twoCellAnchor>
  <xdr:twoCellAnchor editAs="oneCell">
    <xdr:from>
      <xdr:col>14</xdr:col>
      <xdr:colOff>63498</xdr:colOff>
      <xdr:row>384</xdr:row>
      <xdr:rowOff>127000</xdr:rowOff>
    </xdr:from>
    <xdr:to>
      <xdr:col>14</xdr:col>
      <xdr:colOff>605223</xdr:colOff>
      <xdr:row>386</xdr:row>
      <xdr:rowOff>24725</xdr:rowOff>
    </xdr:to>
    <xdr:pic>
      <xdr:nvPicPr>
        <xdr:cNvPr id="64" name="Picture 63" descr="20180926_100314.jpg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xfrm>
          <a:off x="15541623" y="46837600"/>
          <a:ext cx="541725" cy="278725"/>
        </a:xfrm>
        <a:prstGeom prst="rect">
          <a:avLst/>
        </a:prstGeom>
      </xdr:spPr>
    </xdr:pic>
    <xdr:clientData/>
  </xdr:twoCellAnchor>
  <xdr:twoCellAnchor editAs="oneCell">
    <xdr:from>
      <xdr:col>14</xdr:col>
      <xdr:colOff>63499</xdr:colOff>
      <xdr:row>382</xdr:row>
      <xdr:rowOff>83343</xdr:rowOff>
    </xdr:from>
    <xdr:to>
      <xdr:col>14</xdr:col>
      <xdr:colOff>605224</xdr:colOff>
      <xdr:row>384</xdr:row>
      <xdr:rowOff>19168</xdr:rowOff>
    </xdr:to>
    <xdr:pic>
      <xdr:nvPicPr>
        <xdr:cNvPr id="65" name="Picture 64" descr="20180926_095506.jpg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xfrm>
          <a:off x="15541624" y="46393893"/>
          <a:ext cx="541725" cy="316825"/>
        </a:xfrm>
        <a:prstGeom prst="rect">
          <a:avLst/>
        </a:prstGeom>
      </xdr:spPr>
    </xdr:pic>
    <xdr:clientData/>
  </xdr:twoCellAnchor>
  <xdr:twoCellAnchor editAs="oneCell">
    <xdr:from>
      <xdr:col>14</xdr:col>
      <xdr:colOff>63500</xdr:colOff>
      <xdr:row>380</xdr:row>
      <xdr:rowOff>51593</xdr:rowOff>
    </xdr:from>
    <xdr:to>
      <xdr:col>14</xdr:col>
      <xdr:colOff>605225</xdr:colOff>
      <xdr:row>382</xdr:row>
      <xdr:rowOff>15994</xdr:rowOff>
    </xdr:to>
    <xdr:pic>
      <xdr:nvPicPr>
        <xdr:cNvPr id="66" name="Picture 65" descr="20180925_120934.jpg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15541625" y="45962093"/>
          <a:ext cx="541725" cy="345401"/>
        </a:xfrm>
        <a:prstGeom prst="rect">
          <a:avLst/>
        </a:prstGeom>
      </xdr:spPr>
    </xdr:pic>
    <xdr:clientData/>
  </xdr:twoCellAnchor>
  <xdr:twoCellAnchor editAs="oneCell">
    <xdr:from>
      <xdr:col>14</xdr:col>
      <xdr:colOff>52917</xdr:colOff>
      <xdr:row>378</xdr:row>
      <xdr:rowOff>23812</xdr:rowOff>
    </xdr:from>
    <xdr:to>
      <xdr:col>15</xdr:col>
      <xdr:colOff>4092</xdr:colOff>
      <xdr:row>380</xdr:row>
      <xdr:rowOff>16787</xdr:rowOff>
    </xdr:to>
    <xdr:pic>
      <xdr:nvPicPr>
        <xdr:cNvPr id="67" name="Picture 66" descr="20180925_111439.jpg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xfrm>
          <a:off x="15531042" y="45534262"/>
          <a:ext cx="560775" cy="373975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</xdr:colOff>
      <xdr:row>376</xdr:row>
      <xdr:rowOff>35717</xdr:rowOff>
    </xdr:from>
    <xdr:to>
      <xdr:col>15</xdr:col>
      <xdr:colOff>1181</xdr:colOff>
      <xdr:row>378</xdr:row>
      <xdr:rowOff>19167</xdr:rowOff>
    </xdr:to>
    <xdr:pic>
      <xdr:nvPicPr>
        <xdr:cNvPr id="68" name="Picture 67" descr="20180925_105854.jpg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xfrm>
          <a:off x="15525750" y="45146117"/>
          <a:ext cx="563156" cy="364450"/>
        </a:xfrm>
        <a:prstGeom prst="rect">
          <a:avLst/>
        </a:prstGeom>
      </xdr:spPr>
    </xdr:pic>
    <xdr:clientData/>
  </xdr:twoCellAnchor>
  <xdr:twoCellAnchor editAs="oneCell">
    <xdr:from>
      <xdr:col>14</xdr:col>
      <xdr:colOff>63499</xdr:colOff>
      <xdr:row>374</xdr:row>
      <xdr:rowOff>11905</xdr:rowOff>
    </xdr:from>
    <xdr:to>
      <xdr:col>14</xdr:col>
      <xdr:colOff>605224</xdr:colOff>
      <xdr:row>376</xdr:row>
      <xdr:rowOff>14405</xdr:rowOff>
    </xdr:to>
    <xdr:pic>
      <xdr:nvPicPr>
        <xdr:cNvPr id="69" name="Picture 68" descr="20180925_105456.jpg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xfrm>
          <a:off x="15541624" y="44722255"/>
          <a:ext cx="541725" cy="383500"/>
        </a:xfrm>
        <a:prstGeom prst="rect">
          <a:avLst/>
        </a:prstGeom>
      </xdr:spPr>
    </xdr:pic>
    <xdr:clientData/>
  </xdr:twoCellAnchor>
  <xdr:twoCellAnchor editAs="oneCell">
    <xdr:from>
      <xdr:col>14</xdr:col>
      <xdr:colOff>68792</xdr:colOff>
      <xdr:row>372</xdr:row>
      <xdr:rowOff>39686</xdr:rowOff>
    </xdr:from>
    <xdr:to>
      <xdr:col>15</xdr:col>
      <xdr:colOff>0</xdr:colOff>
      <xdr:row>374</xdr:row>
      <xdr:rowOff>23136</xdr:rowOff>
    </xdr:to>
    <xdr:pic>
      <xdr:nvPicPr>
        <xdr:cNvPr id="70" name="Picture 69" descr="20180925_104507.jpg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xfrm>
          <a:off x="15546917" y="44349986"/>
          <a:ext cx="540808" cy="364450"/>
        </a:xfrm>
        <a:prstGeom prst="rect">
          <a:avLst/>
        </a:prstGeom>
      </xdr:spPr>
    </xdr:pic>
    <xdr:clientData/>
  </xdr:twoCellAnchor>
  <xdr:twoCellAnchor editAs="oneCell">
    <xdr:from>
      <xdr:col>14</xdr:col>
      <xdr:colOff>42333</xdr:colOff>
      <xdr:row>370</xdr:row>
      <xdr:rowOff>55561</xdr:rowOff>
    </xdr:from>
    <xdr:to>
      <xdr:col>15</xdr:col>
      <xdr:colOff>3033</xdr:colOff>
      <xdr:row>372</xdr:row>
      <xdr:rowOff>19961</xdr:rowOff>
    </xdr:to>
    <xdr:pic>
      <xdr:nvPicPr>
        <xdr:cNvPr id="71" name="Picture 70" descr="20180925_103500.jpg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xfrm>
          <a:off x="15520458" y="43965811"/>
          <a:ext cx="570300" cy="345400"/>
        </a:xfrm>
        <a:prstGeom prst="rect">
          <a:avLst/>
        </a:prstGeom>
      </xdr:spPr>
    </xdr:pic>
    <xdr:clientData/>
  </xdr:twoCellAnchor>
  <xdr:twoCellAnchor editAs="oneCell">
    <xdr:from>
      <xdr:col>14</xdr:col>
      <xdr:colOff>31750</xdr:colOff>
      <xdr:row>367</xdr:row>
      <xdr:rowOff>476250</xdr:rowOff>
    </xdr:from>
    <xdr:to>
      <xdr:col>15</xdr:col>
      <xdr:colOff>1975</xdr:colOff>
      <xdr:row>370</xdr:row>
      <xdr:rowOff>24725</xdr:rowOff>
    </xdr:to>
    <xdr:pic>
      <xdr:nvPicPr>
        <xdr:cNvPr id="72" name="Picture 71" descr="20180925_103231.jpg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xfrm>
          <a:off x="15509875" y="43510200"/>
          <a:ext cx="579825" cy="405725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</xdr:colOff>
      <xdr:row>366</xdr:row>
      <xdr:rowOff>63499</xdr:rowOff>
    </xdr:from>
    <xdr:to>
      <xdr:col>15</xdr:col>
      <xdr:colOff>1181</xdr:colOff>
      <xdr:row>368</xdr:row>
      <xdr:rowOff>18374</xdr:rowOff>
    </xdr:to>
    <xdr:pic>
      <xdr:nvPicPr>
        <xdr:cNvPr id="73" name="Picture 72" descr="20180925_102504.jpg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xfrm>
          <a:off x="15525750" y="43173649"/>
          <a:ext cx="563156" cy="335875"/>
        </a:xfrm>
        <a:prstGeom prst="rect">
          <a:avLst/>
        </a:prstGeom>
      </xdr:spPr>
    </xdr:pic>
    <xdr:clientData/>
  </xdr:twoCellAnchor>
  <xdr:twoCellAnchor editAs="oneCell">
    <xdr:from>
      <xdr:col>14</xdr:col>
      <xdr:colOff>52916</xdr:colOff>
      <xdr:row>364</xdr:row>
      <xdr:rowOff>51591</xdr:rowOff>
    </xdr:from>
    <xdr:to>
      <xdr:col>15</xdr:col>
      <xdr:colOff>4091</xdr:colOff>
      <xdr:row>366</xdr:row>
      <xdr:rowOff>15992</xdr:rowOff>
    </xdr:to>
    <xdr:pic>
      <xdr:nvPicPr>
        <xdr:cNvPr id="74" name="Picture 73" descr="20180925_101856.jpg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5531041" y="42761691"/>
          <a:ext cx="560775" cy="345401"/>
        </a:xfrm>
        <a:prstGeom prst="rect">
          <a:avLst/>
        </a:prstGeom>
      </xdr:spPr>
    </xdr:pic>
    <xdr:clientData/>
  </xdr:twoCellAnchor>
  <xdr:twoCellAnchor editAs="oneCell">
    <xdr:from>
      <xdr:col>14</xdr:col>
      <xdr:colOff>42331</xdr:colOff>
      <xdr:row>362</xdr:row>
      <xdr:rowOff>3968</xdr:rowOff>
    </xdr:from>
    <xdr:to>
      <xdr:col>15</xdr:col>
      <xdr:colOff>3031</xdr:colOff>
      <xdr:row>364</xdr:row>
      <xdr:rowOff>15993</xdr:rowOff>
    </xdr:to>
    <xdr:pic>
      <xdr:nvPicPr>
        <xdr:cNvPr id="75" name="Picture 74" descr="20180925_100932.jpg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xfrm>
          <a:off x="15520456" y="42314018"/>
          <a:ext cx="570300" cy="393025"/>
        </a:xfrm>
        <a:prstGeom prst="rect">
          <a:avLst/>
        </a:prstGeom>
      </xdr:spPr>
    </xdr:pic>
    <xdr:clientData/>
  </xdr:twoCellAnchor>
  <xdr:twoCellAnchor editAs="oneCell">
    <xdr:from>
      <xdr:col>14</xdr:col>
      <xdr:colOff>63500</xdr:colOff>
      <xdr:row>360</xdr:row>
      <xdr:rowOff>67467</xdr:rowOff>
    </xdr:from>
    <xdr:to>
      <xdr:col>14</xdr:col>
      <xdr:colOff>605225</xdr:colOff>
      <xdr:row>362</xdr:row>
      <xdr:rowOff>31867</xdr:rowOff>
    </xdr:to>
    <xdr:pic>
      <xdr:nvPicPr>
        <xdr:cNvPr id="76" name="Picture 75" descr="20180925_094227.jpg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xfrm>
          <a:off x="15541625" y="41977467"/>
          <a:ext cx="541725" cy="345400"/>
        </a:xfrm>
        <a:prstGeom prst="rect">
          <a:avLst/>
        </a:prstGeom>
      </xdr:spPr>
    </xdr:pic>
    <xdr:clientData/>
  </xdr:twoCellAnchor>
  <xdr:twoCellAnchor editAs="oneCell">
    <xdr:from>
      <xdr:col>14</xdr:col>
      <xdr:colOff>58208</xdr:colOff>
      <xdr:row>358</xdr:row>
      <xdr:rowOff>83342</xdr:rowOff>
    </xdr:from>
    <xdr:to>
      <xdr:col>15</xdr:col>
      <xdr:colOff>2239</xdr:colOff>
      <xdr:row>360</xdr:row>
      <xdr:rowOff>19167</xdr:rowOff>
    </xdr:to>
    <xdr:pic>
      <xdr:nvPicPr>
        <xdr:cNvPr id="77" name="Picture 76" descr="20180925_105826.jpg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xfrm>
          <a:off x="15536333" y="41593292"/>
          <a:ext cx="553631" cy="316825"/>
        </a:xfrm>
        <a:prstGeom prst="rect">
          <a:avLst/>
        </a:prstGeom>
      </xdr:spPr>
    </xdr:pic>
    <xdr:clientData/>
  </xdr:twoCellAnchor>
  <xdr:twoCellAnchor editAs="oneCell">
    <xdr:from>
      <xdr:col>14</xdr:col>
      <xdr:colOff>63499</xdr:colOff>
      <xdr:row>356</xdr:row>
      <xdr:rowOff>31750</xdr:rowOff>
    </xdr:from>
    <xdr:to>
      <xdr:col>14</xdr:col>
      <xdr:colOff>605224</xdr:colOff>
      <xdr:row>358</xdr:row>
      <xdr:rowOff>15201</xdr:rowOff>
    </xdr:to>
    <xdr:pic>
      <xdr:nvPicPr>
        <xdr:cNvPr id="78" name="Picture 77" descr="20180924_144822.jpg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xfrm>
          <a:off x="15541624" y="41141650"/>
          <a:ext cx="541725" cy="364451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</xdr:colOff>
      <xdr:row>354</xdr:row>
      <xdr:rowOff>71436</xdr:rowOff>
    </xdr:from>
    <xdr:to>
      <xdr:col>15</xdr:col>
      <xdr:colOff>1181</xdr:colOff>
      <xdr:row>356</xdr:row>
      <xdr:rowOff>16786</xdr:rowOff>
    </xdr:to>
    <xdr:pic>
      <xdr:nvPicPr>
        <xdr:cNvPr id="79" name="Picture 78" descr="20180923_142535.jpg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xfrm>
          <a:off x="15525750" y="40781286"/>
          <a:ext cx="563156" cy="326350"/>
        </a:xfrm>
        <a:prstGeom prst="rect">
          <a:avLst/>
        </a:prstGeom>
      </xdr:spPr>
    </xdr:pic>
    <xdr:clientData/>
  </xdr:twoCellAnchor>
  <xdr:twoCellAnchor editAs="oneCell">
    <xdr:from>
      <xdr:col>14</xdr:col>
      <xdr:colOff>63498</xdr:colOff>
      <xdr:row>328</xdr:row>
      <xdr:rowOff>74612</xdr:rowOff>
    </xdr:from>
    <xdr:to>
      <xdr:col>14</xdr:col>
      <xdr:colOff>605223</xdr:colOff>
      <xdr:row>330</xdr:row>
      <xdr:rowOff>19962</xdr:rowOff>
    </xdr:to>
    <xdr:pic>
      <xdr:nvPicPr>
        <xdr:cNvPr id="80" name="Picture 79" descr="DSCN5723.JPG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xfrm>
          <a:off x="15541623" y="35583812"/>
          <a:ext cx="541725" cy="326350"/>
        </a:xfrm>
        <a:prstGeom prst="rect">
          <a:avLst/>
        </a:prstGeom>
      </xdr:spPr>
    </xdr:pic>
    <xdr:clientData/>
  </xdr:twoCellAnchor>
  <xdr:twoCellAnchor editAs="oneCell">
    <xdr:from>
      <xdr:col>14</xdr:col>
      <xdr:colOff>63499</xdr:colOff>
      <xdr:row>330</xdr:row>
      <xdr:rowOff>1</xdr:rowOff>
    </xdr:from>
    <xdr:to>
      <xdr:col>14</xdr:col>
      <xdr:colOff>605224</xdr:colOff>
      <xdr:row>332</xdr:row>
      <xdr:rowOff>21551</xdr:rowOff>
    </xdr:to>
    <xdr:pic>
      <xdr:nvPicPr>
        <xdr:cNvPr id="81" name="Picture 80" descr="20180921_104034.jpg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xfrm>
          <a:off x="15541624" y="35909251"/>
          <a:ext cx="541725" cy="402550"/>
        </a:xfrm>
        <a:prstGeom prst="rect">
          <a:avLst/>
        </a:prstGeom>
      </xdr:spPr>
    </xdr:pic>
    <xdr:clientData/>
  </xdr:twoCellAnchor>
  <xdr:twoCellAnchor editAs="oneCell">
    <xdr:from>
      <xdr:col>14</xdr:col>
      <xdr:colOff>84666</xdr:colOff>
      <xdr:row>332</xdr:row>
      <xdr:rowOff>47625</xdr:rowOff>
    </xdr:from>
    <xdr:to>
      <xdr:col>15</xdr:col>
      <xdr:colOff>23813</xdr:colOff>
      <xdr:row>334</xdr:row>
      <xdr:rowOff>21550</xdr:rowOff>
    </xdr:to>
    <xdr:pic>
      <xdr:nvPicPr>
        <xdr:cNvPr id="82" name="Picture 81" descr="20180921_111113.jpg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xfrm>
          <a:off x="15562791" y="36356925"/>
          <a:ext cx="548747" cy="354925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47623</xdr:colOff>
      <xdr:row>352</xdr:row>
      <xdr:rowOff>50800</xdr:rowOff>
    </xdr:from>
    <xdr:to>
      <xdr:col>15</xdr:col>
      <xdr:colOff>1179</xdr:colOff>
      <xdr:row>354</xdr:row>
      <xdr:rowOff>15201</xdr:rowOff>
    </xdr:to>
    <xdr:pic>
      <xdr:nvPicPr>
        <xdr:cNvPr id="83" name="Picture 82" descr="DSCN5947.JPG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xfrm>
          <a:off x="15525748" y="40360600"/>
          <a:ext cx="563156" cy="345401"/>
        </a:xfrm>
        <a:prstGeom prst="rect">
          <a:avLst/>
        </a:prstGeom>
      </xdr:spPr>
    </xdr:pic>
    <xdr:clientData/>
  </xdr:twoCellAnchor>
  <xdr:twoCellAnchor editAs="oneCell">
    <xdr:from>
      <xdr:col>14</xdr:col>
      <xdr:colOff>79373</xdr:colOff>
      <xdr:row>350</xdr:row>
      <xdr:rowOff>47625</xdr:rowOff>
    </xdr:from>
    <xdr:to>
      <xdr:col>15</xdr:col>
      <xdr:colOff>0</xdr:colOff>
      <xdr:row>352</xdr:row>
      <xdr:rowOff>21550</xdr:rowOff>
    </xdr:to>
    <xdr:pic>
      <xdr:nvPicPr>
        <xdr:cNvPr id="84" name="Picture 83" descr="DSCN5941.JPG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xfrm>
          <a:off x="15557498" y="39957375"/>
          <a:ext cx="530227" cy="354925"/>
        </a:xfrm>
        <a:prstGeom prst="rect">
          <a:avLst/>
        </a:prstGeom>
      </xdr:spPr>
    </xdr:pic>
    <xdr:clientData/>
  </xdr:twoCellAnchor>
  <xdr:twoCellAnchor editAs="oneCell">
    <xdr:from>
      <xdr:col>14</xdr:col>
      <xdr:colOff>79373</xdr:colOff>
      <xdr:row>348</xdr:row>
      <xdr:rowOff>63500</xdr:rowOff>
    </xdr:from>
    <xdr:to>
      <xdr:col>15</xdr:col>
      <xdr:colOff>0</xdr:colOff>
      <xdr:row>350</xdr:row>
      <xdr:rowOff>18376</xdr:rowOff>
    </xdr:to>
    <xdr:pic>
      <xdr:nvPicPr>
        <xdr:cNvPr id="85" name="Picture 84" descr="DSCN5893.JPG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xfrm>
          <a:off x="15557498" y="39573200"/>
          <a:ext cx="530227" cy="335876"/>
        </a:xfrm>
        <a:prstGeom prst="rect">
          <a:avLst/>
        </a:prstGeom>
      </xdr:spPr>
    </xdr:pic>
    <xdr:clientData/>
  </xdr:twoCellAnchor>
  <xdr:twoCellAnchor editAs="oneCell">
    <xdr:from>
      <xdr:col>14</xdr:col>
      <xdr:colOff>79375</xdr:colOff>
      <xdr:row>334</xdr:row>
      <xdr:rowOff>35718</xdr:rowOff>
    </xdr:from>
    <xdr:to>
      <xdr:col>15</xdr:col>
      <xdr:colOff>0</xdr:colOff>
      <xdr:row>336</xdr:row>
      <xdr:rowOff>19168</xdr:rowOff>
    </xdr:to>
    <xdr:pic>
      <xdr:nvPicPr>
        <xdr:cNvPr id="86" name="Picture 85" descr="20180921_141919.jpg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xfrm>
          <a:off x="15557500" y="36745068"/>
          <a:ext cx="530225" cy="364450"/>
        </a:xfrm>
        <a:prstGeom prst="rect">
          <a:avLst/>
        </a:prstGeom>
      </xdr:spPr>
    </xdr:pic>
    <xdr:clientData/>
  </xdr:twoCellAnchor>
  <xdr:twoCellAnchor editAs="oneCell">
    <xdr:from>
      <xdr:col>14</xdr:col>
      <xdr:colOff>79374</xdr:colOff>
      <xdr:row>336</xdr:row>
      <xdr:rowOff>103185</xdr:rowOff>
    </xdr:from>
    <xdr:to>
      <xdr:col>15</xdr:col>
      <xdr:colOff>0</xdr:colOff>
      <xdr:row>338</xdr:row>
      <xdr:rowOff>19960</xdr:rowOff>
    </xdr:to>
    <xdr:pic>
      <xdr:nvPicPr>
        <xdr:cNvPr id="87" name="Picture 86" descr="20180923_102401.jpg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xfrm>
          <a:off x="15557499" y="37212585"/>
          <a:ext cx="530226" cy="297775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47623</xdr:colOff>
      <xdr:row>338</xdr:row>
      <xdr:rowOff>95250</xdr:rowOff>
    </xdr:from>
    <xdr:to>
      <xdr:col>15</xdr:col>
      <xdr:colOff>1179</xdr:colOff>
      <xdr:row>340</xdr:row>
      <xdr:rowOff>31075</xdr:rowOff>
    </xdr:to>
    <xdr:pic>
      <xdr:nvPicPr>
        <xdr:cNvPr id="88" name="Picture 87" descr="20180923_102542.jpg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xfrm>
          <a:off x="15525748" y="37604700"/>
          <a:ext cx="563156" cy="316825"/>
        </a:xfrm>
        <a:prstGeom prst="rect">
          <a:avLst/>
        </a:prstGeom>
      </xdr:spPr>
    </xdr:pic>
    <xdr:clientData/>
  </xdr:twoCellAnchor>
  <xdr:twoCellAnchor editAs="oneCell">
    <xdr:from>
      <xdr:col>14</xdr:col>
      <xdr:colOff>31750</xdr:colOff>
      <xdr:row>340</xdr:row>
      <xdr:rowOff>55562</xdr:rowOff>
    </xdr:from>
    <xdr:to>
      <xdr:col>15</xdr:col>
      <xdr:colOff>1975</xdr:colOff>
      <xdr:row>342</xdr:row>
      <xdr:rowOff>19962</xdr:rowOff>
    </xdr:to>
    <xdr:pic>
      <xdr:nvPicPr>
        <xdr:cNvPr id="89" name="Picture 88" descr="20180923_110547.jpg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xfrm>
          <a:off x="15509875" y="37965062"/>
          <a:ext cx="579825" cy="345400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47623</xdr:colOff>
      <xdr:row>342</xdr:row>
      <xdr:rowOff>43656</xdr:rowOff>
    </xdr:from>
    <xdr:to>
      <xdr:col>15</xdr:col>
      <xdr:colOff>1179</xdr:colOff>
      <xdr:row>344</xdr:row>
      <xdr:rowOff>17581</xdr:rowOff>
    </xdr:to>
    <xdr:pic>
      <xdr:nvPicPr>
        <xdr:cNvPr id="90" name="Picture 89" descr="20180923_134349.jpg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xfrm>
          <a:off x="15525748" y="38353206"/>
          <a:ext cx="563156" cy="354925"/>
        </a:xfrm>
        <a:prstGeom prst="rect">
          <a:avLst/>
        </a:prstGeom>
      </xdr:spPr>
    </xdr:pic>
    <xdr:clientData/>
  </xdr:twoCellAnchor>
  <xdr:twoCellAnchor editAs="oneCell">
    <xdr:from>
      <xdr:col>14</xdr:col>
      <xdr:colOff>79374</xdr:colOff>
      <xdr:row>344</xdr:row>
      <xdr:rowOff>63499</xdr:rowOff>
    </xdr:from>
    <xdr:to>
      <xdr:col>15</xdr:col>
      <xdr:colOff>0</xdr:colOff>
      <xdr:row>346</xdr:row>
      <xdr:rowOff>18375</xdr:rowOff>
    </xdr:to>
    <xdr:pic>
      <xdr:nvPicPr>
        <xdr:cNvPr id="91" name="Picture 90" descr="20180923_132840.jpg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xfrm>
          <a:off x="15557499" y="38773099"/>
          <a:ext cx="530226" cy="335876"/>
        </a:xfrm>
        <a:prstGeom prst="rect">
          <a:avLst/>
        </a:prstGeom>
      </xdr:spPr>
    </xdr:pic>
    <xdr:clientData/>
  </xdr:twoCellAnchor>
  <xdr:twoCellAnchor editAs="oneCell">
    <xdr:from>
      <xdr:col>14</xdr:col>
      <xdr:colOff>42332</xdr:colOff>
      <xdr:row>346</xdr:row>
      <xdr:rowOff>63499</xdr:rowOff>
    </xdr:from>
    <xdr:to>
      <xdr:col>15</xdr:col>
      <xdr:colOff>3032</xdr:colOff>
      <xdr:row>348</xdr:row>
      <xdr:rowOff>18374</xdr:rowOff>
    </xdr:to>
    <xdr:pic>
      <xdr:nvPicPr>
        <xdr:cNvPr id="92" name="Picture 91" descr="20180923_142514.jpg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xfrm>
          <a:off x="15520457" y="39173149"/>
          <a:ext cx="570300" cy="335875"/>
        </a:xfrm>
        <a:prstGeom prst="rect">
          <a:avLst/>
        </a:prstGeom>
      </xdr:spPr>
    </xdr:pic>
    <xdr:clientData/>
  </xdr:twoCellAnchor>
  <xdr:twoCellAnchor editAs="oneCell">
    <xdr:from>
      <xdr:col>14</xdr:col>
      <xdr:colOff>95249</xdr:colOff>
      <xdr:row>557</xdr:row>
      <xdr:rowOff>47626</xdr:rowOff>
    </xdr:from>
    <xdr:to>
      <xdr:col>15</xdr:col>
      <xdr:colOff>3174</xdr:colOff>
      <xdr:row>559</xdr:row>
      <xdr:rowOff>3175</xdr:rowOff>
    </xdr:to>
    <xdr:pic>
      <xdr:nvPicPr>
        <xdr:cNvPr id="93" name="Picture 92" descr="20180927_122217.jpg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 cstate="print"/>
        <a:stretch>
          <a:fillRect/>
        </a:stretch>
      </xdr:blipFill>
      <xdr:spPr>
        <a:xfrm>
          <a:off x="15573374" y="81362551"/>
          <a:ext cx="517525" cy="336549"/>
        </a:xfrm>
        <a:prstGeom prst="rect">
          <a:avLst/>
        </a:prstGeom>
      </xdr:spPr>
    </xdr:pic>
    <xdr:clientData/>
  </xdr:twoCellAnchor>
  <xdr:twoCellAnchor editAs="oneCell">
    <xdr:from>
      <xdr:col>14</xdr:col>
      <xdr:colOff>52917</xdr:colOff>
      <xdr:row>528</xdr:row>
      <xdr:rowOff>79376</xdr:rowOff>
    </xdr:from>
    <xdr:to>
      <xdr:col>15</xdr:col>
      <xdr:colOff>1148</xdr:colOff>
      <xdr:row>530</xdr:row>
      <xdr:rowOff>3577</xdr:rowOff>
    </xdr:to>
    <xdr:pic>
      <xdr:nvPicPr>
        <xdr:cNvPr id="94" name="Picture 93" descr="20180927_092003.jpg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xfrm>
          <a:off x="15531042" y="75593576"/>
          <a:ext cx="557831" cy="305201"/>
        </a:xfrm>
        <a:prstGeom prst="rect">
          <a:avLst/>
        </a:prstGeom>
      </xdr:spPr>
    </xdr:pic>
    <xdr:clientData/>
  </xdr:twoCellAnchor>
  <xdr:twoCellAnchor editAs="oneCell">
    <xdr:from>
      <xdr:col>14</xdr:col>
      <xdr:colOff>58208</xdr:colOff>
      <xdr:row>530</xdr:row>
      <xdr:rowOff>111122</xdr:rowOff>
    </xdr:from>
    <xdr:to>
      <xdr:col>15</xdr:col>
      <xdr:colOff>4058</xdr:colOff>
      <xdr:row>531</xdr:row>
      <xdr:rowOff>187722</xdr:rowOff>
    </xdr:to>
    <xdr:pic>
      <xdr:nvPicPr>
        <xdr:cNvPr id="95" name="Picture 94" descr="20180927_092303.jpg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xfrm>
          <a:off x="15536333" y="76025372"/>
          <a:ext cx="555450" cy="267100"/>
        </a:xfrm>
        <a:prstGeom prst="rect">
          <a:avLst/>
        </a:prstGeom>
      </xdr:spPr>
    </xdr:pic>
    <xdr:clientData/>
  </xdr:twoCellAnchor>
  <xdr:twoCellAnchor editAs="oneCell">
    <xdr:from>
      <xdr:col>14</xdr:col>
      <xdr:colOff>68792</xdr:colOff>
      <xdr:row>532</xdr:row>
      <xdr:rowOff>119062</xdr:rowOff>
    </xdr:from>
    <xdr:to>
      <xdr:col>14</xdr:col>
      <xdr:colOff>605192</xdr:colOff>
      <xdr:row>533</xdr:row>
      <xdr:rowOff>186138</xdr:rowOff>
    </xdr:to>
    <xdr:pic>
      <xdr:nvPicPr>
        <xdr:cNvPr id="96" name="Picture 95" descr="20180927_092552.jpg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xfrm>
          <a:off x="15546917" y="76433362"/>
          <a:ext cx="536400" cy="257576"/>
        </a:xfrm>
        <a:prstGeom prst="rect">
          <a:avLst/>
        </a:prstGeom>
      </xdr:spPr>
    </xdr:pic>
    <xdr:clientData/>
  </xdr:twoCellAnchor>
  <xdr:twoCellAnchor editAs="oneCell">
    <xdr:from>
      <xdr:col>14</xdr:col>
      <xdr:colOff>42333</xdr:colOff>
      <xdr:row>534</xdr:row>
      <xdr:rowOff>95250</xdr:rowOff>
    </xdr:from>
    <xdr:to>
      <xdr:col>15</xdr:col>
      <xdr:colOff>89</xdr:colOff>
      <xdr:row>536</xdr:row>
      <xdr:rowOff>400</xdr:rowOff>
    </xdr:to>
    <xdr:pic>
      <xdr:nvPicPr>
        <xdr:cNvPr id="97" name="Picture 96" descr="20180927_093332.jpg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xfrm>
          <a:off x="15520458" y="76809600"/>
          <a:ext cx="567356" cy="286150"/>
        </a:xfrm>
        <a:prstGeom prst="rect">
          <a:avLst/>
        </a:prstGeom>
      </xdr:spPr>
    </xdr:pic>
    <xdr:clientData/>
  </xdr:twoCellAnchor>
  <xdr:twoCellAnchor editAs="oneCell">
    <xdr:from>
      <xdr:col>14</xdr:col>
      <xdr:colOff>31749</xdr:colOff>
      <xdr:row>536</xdr:row>
      <xdr:rowOff>47625</xdr:rowOff>
    </xdr:from>
    <xdr:to>
      <xdr:col>14</xdr:col>
      <xdr:colOff>606249</xdr:colOff>
      <xdr:row>538</xdr:row>
      <xdr:rowOff>401</xdr:rowOff>
    </xdr:to>
    <xdr:pic>
      <xdr:nvPicPr>
        <xdr:cNvPr id="98" name="Picture 97" descr="20180927_092006.jpg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xfrm>
          <a:off x="15509874" y="77162025"/>
          <a:ext cx="574500" cy="333776"/>
        </a:xfrm>
        <a:prstGeom prst="rect">
          <a:avLst/>
        </a:prstGeom>
      </xdr:spPr>
    </xdr:pic>
    <xdr:clientData/>
  </xdr:twoCellAnchor>
  <xdr:twoCellAnchor editAs="oneCell">
    <xdr:from>
      <xdr:col>14</xdr:col>
      <xdr:colOff>21167</xdr:colOff>
      <xdr:row>538</xdr:row>
      <xdr:rowOff>0</xdr:rowOff>
    </xdr:from>
    <xdr:to>
      <xdr:col>14</xdr:col>
      <xdr:colOff>605192</xdr:colOff>
      <xdr:row>540</xdr:row>
      <xdr:rowOff>400</xdr:rowOff>
    </xdr:to>
    <xdr:pic>
      <xdr:nvPicPr>
        <xdr:cNvPr id="99" name="Picture 98" descr="20180927_092003.jpg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xfrm>
          <a:off x="15499292" y="77514450"/>
          <a:ext cx="584025" cy="381400"/>
        </a:xfrm>
        <a:prstGeom prst="rect">
          <a:avLst/>
        </a:prstGeom>
      </xdr:spPr>
    </xdr:pic>
    <xdr:clientData/>
  </xdr:twoCellAnchor>
  <xdr:twoCellAnchor editAs="oneCell">
    <xdr:from>
      <xdr:col>14</xdr:col>
      <xdr:colOff>26458</xdr:colOff>
      <xdr:row>540</xdr:row>
      <xdr:rowOff>31746</xdr:rowOff>
    </xdr:from>
    <xdr:to>
      <xdr:col>15</xdr:col>
      <xdr:colOff>883</xdr:colOff>
      <xdr:row>542</xdr:row>
      <xdr:rowOff>3572</xdr:rowOff>
    </xdr:to>
    <xdr:pic>
      <xdr:nvPicPr>
        <xdr:cNvPr id="100" name="Picture 99" descr="20180927_092303.jpg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xfrm>
          <a:off x="15504583" y="77946246"/>
          <a:ext cx="584025" cy="352826"/>
        </a:xfrm>
        <a:prstGeom prst="rect">
          <a:avLst/>
        </a:prstGeom>
      </xdr:spPr>
    </xdr:pic>
    <xdr:clientData/>
  </xdr:twoCellAnchor>
  <xdr:twoCellAnchor editAs="oneCell">
    <xdr:from>
      <xdr:col>14</xdr:col>
      <xdr:colOff>68792</xdr:colOff>
      <xdr:row>542</xdr:row>
      <xdr:rowOff>87311</xdr:rowOff>
    </xdr:from>
    <xdr:to>
      <xdr:col>14</xdr:col>
      <xdr:colOff>605192</xdr:colOff>
      <xdr:row>544</xdr:row>
      <xdr:rowOff>1986</xdr:rowOff>
    </xdr:to>
    <xdr:pic>
      <xdr:nvPicPr>
        <xdr:cNvPr id="101" name="Picture 100" descr="20180927_092552.jpg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xfrm>
          <a:off x="15546917" y="78401861"/>
          <a:ext cx="536400" cy="295675"/>
        </a:xfrm>
        <a:prstGeom prst="rect">
          <a:avLst/>
        </a:prstGeom>
      </xdr:spPr>
    </xdr:pic>
    <xdr:clientData/>
  </xdr:twoCellAnchor>
  <xdr:twoCellAnchor editAs="oneCell">
    <xdr:from>
      <xdr:col>14</xdr:col>
      <xdr:colOff>89958</xdr:colOff>
      <xdr:row>543</xdr:row>
      <xdr:rowOff>492124</xdr:rowOff>
    </xdr:from>
    <xdr:to>
      <xdr:col>15</xdr:col>
      <xdr:colOff>89</xdr:colOff>
      <xdr:row>546</xdr:row>
      <xdr:rowOff>400</xdr:rowOff>
    </xdr:to>
    <xdr:pic>
      <xdr:nvPicPr>
        <xdr:cNvPr id="102" name="Picture 101" descr="20180927_093332.jpg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xfrm>
          <a:off x="15568083" y="78711424"/>
          <a:ext cx="519731" cy="384576"/>
        </a:xfrm>
        <a:prstGeom prst="rect">
          <a:avLst/>
        </a:prstGeom>
      </xdr:spPr>
    </xdr:pic>
    <xdr:clientData/>
  </xdr:twoCellAnchor>
  <xdr:twoCellAnchor editAs="oneCell">
    <xdr:from>
      <xdr:col>14</xdr:col>
      <xdr:colOff>79374</xdr:colOff>
      <xdr:row>546</xdr:row>
      <xdr:rowOff>31749</xdr:rowOff>
    </xdr:from>
    <xdr:to>
      <xdr:col>14</xdr:col>
      <xdr:colOff>606249</xdr:colOff>
      <xdr:row>548</xdr:row>
      <xdr:rowOff>3574</xdr:rowOff>
    </xdr:to>
    <xdr:pic>
      <xdr:nvPicPr>
        <xdr:cNvPr id="103" name="Picture 102" descr="20180927_092006.jpg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xfrm>
          <a:off x="15557499" y="79146399"/>
          <a:ext cx="526875" cy="352825"/>
        </a:xfrm>
        <a:prstGeom prst="rect">
          <a:avLst/>
        </a:prstGeom>
      </xdr:spPr>
    </xdr:pic>
    <xdr:clientData/>
  </xdr:twoCellAnchor>
  <xdr:twoCellAnchor editAs="oneCell">
    <xdr:from>
      <xdr:col>14</xdr:col>
      <xdr:colOff>31750</xdr:colOff>
      <xdr:row>548</xdr:row>
      <xdr:rowOff>47624</xdr:rowOff>
    </xdr:from>
    <xdr:to>
      <xdr:col>14</xdr:col>
      <xdr:colOff>606250</xdr:colOff>
      <xdr:row>550</xdr:row>
      <xdr:rowOff>400</xdr:rowOff>
    </xdr:to>
    <xdr:pic>
      <xdr:nvPicPr>
        <xdr:cNvPr id="104" name="Picture 103" descr="20180927_092303.jpg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xfrm>
          <a:off x="15509875" y="79562324"/>
          <a:ext cx="574500" cy="333776"/>
        </a:xfrm>
        <a:prstGeom prst="rect">
          <a:avLst/>
        </a:prstGeom>
      </xdr:spPr>
    </xdr:pic>
    <xdr:clientData/>
  </xdr:twoCellAnchor>
  <xdr:twoCellAnchor editAs="oneCell">
    <xdr:from>
      <xdr:col>14</xdr:col>
      <xdr:colOff>42334</xdr:colOff>
      <xdr:row>550</xdr:row>
      <xdr:rowOff>55564</xdr:rowOff>
    </xdr:from>
    <xdr:to>
      <xdr:col>15</xdr:col>
      <xdr:colOff>90</xdr:colOff>
      <xdr:row>551</xdr:row>
      <xdr:rowOff>189314</xdr:rowOff>
    </xdr:to>
    <xdr:pic>
      <xdr:nvPicPr>
        <xdr:cNvPr id="105" name="Picture 104" descr="20180927_092552.jpg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xfrm>
          <a:off x="15520459" y="79970314"/>
          <a:ext cx="567356" cy="324250"/>
        </a:xfrm>
        <a:prstGeom prst="rect">
          <a:avLst/>
        </a:prstGeom>
      </xdr:spPr>
    </xdr:pic>
    <xdr:clientData/>
  </xdr:twoCellAnchor>
  <xdr:twoCellAnchor editAs="oneCell">
    <xdr:from>
      <xdr:col>14</xdr:col>
      <xdr:colOff>79375</xdr:colOff>
      <xdr:row>552</xdr:row>
      <xdr:rowOff>47625</xdr:rowOff>
    </xdr:from>
    <xdr:to>
      <xdr:col>14</xdr:col>
      <xdr:colOff>606250</xdr:colOff>
      <xdr:row>554</xdr:row>
      <xdr:rowOff>401</xdr:rowOff>
    </xdr:to>
    <xdr:pic>
      <xdr:nvPicPr>
        <xdr:cNvPr id="106" name="Picture 105" descr="20180927_093332.jpg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xfrm>
          <a:off x="15557500" y="80362425"/>
          <a:ext cx="526875" cy="333776"/>
        </a:xfrm>
        <a:prstGeom prst="rect">
          <a:avLst/>
        </a:prstGeom>
      </xdr:spPr>
    </xdr:pic>
    <xdr:clientData/>
  </xdr:twoCellAnchor>
  <xdr:twoCellAnchor editAs="oneCell">
    <xdr:from>
      <xdr:col>14</xdr:col>
      <xdr:colOff>111126</xdr:colOff>
      <xdr:row>559</xdr:row>
      <xdr:rowOff>63500</xdr:rowOff>
    </xdr:from>
    <xdr:to>
      <xdr:col>14</xdr:col>
      <xdr:colOff>606425</xdr:colOff>
      <xdr:row>560</xdr:row>
      <xdr:rowOff>188120</xdr:rowOff>
    </xdr:to>
    <xdr:pic>
      <xdr:nvPicPr>
        <xdr:cNvPr id="107" name="Picture 106" descr="20180926_101356.jpg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xfrm>
          <a:off x="15589251" y="81778475"/>
          <a:ext cx="495299" cy="315120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95250</xdr:colOff>
      <xdr:row>561</xdr:row>
      <xdr:rowOff>47625</xdr:rowOff>
    </xdr:from>
    <xdr:to>
      <xdr:col>15</xdr:col>
      <xdr:colOff>1181</xdr:colOff>
      <xdr:row>563</xdr:row>
      <xdr:rowOff>2499</xdr:rowOff>
    </xdr:to>
    <xdr:pic>
      <xdr:nvPicPr>
        <xdr:cNvPr id="108" name="Picture 107" descr="20180925_103500.jpg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xfrm>
          <a:off x="15573375" y="82162650"/>
          <a:ext cx="515531" cy="33587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563</xdr:row>
      <xdr:rowOff>0</xdr:rowOff>
    </xdr:from>
    <xdr:to>
      <xdr:col>14</xdr:col>
      <xdr:colOff>606427</xdr:colOff>
      <xdr:row>565</xdr:row>
      <xdr:rowOff>2500</xdr:rowOff>
    </xdr:to>
    <xdr:pic>
      <xdr:nvPicPr>
        <xdr:cNvPr id="109" name="Picture 108" descr="DSCN5941.JPG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xfrm>
          <a:off x="15478125" y="82515075"/>
          <a:ext cx="606427" cy="3835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565</xdr:row>
      <xdr:rowOff>0</xdr:rowOff>
    </xdr:from>
    <xdr:to>
      <xdr:col>14</xdr:col>
      <xdr:colOff>606427</xdr:colOff>
      <xdr:row>567</xdr:row>
      <xdr:rowOff>2499</xdr:rowOff>
    </xdr:to>
    <xdr:pic>
      <xdr:nvPicPr>
        <xdr:cNvPr id="110" name="Picture 109" descr="DSCN5893.JPG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xfrm>
          <a:off x="15478125" y="82915125"/>
          <a:ext cx="606427" cy="383499"/>
        </a:xfrm>
        <a:prstGeom prst="rect">
          <a:avLst/>
        </a:prstGeom>
      </xdr:spPr>
    </xdr:pic>
    <xdr:clientData/>
  </xdr:twoCellAnchor>
  <xdr:twoCellAnchor editAs="oneCell">
    <xdr:from>
      <xdr:col>14</xdr:col>
      <xdr:colOff>31750</xdr:colOff>
      <xdr:row>567</xdr:row>
      <xdr:rowOff>47625</xdr:rowOff>
    </xdr:from>
    <xdr:to>
      <xdr:col>15</xdr:col>
      <xdr:colOff>4075</xdr:colOff>
      <xdr:row>569</xdr:row>
      <xdr:rowOff>2500</xdr:rowOff>
    </xdr:to>
    <xdr:pic>
      <xdr:nvPicPr>
        <xdr:cNvPr id="111" name="Picture 110" descr="DSCN5941.JPG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xfrm>
          <a:off x="15509875" y="83362800"/>
          <a:ext cx="581925" cy="335875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47623</xdr:colOff>
      <xdr:row>393</xdr:row>
      <xdr:rowOff>95249</xdr:rowOff>
    </xdr:from>
    <xdr:to>
      <xdr:col>15</xdr:col>
      <xdr:colOff>898</xdr:colOff>
      <xdr:row>395</xdr:row>
      <xdr:rowOff>31073</xdr:rowOff>
    </xdr:to>
    <xdr:pic>
      <xdr:nvPicPr>
        <xdr:cNvPr id="112" name="Picture 111" descr="DSCN5722.JPG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xfrm>
          <a:off x="15525748" y="48606074"/>
          <a:ext cx="562875" cy="316824"/>
        </a:xfrm>
        <a:prstGeom prst="rect">
          <a:avLst/>
        </a:prstGeom>
      </xdr:spPr>
    </xdr:pic>
    <xdr:clientData/>
  </xdr:twoCellAnchor>
  <xdr:twoCellAnchor editAs="oneCell">
    <xdr:from>
      <xdr:col>14</xdr:col>
      <xdr:colOff>89956</xdr:colOff>
      <xdr:row>395</xdr:row>
      <xdr:rowOff>95249</xdr:rowOff>
    </xdr:from>
    <xdr:to>
      <xdr:col>14</xdr:col>
      <xdr:colOff>605206</xdr:colOff>
      <xdr:row>397</xdr:row>
      <xdr:rowOff>21550</xdr:rowOff>
    </xdr:to>
    <xdr:pic>
      <xdr:nvPicPr>
        <xdr:cNvPr id="113" name="Picture 112" descr="20180921_111053.jpg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xfrm>
          <a:off x="15568081" y="49006124"/>
          <a:ext cx="515250" cy="307301"/>
        </a:xfrm>
        <a:prstGeom prst="rect">
          <a:avLst/>
        </a:prstGeom>
      </xdr:spPr>
    </xdr:pic>
    <xdr:clientData/>
  </xdr:twoCellAnchor>
  <xdr:twoCellAnchor editAs="oneCell">
    <xdr:from>
      <xdr:col>14</xdr:col>
      <xdr:colOff>63500</xdr:colOff>
      <xdr:row>397</xdr:row>
      <xdr:rowOff>74612</xdr:rowOff>
    </xdr:from>
    <xdr:to>
      <xdr:col>15</xdr:col>
      <xdr:colOff>106</xdr:colOff>
      <xdr:row>399</xdr:row>
      <xdr:rowOff>29486</xdr:rowOff>
    </xdr:to>
    <xdr:pic>
      <xdr:nvPicPr>
        <xdr:cNvPr id="114" name="Picture 113" descr="DSCN5723.JPG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98" cstate="print"/>
        <a:stretch>
          <a:fillRect/>
        </a:stretch>
      </xdr:blipFill>
      <xdr:spPr>
        <a:xfrm>
          <a:off x="15541625" y="49385537"/>
          <a:ext cx="546206" cy="335874"/>
        </a:xfrm>
        <a:prstGeom prst="rect">
          <a:avLst/>
        </a:prstGeom>
      </xdr:spPr>
    </xdr:pic>
    <xdr:clientData/>
  </xdr:twoCellAnchor>
  <xdr:twoCellAnchor editAs="oneCell">
    <xdr:from>
      <xdr:col>14</xdr:col>
      <xdr:colOff>79374</xdr:colOff>
      <xdr:row>399</xdr:row>
      <xdr:rowOff>54769</xdr:rowOff>
    </xdr:from>
    <xdr:to>
      <xdr:col>15</xdr:col>
      <xdr:colOff>4074</xdr:colOff>
      <xdr:row>401</xdr:row>
      <xdr:rowOff>19170</xdr:rowOff>
    </xdr:to>
    <xdr:pic>
      <xdr:nvPicPr>
        <xdr:cNvPr id="115" name="Picture 114" descr="DSCN5730.JPG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99" cstate="print"/>
        <a:stretch>
          <a:fillRect/>
        </a:stretch>
      </xdr:blipFill>
      <xdr:spPr>
        <a:xfrm>
          <a:off x="15557499" y="49765744"/>
          <a:ext cx="534300" cy="345401"/>
        </a:xfrm>
        <a:prstGeom prst="rect">
          <a:avLst/>
        </a:prstGeom>
      </xdr:spPr>
    </xdr:pic>
    <xdr:clientData/>
  </xdr:twoCellAnchor>
  <xdr:twoCellAnchor editAs="oneCell">
    <xdr:from>
      <xdr:col>14</xdr:col>
      <xdr:colOff>63499</xdr:colOff>
      <xdr:row>401</xdr:row>
      <xdr:rowOff>102392</xdr:rowOff>
    </xdr:from>
    <xdr:to>
      <xdr:col>15</xdr:col>
      <xdr:colOff>105</xdr:colOff>
      <xdr:row>403</xdr:row>
      <xdr:rowOff>19166</xdr:rowOff>
    </xdr:to>
    <xdr:pic>
      <xdr:nvPicPr>
        <xdr:cNvPr id="116" name="Picture 115" descr="DSCN5838.JPG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00" cstate="print"/>
        <a:stretch>
          <a:fillRect/>
        </a:stretch>
      </xdr:blipFill>
      <xdr:spPr>
        <a:xfrm>
          <a:off x="15541624" y="50213417"/>
          <a:ext cx="546206" cy="297774"/>
        </a:xfrm>
        <a:prstGeom prst="rect">
          <a:avLst/>
        </a:prstGeom>
      </xdr:spPr>
    </xdr:pic>
    <xdr:clientData/>
  </xdr:twoCellAnchor>
  <xdr:twoCellAnchor editAs="oneCell">
    <xdr:from>
      <xdr:col>14</xdr:col>
      <xdr:colOff>63500</xdr:colOff>
      <xdr:row>523</xdr:row>
      <xdr:rowOff>95250</xdr:rowOff>
    </xdr:from>
    <xdr:to>
      <xdr:col>15</xdr:col>
      <xdr:colOff>3175</xdr:colOff>
      <xdr:row>525</xdr:row>
      <xdr:rowOff>2500</xdr:rowOff>
    </xdr:to>
    <xdr:pic>
      <xdr:nvPicPr>
        <xdr:cNvPr id="117" name="Picture 116" descr="20180926_103007.jpg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xfrm>
          <a:off x="15541625" y="74609325"/>
          <a:ext cx="549275" cy="288250"/>
        </a:xfrm>
        <a:prstGeom prst="rect">
          <a:avLst/>
        </a:prstGeom>
      </xdr:spPr>
    </xdr:pic>
    <xdr:clientData/>
  </xdr:twoCellAnchor>
  <xdr:twoCellAnchor editAs="oneCell">
    <xdr:from>
      <xdr:col>14</xdr:col>
      <xdr:colOff>84666</xdr:colOff>
      <xdr:row>521</xdr:row>
      <xdr:rowOff>59531</xdr:rowOff>
    </xdr:from>
    <xdr:to>
      <xdr:col>14</xdr:col>
      <xdr:colOff>559593</xdr:colOff>
      <xdr:row>523</xdr:row>
      <xdr:rowOff>2499</xdr:rowOff>
    </xdr:to>
    <xdr:pic>
      <xdr:nvPicPr>
        <xdr:cNvPr id="118" name="Picture 117" descr="20180926_101356.jpg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xfrm>
          <a:off x="15562791" y="74173556"/>
          <a:ext cx="474927" cy="32396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47623</xdr:colOff>
      <xdr:row>519</xdr:row>
      <xdr:rowOff>158750</xdr:rowOff>
    </xdr:from>
    <xdr:to>
      <xdr:col>14</xdr:col>
      <xdr:colOff>606425</xdr:colOff>
      <xdr:row>521</xdr:row>
      <xdr:rowOff>2500</xdr:rowOff>
    </xdr:to>
    <xdr:pic>
      <xdr:nvPicPr>
        <xdr:cNvPr id="119" name="Picture 118" descr="20180926_100314.jpg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xfrm>
          <a:off x="15525748" y="73872725"/>
          <a:ext cx="558802" cy="224750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47624</xdr:colOff>
      <xdr:row>517</xdr:row>
      <xdr:rowOff>115093</xdr:rowOff>
    </xdr:from>
    <xdr:to>
      <xdr:col>14</xdr:col>
      <xdr:colOff>606425</xdr:colOff>
      <xdr:row>519</xdr:row>
      <xdr:rowOff>3292</xdr:rowOff>
    </xdr:to>
    <xdr:pic>
      <xdr:nvPicPr>
        <xdr:cNvPr id="120" name="Picture 119" descr="20180926_095506.jpg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xfrm>
          <a:off x="15525749" y="73429018"/>
          <a:ext cx="558801" cy="269199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</xdr:colOff>
      <xdr:row>515</xdr:row>
      <xdr:rowOff>83343</xdr:rowOff>
    </xdr:from>
    <xdr:to>
      <xdr:col>14</xdr:col>
      <xdr:colOff>606425</xdr:colOff>
      <xdr:row>517</xdr:row>
      <xdr:rowOff>118</xdr:rowOff>
    </xdr:to>
    <xdr:pic>
      <xdr:nvPicPr>
        <xdr:cNvPr id="121" name="Picture 120" descr="20180925_120934.jpg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15525750" y="72997218"/>
          <a:ext cx="558800" cy="297775"/>
        </a:xfrm>
        <a:prstGeom prst="rect">
          <a:avLst/>
        </a:prstGeom>
      </xdr:spPr>
    </xdr:pic>
    <xdr:clientData/>
  </xdr:twoCellAnchor>
  <xdr:twoCellAnchor editAs="oneCell">
    <xdr:from>
      <xdr:col>14</xdr:col>
      <xdr:colOff>37042</xdr:colOff>
      <xdr:row>513</xdr:row>
      <xdr:rowOff>55562</xdr:rowOff>
    </xdr:from>
    <xdr:to>
      <xdr:col>14</xdr:col>
      <xdr:colOff>606425</xdr:colOff>
      <xdr:row>515</xdr:row>
      <xdr:rowOff>911</xdr:rowOff>
    </xdr:to>
    <xdr:pic>
      <xdr:nvPicPr>
        <xdr:cNvPr id="122" name="Picture 121" descr="20180925_111439.jpg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xfrm>
          <a:off x="15515167" y="72569387"/>
          <a:ext cx="569383" cy="326349"/>
        </a:xfrm>
        <a:prstGeom prst="rect">
          <a:avLst/>
        </a:prstGeom>
      </xdr:spPr>
    </xdr:pic>
    <xdr:clientData/>
  </xdr:twoCellAnchor>
  <xdr:twoCellAnchor editAs="oneCell">
    <xdr:from>
      <xdr:col>14</xdr:col>
      <xdr:colOff>31750</xdr:colOff>
      <xdr:row>511</xdr:row>
      <xdr:rowOff>67467</xdr:rowOff>
    </xdr:from>
    <xdr:to>
      <xdr:col>15</xdr:col>
      <xdr:colOff>1975</xdr:colOff>
      <xdr:row>513</xdr:row>
      <xdr:rowOff>3292</xdr:rowOff>
    </xdr:to>
    <xdr:pic>
      <xdr:nvPicPr>
        <xdr:cNvPr id="123" name="Picture 122" descr="20180925_105854.jpg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xfrm>
          <a:off x="15509875" y="72181242"/>
          <a:ext cx="579825" cy="316825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47624</xdr:colOff>
      <xdr:row>509</xdr:row>
      <xdr:rowOff>43655</xdr:rowOff>
    </xdr:from>
    <xdr:to>
      <xdr:col>14</xdr:col>
      <xdr:colOff>606425</xdr:colOff>
      <xdr:row>510</xdr:row>
      <xdr:rowOff>189029</xdr:rowOff>
    </xdr:to>
    <xdr:pic>
      <xdr:nvPicPr>
        <xdr:cNvPr id="124" name="Picture 123" descr="20180925_105456.jpg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xfrm>
          <a:off x="15525749" y="71757380"/>
          <a:ext cx="558801" cy="335874"/>
        </a:xfrm>
        <a:prstGeom prst="rect">
          <a:avLst/>
        </a:prstGeom>
      </xdr:spPr>
    </xdr:pic>
    <xdr:clientData/>
  </xdr:twoCellAnchor>
  <xdr:twoCellAnchor editAs="oneCell">
    <xdr:from>
      <xdr:col>14</xdr:col>
      <xdr:colOff>52917</xdr:colOff>
      <xdr:row>507</xdr:row>
      <xdr:rowOff>71436</xdr:rowOff>
    </xdr:from>
    <xdr:to>
      <xdr:col>15</xdr:col>
      <xdr:colOff>3175</xdr:colOff>
      <xdr:row>508</xdr:row>
      <xdr:rowOff>188236</xdr:rowOff>
    </xdr:to>
    <xdr:pic>
      <xdr:nvPicPr>
        <xdr:cNvPr id="125" name="Picture 124" descr="20180925_104507.jpg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xfrm>
          <a:off x="15531042" y="71385111"/>
          <a:ext cx="559858" cy="307300"/>
        </a:xfrm>
        <a:prstGeom prst="rect">
          <a:avLst/>
        </a:prstGeom>
      </xdr:spPr>
    </xdr:pic>
    <xdr:clientData/>
  </xdr:twoCellAnchor>
  <xdr:twoCellAnchor editAs="oneCell">
    <xdr:from>
      <xdr:col>14</xdr:col>
      <xdr:colOff>26458</xdr:colOff>
      <xdr:row>505</xdr:row>
      <xdr:rowOff>87311</xdr:rowOff>
    </xdr:from>
    <xdr:to>
      <xdr:col>14</xdr:col>
      <xdr:colOff>606283</xdr:colOff>
      <xdr:row>507</xdr:row>
      <xdr:rowOff>4085</xdr:rowOff>
    </xdr:to>
    <xdr:pic>
      <xdr:nvPicPr>
        <xdr:cNvPr id="126" name="Picture 125" descr="20180925_103500.jpg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xfrm>
          <a:off x="15504583" y="71000936"/>
          <a:ext cx="579825" cy="297774"/>
        </a:xfrm>
        <a:prstGeom prst="rect">
          <a:avLst/>
        </a:prstGeom>
      </xdr:spPr>
    </xdr:pic>
    <xdr:clientData/>
  </xdr:twoCellAnchor>
  <xdr:twoCellAnchor editAs="oneCell">
    <xdr:from>
      <xdr:col>14</xdr:col>
      <xdr:colOff>15875</xdr:colOff>
      <xdr:row>503</xdr:row>
      <xdr:rowOff>15875</xdr:rowOff>
    </xdr:from>
    <xdr:to>
      <xdr:col>14</xdr:col>
      <xdr:colOff>605225</xdr:colOff>
      <xdr:row>504</xdr:row>
      <xdr:rowOff>189825</xdr:rowOff>
    </xdr:to>
    <xdr:pic>
      <xdr:nvPicPr>
        <xdr:cNvPr id="127" name="Picture 126" descr="20180925_103231.jpg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xfrm>
          <a:off x="15494000" y="70529450"/>
          <a:ext cx="589350" cy="364450"/>
        </a:xfrm>
        <a:prstGeom prst="rect">
          <a:avLst/>
        </a:prstGeom>
      </xdr:spPr>
    </xdr:pic>
    <xdr:clientData/>
  </xdr:twoCellAnchor>
  <xdr:twoCellAnchor editAs="oneCell">
    <xdr:from>
      <xdr:col>14</xdr:col>
      <xdr:colOff>31750</xdr:colOff>
      <xdr:row>501</xdr:row>
      <xdr:rowOff>95249</xdr:rowOff>
    </xdr:from>
    <xdr:to>
      <xdr:col>15</xdr:col>
      <xdr:colOff>1975</xdr:colOff>
      <xdr:row>503</xdr:row>
      <xdr:rowOff>2498</xdr:rowOff>
    </xdr:to>
    <xdr:pic>
      <xdr:nvPicPr>
        <xdr:cNvPr id="128" name="Picture 127" descr="20180925_102504.jpg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xfrm>
          <a:off x="15509875" y="70208774"/>
          <a:ext cx="579825" cy="288249"/>
        </a:xfrm>
        <a:prstGeom prst="rect">
          <a:avLst/>
        </a:prstGeom>
      </xdr:spPr>
    </xdr:pic>
    <xdr:clientData/>
  </xdr:twoCellAnchor>
  <xdr:twoCellAnchor editAs="oneCell">
    <xdr:from>
      <xdr:col>14</xdr:col>
      <xdr:colOff>37041</xdr:colOff>
      <xdr:row>499</xdr:row>
      <xdr:rowOff>83341</xdr:rowOff>
    </xdr:from>
    <xdr:to>
      <xdr:col>14</xdr:col>
      <xdr:colOff>606425</xdr:colOff>
      <xdr:row>501</xdr:row>
      <xdr:rowOff>116</xdr:rowOff>
    </xdr:to>
    <xdr:pic>
      <xdr:nvPicPr>
        <xdr:cNvPr id="129" name="Picture 128" descr="20180925_101856.jpg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5515166" y="69796816"/>
          <a:ext cx="569384" cy="297775"/>
        </a:xfrm>
        <a:prstGeom prst="rect">
          <a:avLst/>
        </a:prstGeom>
      </xdr:spPr>
    </xdr:pic>
    <xdr:clientData/>
  </xdr:twoCellAnchor>
  <xdr:twoCellAnchor editAs="oneCell">
    <xdr:from>
      <xdr:col>14</xdr:col>
      <xdr:colOff>26456</xdr:colOff>
      <xdr:row>497</xdr:row>
      <xdr:rowOff>35718</xdr:rowOff>
    </xdr:from>
    <xdr:to>
      <xdr:col>14</xdr:col>
      <xdr:colOff>606281</xdr:colOff>
      <xdr:row>499</xdr:row>
      <xdr:rowOff>117</xdr:rowOff>
    </xdr:to>
    <xdr:pic>
      <xdr:nvPicPr>
        <xdr:cNvPr id="130" name="Picture 129" descr="20180925_100932.jpg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xfrm>
          <a:off x="15504581" y="69349143"/>
          <a:ext cx="579825" cy="345399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</xdr:colOff>
      <xdr:row>495</xdr:row>
      <xdr:rowOff>99217</xdr:rowOff>
    </xdr:from>
    <xdr:to>
      <xdr:col>14</xdr:col>
      <xdr:colOff>606425</xdr:colOff>
      <xdr:row>496</xdr:row>
      <xdr:rowOff>187442</xdr:rowOff>
    </xdr:to>
    <xdr:pic>
      <xdr:nvPicPr>
        <xdr:cNvPr id="131" name="Picture 130" descr="20180925_094227.jpg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xfrm>
          <a:off x="15525750" y="69012592"/>
          <a:ext cx="558800" cy="278725"/>
        </a:xfrm>
        <a:prstGeom prst="rect">
          <a:avLst/>
        </a:prstGeom>
      </xdr:spPr>
    </xdr:pic>
    <xdr:clientData/>
  </xdr:twoCellAnchor>
  <xdr:twoCellAnchor editAs="oneCell">
    <xdr:from>
      <xdr:col>14</xdr:col>
      <xdr:colOff>42333</xdr:colOff>
      <xdr:row>493</xdr:row>
      <xdr:rowOff>115092</xdr:rowOff>
    </xdr:from>
    <xdr:to>
      <xdr:col>14</xdr:col>
      <xdr:colOff>606425</xdr:colOff>
      <xdr:row>495</xdr:row>
      <xdr:rowOff>3291</xdr:rowOff>
    </xdr:to>
    <xdr:pic>
      <xdr:nvPicPr>
        <xdr:cNvPr id="132" name="Picture 131" descr="20180925_105826.jpg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xfrm>
          <a:off x="15520458" y="68628417"/>
          <a:ext cx="564092" cy="269199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47624</xdr:colOff>
      <xdr:row>491</xdr:row>
      <xdr:rowOff>63500</xdr:rowOff>
    </xdr:from>
    <xdr:to>
      <xdr:col>14</xdr:col>
      <xdr:colOff>606425</xdr:colOff>
      <xdr:row>492</xdr:row>
      <xdr:rowOff>189825</xdr:rowOff>
    </xdr:to>
    <xdr:pic>
      <xdr:nvPicPr>
        <xdr:cNvPr id="133" name="Picture 132" descr="20180924_144822.jpg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xfrm>
          <a:off x="15525749" y="68176775"/>
          <a:ext cx="558801" cy="316825"/>
        </a:xfrm>
        <a:prstGeom prst="rect">
          <a:avLst/>
        </a:prstGeom>
      </xdr:spPr>
    </xdr:pic>
    <xdr:clientData/>
  </xdr:twoCellAnchor>
  <xdr:twoCellAnchor editAs="oneCell">
    <xdr:from>
      <xdr:col>14</xdr:col>
      <xdr:colOff>95249</xdr:colOff>
      <xdr:row>403</xdr:row>
      <xdr:rowOff>0</xdr:rowOff>
    </xdr:from>
    <xdr:to>
      <xdr:col>15</xdr:col>
      <xdr:colOff>3174</xdr:colOff>
      <xdr:row>405</xdr:row>
      <xdr:rowOff>22226</xdr:rowOff>
    </xdr:to>
    <xdr:pic>
      <xdr:nvPicPr>
        <xdr:cNvPr id="134" name="Picture 133" descr="20180927_122217.jpg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 cstate="print"/>
        <a:stretch>
          <a:fillRect/>
        </a:stretch>
      </xdr:blipFill>
      <xdr:spPr>
        <a:xfrm>
          <a:off x="15573374" y="50511075"/>
          <a:ext cx="517525" cy="403226"/>
        </a:xfrm>
        <a:prstGeom prst="rect">
          <a:avLst/>
        </a:prstGeom>
      </xdr:spPr>
    </xdr:pic>
    <xdr:clientData/>
  </xdr:twoCellAnchor>
  <xdr:twoCellAnchor editAs="oneCell">
    <xdr:from>
      <xdr:col>14</xdr:col>
      <xdr:colOff>111126</xdr:colOff>
      <xdr:row>405</xdr:row>
      <xdr:rowOff>15874</xdr:rowOff>
    </xdr:from>
    <xdr:to>
      <xdr:col>14</xdr:col>
      <xdr:colOff>606425</xdr:colOff>
      <xdr:row>407</xdr:row>
      <xdr:rowOff>26193</xdr:rowOff>
    </xdr:to>
    <xdr:pic>
      <xdr:nvPicPr>
        <xdr:cNvPr id="135" name="Picture 134" descr="20180926_101356.jpg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xfrm>
          <a:off x="15589251" y="50926999"/>
          <a:ext cx="495299" cy="391319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95250</xdr:colOff>
      <xdr:row>406</xdr:row>
      <xdr:rowOff>492124</xdr:rowOff>
    </xdr:from>
    <xdr:to>
      <xdr:col>15</xdr:col>
      <xdr:colOff>1181</xdr:colOff>
      <xdr:row>409</xdr:row>
      <xdr:rowOff>21550</xdr:rowOff>
    </xdr:to>
    <xdr:pic>
      <xdr:nvPicPr>
        <xdr:cNvPr id="136" name="Picture 135" descr="20180925_103500.jpg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xfrm>
          <a:off x="15573375" y="51307999"/>
          <a:ext cx="515531" cy="405726"/>
        </a:xfrm>
        <a:prstGeom prst="rect">
          <a:avLst/>
        </a:prstGeom>
      </xdr:spPr>
    </xdr:pic>
    <xdr:clientData/>
  </xdr:twoCellAnchor>
  <xdr:twoCellAnchor editAs="oneCell">
    <xdr:from>
      <xdr:col>14</xdr:col>
      <xdr:colOff>79374</xdr:colOff>
      <xdr:row>408</xdr:row>
      <xdr:rowOff>444499</xdr:rowOff>
    </xdr:from>
    <xdr:to>
      <xdr:col>14</xdr:col>
      <xdr:colOff>606426</xdr:colOff>
      <xdr:row>411</xdr:row>
      <xdr:rowOff>21549</xdr:rowOff>
    </xdr:to>
    <xdr:pic>
      <xdr:nvPicPr>
        <xdr:cNvPr id="137" name="Picture 136" descr="DSCN5941.JPG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xfrm>
          <a:off x="15557499" y="51708049"/>
          <a:ext cx="527052" cy="40572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410</xdr:row>
      <xdr:rowOff>444499</xdr:rowOff>
    </xdr:from>
    <xdr:to>
      <xdr:col>14</xdr:col>
      <xdr:colOff>606427</xdr:colOff>
      <xdr:row>413</xdr:row>
      <xdr:rowOff>21550</xdr:rowOff>
    </xdr:to>
    <xdr:pic>
      <xdr:nvPicPr>
        <xdr:cNvPr id="138" name="Picture 137" descr="DSCN5893.JPG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xfrm>
          <a:off x="15478125" y="52108099"/>
          <a:ext cx="606427" cy="405726"/>
        </a:xfrm>
        <a:prstGeom prst="rect">
          <a:avLst/>
        </a:prstGeom>
      </xdr:spPr>
    </xdr:pic>
    <xdr:clientData/>
  </xdr:twoCellAnchor>
  <xdr:twoCellAnchor editAs="oneCell">
    <xdr:from>
      <xdr:col>14</xdr:col>
      <xdr:colOff>31750</xdr:colOff>
      <xdr:row>412</xdr:row>
      <xdr:rowOff>492124</xdr:rowOff>
    </xdr:from>
    <xdr:to>
      <xdr:col>15</xdr:col>
      <xdr:colOff>4075</xdr:colOff>
      <xdr:row>415</xdr:row>
      <xdr:rowOff>31074</xdr:rowOff>
    </xdr:to>
    <xdr:pic>
      <xdr:nvPicPr>
        <xdr:cNvPr id="139" name="Picture 138" descr="DSCN5941.JPG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xfrm>
          <a:off x="15509875" y="52508149"/>
          <a:ext cx="581925" cy="415250"/>
        </a:xfrm>
        <a:prstGeom prst="rect">
          <a:avLst/>
        </a:prstGeom>
      </xdr:spPr>
    </xdr:pic>
    <xdr:clientData/>
  </xdr:twoCellAnchor>
  <xdr:twoCellAnchor editAs="oneCell">
    <xdr:from>
      <xdr:col>14</xdr:col>
      <xdr:colOff>31749</xdr:colOff>
      <xdr:row>432</xdr:row>
      <xdr:rowOff>472280</xdr:rowOff>
    </xdr:from>
    <xdr:to>
      <xdr:col>15</xdr:col>
      <xdr:colOff>0</xdr:colOff>
      <xdr:row>435</xdr:row>
      <xdr:rowOff>20755</xdr:rowOff>
    </xdr:to>
    <xdr:pic>
      <xdr:nvPicPr>
        <xdr:cNvPr id="140" name="Picture 139" descr="20180925_105456.jpg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xfrm>
          <a:off x="15509874" y="56507855"/>
          <a:ext cx="577851" cy="405725"/>
        </a:xfrm>
        <a:prstGeom prst="rect">
          <a:avLst/>
        </a:prstGeom>
      </xdr:spPr>
    </xdr:pic>
    <xdr:clientData/>
  </xdr:twoCellAnchor>
  <xdr:twoCellAnchor editAs="oneCell">
    <xdr:from>
      <xdr:col>14</xdr:col>
      <xdr:colOff>37042</xdr:colOff>
      <xdr:row>431</xdr:row>
      <xdr:rowOff>7936</xdr:rowOff>
    </xdr:from>
    <xdr:to>
      <xdr:col>14</xdr:col>
      <xdr:colOff>606425</xdr:colOff>
      <xdr:row>433</xdr:row>
      <xdr:rowOff>19962</xdr:rowOff>
    </xdr:to>
    <xdr:pic>
      <xdr:nvPicPr>
        <xdr:cNvPr id="141" name="Picture 140" descr="20180925_104507.jpg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xfrm>
          <a:off x="15515167" y="56119711"/>
          <a:ext cx="569383" cy="393026"/>
        </a:xfrm>
        <a:prstGeom prst="rect">
          <a:avLst/>
        </a:prstGeom>
      </xdr:spPr>
    </xdr:pic>
    <xdr:clientData/>
  </xdr:twoCellAnchor>
  <xdr:twoCellAnchor editAs="oneCell">
    <xdr:from>
      <xdr:col>14</xdr:col>
      <xdr:colOff>10583</xdr:colOff>
      <xdr:row>429</xdr:row>
      <xdr:rowOff>23811</xdr:rowOff>
    </xdr:from>
    <xdr:to>
      <xdr:col>15</xdr:col>
      <xdr:colOff>2239</xdr:colOff>
      <xdr:row>431</xdr:row>
      <xdr:rowOff>16785</xdr:rowOff>
    </xdr:to>
    <xdr:pic>
      <xdr:nvPicPr>
        <xdr:cNvPr id="142" name="Picture 141" descr="20180925_103500.jpg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xfrm>
          <a:off x="15488708" y="55735536"/>
          <a:ext cx="601256" cy="37397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426</xdr:row>
      <xdr:rowOff>444500</xdr:rowOff>
    </xdr:from>
    <xdr:to>
      <xdr:col>15</xdr:col>
      <xdr:colOff>1181</xdr:colOff>
      <xdr:row>429</xdr:row>
      <xdr:rowOff>31076</xdr:rowOff>
    </xdr:to>
    <xdr:pic>
      <xdr:nvPicPr>
        <xdr:cNvPr id="143" name="Picture 142" descr="20180925_103231.jpg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xfrm>
          <a:off x="15478125" y="55308500"/>
          <a:ext cx="610781" cy="415251"/>
        </a:xfrm>
        <a:prstGeom prst="rect">
          <a:avLst/>
        </a:prstGeom>
      </xdr:spPr>
    </xdr:pic>
    <xdr:clientData/>
  </xdr:twoCellAnchor>
  <xdr:twoCellAnchor editAs="oneCell">
    <xdr:from>
      <xdr:col>14</xdr:col>
      <xdr:colOff>15875</xdr:colOff>
      <xdr:row>425</xdr:row>
      <xdr:rowOff>31749</xdr:rowOff>
    </xdr:from>
    <xdr:to>
      <xdr:col>14</xdr:col>
      <xdr:colOff>605225</xdr:colOff>
      <xdr:row>427</xdr:row>
      <xdr:rowOff>15198</xdr:rowOff>
    </xdr:to>
    <xdr:pic>
      <xdr:nvPicPr>
        <xdr:cNvPr id="144" name="Picture 143" descr="20180925_102504.jpg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xfrm>
          <a:off x="15494000" y="54943374"/>
          <a:ext cx="589350" cy="364449"/>
        </a:xfrm>
        <a:prstGeom prst="rect">
          <a:avLst/>
        </a:prstGeom>
      </xdr:spPr>
    </xdr:pic>
    <xdr:clientData/>
  </xdr:twoCellAnchor>
  <xdr:twoCellAnchor editAs="oneCell">
    <xdr:from>
      <xdr:col>14</xdr:col>
      <xdr:colOff>21166</xdr:colOff>
      <xdr:row>423</xdr:row>
      <xdr:rowOff>19841</xdr:rowOff>
    </xdr:from>
    <xdr:to>
      <xdr:col>15</xdr:col>
      <xdr:colOff>0</xdr:colOff>
      <xdr:row>425</xdr:row>
      <xdr:rowOff>22342</xdr:rowOff>
    </xdr:to>
    <xdr:pic>
      <xdr:nvPicPr>
        <xdr:cNvPr id="145" name="Picture 144" descr="20180925_101856.jpg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5499291" y="54531416"/>
          <a:ext cx="588434" cy="383501"/>
        </a:xfrm>
        <a:prstGeom prst="rect">
          <a:avLst/>
        </a:prstGeom>
      </xdr:spPr>
    </xdr:pic>
    <xdr:clientData/>
  </xdr:twoCellAnchor>
  <xdr:twoCellAnchor editAs="oneCell">
    <xdr:from>
      <xdr:col>14</xdr:col>
      <xdr:colOff>10581</xdr:colOff>
      <xdr:row>420</xdr:row>
      <xdr:rowOff>464343</xdr:rowOff>
    </xdr:from>
    <xdr:to>
      <xdr:col>15</xdr:col>
      <xdr:colOff>2237</xdr:colOff>
      <xdr:row>423</xdr:row>
      <xdr:rowOff>22343</xdr:rowOff>
    </xdr:to>
    <xdr:pic>
      <xdr:nvPicPr>
        <xdr:cNvPr id="146" name="Picture 145" descr="20180925_100932.jpg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xfrm>
          <a:off x="15488706" y="54109143"/>
          <a:ext cx="601256" cy="405725"/>
        </a:xfrm>
        <a:prstGeom prst="rect">
          <a:avLst/>
        </a:prstGeom>
      </xdr:spPr>
    </xdr:pic>
    <xdr:clientData/>
  </xdr:twoCellAnchor>
  <xdr:twoCellAnchor editAs="oneCell">
    <xdr:from>
      <xdr:col>14</xdr:col>
      <xdr:colOff>31750</xdr:colOff>
      <xdr:row>419</xdr:row>
      <xdr:rowOff>35717</xdr:rowOff>
    </xdr:from>
    <xdr:to>
      <xdr:col>15</xdr:col>
      <xdr:colOff>0</xdr:colOff>
      <xdr:row>421</xdr:row>
      <xdr:rowOff>28693</xdr:rowOff>
    </xdr:to>
    <xdr:pic>
      <xdr:nvPicPr>
        <xdr:cNvPr id="147" name="Picture 146" descr="20180925_094227.jpg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xfrm>
          <a:off x="15509875" y="53747192"/>
          <a:ext cx="577850" cy="373976"/>
        </a:xfrm>
        <a:prstGeom prst="rect">
          <a:avLst/>
        </a:prstGeom>
      </xdr:spPr>
    </xdr:pic>
    <xdr:clientData/>
  </xdr:twoCellAnchor>
  <xdr:twoCellAnchor editAs="oneCell">
    <xdr:from>
      <xdr:col>14</xdr:col>
      <xdr:colOff>26458</xdr:colOff>
      <xdr:row>417</xdr:row>
      <xdr:rowOff>51592</xdr:rowOff>
    </xdr:from>
    <xdr:to>
      <xdr:col>15</xdr:col>
      <xdr:colOff>0</xdr:colOff>
      <xdr:row>419</xdr:row>
      <xdr:rowOff>15991</xdr:rowOff>
    </xdr:to>
    <xdr:pic>
      <xdr:nvPicPr>
        <xdr:cNvPr id="148" name="Picture 147" descr="20180925_105826.jpg">
          <a:extLst>
            <a:ext uri="{FF2B5EF4-FFF2-40B4-BE49-F238E27FC236}">
              <a16:creationId xmlns="" xmlns:a16="http://schemas.microsoft.com/office/drawing/2014/main" id="{00000000-0008-0000-0000-000062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xfrm>
          <a:off x="15504583" y="53363017"/>
          <a:ext cx="583142" cy="345399"/>
        </a:xfrm>
        <a:prstGeom prst="rect">
          <a:avLst/>
        </a:prstGeom>
      </xdr:spPr>
    </xdr:pic>
    <xdr:clientData/>
  </xdr:twoCellAnchor>
  <xdr:twoCellAnchor editAs="oneCell">
    <xdr:from>
      <xdr:col>14</xdr:col>
      <xdr:colOff>31749</xdr:colOff>
      <xdr:row>415</xdr:row>
      <xdr:rowOff>0</xdr:rowOff>
    </xdr:from>
    <xdr:to>
      <xdr:col>15</xdr:col>
      <xdr:colOff>0</xdr:colOff>
      <xdr:row>417</xdr:row>
      <xdr:rowOff>21551</xdr:rowOff>
    </xdr:to>
    <xdr:pic>
      <xdr:nvPicPr>
        <xdr:cNvPr id="149" name="Picture 148" descr="20180924_144822.jpg">
          <a:extLst>
            <a:ext uri="{FF2B5EF4-FFF2-40B4-BE49-F238E27FC236}">
              <a16:creationId xmlns="" xmlns:a16="http://schemas.microsoft.com/office/drawing/2014/main" id="{00000000-0008-0000-0000-00006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xfrm>
          <a:off x="15509874" y="52911375"/>
          <a:ext cx="577851" cy="402551"/>
        </a:xfrm>
        <a:prstGeom prst="rect">
          <a:avLst/>
        </a:prstGeom>
      </xdr:spPr>
    </xdr:pic>
    <xdr:clientData/>
  </xdr:twoCellAnchor>
  <xdr:twoCellAnchor editAs="oneCell">
    <xdr:from>
      <xdr:col>14</xdr:col>
      <xdr:colOff>37041</xdr:colOff>
      <xdr:row>435</xdr:row>
      <xdr:rowOff>0</xdr:rowOff>
    </xdr:from>
    <xdr:to>
      <xdr:col>15</xdr:col>
      <xdr:colOff>1941</xdr:colOff>
      <xdr:row>437</xdr:row>
      <xdr:rowOff>28976</xdr:rowOff>
    </xdr:to>
    <xdr:pic>
      <xdr:nvPicPr>
        <xdr:cNvPr id="150" name="Picture 149" descr="20180927_092303.jpg">
          <a:extLst>
            <a:ext uri="{FF2B5EF4-FFF2-40B4-BE49-F238E27FC236}">
              <a16:creationId xmlns="" xmlns:a16="http://schemas.microsoft.com/office/drawing/2014/main" id="{00000000-0008-0000-0000-000064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xfrm>
          <a:off x="15515166" y="56911875"/>
          <a:ext cx="574500" cy="409976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</xdr:colOff>
      <xdr:row>437</xdr:row>
      <xdr:rowOff>7940</xdr:rowOff>
    </xdr:from>
    <xdr:to>
      <xdr:col>15</xdr:col>
      <xdr:colOff>3000</xdr:colOff>
      <xdr:row>439</xdr:row>
      <xdr:rowOff>17864</xdr:rowOff>
    </xdr:to>
    <xdr:pic>
      <xdr:nvPicPr>
        <xdr:cNvPr id="151" name="Picture 150" descr="20180927_092552.jpg">
          <a:extLst>
            <a:ext uri="{FF2B5EF4-FFF2-40B4-BE49-F238E27FC236}">
              <a16:creationId xmlns="" xmlns:a16="http://schemas.microsoft.com/office/drawing/2014/main" id="{00000000-0008-0000-0000-000065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xfrm>
          <a:off x="15525750" y="57319865"/>
          <a:ext cx="564975" cy="390924"/>
        </a:xfrm>
        <a:prstGeom prst="rect">
          <a:avLst/>
        </a:prstGeom>
      </xdr:spPr>
    </xdr:pic>
    <xdr:clientData/>
  </xdr:twoCellAnchor>
  <xdr:twoCellAnchor editAs="oneCell">
    <xdr:from>
      <xdr:col>14</xdr:col>
      <xdr:colOff>21166</xdr:colOff>
      <xdr:row>438</xdr:row>
      <xdr:rowOff>476253</xdr:rowOff>
    </xdr:from>
    <xdr:to>
      <xdr:col>14</xdr:col>
      <xdr:colOff>605191</xdr:colOff>
      <xdr:row>441</xdr:row>
      <xdr:rowOff>22629</xdr:rowOff>
    </xdr:to>
    <xdr:pic>
      <xdr:nvPicPr>
        <xdr:cNvPr id="152" name="Picture 151" descr="20180927_093332.jpg">
          <a:extLst>
            <a:ext uri="{FF2B5EF4-FFF2-40B4-BE49-F238E27FC236}">
              <a16:creationId xmlns="" xmlns:a16="http://schemas.microsoft.com/office/drawing/2014/main" id="{00000000-0008-0000-0000-000066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xfrm>
          <a:off x="15499291" y="57711978"/>
          <a:ext cx="584025" cy="403626"/>
        </a:xfrm>
        <a:prstGeom prst="rect">
          <a:avLst/>
        </a:prstGeom>
      </xdr:spPr>
    </xdr:pic>
    <xdr:clientData/>
  </xdr:twoCellAnchor>
  <xdr:twoCellAnchor editAs="oneCell">
    <xdr:from>
      <xdr:col>14</xdr:col>
      <xdr:colOff>10582</xdr:colOff>
      <xdr:row>440</xdr:row>
      <xdr:rowOff>428628</xdr:rowOff>
    </xdr:from>
    <xdr:to>
      <xdr:col>15</xdr:col>
      <xdr:colOff>4057</xdr:colOff>
      <xdr:row>443</xdr:row>
      <xdr:rowOff>32153</xdr:rowOff>
    </xdr:to>
    <xdr:pic>
      <xdr:nvPicPr>
        <xdr:cNvPr id="153" name="Picture 152" descr="20180927_092006.jpg">
          <a:extLst>
            <a:ext uri="{FF2B5EF4-FFF2-40B4-BE49-F238E27FC236}">
              <a16:creationId xmlns="" xmlns:a16="http://schemas.microsoft.com/office/drawing/2014/main" id="{00000000-0008-0000-0000-000067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xfrm>
          <a:off x="15488707" y="58112028"/>
          <a:ext cx="603075" cy="41315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442</xdr:row>
      <xdr:rowOff>381003</xdr:rowOff>
    </xdr:from>
    <xdr:to>
      <xdr:col>15</xdr:col>
      <xdr:colOff>3000</xdr:colOff>
      <xdr:row>445</xdr:row>
      <xdr:rowOff>22629</xdr:rowOff>
    </xdr:to>
    <xdr:pic>
      <xdr:nvPicPr>
        <xdr:cNvPr id="154" name="Picture 153" descr="20180927_092003.jpg">
          <a:extLst>
            <a:ext uri="{FF2B5EF4-FFF2-40B4-BE49-F238E27FC236}">
              <a16:creationId xmlns="" xmlns:a16="http://schemas.microsoft.com/office/drawing/2014/main" id="{00000000-0008-0000-0000-000068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xfrm>
          <a:off x="15478125" y="58512078"/>
          <a:ext cx="612600" cy="403626"/>
        </a:xfrm>
        <a:prstGeom prst="rect">
          <a:avLst/>
        </a:prstGeom>
      </xdr:spPr>
    </xdr:pic>
    <xdr:clientData/>
  </xdr:twoCellAnchor>
  <xdr:twoCellAnchor editAs="oneCell">
    <xdr:from>
      <xdr:col>14</xdr:col>
      <xdr:colOff>5291</xdr:colOff>
      <xdr:row>444</xdr:row>
      <xdr:rowOff>412749</xdr:rowOff>
    </xdr:from>
    <xdr:to>
      <xdr:col>15</xdr:col>
      <xdr:colOff>1147</xdr:colOff>
      <xdr:row>447</xdr:row>
      <xdr:rowOff>16274</xdr:rowOff>
    </xdr:to>
    <xdr:pic>
      <xdr:nvPicPr>
        <xdr:cNvPr id="155" name="Picture 154" descr="20180927_092303.jpg">
          <a:extLst>
            <a:ext uri="{FF2B5EF4-FFF2-40B4-BE49-F238E27FC236}">
              <a16:creationId xmlns="" xmlns:a16="http://schemas.microsoft.com/office/drawing/2014/main" id="{00000000-0008-0000-0000-000069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xfrm>
          <a:off x="15483416" y="58915299"/>
          <a:ext cx="605456" cy="394100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</xdr:colOff>
      <xdr:row>446</xdr:row>
      <xdr:rowOff>468314</xdr:rowOff>
    </xdr:from>
    <xdr:to>
      <xdr:col>15</xdr:col>
      <xdr:colOff>3000</xdr:colOff>
      <xdr:row>449</xdr:row>
      <xdr:rowOff>24215</xdr:rowOff>
    </xdr:to>
    <xdr:pic>
      <xdr:nvPicPr>
        <xdr:cNvPr id="156" name="Picture 155" descr="20180927_092552.jpg">
          <a:extLst>
            <a:ext uri="{FF2B5EF4-FFF2-40B4-BE49-F238E27FC236}">
              <a16:creationId xmlns="" xmlns:a16="http://schemas.microsoft.com/office/drawing/2014/main" id="{00000000-0008-0000-0000-00006A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xfrm>
          <a:off x="15525750" y="59313764"/>
          <a:ext cx="564975" cy="403626"/>
        </a:xfrm>
        <a:prstGeom prst="rect">
          <a:avLst/>
        </a:prstGeom>
      </xdr:spPr>
    </xdr:pic>
    <xdr:clientData/>
  </xdr:twoCellAnchor>
  <xdr:twoCellAnchor editAs="oneCell">
    <xdr:from>
      <xdr:col>14</xdr:col>
      <xdr:colOff>68791</xdr:colOff>
      <xdr:row>448</xdr:row>
      <xdr:rowOff>381002</xdr:rowOff>
    </xdr:from>
    <xdr:to>
      <xdr:col>14</xdr:col>
      <xdr:colOff>605191</xdr:colOff>
      <xdr:row>451</xdr:row>
      <xdr:rowOff>22627</xdr:rowOff>
    </xdr:to>
    <xdr:pic>
      <xdr:nvPicPr>
        <xdr:cNvPr id="157" name="Picture 156" descr="20180927_093332.jpg">
          <a:extLst>
            <a:ext uri="{FF2B5EF4-FFF2-40B4-BE49-F238E27FC236}">
              <a16:creationId xmlns="" xmlns:a16="http://schemas.microsoft.com/office/drawing/2014/main" id="{00000000-0008-0000-0000-00006B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xfrm>
          <a:off x="15546916" y="59712227"/>
          <a:ext cx="536400" cy="403625"/>
        </a:xfrm>
        <a:prstGeom prst="rect">
          <a:avLst/>
        </a:prstGeom>
      </xdr:spPr>
    </xdr:pic>
    <xdr:clientData/>
  </xdr:twoCellAnchor>
  <xdr:twoCellAnchor editAs="oneCell">
    <xdr:from>
      <xdr:col>14</xdr:col>
      <xdr:colOff>58207</xdr:colOff>
      <xdr:row>450</xdr:row>
      <xdr:rowOff>412752</xdr:rowOff>
    </xdr:from>
    <xdr:to>
      <xdr:col>15</xdr:col>
      <xdr:colOff>4057</xdr:colOff>
      <xdr:row>453</xdr:row>
      <xdr:rowOff>16277</xdr:rowOff>
    </xdr:to>
    <xdr:pic>
      <xdr:nvPicPr>
        <xdr:cNvPr id="158" name="Picture 157" descr="20180927_092006.jpg">
          <a:extLst>
            <a:ext uri="{FF2B5EF4-FFF2-40B4-BE49-F238E27FC236}">
              <a16:creationId xmlns="" xmlns:a16="http://schemas.microsoft.com/office/drawing/2014/main" id="{00000000-0008-0000-0000-00006C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xfrm>
          <a:off x="15536332" y="60115452"/>
          <a:ext cx="555450" cy="394100"/>
        </a:xfrm>
        <a:prstGeom prst="rect">
          <a:avLst/>
        </a:prstGeom>
      </xdr:spPr>
    </xdr:pic>
    <xdr:clientData/>
  </xdr:twoCellAnchor>
  <xdr:twoCellAnchor editAs="oneCell">
    <xdr:from>
      <xdr:col>14</xdr:col>
      <xdr:colOff>10583</xdr:colOff>
      <xdr:row>452</xdr:row>
      <xdr:rowOff>428627</xdr:rowOff>
    </xdr:from>
    <xdr:to>
      <xdr:col>15</xdr:col>
      <xdr:colOff>4058</xdr:colOff>
      <xdr:row>455</xdr:row>
      <xdr:rowOff>32152</xdr:rowOff>
    </xdr:to>
    <xdr:pic>
      <xdr:nvPicPr>
        <xdr:cNvPr id="159" name="Picture 158" descr="20180927_092303.jpg">
          <a:extLst>
            <a:ext uri="{FF2B5EF4-FFF2-40B4-BE49-F238E27FC236}">
              <a16:creationId xmlns="" xmlns:a16="http://schemas.microsoft.com/office/drawing/2014/main" id="{00000000-0008-0000-0000-00006D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xfrm>
          <a:off x="15488708" y="60512327"/>
          <a:ext cx="603075" cy="413150"/>
        </a:xfrm>
        <a:prstGeom prst="rect">
          <a:avLst/>
        </a:prstGeom>
      </xdr:spPr>
    </xdr:pic>
    <xdr:clientData/>
  </xdr:twoCellAnchor>
  <xdr:twoCellAnchor editAs="oneCell">
    <xdr:from>
      <xdr:col>14</xdr:col>
      <xdr:colOff>21167</xdr:colOff>
      <xdr:row>454</xdr:row>
      <xdr:rowOff>436567</xdr:rowOff>
    </xdr:from>
    <xdr:to>
      <xdr:col>14</xdr:col>
      <xdr:colOff>605192</xdr:colOff>
      <xdr:row>457</xdr:row>
      <xdr:rowOff>21043</xdr:rowOff>
    </xdr:to>
    <xdr:pic>
      <xdr:nvPicPr>
        <xdr:cNvPr id="160" name="Picture 159" descr="20180927_092552.jpg">
          <a:extLst>
            <a:ext uri="{FF2B5EF4-FFF2-40B4-BE49-F238E27FC236}">
              <a16:creationId xmlns="" xmlns:a16="http://schemas.microsoft.com/office/drawing/2014/main" id="{00000000-0008-0000-0000-00006E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xfrm>
          <a:off x="15499292" y="60910792"/>
          <a:ext cx="584025" cy="403626"/>
        </a:xfrm>
        <a:prstGeom prst="rect">
          <a:avLst/>
        </a:prstGeom>
      </xdr:spPr>
    </xdr:pic>
    <xdr:clientData/>
  </xdr:twoCellAnchor>
  <xdr:twoCellAnchor editAs="oneCell">
    <xdr:from>
      <xdr:col>14</xdr:col>
      <xdr:colOff>58208</xdr:colOff>
      <xdr:row>456</xdr:row>
      <xdr:rowOff>428628</xdr:rowOff>
    </xdr:from>
    <xdr:to>
      <xdr:col>15</xdr:col>
      <xdr:colOff>4058</xdr:colOff>
      <xdr:row>459</xdr:row>
      <xdr:rowOff>22628</xdr:rowOff>
    </xdr:to>
    <xdr:pic>
      <xdr:nvPicPr>
        <xdr:cNvPr id="161" name="Picture 160" descr="20180927_093332.jpg">
          <a:extLst>
            <a:ext uri="{FF2B5EF4-FFF2-40B4-BE49-F238E27FC236}">
              <a16:creationId xmlns="" xmlns:a16="http://schemas.microsoft.com/office/drawing/2014/main" id="{00000000-0008-0000-0000-00006F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xfrm>
          <a:off x="15536333" y="61312428"/>
          <a:ext cx="555450" cy="403625"/>
        </a:xfrm>
        <a:prstGeom prst="rect">
          <a:avLst/>
        </a:prstGeom>
      </xdr:spPr>
    </xdr:pic>
    <xdr:clientData/>
  </xdr:twoCellAnchor>
  <xdr:twoCellAnchor editAs="oneCell">
    <xdr:from>
      <xdr:col>14</xdr:col>
      <xdr:colOff>10585</xdr:colOff>
      <xdr:row>469</xdr:row>
      <xdr:rowOff>19842</xdr:rowOff>
    </xdr:from>
    <xdr:to>
      <xdr:col>15</xdr:col>
      <xdr:colOff>2241</xdr:colOff>
      <xdr:row>471</xdr:row>
      <xdr:rowOff>31866</xdr:rowOff>
    </xdr:to>
    <xdr:pic>
      <xdr:nvPicPr>
        <xdr:cNvPr id="162" name="Picture 161" descr="20180925_105826.jpg">
          <a:extLst>
            <a:ext uri="{FF2B5EF4-FFF2-40B4-BE49-F238E27FC236}">
              <a16:creationId xmlns="" xmlns:a16="http://schemas.microsoft.com/office/drawing/2014/main" id="{00000000-0008-0000-0000-000070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xfrm>
          <a:off x="15488710" y="63732567"/>
          <a:ext cx="601256" cy="393024"/>
        </a:xfrm>
        <a:prstGeom prst="rect">
          <a:avLst/>
        </a:prstGeom>
      </xdr:spPr>
    </xdr:pic>
    <xdr:clientData/>
  </xdr:twoCellAnchor>
  <xdr:twoCellAnchor editAs="oneCell">
    <xdr:from>
      <xdr:col>14</xdr:col>
      <xdr:colOff>15876</xdr:colOff>
      <xdr:row>466</xdr:row>
      <xdr:rowOff>460375</xdr:rowOff>
    </xdr:from>
    <xdr:to>
      <xdr:col>14</xdr:col>
      <xdr:colOff>605226</xdr:colOff>
      <xdr:row>469</xdr:row>
      <xdr:rowOff>18375</xdr:rowOff>
    </xdr:to>
    <xdr:pic>
      <xdr:nvPicPr>
        <xdr:cNvPr id="163" name="Picture 162" descr="20180924_144822.jpg">
          <a:extLst>
            <a:ext uri="{FF2B5EF4-FFF2-40B4-BE49-F238E27FC236}">
              <a16:creationId xmlns="" xmlns:a16="http://schemas.microsoft.com/office/drawing/2014/main" id="{00000000-0008-0000-0000-000071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xfrm>
          <a:off x="15494001" y="63315850"/>
          <a:ext cx="589350" cy="396200"/>
        </a:xfrm>
        <a:prstGeom prst="rect">
          <a:avLst/>
        </a:prstGeom>
      </xdr:spPr>
    </xdr:pic>
    <xdr:clientData/>
  </xdr:twoCellAnchor>
  <xdr:twoCellAnchor editAs="oneCell">
    <xdr:from>
      <xdr:col>14</xdr:col>
      <xdr:colOff>2</xdr:colOff>
      <xdr:row>465</xdr:row>
      <xdr:rowOff>7936</xdr:rowOff>
    </xdr:from>
    <xdr:to>
      <xdr:col>15</xdr:col>
      <xdr:colOff>1183</xdr:colOff>
      <xdr:row>467</xdr:row>
      <xdr:rowOff>29485</xdr:rowOff>
    </xdr:to>
    <xdr:pic>
      <xdr:nvPicPr>
        <xdr:cNvPr id="164" name="Picture 163" descr="20180923_142535.jpg">
          <a:extLst>
            <a:ext uri="{FF2B5EF4-FFF2-40B4-BE49-F238E27FC236}">
              <a16:creationId xmlns="" xmlns:a16="http://schemas.microsoft.com/office/drawing/2014/main" id="{00000000-0008-0000-0000-000072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xfrm>
          <a:off x="15478127" y="62920561"/>
          <a:ext cx="610781" cy="402549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462</xdr:row>
      <xdr:rowOff>479425</xdr:rowOff>
    </xdr:from>
    <xdr:to>
      <xdr:col>15</xdr:col>
      <xdr:colOff>1181</xdr:colOff>
      <xdr:row>465</xdr:row>
      <xdr:rowOff>18375</xdr:rowOff>
    </xdr:to>
    <xdr:pic>
      <xdr:nvPicPr>
        <xdr:cNvPr id="165" name="Picture 164" descr="DSCN5947.JPG">
          <a:extLst>
            <a:ext uri="{FF2B5EF4-FFF2-40B4-BE49-F238E27FC236}">
              <a16:creationId xmlns="" xmlns:a16="http://schemas.microsoft.com/office/drawing/2014/main" id="{00000000-0008-0000-0000-00007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xfrm>
          <a:off x="15478125" y="62515750"/>
          <a:ext cx="610781" cy="396200"/>
        </a:xfrm>
        <a:prstGeom prst="rect">
          <a:avLst/>
        </a:prstGeom>
      </xdr:spPr>
    </xdr:pic>
    <xdr:clientData/>
  </xdr:twoCellAnchor>
  <xdr:twoCellAnchor editAs="oneCell">
    <xdr:from>
      <xdr:col>14</xdr:col>
      <xdr:colOff>31750</xdr:colOff>
      <xdr:row>460</xdr:row>
      <xdr:rowOff>476250</xdr:rowOff>
    </xdr:from>
    <xdr:to>
      <xdr:col>15</xdr:col>
      <xdr:colOff>2</xdr:colOff>
      <xdr:row>463</xdr:row>
      <xdr:rowOff>24725</xdr:rowOff>
    </xdr:to>
    <xdr:pic>
      <xdr:nvPicPr>
        <xdr:cNvPr id="166" name="Picture 165" descr="DSCN5941.JPG">
          <a:extLst>
            <a:ext uri="{FF2B5EF4-FFF2-40B4-BE49-F238E27FC236}">
              <a16:creationId xmlns="" xmlns:a16="http://schemas.microsoft.com/office/drawing/2014/main" id="{00000000-0008-0000-0000-000074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xfrm>
          <a:off x="15509875" y="62112525"/>
          <a:ext cx="577852" cy="405725"/>
        </a:xfrm>
        <a:prstGeom prst="rect">
          <a:avLst/>
        </a:prstGeom>
      </xdr:spPr>
    </xdr:pic>
    <xdr:clientData/>
  </xdr:twoCellAnchor>
  <xdr:twoCellAnchor editAs="oneCell">
    <xdr:from>
      <xdr:col>14</xdr:col>
      <xdr:colOff>31750</xdr:colOff>
      <xdr:row>459</xdr:row>
      <xdr:rowOff>0</xdr:rowOff>
    </xdr:from>
    <xdr:to>
      <xdr:col>15</xdr:col>
      <xdr:colOff>2</xdr:colOff>
      <xdr:row>461</xdr:row>
      <xdr:rowOff>21551</xdr:rowOff>
    </xdr:to>
    <xdr:pic>
      <xdr:nvPicPr>
        <xdr:cNvPr id="167" name="Picture 166" descr="DSCN5893.JPG">
          <a:extLst>
            <a:ext uri="{FF2B5EF4-FFF2-40B4-BE49-F238E27FC236}">
              <a16:creationId xmlns="" xmlns:a16="http://schemas.microsoft.com/office/drawing/2014/main" id="{00000000-0008-0000-0000-000075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xfrm>
          <a:off x="15509875" y="61712475"/>
          <a:ext cx="577852" cy="402551"/>
        </a:xfrm>
        <a:prstGeom prst="rect">
          <a:avLst/>
        </a:prstGeom>
      </xdr:spPr>
    </xdr:pic>
    <xdr:clientData/>
  </xdr:twoCellAnchor>
  <xdr:twoCellAnchor editAs="oneCell">
    <xdr:from>
      <xdr:col>14</xdr:col>
      <xdr:colOff>26458</xdr:colOff>
      <xdr:row>481</xdr:row>
      <xdr:rowOff>39688</xdr:rowOff>
    </xdr:from>
    <xdr:to>
      <xdr:col>15</xdr:col>
      <xdr:colOff>4233</xdr:colOff>
      <xdr:row>483</xdr:row>
      <xdr:rowOff>4087</xdr:rowOff>
    </xdr:to>
    <xdr:pic>
      <xdr:nvPicPr>
        <xdr:cNvPr id="168" name="Picture 167" descr="20180926_103007.jpg">
          <a:extLst>
            <a:ext uri="{FF2B5EF4-FFF2-40B4-BE49-F238E27FC236}">
              <a16:creationId xmlns="" xmlns:a16="http://schemas.microsoft.com/office/drawing/2014/main" id="{00000000-0008-0000-0000-000076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xfrm>
          <a:off x="15504583" y="66152713"/>
          <a:ext cx="587375" cy="345399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47624</xdr:colOff>
      <xdr:row>479</xdr:row>
      <xdr:rowOff>87313</xdr:rowOff>
    </xdr:from>
    <xdr:to>
      <xdr:col>15</xdr:col>
      <xdr:colOff>264</xdr:colOff>
      <xdr:row>481</xdr:row>
      <xdr:rowOff>4088</xdr:rowOff>
    </xdr:to>
    <xdr:pic>
      <xdr:nvPicPr>
        <xdr:cNvPr id="169" name="Picture 168" descr="20180926_101356.jpg">
          <a:extLst>
            <a:ext uri="{FF2B5EF4-FFF2-40B4-BE49-F238E27FC236}">
              <a16:creationId xmlns="" xmlns:a16="http://schemas.microsoft.com/office/drawing/2014/main" id="{00000000-0008-0000-0000-000077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xfrm>
          <a:off x="15525749" y="65800288"/>
          <a:ext cx="562240" cy="297775"/>
        </a:xfrm>
        <a:prstGeom prst="rect">
          <a:avLst/>
        </a:prstGeom>
      </xdr:spPr>
    </xdr:pic>
    <xdr:clientData/>
  </xdr:twoCellAnchor>
  <xdr:twoCellAnchor editAs="oneCell">
    <xdr:from>
      <xdr:col>14</xdr:col>
      <xdr:colOff>10581</xdr:colOff>
      <xdr:row>477</xdr:row>
      <xdr:rowOff>103188</xdr:rowOff>
    </xdr:from>
    <xdr:to>
      <xdr:col>15</xdr:col>
      <xdr:colOff>264</xdr:colOff>
      <xdr:row>479</xdr:row>
      <xdr:rowOff>912</xdr:rowOff>
    </xdr:to>
    <xdr:pic>
      <xdr:nvPicPr>
        <xdr:cNvPr id="170" name="Picture 169" descr="20180926_100314.jpg">
          <a:extLst>
            <a:ext uri="{FF2B5EF4-FFF2-40B4-BE49-F238E27FC236}">
              <a16:creationId xmlns="" xmlns:a16="http://schemas.microsoft.com/office/drawing/2014/main" id="{00000000-0008-0000-0000-000078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xfrm>
          <a:off x="15488706" y="65416113"/>
          <a:ext cx="599283" cy="278724"/>
        </a:xfrm>
        <a:prstGeom prst="rect">
          <a:avLst/>
        </a:prstGeom>
      </xdr:spPr>
    </xdr:pic>
    <xdr:clientData/>
  </xdr:twoCellAnchor>
  <xdr:twoCellAnchor editAs="oneCell">
    <xdr:from>
      <xdr:col>14</xdr:col>
      <xdr:colOff>10582</xdr:colOff>
      <xdr:row>475</xdr:row>
      <xdr:rowOff>59531</xdr:rowOff>
    </xdr:from>
    <xdr:to>
      <xdr:col>15</xdr:col>
      <xdr:colOff>264</xdr:colOff>
      <xdr:row>476</xdr:row>
      <xdr:rowOff>185856</xdr:rowOff>
    </xdr:to>
    <xdr:pic>
      <xdr:nvPicPr>
        <xdr:cNvPr id="171" name="Picture 170" descr="20180926_095506.jpg">
          <a:extLst>
            <a:ext uri="{FF2B5EF4-FFF2-40B4-BE49-F238E27FC236}">
              <a16:creationId xmlns="" xmlns:a16="http://schemas.microsoft.com/office/drawing/2014/main" id="{00000000-0008-0000-0000-000079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xfrm>
          <a:off x="15488707" y="64972406"/>
          <a:ext cx="599282" cy="316825"/>
        </a:xfrm>
        <a:prstGeom prst="rect">
          <a:avLst/>
        </a:prstGeom>
      </xdr:spPr>
    </xdr:pic>
    <xdr:clientData/>
  </xdr:twoCellAnchor>
  <xdr:twoCellAnchor editAs="oneCell">
    <xdr:from>
      <xdr:col>14</xdr:col>
      <xdr:colOff>10583</xdr:colOff>
      <xdr:row>473</xdr:row>
      <xdr:rowOff>27781</xdr:rowOff>
    </xdr:from>
    <xdr:to>
      <xdr:col>15</xdr:col>
      <xdr:colOff>264</xdr:colOff>
      <xdr:row>475</xdr:row>
      <xdr:rowOff>11230</xdr:rowOff>
    </xdr:to>
    <xdr:pic>
      <xdr:nvPicPr>
        <xdr:cNvPr id="172" name="Picture 171" descr="20180925_120934.jpg">
          <a:extLst>
            <a:ext uri="{FF2B5EF4-FFF2-40B4-BE49-F238E27FC236}">
              <a16:creationId xmlns="" xmlns:a16="http://schemas.microsoft.com/office/drawing/2014/main" id="{00000000-0008-0000-0000-00007A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15488708" y="64540606"/>
          <a:ext cx="599281" cy="364449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471</xdr:row>
      <xdr:rowOff>0</xdr:rowOff>
    </xdr:from>
    <xdr:to>
      <xdr:col>15</xdr:col>
      <xdr:colOff>264</xdr:colOff>
      <xdr:row>473</xdr:row>
      <xdr:rowOff>21551</xdr:rowOff>
    </xdr:to>
    <xdr:pic>
      <xdr:nvPicPr>
        <xdr:cNvPr id="173" name="Picture 172" descr="20180925_111439.jpg">
          <a:extLst>
            <a:ext uri="{FF2B5EF4-FFF2-40B4-BE49-F238E27FC236}">
              <a16:creationId xmlns="" xmlns:a16="http://schemas.microsoft.com/office/drawing/2014/main" id="{00000000-0008-0000-0000-00007B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xfrm>
          <a:off x="15478125" y="64112775"/>
          <a:ext cx="609864" cy="402551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483</xdr:row>
      <xdr:rowOff>0</xdr:rowOff>
    </xdr:from>
    <xdr:to>
      <xdr:col>15</xdr:col>
      <xdr:colOff>1181</xdr:colOff>
      <xdr:row>485</xdr:row>
      <xdr:rowOff>2500</xdr:rowOff>
    </xdr:to>
    <xdr:pic>
      <xdr:nvPicPr>
        <xdr:cNvPr id="174" name="Picture 173" descr="20180923_110547.jpg">
          <a:extLst>
            <a:ext uri="{FF2B5EF4-FFF2-40B4-BE49-F238E27FC236}">
              <a16:creationId xmlns="" xmlns:a16="http://schemas.microsoft.com/office/drawing/2014/main" id="{00000000-0008-0000-0000-00007C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xfrm>
          <a:off x="15478125" y="66513075"/>
          <a:ext cx="610781" cy="383500"/>
        </a:xfrm>
        <a:prstGeom prst="rect">
          <a:avLst/>
        </a:prstGeom>
      </xdr:spPr>
    </xdr:pic>
    <xdr:clientData/>
  </xdr:twoCellAnchor>
  <xdr:twoCellAnchor editAs="oneCell">
    <xdr:from>
      <xdr:col>14</xdr:col>
      <xdr:colOff>15873</xdr:colOff>
      <xdr:row>484</xdr:row>
      <xdr:rowOff>480219</xdr:rowOff>
    </xdr:from>
    <xdr:to>
      <xdr:col>14</xdr:col>
      <xdr:colOff>605223</xdr:colOff>
      <xdr:row>487</xdr:row>
      <xdr:rowOff>119</xdr:rowOff>
    </xdr:to>
    <xdr:pic>
      <xdr:nvPicPr>
        <xdr:cNvPr id="175" name="Picture 174" descr="20180923_134349.jpg">
          <a:extLst>
            <a:ext uri="{FF2B5EF4-FFF2-40B4-BE49-F238E27FC236}">
              <a16:creationId xmlns="" xmlns:a16="http://schemas.microsoft.com/office/drawing/2014/main" id="{00000000-0008-0000-0000-00007D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xfrm>
          <a:off x="15493998" y="66917094"/>
          <a:ext cx="589350" cy="377150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47624</xdr:colOff>
      <xdr:row>487</xdr:row>
      <xdr:rowOff>7937</xdr:rowOff>
    </xdr:from>
    <xdr:to>
      <xdr:col>14</xdr:col>
      <xdr:colOff>606425</xdr:colOff>
      <xdr:row>489</xdr:row>
      <xdr:rowOff>912</xdr:rowOff>
    </xdr:to>
    <xdr:pic>
      <xdr:nvPicPr>
        <xdr:cNvPr id="176" name="Picture 175" descr="20180923_132840.jpg">
          <a:extLst>
            <a:ext uri="{FF2B5EF4-FFF2-40B4-BE49-F238E27FC236}">
              <a16:creationId xmlns="" xmlns:a16="http://schemas.microsoft.com/office/drawing/2014/main" id="{00000000-0008-0000-0000-00007E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xfrm>
          <a:off x="15525749" y="67321112"/>
          <a:ext cx="558801" cy="373975"/>
        </a:xfrm>
        <a:prstGeom prst="rect">
          <a:avLst/>
        </a:prstGeom>
      </xdr:spPr>
    </xdr:pic>
    <xdr:clientData/>
  </xdr:twoCellAnchor>
  <xdr:twoCellAnchor editAs="oneCell">
    <xdr:from>
      <xdr:col>14</xdr:col>
      <xdr:colOff>10582</xdr:colOff>
      <xdr:row>489</xdr:row>
      <xdr:rowOff>7937</xdr:rowOff>
    </xdr:from>
    <xdr:to>
      <xdr:col>15</xdr:col>
      <xdr:colOff>2238</xdr:colOff>
      <xdr:row>491</xdr:row>
      <xdr:rowOff>911</xdr:rowOff>
    </xdr:to>
    <xdr:pic>
      <xdr:nvPicPr>
        <xdr:cNvPr id="177" name="Picture 176" descr="20180923_142514.jpg">
          <a:extLst>
            <a:ext uri="{FF2B5EF4-FFF2-40B4-BE49-F238E27FC236}">
              <a16:creationId xmlns="" xmlns:a16="http://schemas.microsoft.com/office/drawing/2014/main" id="{00000000-0008-0000-0000-00007F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xfrm>
          <a:off x="15488707" y="67721162"/>
          <a:ext cx="601256" cy="373974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47624</xdr:colOff>
      <xdr:row>557</xdr:row>
      <xdr:rowOff>95251</xdr:rowOff>
    </xdr:from>
    <xdr:to>
      <xdr:col>15</xdr:col>
      <xdr:colOff>3174</xdr:colOff>
      <xdr:row>559</xdr:row>
      <xdr:rowOff>3175</xdr:rowOff>
    </xdr:to>
    <xdr:pic>
      <xdr:nvPicPr>
        <xdr:cNvPr id="178" name="Picture 177" descr="20180927_122217.jpg">
          <a:extLst>
            <a:ext uri="{FF2B5EF4-FFF2-40B4-BE49-F238E27FC236}">
              <a16:creationId xmlns=""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 cstate="print"/>
        <a:stretch>
          <a:fillRect/>
        </a:stretch>
      </xdr:blipFill>
      <xdr:spPr>
        <a:xfrm>
          <a:off x="15525749" y="81410176"/>
          <a:ext cx="565150" cy="288924"/>
        </a:xfrm>
        <a:prstGeom prst="rect">
          <a:avLst/>
        </a:prstGeom>
      </xdr:spPr>
    </xdr:pic>
    <xdr:clientData/>
  </xdr:twoCellAnchor>
  <xdr:twoCellAnchor editAs="oneCell">
    <xdr:from>
      <xdr:col>14</xdr:col>
      <xdr:colOff>63501</xdr:colOff>
      <xdr:row>559</xdr:row>
      <xdr:rowOff>111125</xdr:rowOff>
    </xdr:from>
    <xdr:to>
      <xdr:col>14</xdr:col>
      <xdr:colOff>606425</xdr:colOff>
      <xdr:row>560</xdr:row>
      <xdr:rowOff>188120</xdr:rowOff>
    </xdr:to>
    <xdr:pic>
      <xdr:nvPicPr>
        <xdr:cNvPr id="179" name="Picture 178" descr="20180926_101356.jpg">
          <a:extLst>
            <a:ext uri="{FF2B5EF4-FFF2-40B4-BE49-F238E27FC236}">
              <a16:creationId xmlns=""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xfrm>
          <a:off x="15541626" y="81826100"/>
          <a:ext cx="542924" cy="2674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27</xdr:row>
      <xdr:rowOff>0</xdr:rowOff>
    </xdr:from>
    <xdr:to>
      <xdr:col>22</xdr:col>
      <xdr:colOff>0</xdr:colOff>
      <xdr:row>27</xdr:row>
      <xdr:rowOff>0</xdr:rowOff>
    </xdr:to>
    <xdr:pic>
      <xdr:nvPicPr>
        <xdr:cNvPr id="2" name="Picture 1" descr="P_20180906_133553_1_p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50375" y="5591175"/>
          <a:ext cx="0" cy="0"/>
        </a:xfrm>
        <a:prstGeom prst="rect">
          <a:avLst/>
        </a:prstGeom>
      </xdr:spPr>
    </xdr:pic>
    <xdr:clientData/>
  </xdr:twoCellAnchor>
  <xdr:twoCellAnchor editAs="oneCell">
    <xdr:from>
      <xdr:col>29</xdr:col>
      <xdr:colOff>2047875</xdr:colOff>
      <xdr:row>117</xdr:row>
      <xdr:rowOff>83038</xdr:rowOff>
    </xdr:from>
    <xdr:to>
      <xdr:col>30</xdr:col>
      <xdr:colOff>4556</xdr:colOff>
      <xdr:row>122</xdr:row>
      <xdr:rowOff>54551</xdr:rowOff>
    </xdr:to>
    <xdr:pic>
      <xdr:nvPicPr>
        <xdr:cNvPr id="3" name="Picture 2" descr="20180901_140414 (Copy).jpg"/>
        <xdr:cNvPicPr preferRelativeResize="0"/>
      </xdr:nvPicPr>
      <xdr:blipFill>
        <a:blip xmlns:r="http://schemas.openxmlformats.org/officeDocument/2006/relationships" r:embed="rId2" cstate="print"/>
        <a:srcRect l="43243" t="1384" r="29441" b="59353"/>
        <a:stretch>
          <a:fillRect/>
        </a:stretch>
      </xdr:blipFill>
      <xdr:spPr>
        <a:xfrm>
          <a:off x="26927175" y="23533588"/>
          <a:ext cx="4555" cy="924013"/>
        </a:xfrm>
        <a:prstGeom prst="rect">
          <a:avLst/>
        </a:prstGeom>
      </xdr:spPr>
    </xdr:pic>
    <xdr:clientData/>
  </xdr:twoCellAnchor>
  <xdr:twoCellAnchor editAs="oneCell">
    <xdr:from>
      <xdr:col>17</xdr:col>
      <xdr:colOff>7257</xdr:colOff>
      <xdr:row>145</xdr:row>
      <xdr:rowOff>13607</xdr:rowOff>
    </xdr:from>
    <xdr:to>
      <xdr:col>17</xdr:col>
      <xdr:colOff>1197429</xdr:colOff>
      <xdr:row>145</xdr:row>
      <xdr:rowOff>13607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42607" y="28902932"/>
          <a:ext cx="118745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60324</xdr:colOff>
      <xdr:row>3</xdr:row>
      <xdr:rowOff>45243</xdr:rowOff>
    </xdr:from>
    <xdr:to>
      <xdr:col>15</xdr:col>
      <xdr:colOff>1200149</xdr:colOff>
      <xdr:row>3</xdr:row>
      <xdr:rowOff>742950</xdr:rowOff>
    </xdr:to>
    <xdr:pic>
      <xdr:nvPicPr>
        <xdr:cNvPr id="2" name="Picture 1" descr="20180921_140803.jpg"/>
        <xdr:cNvPicPr preferRelativeResize="0"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04324" y="807243"/>
          <a:ext cx="1139825" cy="697707"/>
        </a:xfrm>
        <a:prstGeom prst="rect">
          <a:avLst/>
        </a:prstGeom>
      </xdr:spPr>
    </xdr:pic>
    <xdr:clientData/>
  </xdr:twoCellAnchor>
  <xdr:twoCellAnchor editAs="oneCell">
    <xdr:from>
      <xdr:col>15</xdr:col>
      <xdr:colOff>63498</xdr:colOff>
      <xdr:row>3</xdr:row>
      <xdr:rowOff>733425</xdr:rowOff>
    </xdr:from>
    <xdr:to>
      <xdr:col>15</xdr:col>
      <xdr:colOff>1162049</xdr:colOff>
      <xdr:row>4</xdr:row>
      <xdr:rowOff>704849</xdr:rowOff>
    </xdr:to>
    <xdr:pic>
      <xdr:nvPicPr>
        <xdr:cNvPr id="3" name="Picture 2" descr="20180921_141910.jpg"/>
        <xdr:cNvPicPr preferRelativeResize="0">
          <a:picLocks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207498" y="1495425"/>
          <a:ext cx="1098551" cy="733424"/>
        </a:xfrm>
        <a:prstGeom prst="rect">
          <a:avLst/>
        </a:prstGeom>
      </xdr:spPr>
    </xdr:pic>
    <xdr:clientData/>
  </xdr:twoCellAnchor>
  <xdr:twoCellAnchor editAs="oneCell">
    <xdr:from>
      <xdr:col>15</xdr:col>
      <xdr:colOff>60323</xdr:colOff>
      <xdr:row>5</xdr:row>
      <xdr:rowOff>38100</xdr:rowOff>
    </xdr:from>
    <xdr:to>
      <xdr:col>15</xdr:col>
      <xdr:colOff>1171574</xdr:colOff>
      <xdr:row>5</xdr:row>
      <xdr:rowOff>704850</xdr:rowOff>
    </xdr:to>
    <xdr:pic>
      <xdr:nvPicPr>
        <xdr:cNvPr id="4" name="Picture 3" descr="20180921_143705.jpg"/>
        <xdr:cNvPicPr preferRelativeResize="0">
          <a:picLocks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204323" y="2324100"/>
          <a:ext cx="1111251" cy="666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837"/>
  <sheetViews>
    <sheetView tabSelected="1" topLeftCell="D28" zoomScale="70" zoomScaleNormal="70" workbookViewId="0">
      <selection activeCell="O46" sqref="O46"/>
    </sheetView>
  </sheetViews>
  <sheetFormatPr defaultRowHeight="15" x14ac:dyDescent="0.25"/>
  <cols>
    <col min="1" max="1" width="7.7109375" style="17" customWidth="1"/>
    <col min="2" max="2" width="34.7109375" style="17" customWidth="1"/>
    <col min="3" max="3" width="7.7109375" style="17" customWidth="1"/>
    <col min="4" max="5" width="13.7109375" style="17" customWidth="1"/>
    <col min="6" max="6" width="23.42578125" style="17" customWidth="1"/>
    <col min="7" max="7" width="23.7109375" style="17" customWidth="1"/>
    <col min="8" max="8" width="23.5703125" style="17" customWidth="1"/>
    <col min="9" max="9" width="18.5703125" style="17" customWidth="1"/>
    <col min="10" max="10" width="15.7109375" style="17" customWidth="1"/>
    <col min="11" max="11" width="20.85546875" style="17" customWidth="1"/>
    <col min="12" max="13" width="15.7109375" style="17" customWidth="1"/>
    <col min="14" max="17" width="19.42578125" style="17" customWidth="1"/>
    <col min="18" max="18" width="25.7109375" style="17" customWidth="1"/>
    <col min="19" max="16384" width="9.140625" style="17"/>
  </cols>
  <sheetData>
    <row r="2" spans="1:26" ht="15.75" x14ac:dyDescent="0.25">
      <c r="A2" s="438" t="s">
        <v>232</v>
      </c>
      <c r="B2" s="438" t="s">
        <v>233</v>
      </c>
      <c r="C2" s="438"/>
      <c r="D2" s="438"/>
      <c r="E2" s="439" t="s">
        <v>234</v>
      </c>
      <c r="F2" s="439"/>
      <c r="G2" s="439"/>
      <c r="H2" s="439"/>
      <c r="I2" s="439"/>
      <c r="J2" s="439" t="s">
        <v>252</v>
      </c>
      <c r="K2" s="439"/>
      <c r="L2" s="439"/>
      <c r="M2" s="439"/>
      <c r="N2" s="438" t="s">
        <v>235</v>
      </c>
      <c r="O2" s="438"/>
      <c r="P2" s="438" t="s">
        <v>236</v>
      </c>
      <c r="Q2" s="438"/>
      <c r="R2" s="439" t="s">
        <v>237</v>
      </c>
      <c r="S2" s="437"/>
      <c r="T2" s="437"/>
      <c r="U2" s="18"/>
      <c r="V2" s="18"/>
      <c r="W2" s="18"/>
      <c r="X2" s="18"/>
      <c r="Y2" s="18"/>
      <c r="Z2" s="18"/>
    </row>
    <row r="3" spans="1:26" ht="63" customHeight="1" x14ac:dyDescent="0.25">
      <c r="A3" s="438"/>
      <c r="B3" s="24" t="s">
        <v>238</v>
      </c>
      <c r="C3" s="24" t="s">
        <v>239</v>
      </c>
      <c r="D3" s="25" t="s">
        <v>240</v>
      </c>
      <c r="E3" s="26" t="s">
        <v>241</v>
      </c>
      <c r="F3" s="26" t="s">
        <v>242</v>
      </c>
      <c r="G3" s="26" t="s">
        <v>243</v>
      </c>
      <c r="H3" s="27" t="s">
        <v>244</v>
      </c>
      <c r="I3" s="25" t="s">
        <v>245</v>
      </c>
      <c r="J3" s="26" t="s">
        <v>246</v>
      </c>
      <c r="K3" s="26" t="s">
        <v>247</v>
      </c>
      <c r="L3" s="26" t="s">
        <v>248</v>
      </c>
      <c r="M3" s="26" t="s">
        <v>249</v>
      </c>
      <c r="N3" s="26" t="s">
        <v>250</v>
      </c>
      <c r="O3" s="26" t="s">
        <v>251</v>
      </c>
      <c r="P3" s="26" t="s">
        <v>250</v>
      </c>
      <c r="Q3" s="26" t="s">
        <v>251</v>
      </c>
      <c r="R3" s="439"/>
      <c r="S3" s="437"/>
      <c r="T3" s="437"/>
      <c r="U3" s="18"/>
      <c r="V3" s="18"/>
      <c r="W3" s="18"/>
      <c r="X3" s="18"/>
      <c r="Y3" s="18"/>
      <c r="Z3" s="18"/>
    </row>
    <row r="4" spans="1:26" ht="39" customHeight="1" x14ac:dyDescent="0.25">
      <c r="A4" s="28" t="s">
        <v>51</v>
      </c>
      <c r="B4" s="6"/>
      <c r="C4" s="6"/>
      <c r="D4" s="21"/>
      <c r="E4" s="6"/>
      <c r="F4" s="6"/>
      <c r="G4" s="6"/>
      <c r="H4" s="29"/>
      <c r="I4" s="21"/>
      <c r="J4" s="15"/>
      <c r="K4" s="15"/>
      <c r="L4" s="15"/>
      <c r="M4" s="15"/>
      <c r="N4" s="15"/>
      <c r="O4" s="15"/>
      <c r="P4" s="15"/>
      <c r="Q4" s="15"/>
      <c r="R4" s="15"/>
      <c r="S4" s="440"/>
      <c r="T4" s="440"/>
      <c r="U4" s="1"/>
      <c r="V4" s="1"/>
      <c r="W4" s="1"/>
      <c r="X4" s="1"/>
      <c r="Y4" s="18"/>
      <c r="Z4" s="18"/>
    </row>
    <row r="5" spans="1:26" ht="39" customHeight="1" x14ac:dyDescent="0.25">
      <c r="A5" s="30" t="s">
        <v>52</v>
      </c>
      <c r="B5" s="6"/>
      <c r="C5" s="6"/>
      <c r="D5" s="21"/>
      <c r="E5" s="6"/>
      <c r="F5" s="6"/>
      <c r="G5" s="6"/>
      <c r="H5" s="29"/>
      <c r="I5" s="21"/>
      <c r="J5" s="15"/>
      <c r="K5" s="15"/>
      <c r="L5" s="15"/>
      <c r="M5" s="15"/>
      <c r="N5" s="15"/>
      <c r="O5" s="15"/>
      <c r="P5" s="15"/>
      <c r="Q5" s="15"/>
      <c r="R5" s="15"/>
      <c r="S5" s="440"/>
      <c r="T5" s="440"/>
      <c r="U5" s="1"/>
      <c r="V5" s="1"/>
      <c r="W5" s="1"/>
      <c r="X5" s="1"/>
      <c r="Y5" s="18"/>
      <c r="Z5" s="18"/>
    </row>
    <row r="6" spans="1:26" ht="15" customHeight="1" x14ac:dyDescent="0.25">
      <c r="A6" s="415">
        <v>1</v>
      </c>
      <c r="B6" s="415" t="s">
        <v>0</v>
      </c>
      <c r="C6" s="415">
        <v>1</v>
      </c>
      <c r="D6" s="425"/>
      <c r="E6" s="424" t="s">
        <v>1</v>
      </c>
      <c r="F6" s="415" t="s">
        <v>2</v>
      </c>
      <c r="G6" s="415" t="s">
        <v>3</v>
      </c>
      <c r="H6" s="430">
        <v>5.2370000000000001</v>
      </c>
      <c r="I6" s="415"/>
      <c r="J6" s="415"/>
      <c r="K6" s="415" t="s">
        <v>4</v>
      </c>
      <c r="L6" s="415" t="s">
        <v>4</v>
      </c>
      <c r="M6" s="415" t="s">
        <v>5</v>
      </c>
      <c r="N6" s="415">
        <v>-7.7086333333333297</v>
      </c>
      <c r="O6" s="415">
        <v>110.80186944444399</v>
      </c>
      <c r="P6" s="415" t="s">
        <v>6</v>
      </c>
      <c r="Q6" s="415" t="s">
        <v>7</v>
      </c>
      <c r="R6" s="416" t="s">
        <v>8</v>
      </c>
      <c r="S6" s="18"/>
      <c r="T6" s="18"/>
      <c r="U6" s="18"/>
      <c r="V6" s="18"/>
      <c r="W6" s="18"/>
      <c r="X6" s="18"/>
      <c r="Y6" s="18"/>
      <c r="Z6" s="18"/>
    </row>
    <row r="7" spans="1:26" x14ac:dyDescent="0.25">
      <c r="A7" s="415"/>
      <c r="B7" s="415"/>
      <c r="C7" s="415"/>
      <c r="D7" s="425"/>
      <c r="E7" s="424"/>
      <c r="F7" s="415"/>
      <c r="G7" s="415"/>
      <c r="H7" s="430"/>
      <c r="I7" s="415"/>
      <c r="J7" s="415"/>
      <c r="K7" s="415"/>
      <c r="L7" s="415"/>
      <c r="M7" s="415"/>
      <c r="N7" s="415"/>
      <c r="O7" s="415"/>
      <c r="P7" s="415"/>
      <c r="Q7" s="415"/>
      <c r="R7" s="416"/>
      <c r="S7" s="18"/>
      <c r="T7" s="18"/>
      <c r="U7" s="18"/>
      <c r="V7" s="18"/>
      <c r="W7" s="18"/>
      <c r="X7" s="18"/>
      <c r="Y7" s="18"/>
      <c r="Z7" s="18"/>
    </row>
    <row r="8" spans="1:26" x14ac:dyDescent="0.25">
      <c r="A8" s="415">
        <v>2</v>
      </c>
      <c r="B8" s="415"/>
      <c r="C8" s="415"/>
      <c r="D8" s="425"/>
      <c r="E8" s="415"/>
      <c r="F8" s="415" t="s">
        <v>9</v>
      </c>
      <c r="G8" s="415" t="s">
        <v>10</v>
      </c>
      <c r="H8" s="430">
        <v>3.2360000000000002</v>
      </c>
      <c r="I8" s="415"/>
      <c r="J8" s="415" t="s">
        <v>11</v>
      </c>
      <c r="K8" s="415" t="s">
        <v>4</v>
      </c>
      <c r="L8" s="415" t="s">
        <v>4</v>
      </c>
      <c r="M8" s="415" t="s">
        <v>5</v>
      </c>
      <c r="N8" s="415">
        <v>-7.6701222222222203</v>
      </c>
      <c r="O8" s="415">
        <v>110.780516666666</v>
      </c>
      <c r="P8" s="415" t="s">
        <v>12</v>
      </c>
      <c r="Q8" s="415" t="s">
        <v>13</v>
      </c>
      <c r="R8" s="416" t="s">
        <v>8</v>
      </c>
      <c r="S8" s="18"/>
      <c r="T8" s="18"/>
      <c r="U8" s="18"/>
      <c r="V8" s="18"/>
      <c r="W8" s="18"/>
      <c r="X8" s="18"/>
      <c r="Y8" s="18"/>
      <c r="Z8" s="18"/>
    </row>
    <row r="9" spans="1:26" x14ac:dyDescent="0.25">
      <c r="A9" s="415"/>
      <c r="B9" s="415"/>
      <c r="C9" s="415"/>
      <c r="D9" s="425"/>
      <c r="E9" s="415"/>
      <c r="F9" s="415"/>
      <c r="G9" s="415"/>
      <c r="H9" s="430"/>
      <c r="I9" s="415"/>
      <c r="J9" s="415"/>
      <c r="K9" s="415"/>
      <c r="L9" s="415"/>
      <c r="M9" s="415"/>
      <c r="N9" s="415"/>
      <c r="O9" s="415"/>
      <c r="P9" s="415"/>
      <c r="Q9" s="415"/>
      <c r="R9" s="416"/>
      <c r="S9" s="18"/>
      <c r="T9" s="18"/>
      <c r="U9" s="18"/>
      <c r="V9" s="18"/>
      <c r="W9" s="18"/>
      <c r="X9" s="18"/>
      <c r="Y9" s="18"/>
      <c r="Z9" s="18"/>
    </row>
    <row r="10" spans="1:26" ht="15.75" x14ac:dyDescent="0.25">
      <c r="A10" s="415">
        <v>3</v>
      </c>
      <c r="B10" s="415"/>
      <c r="C10" s="415"/>
      <c r="D10" s="425"/>
      <c r="E10" s="415"/>
      <c r="F10" s="415" t="s">
        <v>10</v>
      </c>
      <c r="G10" s="415" t="s">
        <v>14</v>
      </c>
      <c r="H10" s="430">
        <v>1.5569999999999999</v>
      </c>
      <c r="I10" s="7"/>
      <c r="J10" s="415" t="s">
        <v>15</v>
      </c>
      <c r="K10" s="415" t="s">
        <v>16</v>
      </c>
      <c r="L10" s="415" t="s">
        <v>4</v>
      </c>
      <c r="M10" s="415" t="s">
        <v>5</v>
      </c>
      <c r="N10" s="415">
        <v>-7.6438694444444399</v>
      </c>
      <c r="O10" s="415">
        <v>110.79199166666599</v>
      </c>
      <c r="P10" s="415" t="s">
        <v>17</v>
      </c>
      <c r="Q10" s="415" t="s">
        <v>18</v>
      </c>
      <c r="R10" s="416" t="s">
        <v>8</v>
      </c>
      <c r="S10" s="18"/>
      <c r="T10" s="18"/>
      <c r="U10" s="18"/>
      <c r="V10" s="18"/>
      <c r="W10" s="18"/>
      <c r="X10" s="18"/>
      <c r="Y10" s="18"/>
      <c r="Z10" s="18"/>
    </row>
    <row r="11" spans="1:26" ht="15.75" x14ac:dyDescent="0.25">
      <c r="A11" s="415"/>
      <c r="B11" s="415"/>
      <c r="C11" s="415"/>
      <c r="D11" s="425"/>
      <c r="E11" s="415"/>
      <c r="F11" s="415"/>
      <c r="G11" s="415"/>
      <c r="H11" s="430"/>
      <c r="I11" s="7"/>
      <c r="J11" s="415"/>
      <c r="K11" s="415"/>
      <c r="L11" s="415"/>
      <c r="M11" s="415"/>
      <c r="N11" s="415"/>
      <c r="O11" s="415"/>
      <c r="P11" s="415"/>
      <c r="Q11" s="415"/>
      <c r="R11" s="416"/>
      <c r="S11" s="18"/>
      <c r="T11" s="18"/>
      <c r="U11" s="18"/>
      <c r="V11" s="18"/>
      <c r="W11" s="18"/>
      <c r="X11" s="18"/>
      <c r="Y11" s="18"/>
      <c r="Z11" s="18"/>
    </row>
    <row r="12" spans="1:26" ht="15.75" x14ac:dyDescent="0.25">
      <c r="A12" s="415">
        <v>4</v>
      </c>
      <c r="B12" s="415"/>
      <c r="C12" s="415"/>
      <c r="D12" s="425"/>
      <c r="E12" s="415"/>
      <c r="F12" s="415" t="s">
        <v>14</v>
      </c>
      <c r="G12" s="415" t="s">
        <v>19</v>
      </c>
      <c r="H12" s="430">
        <v>2.46</v>
      </c>
      <c r="I12" s="7"/>
      <c r="J12" s="415" t="s">
        <v>4</v>
      </c>
      <c r="K12" s="415" t="s">
        <v>20</v>
      </c>
      <c r="L12" s="415" t="s">
        <v>4</v>
      </c>
      <c r="M12" s="415" t="s">
        <v>5</v>
      </c>
      <c r="N12" s="415">
        <v>-7.6148416666666598</v>
      </c>
      <c r="O12" s="415">
        <v>110.81939722222199</v>
      </c>
      <c r="P12" s="415" t="s">
        <v>21</v>
      </c>
      <c r="Q12" s="415" t="s">
        <v>22</v>
      </c>
      <c r="R12" s="416" t="s">
        <v>8</v>
      </c>
      <c r="S12" s="18"/>
      <c r="T12" s="18"/>
      <c r="U12" s="18"/>
      <c r="V12" s="18"/>
      <c r="W12" s="18"/>
      <c r="X12" s="18"/>
      <c r="Y12" s="18"/>
      <c r="Z12" s="18"/>
    </row>
    <row r="13" spans="1:26" ht="15.75" x14ac:dyDescent="0.25">
      <c r="A13" s="415"/>
      <c r="B13" s="415"/>
      <c r="C13" s="415"/>
      <c r="D13" s="425"/>
      <c r="E13" s="415"/>
      <c r="F13" s="415"/>
      <c r="G13" s="415"/>
      <c r="H13" s="430"/>
      <c r="I13" s="7"/>
      <c r="J13" s="415"/>
      <c r="K13" s="415"/>
      <c r="L13" s="415"/>
      <c r="M13" s="415"/>
      <c r="N13" s="415"/>
      <c r="O13" s="415"/>
      <c r="P13" s="415"/>
      <c r="Q13" s="415"/>
      <c r="R13" s="416"/>
      <c r="S13" s="18"/>
      <c r="T13" s="18"/>
      <c r="U13" s="18"/>
      <c r="V13" s="18"/>
      <c r="W13" s="18"/>
      <c r="X13" s="18"/>
      <c r="Y13" s="18"/>
      <c r="Z13" s="18"/>
    </row>
    <row r="14" spans="1:26" ht="15.75" x14ac:dyDescent="0.25">
      <c r="A14" s="415">
        <v>5</v>
      </c>
      <c r="B14" s="415"/>
      <c r="C14" s="415"/>
      <c r="D14" s="425"/>
      <c r="E14" s="415"/>
      <c r="F14" s="415" t="s">
        <v>19</v>
      </c>
      <c r="G14" s="415" t="s">
        <v>23</v>
      </c>
      <c r="H14" s="430">
        <v>5.0919999999999996</v>
      </c>
      <c r="I14" s="7"/>
      <c r="J14" s="415" t="s">
        <v>24</v>
      </c>
      <c r="K14" s="415" t="s">
        <v>25</v>
      </c>
      <c r="L14" s="415" t="s">
        <v>4</v>
      </c>
      <c r="M14" s="415" t="s">
        <v>5</v>
      </c>
      <c r="N14" s="415">
        <v>-7.597925</v>
      </c>
      <c r="O14" s="415">
        <v>110.83386944444401</v>
      </c>
      <c r="P14" s="415" t="s">
        <v>26</v>
      </c>
      <c r="Q14" s="415" t="s">
        <v>27</v>
      </c>
      <c r="R14" s="416" t="s">
        <v>8</v>
      </c>
      <c r="S14" s="18"/>
      <c r="T14" s="18"/>
      <c r="U14" s="18"/>
      <c r="V14" s="18"/>
      <c r="W14" s="18"/>
      <c r="X14" s="18"/>
      <c r="Y14" s="18"/>
      <c r="Z14" s="18"/>
    </row>
    <row r="15" spans="1:26" ht="15.75" x14ac:dyDescent="0.25">
      <c r="A15" s="415"/>
      <c r="B15" s="415"/>
      <c r="C15" s="415"/>
      <c r="D15" s="425"/>
      <c r="E15" s="415"/>
      <c r="F15" s="415"/>
      <c r="G15" s="415"/>
      <c r="H15" s="430"/>
      <c r="I15" s="7"/>
      <c r="J15" s="415"/>
      <c r="K15" s="415"/>
      <c r="L15" s="415"/>
      <c r="M15" s="415"/>
      <c r="N15" s="415"/>
      <c r="O15" s="415"/>
      <c r="P15" s="415"/>
      <c r="Q15" s="415"/>
      <c r="R15" s="416"/>
      <c r="S15" s="18"/>
      <c r="T15" s="18"/>
      <c r="U15" s="18"/>
      <c r="V15" s="18"/>
      <c r="W15" s="18"/>
      <c r="X15" s="18"/>
      <c r="Y15" s="18"/>
      <c r="Z15" s="18"/>
    </row>
    <row r="16" spans="1:26" ht="15.75" x14ac:dyDescent="0.25">
      <c r="A16" s="7"/>
      <c r="B16" s="415"/>
      <c r="C16" s="415"/>
      <c r="D16" s="425"/>
      <c r="E16" s="415"/>
      <c r="F16" s="422" t="s">
        <v>28</v>
      </c>
      <c r="G16" s="422" t="s">
        <v>29</v>
      </c>
      <c r="H16" s="430">
        <v>15.156000000000001</v>
      </c>
      <c r="I16" s="415" t="s">
        <v>30</v>
      </c>
      <c r="J16" s="415"/>
      <c r="K16" s="415"/>
      <c r="L16" s="415"/>
      <c r="M16" s="415"/>
      <c r="N16" s="415"/>
      <c r="O16" s="415"/>
      <c r="P16" s="415"/>
      <c r="Q16" s="415"/>
      <c r="R16" s="8"/>
      <c r="S16" s="18"/>
      <c r="T16" s="18"/>
      <c r="U16" s="18"/>
      <c r="V16" s="18"/>
      <c r="W16" s="18"/>
      <c r="X16" s="18"/>
      <c r="Y16" s="18"/>
      <c r="Z16" s="18"/>
    </row>
    <row r="17" spans="1:26" ht="15.75" x14ac:dyDescent="0.25">
      <c r="A17" s="7"/>
      <c r="B17" s="415"/>
      <c r="C17" s="415"/>
      <c r="D17" s="425"/>
      <c r="E17" s="415"/>
      <c r="F17" s="415"/>
      <c r="G17" s="415"/>
      <c r="H17" s="430"/>
      <c r="I17" s="415"/>
      <c r="J17" s="415"/>
      <c r="K17" s="415"/>
      <c r="L17" s="415"/>
      <c r="M17" s="415"/>
      <c r="N17" s="415"/>
      <c r="O17" s="415"/>
      <c r="P17" s="415"/>
      <c r="Q17" s="415"/>
      <c r="R17" s="8"/>
      <c r="S17" s="18"/>
      <c r="T17" s="18"/>
      <c r="U17" s="18"/>
      <c r="V17" s="18"/>
      <c r="W17" s="18"/>
      <c r="X17" s="18"/>
      <c r="Y17" s="18"/>
      <c r="Z17" s="18"/>
    </row>
    <row r="18" spans="1:26" ht="15.75" x14ac:dyDescent="0.25">
      <c r="A18" s="415">
        <v>6</v>
      </c>
      <c r="B18" s="415"/>
      <c r="C18" s="415"/>
      <c r="D18" s="425"/>
      <c r="E18" s="415"/>
      <c r="F18" s="415" t="s">
        <v>31</v>
      </c>
      <c r="G18" s="415" t="s">
        <v>32</v>
      </c>
      <c r="H18" s="430">
        <v>1.9610000000000001</v>
      </c>
      <c r="I18" s="7"/>
      <c r="J18" s="415" t="s">
        <v>33</v>
      </c>
      <c r="K18" s="415" t="s">
        <v>34</v>
      </c>
      <c r="L18" s="415" t="s">
        <v>35</v>
      </c>
      <c r="M18" s="415" t="s">
        <v>5</v>
      </c>
      <c r="N18" s="415">
        <v>-7.4707749999999997</v>
      </c>
      <c r="O18" s="415">
        <v>110.894561111111</v>
      </c>
      <c r="P18" s="415" t="s">
        <v>36</v>
      </c>
      <c r="Q18" s="415" t="s">
        <v>37</v>
      </c>
      <c r="R18" s="416" t="s">
        <v>8</v>
      </c>
      <c r="S18" s="18"/>
      <c r="T18" s="18"/>
      <c r="U18" s="18"/>
      <c r="V18" s="18"/>
      <c r="W18" s="18"/>
      <c r="X18" s="18"/>
      <c r="Y18" s="18"/>
      <c r="Z18" s="18"/>
    </row>
    <row r="19" spans="1:26" ht="15.75" x14ac:dyDescent="0.25">
      <c r="A19" s="415"/>
      <c r="B19" s="415"/>
      <c r="C19" s="415"/>
      <c r="D19" s="425"/>
      <c r="E19" s="415"/>
      <c r="F19" s="415"/>
      <c r="G19" s="415"/>
      <c r="H19" s="430"/>
      <c r="I19" s="7"/>
      <c r="J19" s="415"/>
      <c r="K19" s="415"/>
      <c r="L19" s="415"/>
      <c r="M19" s="415"/>
      <c r="N19" s="415"/>
      <c r="O19" s="415"/>
      <c r="P19" s="415"/>
      <c r="Q19" s="415"/>
      <c r="R19" s="416"/>
      <c r="S19" s="18"/>
      <c r="T19" s="18"/>
      <c r="U19" s="18"/>
      <c r="V19" s="18"/>
      <c r="W19" s="18"/>
      <c r="X19" s="18"/>
      <c r="Y19" s="18"/>
      <c r="Z19" s="18"/>
    </row>
    <row r="20" spans="1:26" ht="15.75" x14ac:dyDescent="0.25">
      <c r="A20" s="415">
        <v>8</v>
      </c>
      <c r="B20" s="415"/>
      <c r="C20" s="415"/>
      <c r="D20" s="425"/>
      <c r="E20" s="415"/>
      <c r="F20" s="415" t="s">
        <v>38</v>
      </c>
      <c r="G20" s="415" t="s">
        <v>39</v>
      </c>
      <c r="H20" s="430">
        <v>0.46500000000000002</v>
      </c>
      <c r="I20" s="7"/>
      <c r="J20" s="415" t="s">
        <v>40</v>
      </c>
      <c r="K20" s="415" t="s">
        <v>34</v>
      </c>
      <c r="L20" s="415" t="s">
        <v>35</v>
      </c>
      <c r="M20" s="415" t="s">
        <v>5</v>
      </c>
      <c r="N20" s="415">
        <v>-7.4574833333333297</v>
      </c>
      <c r="O20" s="415">
        <v>110.903797222222</v>
      </c>
      <c r="P20" s="415" t="s">
        <v>41</v>
      </c>
      <c r="Q20" s="415" t="s">
        <v>42</v>
      </c>
      <c r="R20" s="416" t="s">
        <v>8</v>
      </c>
      <c r="S20" s="18"/>
      <c r="T20" s="18"/>
      <c r="U20" s="18"/>
      <c r="V20" s="18"/>
      <c r="W20" s="18"/>
      <c r="X20" s="18"/>
      <c r="Y20" s="18"/>
      <c r="Z20" s="18"/>
    </row>
    <row r="21" spans="1:26" ht="15.75" x14ac:dyDescent="0.25">
      <c r="A21" s="415"/>
      <c r="B21" s="415"/>
      <c r="C21" s="415"/>
      <c r="D21" s="425"/>
      <c r="E21" s="415"/>
      <c r="F21" s="415"/>
      <c r="G21" s="415"/>
      <c r="H21" s="430"/>
      <c r="I21" s="7"/>
      <c r="J21" s="415"/>
      <c r="K21" s="415"/>
      <c r="L21" s="415"/>
      <c r="M21" s="415"/>
      <c r="N21" s="415"/>
      <c r="O21" s="415"/>
      <c r="P21" s="415"/>
      <c r="Q21" s="415"/>
      <c r="R21" s="416"/>
      <c r="S21" s="18"/>
      <c r="T21" s="18"/>
      <c r="U21" s="18"/>
      <c r="V21" s="18"/>
      <c r="W21" s="18"/>
      <c r="X21" s="18"/>
      <c r="Y21" s="18"/>
      <c r="Z21" s="18"/>
    </row>
    <row r="22" spans="1:26" x14ac:dyDescent="0.25">
      <c r="A22" s="415">
        <v>9</v>
      </c>
      <c r="B22" s="415"/>
      <c r="C22" s="415"/>
      <c r="D22" s="425"/>
      <c r="E22" s="415"/>
      <c r="F22" s="415" t="s">
        <v>43</v>
      </c>
      <c r="G22" s="415" t="s">
        <v>44</v>
      </c>
      <c r="H22" s="430">
        <v>3.78</v>
      </c>
      <c r="I22" s="415">
        <v>7.0000000000000007E-2</v>
      </c>
      <c r="J22" s="415" t="s">
        <v>45</v>
      </c>
      <c r="K22" s="415" t="s">
        <v>46</v>
      </c>
      <c r="L22" s="415" t="s">
        <v>47</v>
      </c>
      <c r="M22" s="415" t="s">
        <v>5</v>
      </c>
      <c r="N22" s="415">
        <v>-7.4540916666666597</v>
      </c>
      <c r="O22" s="415">
        <v>110.901363888888</v>
      </c>
      <c r="P22" s="415" t="s">
        <v>48</v>
      </c>
      <c r="Q22" s="415" t="s">
        <v>49</v>
      </c>
      <c r="R22" s="416" t="s">
        <v>50</v>
      </c>
      <c r="S22" s="18"/>
      <c r="T22" s="18"/>
      <c r="U22" s="18"/>
      <c r="V22" s="18"/>
      <c r="W22" s="18"/>
      <c r="X22" s="18"/>
      <c r="Y22" s="18"/>
      <c r="Z22" s="18"/>
    </row>
    <row r="23" spans="1:26" x14ac:dyDescent="0.25">
      <c r="A23" s="415"/>
      <c r="B23" s="415"/>
      <c r="C23" s="415"/>
      <c r="D23" s="425"/>
      <c r="E23" s="415"/>
      <c r="F23" s="415"/>
      <c r="G23" s="415"/>
      <c r="H23" s="430"/>
      <c r="I23" s="415"/>
      <c r="J23" s="415"/>
      <c r="K23" s="415"/>
      <c r="L23" s="415"/>
      <c r="M23" s="415"/>
      <c r="N23" s="415"/>
      <c r="O23" s="415"/>
      <c r="P23" s="415"/>
      <c r="Q23" s="415"/>
      <c r="R23" s="416"/>
      <c r="S23" s="18"/>
      <c r="T23" s="18"/>
      <c r="U23" s="18"/>
      <c r="V23" s="18"/>
      <c r="W23" s="18"/>
      <c r="X23" s="18"/>
      <c r="Y23" s="18"/>
      <c r="Z23" s="18"/>
    </row>
    <row r="24" spans="1:26" ht="15.75" x14ac:dyDescent="0.25">
      <c r="A24" s="445" t="s">
        <v>53</v>
      </c>
      <c r="B24" s="445"/>
      <c r="C24" s="445"/>
      <c r="D24" s="445"/>
      <c r="E24" s="445"/>
      <c r="F24" s="445"/>
      <c r="G24" s="445"/>
      <c r="H24" s="9">
        <f>SUM(H6:H23)</f>
        <v>38.944000000000003</v>
      </c>
      <c r="I24" s="9">
        <f>SUM(I6:I23)</f>
        <v>7.0000000000000007E-2</v>
      </c>
      <c r="J24" s="15"/>
      <c r="K24" s="15"/>
      <c r="L24" s="15"/>
      <c r="M24" s="15"/>
      <c r="N24" s="31"/>
      <c r="O24" s="31"/>
      <c r="P24" s="31"/>
      <c r="Q24" s="31"/>
      <c r="R24" s="15"/>
      <c r="S24" s="1"/>
      <c r="T24" s="3"/>
      <c r="U24" s="18"/>
      <c r="V24" s="18"/>
      <c r="W24" s="18"/>
      <c r="X24" s="18"/>
      <c r="Y24" s="18"/>
      <c r="Z24" s="18"/>
    </row>
    <row r="25" spans="1:26" x14ac:dyDescent="0.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18"/>
      <c r="T25" s="18"/>
      <c r="U25" s="18"/>
      <c r="V25" s="18"/>
      <c r="W25" s="18"/>
      <c r="X25" s="18"/>
      <c r="Y25" s="18"/>
      <c r="Z25" s="18"/>
    </row>
    <row r="26" spans="1:26" ht="15.75" x14ac:dyDescent="0.25">
      <c r="A26" s="10" t="s">
        <v>54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8"/>
      <c r="T26" s="18"/>
      <c r="U26" s="18"/>
      <c r="V26" s="18"/>
      <c r="W26" s="18"/>
      <c r="X26" s="18"/>
      <c r="Y26" s="18"/>
      <c r="Z26" s="18"/>
    </row>
    <row r="27" spans="1:26" x14ac:dyDescent="0.25">
      <c r="A27" s="418">
        <v>1</v>
      </c>
      <c r="B27" s="418" t="s">
        <v>55</v>
      </c>
      <c r="C27" s="418">
        <v>1</v>
      </c>
      <c r="D27" s="425">
        <v>21.5</v>
      </c>
      <c r="E27" s="425" t="s">
        <v>1</v>
      </c>
      <c r="F27" s="416" t="s">
        <v>56</v>
      </c>
      <c r="G27" s="416" t="s">
        <v>57</v>
      </c>
      <c r="H27" s="418">
        <v>4.66</v>
      </c>
      <c r="I27" s="441">
        <v>0</v>
      </c>
      <c r="J27" s="418" t="s">
        <v>58</v>
      </c>
      <c r="K27" s="418" t="s">
        <v>59</v>
      </c>
      <c r="L27" s="418" t="s">
        <v>60</v>
      </c>
      <c r="M27" s="418" t="s">
        <v>5</v>
      </c>
      <c r="N27" s="442">
        <v>-7.7103694444444404</v>
      </c>
      <c r="O27" s="442">
        <v>110.801480555555</v>
      </c>
      <c r="P27" s="443" t="s">
        <v>61</v>
      </c>
      <c r="Q27" s="443" t="s">
        <v>62</v>
      </c>
      <c r="R27" s="416" t="s">
        <v>8</v>
      </c>
      <c r="S27" s="18"/>
      <c r="T27" s="18"/>
      <c r="U27" s="18"/>
      <c r="V27" s="18"/>
      <c r="W27" s="18"/>
      <c r="X27" s="18"/>
      <c r="Y27" s="18"/>
      <c r="Z27" s="18"/>
    </row>
    <row r="28" spans="1:26" x14ac:dyDescent="0.25">
      <c r="A28" s="418"/>
      <c r="B28" s="418"/>
      <c r="C28" s="418"/>
      <c r="D28" s="425"/>
      <c r="E28" s="425"/>
      <c r="F28" s="416"/>
      <c r="G28" s="416"/>
      <c r="H28" s="418"/>
      <c r="I28" s="441"/>
      <c r="J28" s="418"/>
      <c r="K28" s="418"/>
      <c r="L28" s="418"/>
      <c r="M28" s="418"/>
      <c r="N28" s="442"/>
      <c r="O28" s="442"/>
      <c r="P28" s="443"/>
      <c r="Q28" s="443"/>
      <c r="R28" s="416"/>
      <c r="S28" s="18"/>
      <c r="T28" s="18"/>
      <c r="U28" s="18"/>
      <c r="V28" s="18"/>
      <c r="W28" s="18"/>
      <c r="X28" s="18"/>
      <c r="Y28" s="18"/>
      <c r="Z28" s="18"/>
    </row>
    <row r="29" spans="1:26" x14ac:dyDescent="0.25">
      <c r="A29" s="418">
        <v>2</v>
      </c>
      <c r="B29" s="418"/>
      <c r="C29" s="418"/>
      <c r="D29" s="425"/>
      <c r="E29" s="425" t="s">
        <v>63</v>
      </c>
      <c r="F29" s="416" t="s">
        <v>64</v>
      </c>
      <c r="G29" s="416" t="s">
        <v>65</v>
      </c>
      <c r="H29" s="418">
        <v>1.21</v>
      </c>
      <c r="I29" s="441">
        <v>0</v>
      </c>
      <c r="J29" s="418" t="s">
        <v>66</v>
      </c>
      <c r="K29" s="418" t="s">
        <v>67</v>
      </c>
      <c r="L29" s="418" t="s">
        <v>47</v>
      </c>
      <c r="M29" s="418" t="s">
        <v>5</v>
      </c>
      <c r="N29" s="443">
        <v>-7.6743555555555503</v>
      </c>
      <c r="O29" s="443">
        <v>110.777983333333</v>
      </c>
      <c r="P29" s="443" t="s">
        <v>68</v>
      </c>
      <c r="Q29" s="443" t="s">
        <v>69</v>
      </c>
      <c r="R29" s="416" t="s">
        <v>8</v>
      </c>
      <c r="S29" s="18"/>
      <c r="T29" s="18"/>
      <c r="U29" s="18"/>
      <c r="V29" s="18"/>
      <c r="W29" s="18"/>
      <c r="X29" s="18"/>
      <c r="Y29" s="18"/>
      <c r="Z29" s="18"/>
    </row>
    <row r="30" spans="1:26" x14ac:dyDescent="0.25">
      <c r="A30" s="418"/>
      <c r="B30" s="418"/>
      <c r="C30" s="418"/>
      <c r="D30" s="425"/>
      <c r="E30" s="425"/>
      <c r="F30" s="416"/>
      <c r="G30" s="416"/>
      <c r="H30" s="418"/>
      <c r="I30" s="441"/>
      <c r="J30" s="418"/>
      <c r="K30" s="418"/>
      <c r="L30" s="418"/>
      <c r="M30" s="418"/>
      <c r="N30" s="443"/>
      <c r="O30" s="443"/>
      <c r="P30" s="443"/>
      <c r="Q30" s="443"/>
      <c r="R30" s="416"/>
      <c r="S30" s="18"/>
      <c r="T30" s="18"/>
      <c r="U30" s="18"/>
      <c r="V30" s="18"/>
      <c r="W30" s="18"/>
      <c r="X30" s="18"/>
      <c r="Y30" s="18"/>
      <c r="Z30" s="18"/>
    </row>
    <row r="31" spans="1:26" x14ac:dyDescent="0.25">
      <c r="A31" s="418">
        <v>3</v>
      </c>
      <c r="B31" s="418"/>
      <c r="C31" s="418"/>
      <c r="D31" s="425"/>
      <c r="E31" s="425" t="s">
        <v>70</v>
      </c>
      <c r="F31" s="416" t="s">
        <v>71</v>
      </c>
      <c r="G31" s="444" t="s">
        <v>72</v>
      </c>
      <c r="H31" s="418">
        <v>2.31</v>
      </c>
      <c r="I31" s="441">
        <v>0</v>
      </c>
      <c r="J31" s="418" t="s">
        <v>73</v>
      </c>
      <c r="K31" s="418" t="s">
        <v>74</v>
      </c>
      <c r="L31" s="443" t="s">
        <v>75</v>
      </c>
      <c r="M31" s="418" t="s">
        <v>5</v>
      </c>
      <c r="N31" s="442">
        <v>-7.6613055555555496</v>
      </c>
      <c r="O31" s="442">
        <v>110.780761111111</v>
      </c>
      <c r="P31" s="416" t="s">
        <v>76</v>
      </c>
      <c r="Q31" s="443" t="s">
        <v>77</v>
      </c>
      <c r="R31" s="416" t="s">
        <v>8</v>
      </c>
      <c r="S31" s="18"/>
      <c r="T31" s="18"/>
      <c r="U31" s="18"/>
      <c r="V31" s="18"/>
      <c r="W31" s="18"/>
      <c r="X31" s="18"/>
      <c r="Y31" s="18"/>
      <c r="Z31" s="18"/>
    </row>
    <row r="32" spans="1:26" x14ac:dyDescent="0.25">
      <c r="A32" s="418"/>
      <c r="B32" s="418"/>
      <c r="C32" s="418"/>
      <c r="D32" s="425"/>
      <c r="E32" s="425"/>
      <c r="F32" s="416"/>
      <c r="G32" s="444"/>
      <c r="H32" s="418"/>
      <c r="I32" s="441"/>
      <c r="J32" s="418"/>
      <c r="K32" s="418"/>
      <c r="L32" s="443"/>
      <c r="M32" s="418"/>
      <c r="N32" s="442"/>
      <c r="O32" s="442"/>
      <c r="P32" s="416"/>
      <c r="Q32" s="443"/>
      <c r="R32" s="416"/>
      <c r="S32" s="18"/>
      <c r="T32" s="18"/>
      <c r="U32" s="18"/>
      <c r="V32" s="18"/>
      <c r="W32" s="18"/>
      <c r="X32" s="18"/>
      <c r="Y32" s="18"/>
      <c r="Z32" s="18"/>
    </row>
    <row r="33" spans="1:26" x14ac:dyDescent="0.25">
      <c r="A33" s="418">
        <v>4</v>
      </c>
      <c r="B33" s="418"/>
      <c r="C33" s="418"/>
      <c r="D33" s="425"/>
      <c r="E33" s="425" t="s">
        <v>78</v>
      </c>
      <c r="F33" s="444" t="s">
        <v>79</v>
      </c>
      <c r="G33" s="444" t="s">
        <v>80</v>
      </c>
      <c r="H33" s="418">
        <v>5.4</v>
      </c>
      <c r="I33" s="441">
        <f>4.09-2.196</f>
        <v>1.8939999999999997</v>
      </c>
      <c r="J33" s="418" t="s">
        <v>81</v>
      </c>
      <c r="K33" s="418" t="s">
        <v>82</v>
      </c>
      <c r="L33" s="443" t="s">
        <v>4</v>
      </c>
      <c r="M33" s="418" t="s">
        <v>5</v>
      </c>
      <c r="N33" s="443">
        <v>-7.6319583333333298</v>
      </c>
      <c r="O33" s="442">
        <v>110.800030555555</v>
      </c>
      <c r="P33" s="443" t="s">
        <v>83</v>
      </c>
      <c r="Q33" s="443" t="s">
        <v>84</v>
      </c>
      <c r="R33" s="442" t="s">
        <v>85</v>
      </c>
      <c r="S33" s="18"/>
      <c r="T33" s="18"/>
      <c r="U33" s="18"/>
      <c r="V33" s="18"/>
      <c r="W33" s="18"/>
      <c r="X33" s="18"/>
      <c r="Y33" s="18"/>
      <c r="Z33" s="18"/>
    </row>
    <row r="34" spans="1:26" x14ac:dyDescent="0.25">
      <c r="A34" s="418"/>
      <c r="B34" s="418"/>
      <c r="C34" s="418"/>
      <c r="D34" s="425"/>
      <c r="E34" s="425"/>
      <c r="F34" s="444"/>
      <c r="G34" s="444"/>
      <c r="H34" s="418"/>
      <c r="I34" s="441"/>
      <c r="J34" s="418"/>
      <c r="K34" s="418"/>
      <c r="L34" s="443"/>
      <c r="M34" s="418"/>
      <c r="N34" s="443"/>
      <c r="O34" s="442"/>
      <c r="P34" s="443"/>
      <c r="Q34" s="443"/>
      <c r="R34" s="442"/>
      <c r="S34" s="18"/>
      <c r="T34" s="18"/>
      <c r="U34" s="18"/>
      <c r="V34" s="18"/>
      <c r="W34" s="18"/>
      <c r="X34" s="18"/>
      <c r="Y34" s="18"/>
      <c r="Z34" s="18"/>
    </row>
    <row r="35" spans="1:26" x14ac:dyDescent="0.25">
      <c r="A35" s="418">
        <v>5</v>
      </c>
      <c r="B35" s="418"/>
      <c r="C35" s="418"/>
      <c r="D35" s="425"/>
      <c r="E35" s="425" t="s">
        <v>86</v>
      </c>
      <c r="F35" s="444" t="s">
        <v>80</v>
      </c>
      <c r="G35" s="444" t="s">
        <v>87</v>
      </c>
      <c r="H35" s="418">
        <v>1.48</v>
      </c>
      <c r="I35" s="441">
        <v>0</v>
      </c>
      <c r="J35" s="443" t="s">
        <v>88</v>
      </c>
      <c r="K35" s="443" t="s">
        <v>89</v>
      </c>
      <c r="L35" s="418" t="s">
        <v>90</v>
      </c>
      <c r="M35" s="443" t="s">
        <v>5</v>
      </c>
      <c r="N35" s="443">
        <v>-7.5888999999999998</v>
      </c>
      <c r="O35" s="443">
        <v>110.8395</v>
      </c>
      <c r="P35" s="443" t="s">
        <v>91</v>
      </c>
      <c r="Q35" s="443" t="s">
        <v>92</v>
      </c>
      <c r="R35" s="442" t="s">
        <v>93</v>
      </c>
      <c r="S35" s="18"/>
      <c r="T35" s="18"/>
      <c r="U35" s="18"/>
      <c r="V35" s="18"/>
      <c r="W35" s="18"/>
      <c r="X35" s="18"/>
      <c r="Y35" s="18"/>
      <c r="Z35" s="18"/>
    </row>
    <row r="36" spans="1:26" x14ac:dyDescent="0.25">
      <c r="A36" s="418"/>
      <c r="B36" s="418"/>
      <c r="C36" s="418"/>
      <c r="D36" s="425"/>
      <c r="E36" s="425"/>
      <c r="F36" s="444"/>
      <c r="G36" s="444"/>
      <c r="H36" s="418"/>
      <c r="I36" s="441"/>
      <c r="J36" s="443"/>
      <c r="K36" s="443"/>
      <c r="L36" s="418"/>
      <c r="M36" s="443"/>
      <c r="N36" s="443"/>
      <c r="O36" s="443"/>
      <c r="P36" s="443"/>
      <c r="Q36" s="443"/>
      <c r="R36" s="442"/>
      <c r="S36" s="18"/>
      <c r="T36" s="18"/>
      <c r="U36" s="18"/>
      <c r="V36" s="18"/>
      <c r="W36" s="18"/>
      <c r="X36" s="18"/>
      <c r="Y36" s="18"/>
      <c r="Z36" s="18"/>
    </row>
    <row r="37" spans="1:26" x14ac:dyDescent="0.25">
      <c r="A37" s="418">
        <v>7</v>
      </c>
      <c r="B37" s="418"/>
      <c r="C37" s="418"/>
      <c r="D37" s="425"/>
      <c r="E37" s="425" t="s">
        <v>94</v>
      </c>
      <c r="F37" s="444" t="s">
        <v>95</v>
      </c>
      <c r="G37" s="444" t="s">
        <v>96</v>
      </c>
      <c r="H37" s="418">
        <v>4.2</v>
      </c>
      <c r="I37" s="441">
        <v>0</v>
      </c>
      <c r="J37" s="418" t="s">
        <v>97</v>
      </c>
      <c r="K37" s="443" t="s">
        <v>98</v>
      </c>
      <c r="L37" s="418" t="s">
        <v>99</v>
      </c>
      <c r="M37" s="443" t="s">
        <v>5</v>
      </c>
      <c r="N37" s="443">
        <v>-7.5763722222222203</v>
      </c>
      <c r="O37" s="443">
        <v>110.844411111111</v>
      </c>
      <c r="P37" s="443" t="s">
        <v>100</v>
      </c>
      <c r="Q37" s="443" t="s">
        <v>101</v>
      </c>
      <c r="R37" s="442" t="s">
        <v>93</v>
      </c>
      <c r="S37" s="18"/>
      <c r="T37" s="18"/>
      <c r="U37" s="18"/>
      <c r="V37" s="18"/>
      <c r="W37" s="18"/>
      <c r="X37" s="18"/>
      <c r="Y37" s="18"/>
      <c r="Z37" s="18"/>
    </row>
    <row r="38" spans="1:26" x14ac:dyDescent="0.25">
      <c r="A38" s="418"/>
      <c r="B38" s="418"/>
      <c r="C38" s="418"/>
      <c r="D38" s="425"/>
      <c r="E38" s="425"/>
      <c r="F38" s="444"/>
      <c r="G38" s="444"/>
      <c r="H38" s="418"/>
      <c r="I38" s="441"/>
      <c r="J38" s="418"/>
      <c r="K38" s="443"/>
      <c r="L38" s="418"/>
      <c r="M38" s="443"/>
      <c r="N38" s="443"/>
      <c r="O38" s="443"/>
      <c r="P38" s="443"/>
      <c r="Q38" s="443"/>
      <c r="R38" s="442"/>
      <c r="S38" s="18"/>
      <c r="T38" s="18"/>
      <c r="U38" s="18"/>
      <c r="V38" s="18"/>
      <c r="W38" s="18"/>
      <c r="X38" s="18"/>
      <c r="Y38" s="18"/>
      <c r="Z38" s="18"/>
    </row>
    <row r="39" spans="1:26" ht="27.75" customHeight="1" x14ac:dyDescent="0.25">
      <c r="A39" s="445" t="s">
        <v>253</v>
      </c>
      <c r="B39" s="445"/>
      <c r="C39" s="445"/>
      <c r="D39" s="445"/>
      <c r="E39" s="445"/>
      <c r="F39" s="445"/>
      <c r="G39" s="445"/>
      <c r="H39" s="33">
        <f>SUM(H25:H38)</f>
        <v>19.260000000000002</v>
      </c>
      <c r="I39" s="33">
        <f>SUM(I25:I38)</f>
        <v>1.8939999999999997</v>
      </c>
      <c r="J39" s="34"/>
      <c r="K39" s="34"/>
      <c r="L39" s="34"/>
      <c r="M39" s="34"/>
      <c r="N39" s="34"/>
      <c r="O39" s="34"/>
      <c r="P39" s="34"/>
      <c r="Q39" s="35"/>
      <c r="R39" s="34"/>
      <c r="S39" s="4"/>
      <c r="T39" s="4"/>
      <c r="U39" s="4"/>
      <c r="V39" s="4"/>
      <c r="W39" s="4"/>
      <c r="X39" s="5"/>
      <c r="Y39" s="18"/>
      <c r="Z39" s="19"/>
    </row>
    <row r="40" spans="1:26" x14ac:dyDescent="0.2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18"/>
      <c r="T40" s="18"/>
      <c r="U40" s="18"/>
      <c r="V40" s="18"/>
      <c r="W40" s="18"/>
      <c r="X40" s="18"/>
      <c r="Y40" s="18"/>
      <c r="Z40" s="18"/>
    </row>
    <row r="41" spans="1:26" ht="18.75" x14ac:dyDescent="0.25">
      <c r="A41" s="28" t="s">
        <v>539</v>
      </c>
      <c r="B41" s="6"/>
      <c r="C41" s="6"/>
      <c r="D41" s="21"/>
      <c r="E41" s="6"/>
      <c r="F41" s="6"/>
      <c r="G41" s="6"/>
      <c r="H41" s="29"/>
      <c r="I41" s="21"/>
      <c r="J41" s="15"/>
      <c r="K41" s="15"/>
      <c r="L41" s="15"/>
      <c r="M41" s="15"/>
      <c r="N41" s="15"/>
      <c r="O41" s="15"/>
      <c r="P41" s="15"/>
      <c r="Q41" s="15"/>
      <c r="R41" s="15"/>
      <c r="S41" s="18"/>
      <c r="T41" s="18"/>
      <c r="U41" s="18"/>
      <c r="V41" s="18"/>
      <c r="W41" s="18"/>
      <c r="X41" s="18"/>
      <c r="Y41" s="18"/>
      <c r="Z41" s="18"/>
    </row>
    <row r="42" spans="1:26" ht="18.75" x14ac:dyDescent="0.25">
      <c r="A42" s="30" t="s">
        <v>52</v>
      </c>
      <c r="B42" s="6"/>
      <c r="C42" s="6"/>
      <c r="D42" s="21"/>
      <c r="E42" s="6"/>
      <c r="F42" s="6"/>
      <c r="G42" s="6"/>
      <c r="H42" s="29"/>
      <c r="I42" s="21"/>
      <c r="J42" s="15"/>
      <c r="K42" s="15"/>
      <c r="L42" s="15"/>
      <c r="M42" s="15"/>
      <c r="N42" s="15"/>
      <c r="O42" s="15"/>
      <c r="P42" s="15"/>
      <c r="Q42" s="15"/>
      <c r="R42" s="15"/>
      <c r="S42" s="18"/>
      <c r="T42" s="18"/>
      <c r="U42" s="18"/>
      <c r="V42" s="18"/>
      <c r="W42" s="18"/>
      <c r="X42" s="18"/>
      <c r="Y42" s="18"/>
      <c r="Z42" s="18"/>
    </row>
    <row r="43" spans="1:26" x14ac:dyDescent="0.25">
      <c r="A43" s="415">
        <v>1</v>
      </c>
      <c r="B43" s="415" t="s">
        <v>540</v>
      </c>
      <c r="C43" s="415">
        <v>1</v>
      </c>
      <c r="D43" s="425"/>
      <c r="E43" s="424" t="s">
        <v>30</v>
      </c>
      <c r="F43" s="424"/>
      <c r="G43" s="424"/>
      <c r="H43" s="424"/>
      <c r="I43" s="424"/>
      <c r="J43" s="424"/>
      <c r="K43" s="424"/>
      <c r="L43" s="424"/>
      <c r="M43" s="424"/>
      <c r="N43" s="424"/>
      <c r="O43" s="424"/>
      <c r="P43" s="424"/>
      <c r="Q43" s="424"/>
      <c r="R43" s="416"/>
      <c r="S43" s="18"/>
      <c r="T43" s="18"/>
      <c r="U43" s="18"/>
      <c r="V43" s="18"/>
      <c r="W43" s="18"/>
      <c r="X43" s="18"/>
      <c r="Y43" s="18"/>
      <c r="Z43" s="18"/>
    </row>
    <row r="44" spans="1:26" x14ac:dyDescent="0.25">
      <c r="A44" s="415"/>
      <c r="B44" s="415"/>
      <c r="C44" s="415"/>
      <c r="D44" s="425"/>
      <c r="E44" s="424"/>
      <c r="F44" s="424"/>
      <c r="G44" s="424"/>
      <c r="H44" s="424"/>
      <c r="I44" s="424"/>
      <c r="J44" s="424"/>
      <c r="K44" s="424"/>
      <c r="L44" s="424"/>
      <c r="M44" s="424"/>
      <c r="N44" s="424"/>
      <c r="O44" s="424"/>
      <c r="P44" s="424"/>
      <c r="Q44" s="424"/>
      <c r="R44" s="416"/>
      <c r="S44" s="18"/>
      <c r="T44" s="18"/>
      <c r="U44" s="18"/>
      <c r="V44" s="18"/>
      <c r="W44" s="18"/>
      <c r="X44" s="18"/>
      <c r="Y44" s="18"/>
      <c r="Z44" s="18"/>
    </row>
    <row r="45" spans="1:26" ht="15.75" x14ac:dyDescent="0.25">
      <c r="A45" s="445" t="s">
        <v>53</v>
      </c>
      <c r="B45" s="445"/>
      <c r="C45" s="445"/>
      <c r="D45" s="445"/>
      <c r="E45" s="445"/>
      <c r="F45" s="445"/>
      <c r="G45" s="445"/>
      <c r="H45" s="9">
        <f>SUM(H43:H44)</f>
        <v>0</v>
      </c>
      <c r="I45" s="9">
        <f>SUM(I43:I44)</f>
        <v>0</v>
      </c>
      <c r="J45" s="15"/>
      <c r="K45" s="15"/>
      <c r="L45" s="15"/>
      <c r="M45" s="15"/>
      <c r="N45" s="31"/>
      <c r="O45" s="31"/>
      <c r="P45" s="31"/>
      <c r="Q45" s="31"/>
      <c r="R45" s="15"/>
      <c r="S45" s="18"/>
      <c r="T45" s="18"/>
      <c r="U45" s="18"/>
      <c r="V45" s="18"/>
      <c r="W45" s="18"/>
      <c r="X45" s="18"/>
      <c r="Y45" s="18"/>
      <c r="Z45" s="18"/>
    </row>
    <row r="46" spans="1:26" ht="18.75" x14ac:dyDescent="0.25">
      <c r="A46" s="28" t="s">
        <v>539</v>
      </c>
      <c r="B46" s="6"/>
      <c r="C46" s="6"/>
      <c r="D46" s="21"/>
      <c r="E46" s="6"/>
      <c r="F46" s="6"/>
      <c r="G46" s="6"/>
      <c r="H46" s="29"/>
      <c r="I46" s="21"/>
      <c r="J46" s="15"/>
      <c r="K46" s="15"/>
      <c r="L46" s="15"/>
      <c r="M46" s="15"/>
      <c r="N46" s="15"/>
      <c r="O46" s="15"/>
      <c r="P46" s="15"/>
      <c r="Q46" s="15"/>
      <c r="R46" s="15"/>
      <c r="S46" s="18"/>
      <c r="T46" s="18"/>
      <c r="U46" s="18"/>
      <c r="V46" s="18"/>
      <c r="W46" s="18"/>
      <c r="X46" s="18"/>
      <c r="Y46" s="18"/>
      <c r="Z46" s="18"/>
    </row>
    <row r="47" spans="1:26" ht="18.75" x14ac:dyDescent="0.25">
      <c r="A47" s="30" t="s">
        <v>54</v>
      </c>
      <c r="B47" s="13"/>
      <c r="C47" s="13"/>
      <c r="D47" s="13"/>
      <c r="E47" s="13"/>
      <c r="F47" s="13"/>
      <c r="G47" s="13"/>
      <c r="H47" s="14"/>
      <c r="I47" s="14"/>
      <c r="J47" s="13"/>
      <c r="K47" s="13"/>
      <c r="L47" s="13"/>
      <c r="M47" s="13"/>
      <c r="N47" s="13"/>
      <c r="O47" s="13"/>
      <c r="P47" s="13"/>
      <c r="Q47" s="13"/>
      <c r="R47" s="13"/>
      <c r="S47" s="18"/>
      <c r="T47" s="18"/>
      <c r="U47" s="18"/>
      <c r="V47" s="18"/>
      <c r="W47" s="18"/>
      <c r="X47" s="18"/>
      <c r="Y47" s="18"/>
      <c r="Z47" s="18"/>
    </row>
    <row r="48" spans="1:26" x14ac:dyDescent="0.25">
      <c r="A48" s="415">
        <v>1</v>
      </c>
      <c r="B48" s="415" t="s">
        <v>540</v>
      </c>
      <c r="C48" s="415">
        <v>1</v>
      </c>
      <c r="D48" s="425">
        <v>9.15</v>
      </c>
      <c r="E48" s="415" t="s">
        <v>30</v>
      </c>
      <c r="F48" s="415"/>
      <c r="G48" s="415"/>
      <c r="H48" s="415"/>
      <c r="I48" s="415"/>
      <c r="J48" s="415"/>
      <c r="K48" s="415"/>
      <c r="L48" s="415"/>
      <c r="M48" s="415"/>
      <c r="N48" s="415"/>
      <c r="O48" s="415"/>
      <c r="P48" s="415"/>
      <c r="Q48" s="415"/>
      <c r="R48" s="443"/>
      <c r="S48" s="18"/>
      <c r="T48" s="18"/>
      <c r="U48" s="18"/>
      <c r="V48" s="18"/>
      <c r="W48" s="18"/>
      <c r="X48" s="18"/>
      <c r="Y48" s="18"/>
      <c r="Z48" s="18"/>
    </row>
    <row r="49" spans="1:26" x14ac:dyDescent="0.25">
      <c r="A49" s="415"/>
      <c r="B49" s="415"/>
      <c r="C49" s="415"/>
      <c r="D49" s="425"/>
      <c r="E49" s="415"/>
      <c r="F49" s="415"/>
      <c r="G49" s="415"/>
      <c r="H49" s="415"/>
      <c r="I49" s="415"/>
      <c r="J49" s="415"/>
      <c r="K49" s="415"/>
      <c r="L49" s="415"/>
      <c r="M49" s="415"/>
      <c r="N49" s="415"/>
      <c r="O49" s="415"/>
      <c r="P49" s="415"/>
      <c r="Q49" s="415"/>
      <c r="R49" s="443"/>
      <c r="S49" s="18"/>
      <c r="T49" s="18"/>
      <c r="U49" s="18"/>
      <c r="V49" s="18"/>
      <c r="W49" s="18"/>
      <c r="X49" s="18"/>
      <c r="Y49" s="18"/>
      <c r="Z49" s="18"/>
    </row>
    <row r="50" spans="1:26" ht="15.75" x14ac:dyDescent="0.25">
      <c r="A50" s="445" t="s">
        <v>253</v>
      </c>
      <c r="B50" s="445"/>
      <c r="C50" s="445"/>
      <c r="D50" s="445"/>
      <c r="E50" s="445"/>
      <c r="F50" s="445"/>
      <c r="G50" s="445"/>
      <c r="H50" s="9">
        <f>SUM(H48:H49)</f>
        <v>0</v>
      </c>
      <c r="I50" s="9">
        <f>SUM(I48:I49)</f>
        <v>0</v>
      </c>
      <c r="J50" s="15"/>
      <c r="K50" s="15"/>
      <c r="L50" s="15"/>
      <c r="M50" s="15"/>
      <c r="N50" s="31"/>
      <c r="O50" s="31"/>
      <c r="P50" s="31"/>
      <c r="Q50" s="31"/>
      <c r="R50" s="15"/>
      <c r="S50" s="18"/>
      <c r="T50" s="18"/>
      <c r="U50" s="18"/>
      <c r="V50" s="18"/>
      <c r="W50" s="18"/>
      <c r="X50" s="18"/>
      <c r="Y50" s="18"/>
      <c r="Z50" s="18"/>
    </row>
    <row r="51" spans="1:26" x14ac:dyDescent="0.2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18"/>
      <c r="T51" s="18"/>
      <c r="U51" s="18"/>
      <c r="V51" s="18"/>
      <c r="W51" s="18"/>
      <c r="X51" s="18"/>
      <c r="Y51" s="18"/>
      <c r="Z51" s="18"/>
    </row>
    <row r="52" spans="1:26" ht="18.75" x14ac:dyDescent="0.25">
      <c r="A52" s="28" t="s">
        <v>102</v>
      </c>
      <c r="B52" s="6"/>
      <c r="C52" s="6"/>
      <c r="D52" s="21"/>
      <c r="E52" s="6"/>
      <c r="F52" s="6"/>
      <c r="G52" s="6"/>
      <c r="H52" s="29"/>
      <c r="I52" s="21"/>
      <c r="J52" s="15"/>
      <c r="K52" s="15"/>
      <c r="L52" s="15"/>
      <c r="M52" s="15"/>
      <c r="N52" s="15"/>
      <c r="O52" s="15"/>
      <c r="P52" s="15"/>
      <c r="Q52" s="15"/>
      <c r="R52" s="15"/>
      <c r="S52" s="18"/>
      <c r="T52" s="18"/>
      <c r="U52" s="18"/>
      <c r="V52" s="18"/>
      <c r="W52" s="18"/>
      <c r="X52" s="18"/>
      <c r="Y52" s="18"/>
      <c r="Z52" s="18"/>
    </row>
    <row r="53" spans="1:26" ht="18.75" x14ac:dyDescent="0.25">
      <c r="A53" s="28" t="s">
        <v>52</v>
      </c>
      <c r="B53" s="6"/>
      <c r="C53" s="6"/>
      <c r="D53" s="21"/>
      <c r="E53" s="6"/>
      <c r="F53" s="6"/>
      <c r="G53" s="6"/>
      <c r="H53" s="29"/>
      <c r="I53" s="21"/>
      <c r="J53" s="15"/>
      <c r="K53" s="15"/>
      <c r="L53" s="15"/>
      <c r="M53" s="15"/>
      <c r="N53" s="15"/>
      <c r="O53" s="15"/>
      <c r="P53" s="15"/>
      <c r="Q53" s="15"/>
      <c r="R53" s="15"/>
      <c r="S53" s="18"/>
      <c r="T53" s="18"/>
      <c r="U53" s="18"/>
      <c r="V53" s="18"/>
      <c r="W53" s="18"/>
      <c r="X53" s="18"/>
      <c r="Y53" s="18"/>
      <c r="Z53" s="18"/>
    </row>
    <row r="54" spans="1:26" ht="15.75" x14ac:dyDescent="0.25">
      <c r="A54" s="415">
        <v>1</v>
      </c>
      <c r="B54" s="415" t="s">
        <v>103</v>
      </c>
      <c r="C54" s="415">
        <v>1</v>
      </c>
      <c r="D54" s="425">
        <v>0.63</v>
      </c>
      <c r="E54" s="424" t="s">
        <v>1</v>
      </c>
      <c r="F54" s="415" t="s">
        <v>104</v>
      </c>
      <c r="G54" s="415" t="s">
        <v>105</v>
      </c>
      <c r="H54" s="420">
        <v>0.63</v>
      </c>
      <c r="I54" s="446">
        <v>0.63</v>
      </c>
      <c r="J54" s="443" t="s">
        <v>106</v>
      </c>
      <c r="K54" s="424" t="s">
        <v>107</v>
      </c>
      <c r="L54" s="424" t="s">
        <v>47</v>
      </c>
      <c r="M54" s="415" t="s">
        <v>5</v>
      </c>
      <c r="N54" s="12">
        <v>-7.7558800000000003</v>
      </c>
      <c r="O54" s="12">
        <v>-110.515</v>
      </c>
      <c r="P54" s="12">
        <v>-7.7614400000000003</v>
      </c>
      <c r="Q54" s="12">
        <v>-110.514</v>
      </c>
      <c r="R54" s="416" t="s">
        <v>108</v>
      </c>
      <c r="S54" s="18"/>
      <c r="T54" s="18"/>
      <c r="U54" s="18"/>
      <c r="V54" s="18"/>
      <c r="W54" s="18"/>
      <c r="X54" s="18"/>
      <c r="Y54" s="18"/>
      <c r="Z54" s="18"/>
    </row>
    <row r="55" spans="1:26" ht="15.75" x14ac:dyDescent="0.25">
      <c r="A55" s="415"/>
      <c r="B55" s="415"/>
      <c r="C55" s="415"/>
      <c r="D55" s="425"/>
      <c r="E55" s="424"/>
      <c r="F55" s="422"/>
      <c r="G55" s="422"/>
      <c r="H55" s="420"/>
      <c r="I55" s="446"/>
      <c r="J55" s="443"/>
      <c r="K55" s="424"/>
      <c r="L55" s="424"/>
      <c r="M55" s="415"/>
      <c r="N55" s="12"/>
      <c r="O55" s="12"/>
      <c r="P55" s="12"/>
      <c r="Q55" s="12"/>
      <c r="R55" s="416"/>
      <c r="S55" s="18"/>
      <c r="T55" s="18"/>
      <c r="U55" s="18"/>
      <c r="V55" s="18"/>
      <c r="W55" s="18"/>
      <c r="X55" s="18"/>
      <c r="Y55" s="18"/>
      <c r="Z55" s="18"/>
    </row>
    <row r="56" spans="1:26" ht="15.75" x14ac:dyDescent="0.25">
      <c r="A56" s="445" t="s">
        <v>53</v>
      </c>
      <c r="B56" s="445"/>
      <c r="C56" s="445"/>
      <c r="D56" s="445"/>
      <c r="E56" s="445"/>
      <c r="F56" s="445"/>
      <c r="G56" s="445"/>
      <c r="H56" s="9">
        <f>SUM(H54:H55)</f>
        <v>0.63</v>
      </c>
      <c r="I56" s="9">
        <f>SUM(I54:I55)</f>
        <v>0.63</v>
      </c>
      <c r="J56" s="15"/>
      <c r="K56" s="15"/>
      <c r="L56" s="15"/>
      <c r="M56" s="15"/>
      <c r="N56" s="31"/>
      <c r="O56" s="31"/>
      <c r="P56" s="31"/>
      <c r="Q56" s="31"/>
      <c r="R56" s="15"/>
      <c r="S56" s="18"/>
      <c r="T56" s="18"/>
      <c r="U56" s="18"/>
      <c r="V56" s="18"/>
      <c r="W56" s="18"/>
      <c r="X56" s="18"/>
      <c r="Y56" s="18"/>
      <c r="Z56" s="18"/>
    </row>
    <row r="57" spans="1:26" ht="18.75" x14ac:dyDescent="0.25">
      <c r="A57" s="28" t="s">
        <v>109</v>
      </c>
      <c r="B57" s="6"/>
      <c r="C57" s="6"/>
      <c r="D57" s="21"/>
      <c r="E57" s="6"/>
      <c r="F57" s="6"/>
      <c r="G57" s="6"/>
      <c r="H57" s="29"/>
      <c r="I57" s="21"/>
      <c r="J57" s="15"/>
      <c r="K57" s="15"/>
      <c r="L57" s="15"/>
      <c r="M57" s="15"/>
      <c r="N57" s="15"/>
      <c r="O57" s="15"/>
      <c r="P57" s="15"/>
      <c r="Q57" s="15"/>
      <c r="R57" s="15"/>
      <c r="S57" s="18"/>
      <c r="T57" s="18"/>
      <c r="U57" s="18"/>
      <c r="V57" s="18"/>
      <c r="W57" s="18"/>
      <c r="X57" s="18"/>
      <c r="Y57" s="18"/>
      <c r="Z57" s="18"/>
    </row>
    <row r="58" spans="1:26" ht="18.75" x14ac:dyDescent="0.25">
      <c r="A58" s="30" t="s">
        <v>54</v>
      </c>
      <c r="B58" s="13"/>
      <c r="C58" s="13"/>
      <c r="D58" s="13"/>
      <c r="E58" s="13"/>
      <c r="F58" s="13"/>
      <c r="G58" s="13"/>
      <c r="H58" s="14"/>
      <c r="I58" s="14"/>
      <c r="J58" s="13"/>
      <c r="K58" s="13"/>
      <c r="L58" s="13"/>
      <c r="M58" s="13"/>
      <c r="N58" s="13"/>
      <c r="O58" s="13"/>
      <c r="P58" s="13"/>
      <c r="Q58" s="13"/>
      <c r="R58" s="13"/>
      <c r="S58" s="18"/>
      <c r="T58" s="18"/>
      <c r="U58" s="18"/>
      <c r="V58" s="18"/>
      <c r="W58" s="18"/>
      <c r="X58" s="18"/>
      <c r="Y58" s="18"/>
      <c r="Z58" s="18"/>
    </row>
    <row r="59" spans="1:26" ht="15.75" x14ac:dyDescent="0.25">
      <c r="A59" s="415">
        <v>1</v>
      </c>
      <c r="B59" s="415" t="s">
        <v>103</v>
      </c>
      <c r="C59" s="415"/>
      <c r="D59" s="425">
        <v>0.63</v>
      </c>
      <c r="E59" s="415" t="s">
        <v>1</v>
      </c>
      <c r="F59" s="415" t="s">
        <v>110</v>
      </c>
      <c r="G59" s="415" t="s">
        <v>111</v>
      </c>
      <c r="H59" s="424">
        <v>0.63</v>
      </c>
      <c r="I59" s="425">
        <v>0</v>
      </c>
      <c r="J59" s="443" t="s">
        <v>106</v>
      </c>
      <c r="K59" s="424" t="s">
        <v>107</v>
      </c>
      <c r="L59" s="415" t="s">
        <v>47</v>
      </c>
      <c r="M59" s="415" t="s">
        <v>5</v>
      </c>
      <c r="N59" s="15">
        <v>-7.75589</v>
      </c>
      <c r="O59" s="15">
        <v>-110.515</v>
      </c>
      <c r="P59" s="7">
        <v>-7.7615100000000004</v>
      </c>
      <c r="Q59" s="7">
        <v>-110.514</v>
      </c>
      <c r="R59" s="416" t="s">
        <v>8</v>
      </c>
      <c r="S59" s="18"/>
      <c r="T59" s="18"/>
      <c r="U59" s="18"/>
      <c r="V59" s="18"/>
      <c r="W59" s="18"/>
      <c r="X59" s="18"/>
      <c r="Y59" s="18"/>
      <c r="Z59" s="18"/>
    </row>
    <row r="60" spans="1:26" ht="15.75" x14ac:dyDescent="0.25">
      <c r="A60" s="415"/>
      <c r="B60" s="415"/>
      <c r="C60" s="415"/>
      <c r="D60" s="425"/>
      <c r="E60" s="415"/>
      <c r="F60" s="422"/>
      <c r="G60" s="422"/>
      <c r="H60" s="424"/>
      <c r="I60" s="425"/>
      <c r="J60" s="443"/>
      <c r="K60" s="424"/>
      <c r="L60" s="415"/>
      <c r="M60" s="415"/>
      <c r="N60" s="15"/>
      <c r="O60" s="15"/>
      <c r="P60" s="7"/>
      <c r="Q60" s="7"/>
      <c r="R60" s="416"/>
      <c r="S60" s="18"/>
      <c r="T60" s="18"/>
      <c r="U60" s="18"/>
      <c r="V60" s="18"/>
      <c r="W60" s="18"/>
      <c r="X60" s="18"/>
      <c r="Y60" s="18"/>
      <c r="Z60" s="18"/>
    </row>
    <row r="61" spans="1:26" ht="15.75" x14ac:dyDescent="0.25">
      <c r="A61" s="445" t="s">
        <v>253</v>
      </c>
      <c r="B61" s="445"/>
      <c r="C61" s="445"/>
      <c r="D61" s="445"/>
      <c r="E61" s="445"/>
      <c r="F61" s="445"/>
      <c r="G61" s="445"/>
      <c r="H61" s="9">
        <f>SUM(H59:H60)</f>
        <v>0.63</v>
      </c>
      <c r="I61" s="9">
        <f>SUM(I59:I60)</f>
        <v>0</v>
      </c>
      <c r="J61" s="15"/>
      <c r="K61" s="15"/>
      <c r="L61" s="15"/>
      <c r="M61" s="15"/>
      <c r="N61" s="31"/>
      <c r="O61" s="31"/>
      <c r="P61" s="31"/>
      <c r="Q61" s="31"/>
      <c r="R61" s="15"/>
      <c r="S61" s="18"/>
      <c r="T61" s="18"/>
      <c r="U61" s="18"/>
      <c r="V61" s="18"/>
      <c r="W61" s="18"/>
      <c r="X61" s="18"/>
      <c r="Y61" s="18"/>
      <c r="Z61" s="18"/>
    </row>
    <row r="62" spans="1:26" x14ac:dyDescent="0.25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18"/>
      <c r="T62" s="18"/>
      <c r="U62" s="18"/>
      <c r="V62" s="18"/>
      <c r="W62" s="18"/>
      <c r="X62" s="18"/>
      <c r="Y62" s="18"/>
      <c r="Z62" s="18"/>
    </row>
    <row r="63" spans="1:26" ht="15.75" x14ac:dyDescent="0.25">
      <c r="A63" s="6" t="s">
        <v>112</v>
      </c>
      <c r="B63" s="6"/>
      <c r="C63" s="6"/>
      <c r="D63" s="21"/>
      <c r="E63" s="6"/>
      <c r="F63" s="6"/>
      <c r="G63" s="6"/>
      <c r="H63" s="29"/>
      <c r="I63" s="21"/>
      <c r="J63" s="15"/>
      <c r="K63" s="15"/>
      <c r="L63" s="15"/>
      <c r="M63" s="15"/>
      <c r="N63" s="15"/>
      <c r="O63" s="15"/>
      <c r="P63" s="15"/>
      <c r="Q63" s="15"/>
      <c r="R63" s="15"/>
      <c r="S63" s="18"/>
      <c r="T63" s="18"/>
      <c r="U63" s="18"/>
      <c r="V63" s="18"/>
      <c r="W63" s="18"/>
      <c r="X63" s="18"/>
      <c r="Y63" s="18"/>
      <c r="Z63" s="18"/>
    </row>
    <row r="64" spans="1:26" ht="15.75" x14ac:dyDescent="0.25">
      <c r="A64" s="36" t="s">
        <v>52</v>
      </c>
      <c r="B64" s="6"/>
      <c r="C64" s="6"/>
      <c r="D64" s="21"/>
      <c r="E64" s="6"/>
      <c r="F64" s="6"/>
      <c r="G64" s="6"/>
      <c r="H64" s="29"/>
      <c r="I64" s="21"/>
      <c r="J64" s="15"/>
      <c r="K64" s="15"/>
      <c r="L64" s="15"/>
      <c r="M64" s="15"/>
      <c r="N64" s="15"/>
      <c r="O64" s="15"/>
      <c r="P64" s="15"/>
      <c r="Q64" s="15"/>
      <c r="R64" s="15"/>
      <c r="S64" s="18"/>
      <c r="T64" s="18"/>
      <c r="U64" s="18"/>
      <c r="V64" s="18"/>
      <c r="W64" s="18"/>
      <c r="X64" s="18"/>
      <c r="Y64" s="18"/>
      <c r="Z64" s="18"/>
    </row>
    <row r="65" spans="1:26" ht="15.75" x14ac:dyDescent="0.25">
      <c r="A65" s="415">
        <v>1</v>
      </c>
      <c r="B65" s="415" t="s">
        <v>113</v>
      </c>
      <c r="C65" s="415">
        <v>1</v>
      </c>
      <c r="D65" s="425">
        <v>36.200000000000003</v>
      </c>
      <c r="E65" s="424" t="s">
        <v>1</v>
      </c>
      <c r="F65" s="415" t="s">
        <v>114</v>
      </c>
      <c r="G65" s="415" t="s">
        <v>115</v>
      </c>
      <c r="H65" s="430">
        <v>5.15</v>
      </c>
      <c r="I65" s="415">
        <v>7.0000000000000007E-2</v>
      </c>
      <c r="J65" s="447" t="s">
        <v>116</v>
      </c>
      <c r="K65" s="447" t="s">
        <v>117</v>
      </c>
      <c r="L65" s="415" t="s">
        <v>47</v>
      </c>
      <c r="M65" s="415" t="s">
        <v>5</v>
      </c>
      <c r="N65" s="7">
        <v>-7.7820299999999998</v>
      </c>
      <c r="O65" s="7">
        <v>-110.55200000000001</v>
      </c>
      <c r="P65" s="7">
        <v>-7.79</v>
      </c>
      <c r="Q65" s="7">
        <v>-110.598</v>
      </c>
      <c r="R65" s="416" t="s">
        <v>118</v>
      </c>
      <c r="S65" s="18"/>
      <c r="T65" s="18"/>
      <c r="U65" s="18"/>
      <c r="V65" s="18"/>
      <c r="W65" s="18"/>
      <c r="X65" s="18"/>
      <c r="Y65" s="18"/>
      <c r="Z65" s="18"/>
    </row>
    <row r="66" spans="1:26" ht="15.75" x14ac:dyDescent="0.25">
      <c r="A66" s="415"/>
      <c r="B66" s="415"/>
      <c r="C66" s="415"/>
      <c r="D66" s="425"/>
      <c r="E66" s="424"/>
      <c r="F66" s="422"/>
      <c r="G66" s="422"/>
      <c r="H66" s="430"/>
      <c r="I66" s="415"/>
      <c r="J66" s="418"/>
      <c r="K66" s="418"/>
      <c r="L66" s="415"/>
      <c r="M66" s="415"/>
      <c r="N66" s="7">
        <v>0</v>
      </c>
      <c r="O66" s="7">
        <v>0</v>
      </c>
      <c r="P66" s="7">
        <v>0</v>
      </c>
      <c r="Q66" s="7">
        <v>0</v>
      </c>
      <c r="R66" s="416"/>
      <c r="S66" s="18"/>
      <c r="T66" s="18"/>
      <c r="U66" s="18"/>
      <c r="V66" s="18"/>
      <c r="W66" s="18"/>
      <c r="X66" s="18"/>
      <c r="Y66" s="18"/>
      <c r="Z66" s="18"/>
    </row>
    <row r="67" spans="1:26" ht="15.75" x14ac:dyDescent="0.25">
      <c r="A67" s="415">
        <v>2</v>
      </c>
      <c r="B67" s="415"/>
      <c r="C67" s="415"/>
      <c r="D67" s="425"/>
      <c r="E67" s="415" t="s">
        <v>119</v>
      </c>
      <c r="F67" s="415" t="s">
        <v>115</v>
      </c>
      <c r="G67" s="415" t="s">
        <v>120</v>
      </c>
      <c r="H67" s="430">
        <v>5</v>
      </c>
      <c r="I67" s="415"/>
      <c r="J67" s="418" t="s">
        <v>121</v>
      </c>
      <c r="K67" s="415" t="s">
        <v>122</v>
      </c>
      <c r="L67" s="415" t="s">
        <v>47</v>
      </c>
      <c r="M67" s="415" t="s">
        <v>5</v>
      </c>
      <c r="N67" s="16">
        <v>-7.79</v>
      </c>
      <c r="O67" s="7">
        <v>-110.598</v>
      </c>
      <c r="P67" s="7">
        <v>-7.7821999999999996</v>
      </c>
      <c r="Q67" s="7">
        <v>-110.64</v>
      </c>
      <c r="R67" s="416" t="s">
        <v>123</v>
      </c>
      <c r="S67" s="18"/>
      <c r="T67" s="18"/>
      <c r="U67" s="18"/>
      <c r="V67" s="18"/>
      <c r="W67" s="18"/>
      <c r="X67" s="18"/>
      <c r="Y67" s="18"/>
      <c r="Z67" s="18"/>
    </row>
    <row r="68" spans="1:26" ht="15.75" x14ac:dyDescent="0.25">
      <c r="A68" s="415"/>
      <c r="B68" s="415"/>
      <c r="C68" s="415"/>
      <c r="D68" s="425"/>
      <c r="E68" s="415"/>
      <c r="F68" s="422"/>
      <c r="G68" s="422"/>
      <c r="H68" s="430"/>
      <c r="I68" s="415"/>
      <c r="J68" s="418"/>
      <c r="K68" s="415"/>
      <c r="L68" s="415"/>
      <c r="M68" s="415"/>
      <c r="N68" s="7">
        <v>0</v>
      </c>
      <c r="O68" s="7">
        <v>0</v>
      </c>
      <c r="P68" s="7">
        <v>0</v>
      </c>
      <c r="Q68" s="7">
        <v>0</v>
      </c>
      <c r="R68" s="416"/>
      <c r="S68" s="18"/>
      <c r="T68" s="18"/>
      <c r="U68" s="18"/>
      <c r="V68" s="18"/>
      <c r="W68" s="18"/>
      <c r="X68" s="18"/>
      <c r="Y68" s="18"/>
      <c r="Z68" s="18"/>
    </row>
    <row r="69" spans="1:26" ht="15.75" x14ac:dyDescent="0.25">
      <c r="A69" s="415">
        <v>3</v>
      </c>
      <c r="B69" s="415"/>
      <c r="C69" s="415"/>
      <c r="D69" s="425"/>
      <c r="E69" s="415" t="s">
        <v>124</v>
      </c>
      <c r="F69" s="415" t="s">
        <v>125</v>
      </c>
      <c r="G69" s="415" t="s">
        <v>126</v>
      </c>
      <c r="H69" s="430">
        <v>5.04</v>
      </c>
      <c r="I69" s="415">
        <v>0.1</v>
      </c>
      <c r="J69" s="418" t="s">
        <v>127</v>
      </c>
      <c r="K69" s="415" t="s">
        <v>128</v>
      </c>
      <c r="L69" s="415" t="s">
        <v>47</v>
      </c>
      <c r="M69" s="415" t="s">
        <v>5</v>
      </c>
      <c r="N69" s="7">
        <v>-7.7821999999999996</v>
      </c>
      <c r="O69" s="7">
        <v>-110.64</v>
      </c>
      <c r="P69" s="7">
        <v>-7.7562600000000002</v>
      </c>
      <c r="Q69" s="7">
        <v>-110.66200000000001</v>
      </c>
      <c r="R69" s="416" t="s">
        <v>129</v>
      </c>
      <c r="S69" s="18"/>
      <c r="T69" s="18"/>
      <c r="U69" s="18"/>
      <c r="V69" s="18"/>
      <c r="W69" s="18"/>
      <c r="X69" s="18"/>
      <c r="Y69" s="18"/>
      <c r="Z69" s="18"/>
    </row>
    <row r="70" spans="1:26" ht="15.75" x14ac:dyDescent="0.25">
      <c r="A70" s="415"/>
      <c r="B70" s="415"/>
      <c r="C70" s="415"/>
      <c r="D70" s="425"/>
      <c r="E70" s="415"/>
      <c r="F70" s="422"/>
      <c r="G70" s="422"/>
      <c r="H70" s="430"/>
      <c r="I70" s="415"/>
      <c r="J70" s="418"/>
      <c r="K70" s="415"/>
      <c r="L70" s="415"/>
      <c r="M70" s="415"/>
      <c r="N70" s="7">
        <v>0</v>
      </c>
      <c r="O70" s="7">
        <v>0</v>
      </c>
      <c r="P70" s="7">
        <v>0</v>
      </c>
      <c r="Q70" s="7">
        <v>0</v>
      </c>
      <c r="R70" s="416"/>
      <c r="S70" s="18"/>
      <c r="T70" s="18"/>
      <c r="U70" s="18"/>
      <c r="V70" s="18"/>
      <c r="W70" s="18"/>
      <c r="X70" s="18"/>
      <c r="Y70" s="18"/>
      <c r="Z70" s="18"/>
    </row>
    <row r="71" spans="1:26" ht="15.75" x14ac:dyDescent="0.25">
      <c r="A71" s="415">
        <v>4</v>
      </c>
      <c r="B71" s="415"/>
      <c r="C71" s="415"/>
      <c r="D71" s="425"/>
      <c r="E71" s="415" t="s">
        <v>130</v>
      </c>
      <c r="F71" s="415" t="s">
        <v>131</v>
      </c>
      <c r="G71" s="415" t="s">
        <v>132</v>
      </c>
      <c r="H71" s="430">
        <v>2.29</v>
      </c>
      <c r="I71" s="415"/>
      <c r="J71" s="418" t="s">
        <v>133</v>
      </c>
      <c r="K71" s="415" t="s">
        <v>134</v>
      </c>
      <c r="L71" s="415" t="s">
        <v>47</v>
      </c>
      <c r="M71" s="415" t="s">
        <v>5</v>
      </c>
      <c r="N71" s="16">
        <v>-7.7561400000000003</v>
      </c>
      <c r="O71" s="7">
        <v>-110.66200000000001</v>
      </c>
      <c r="P71" s="7">
        <v>-7.7537799999999999</v>
      </c>
      <c r="Q71" s="7">
        <v>-110.676</v>
      </c>
      <c r="R71" s="416" t="s">
        <v>123</v>
      </c>
      <c r="S71" s="18"/>
      <c r="T71" s="18"/>
      <c r="U71" s="18"/>
      <c r="V71" s="18"/>
      <c r="W71" s="18"/>
      <c r="X71" s="18"/>
      <c r="Y71" s="18"/>
      <c r="Z71" s="18"/>
    </row>
    <row r="72" spans="1:26" ht="15.75" x14ac:dyDescent="0.25">
      <c r="A72" s="415"/>
      <c r="B72" s="415"/>
      <c r="C72" s="415"/>
      <c r="D72" s="425"/>
      <c r="E72" s="415"/>
      <c r="F72" s="422"/>
      <c r="G72" s="422"/>
      <c r="H72" s="430"/>
      <c r="I72" s="415"/>
      <c r="J72" s="418"/>
      <c r="K72" s="415"/>
      <c r="L72" s="415"/>
      <c r="M72" s="415"/>
      <c r="N72" s="7">
        <v>0</v>
      </c>
      <c r="O72" s="7">
        <v>0</v>
      </c>
      <c r="P72" s="7">
        <v>0</v>
      </c>
      <c r="Q72" s="7">
        <v>0</v>
      </c>
      <c r="R72" s="416"/>
      <c r="S72" s="18"/>
      <c r="T72" s="18"/>
      <c r="U72" s="18"/>
      <c r="V72" s="18"/>
      <c r="W72" s="18"/>
      <c r="X72" s="18"/>
      <c r="Y72" s="18"/>
      <c r="Z72" s="18"/>
    </row>
    <row r="73" spans="1:26" ht="15.75" x14ac:dyDescent="0.25">
      <c r="A73" s="415">
        <v>5</v>
      </c>
      <c r="B73" s="415"/>
      <c r="C73" s="415"/>
      <c r="D73" s="425"/>
      <c r="E73" s="415" t="s">
        <v>135</v>
      </c>
      <c r="F73" s="415" t="s">
        <v>132</v>
      </c>
      <c r="G73" s="415" t="s">
        <v>136</v>
      </c>
      <c r="H73" s="430">
        <v>1.1639999999999999</v>
      </c>
      <c r="I73" s="415">
        <v>0</v>
      </c>
      <c r="J73" s="418" t="s">
        <v>137</v>
      </c>
      <c r="K73" s="415" t="s">
        <v>138</v>
      </c>
      <c r="L73" s="415" t="s">
        <v>47</v>
      </c>
      <c r="M73" s="415" t="s">
        <v>5</v>
      </c>
      <c r="N73" s="7">
        <v>-7.7537799999999999</v>
      </c>
      <c r="O73" s="7">
        <v>-110.676</v>
      </c>
      <c r="P73" s="7">
        <v>-7.7570399999999999</v>
      </c>
      <c r="Q73" s="7">
        <v>-110.687</v>
      </c>
      <c r="R73" s="416" t="s">
        <v>93</v>
      </c>
      <c r="S73" s="18"/>
      <c r="T73" s="18"/>
      <c r="U73" s="18"/>
      <c r="V73" s="18"/>
      <c r="W73" s="18"/>
      <c r="X73" s="18"/>
      <c r="Y73" s="18"/>
      <c r="Z73" s="18"/>
    </row>
    <row r="74" spans="1:26" ht="15.75" x14ac:dyDescent="0.25">
      <c r="A74" s="415"/>
      <c r="B74" s="415"/>
      <c r="C74" s="415"/>
      <c r="D74" s="425"/>
      <c r="E74" s="415"/>
      <c r="F74" s="422"/>
      <c r="G74" s="422"/>
      <c r="H74" s="430"/>
      <c r="I74" s="415"/>
      <c r="J74" s="418"/>
      <c r="K74" s="415"/>
      <c r="L74" s="415"/>
      <c r="M74" s="415"/>
      <c r="N74" s="7">
        <v>0</v>
      </c>
      <c r="O74" s="7">
        <v>0</v>
      </c>
      <c r="P74" s="7">
        <v>0</v>
      </c>
      <c r="Q74" s="7">
        <v>0</v>
      </c>
      <c r="R74" s="416"/>
      <c r="S74" s="18"/>
      <c r="T74" s="18"/>
      <c r="U74" s="18"/>
      <c r="V74" s="18"/>
      <c r="W74" s="18"/>
      <c r="X74" s="18"/>
      <c r="Y74" s="18"/>
      <c r="Z74" s="18"/>
    </row>
    <row r="75" spans="1:26" ht="15.75" x14ac:dyDescent="0.25">
      <c r="A75" s="415">
        <v>6</v>
      </c>
      <c r="B75" s="415"/>
      <c r="C75" s="415"/>
      <c r="D75" s="425"/>
      <c r="E75" s="415" t="s">
        <v>139</v>
      </c>
      <c r="F75" s="422" t="s">
        <v>136</v>
      </c>
      <c r="G75" s="422" t="s">
        <v>140</v>
      </c>
      <c r="H75" s="430">
        <v>4.38</v>
      </c>
      <c r="I75" s="415">
        <v>0.2</v>
      </c>
      <c r="J75" s="418" t="s">
        <v>137</v>
      </c>
      <c r="K75" s="415" t="s">
        <v>138</v>
      </c>
      <c r="L75" s="415" t="s">
        <v>47</v>
      </c>
      <c r="M75" s="415" t="s">
        <v>5</v>
      </c>
      <c r="N75" s="7">
        <v>-7.7570399999999999</v>
      </c>
      <c r="O75" s="7">
        <v>-110.687</v>
      </c>
      <c r="P75" s="7">
        <v>-7.7857599999999998</v>
      </c>
      <c r="Q75" s="7">
        <v>-110.71299999999999</v>
      </c>
      <c r="R75" s="416" t="s">
        <v>141</v>
      </c>
      <c r="S75" s="18"/>
      <c r="T75" s="18"/>
      <c r="U75" s="18"/>
      <c r="V75" s="18"/>
      <c r="W75" s="18"/>
      <c r="X75" s="18"/>
      <c r="Y75" s="18"/>
      <c r="Z75" s="18"/>
    </row>
    <row r="76" spans="1:26" ht="15.75" x14ac:dyDescent="0.25">
      <c r="A76" s="415"/>
      <c r="B76" s="415"/>
      <c r="C76" s="415"/>
      <c r="D76" s="425"/>
      <c r="E76" s="415"/>
      <c r="F76" s="422"/>
      <c r="G76" s="422"/>
      <c r="H76" s="430"/>
      <c r="I76" s="415"/>
      <c r="J76" s="418"/>
      <c r="K76" s="415"/>
      <c r="L76" s="415"/>
      <c r="M76" s="415"/>
      <c r="N76" s="7">
        <v>0</v>
      </c>
      <c r="O76" s="7">
        <v>0</v>
      </c>
      <c r="P76" s="7">
        <v>0</v>
      </c>
      <c r="Q76" s="7">
        <v>0</v>
      </c>
      <c r="R76" s="416"/>
      <c r="S76" s="18"/>
      <c r="T76" s="18"/>
      <c r="U76" s="18"/>
      <c r="V76" s="18"/>
      <c r="W76" s="18"/>
      <c r="X76" s="18"/>
      <c r="Y76" s="18"/>
      <c r="Z76" s="18"/>
    </row>
    <row r="77" spans="1:26" ht="15.75" x14ac:dyDescent="0.25">
      <c r="A77" s="415">
        <v>7</v>
      </c>
      <c r="B77" s="415"/>
      <c r="C77" s="415"/>
      <c r="D77" s="425"/>
      <c r="E77" s="415" t="s">
        <v>142</v>
      </c>
      <c r="F77" s="415" t="s">
        <v>140</v>
      </c>
      <c r="G77" s="415" t="s">
        <v>143</v>
      </c>
      <c r="H77" s="430">
        <v>3.16</v>
      </c>
      <c r="I77" s="415">
        <v>0.03</v>
      </c>
      <c r="J77" s="415" t="s">
        <v>144</v>
      </c>
      <c r="K77" s="415" t="s">
        <v>145</v>
      </c>
      <c r="L77" s="415" t="s">
        <v>4</v>
      </c>
      <c r="M77" s="415" t="s">
        <v>5</v>
      </c>
      <c r="N77" s="7">
        <v>-7.7578399999999998</v>
      </c>
      <c r="O77" s="7">
        <v>-110.71299999999999</v>
      </c>
      <c r="P77" s="7">
        <v>-7.75589</v>
      </c>
      <c r="Q77" s="7">
        <v>-110.741</v>
      </c>
      <c r="R77" s="416" t="s">
        <v>146</v>
      </c>
      <c r="S77" s="18"/>
      <c r="T77" s="18"/>
      <c r="U77" s="18"/>
      <c r="V77" s="18"/>
      <c r="W77" s="18"/>
      <c r="X77" s="18"/>
      <c r="Y77" s="18"/>
      <c r="Z77" s="18"/>
    </row>
    <row r="78" spans="1:26" ht="15.75" x14ac:dyDescent="0.25">
      <c r="A78" s="415"/>
      <c r="B78" s="415"/>
      <c r="C78" s="415"/>
      <c r="D78" s="425"/>
      <c r="E78" s="415"/>
      <c r="F78" s="415"/>
      <c r="G78" s="415"/>
      <c r="H78" s="430"/>
      <c r="I78" s="415"/>
      <c r="J78" s="415"/>
      <c r="K78" s="415"/>
      <c r="L78" s="415"/>
      <c r="M78" s="415"/>
      <c r="N78" s="7">
        <v>0</v>
      </c>
      <c r="O78" s="7">
        <v>0</v>
      </c>
      <c r="P78" s="7">
        <v>0</v>
      </c>
      <c r="Q78" s="7">
        <v>0</v>
      </c>
      <c r="R78" s="416"/>
      <c r="S78" s="18"/>
      <c r="T78" s="18"/>
      <c r="U78" s="18"/>
      <c r="V78" s="18"/>
      <c r="W78" s="18"/>
      <c r="X78" s="18"/>
      <c r="Y78" s="18"/>
      <c r="Z78" s="18"/>
    </row>
    <row r="79" spans="1:26" ht="15.75" x14ac:dyDescent="0.25">
      <c r="A79" s="415">
        <v>8</v>
      </c>
      <c r="B79" s="415"/>
      <c r="C79" s="415"/>
      <c r="D79" s="425"/>
      <c r="E79" s="415" t="s">
        <v>147</v>
      </c>
      <c r="F79" s="415" t="s">
        <v>148</v>
      </c>
      <c r="G79" s="415" t="s">
        <v>149</v>
      </c>
      <c r="H79" s="430">
        <v>5</v>
      </c>
      <c r="I79" s="415"/>
      <c r="J79" s="418" t="s">
        <v>150</v>
      </c>
      <c r="K79" s="418" t="s">
        <v>151</v>
      </c>
      <c r="L79" s="415" t="s">
        <v>4</v>
      </c>
      <c r="M79" s="415" t="s">
        <v>5</v>
      </c>
      <c r="N79" s="7">
        <v>-7.7555500000000004</v>
      </c>
      <c r="O79" s="7">
        <v>-110.742</v>
      </c>
      <c r="P79" s="7">
        <v>-7.7183099999999998</v>
      </c>
      <c r="Q79" s="7">
        <v>-110.76300000000001</v>
      </c>
      <c r="R79" s="416" t="s">
        <v>123</v>
      </c>
      <c r="S79" s="18"/>
      <c r="T79" s="18"/>
      <c r="U79" s="18"/>
      <c r="V79" s="18"/>
      <c r="W79" s="18"/>
      <c r="X79" s="18"/>
      <c r="Y79" s="18"/>
      <c r="Z79" s="18"/>
    </row>
    <row r="80" spans="1:26" ht="15.75" x14ac:dyDescent="0.25">
      <c r="A80" s="415"/>
      <c r="B80" s="415"/>
      <c r="C80" s="415"/>
      <c r="D80" s="425"/>
      <c r="E80" s="415"/>
      <c r="F80" s="415"/>
      <c r="G80" s="415"/>
      <c r="H80" s="430"/>
      <c r="I80" s="415"/>
      <c r="J80" s="418"/>
      <c r="K80" s="418"/>
      <c r="L80" s="415"/>
      <c r="M80" s="415"/>
      <c r="N80" s="7">
        <v>0</v>
      </c>
      <c r="O80" s="7">
        <v>0</v>
      </c>
      <c r="P80" s="7">
        <v>0</v>
      </c>
      <c r="Q80" s="7">
        <v>0</v>
      </c>
      <c r="R80" s="416"/>
      <c r="S80" s="18"/>
      <c r="T80" s="18"/>
      <c r="U80" s="18"/>
      <c r="V80" s="18"/>
      <c r="W80" s="18"/>
      <c r="X80" s="18"/>
      <c r="Y80" s="18"/>
      <c r="Z80" s="18"/>
    </row>
    <row r="81" spans="1:26" ht="15.75" x14ac:dyDescent="0.25">
      <c r="A81" s="415">
        <v>9</v>
      </c>
      <c r="B81" s="415"/>
      <c r="C81" s="415"/>
      <c r="D81" s="425"/>
      <c r="E81" s="415" t="s">
        <v>152</v>
      </c>
      <c r="F81" s="415" t="str">
        <f>G79</f>
        <v>TDK 12</v>
      </c>
      <c r="G81" s="415" t="s">
        <v>153</v>
      </c>
      <c r="H81" s="430">
        <v>4.95</v>
      </c>
      <c r="I81" s="415"/>
      <c r="J81" s="418" t="s">
        <v>154</v>
      </c>
      <c r="K81" s="415" t="s">
        <v>155</v>
      </c>
      <c r="L81" s="415" t="s">
        <v>4</v>
      </c>
      <c r="M81" s="415" t="s">
        <v>5</v>
      </c>
      <c r="N81" s="7">
        <v>-7.7183099999999998</v>
      </c>
      <c r="O81" s="7">
        <v>-110.76300000000001</v>
      </c>
      <c r="P81" s="7">
        <v>-7.6771599999999998</v>
      </c>
      <c r="Q81" s="7">
        <v>-110.77800000000001</v>
      </c>
      <c r="R81" s="416" t="s">
        <v>123</v>
      </c>
      <c r="S81" s="18"/>
      <c r="T81" s="18"/>
      <c r="U81" s="18"/>
      <c r="V81" s="18"/>
      <c r="W81" s="18"/>
      <c r="X81" s="18"/>
      <c r="Y81" s="18"/>
      <c r="Z81" s="18"/>
    </row>
    <row r="82" spans="1:26" ht="15.75" x14ac:dyDescent="0.25">
      <c r="A82" s="415"/>
      <c r="B82" s="415"/>
      <c r="C82" s="415"/>
      <c r="D82" s="425"/>
      <c r="E82" s="415"/>
      <c r="F82" s="415"/>
      <c r="G82" s="422"/>
      <c r="H82" s="430"/>
      <c r="I82" s="415"/>
      <c r="J82" s="418"/>
      <c r="K82" s="415"/>
      <c r="L82" s="415"/>
      <c r="M82" s="415"/>
      <c r="N82" s="13"/>
      <c r="O82" s="13"/>
      <c r="P82" s="13"/>
      <c r="Q82" s="13"/>
      <c r="R82" s="416"/>
      <c r="S82" s="18"/>
      <c r="T82" s="18"/>
      <c r="U82" s="18"/>
      <c r="V82" s="18"/>
      <c r="W82" s="18"/>
      <c r="X82" s="18"/>
      <c r="Y82" s="18"/>
      <c r="Z82" s="18"/>
    </row>
    <row r="83" spans="1:26" ht="15.75" x14ac:dyDescent="0.25">
      <c r="A83" s="445" t="s">
        <v>53</v>
      </c>
      <c r="B83" s="445"/>
      <c r="C83" s="445"/>
      <c r="D83" s="445"/>
      <c r="E83" s="445"/>
      <c r="F83" s="445"/>
      <c r="G83" s="445"/>
      <c r="H83" s="9">
        <f>SUM(H65:H82)</f>
        <v>36.134</v>
      </c>
      <c r="I83" s="9">
        <f>SUM(I65:I82)</f>
        <v>0.4</v>
      </c>
      <c r="J83" s="15"/>
      <c r="K83" s="15"/>
      <c r="L83" s="15"/>
      <c r="M83" s="15"/>
      <c r="N83" s="31"/>
      <c r="O83" s="31"/>
      <c r="P83" s="31"/>
      <c r="Q83" s="31"/>
      <c r="R83" s="15"/>
      <c r="S83" s="18"/>
      <c r="T83" s="18"/>
      <c r="U83" s="18"/>
      <c r="V83" s="18"/>
      <c r="W83" s="18"/>
      <c r="X83" s="18"/>
      <c r="Y83" s="18"/>
      <c r="Z83" s="18"/>
    </row>
    <row r="84" spans="1:26" ht="15.75" x14ac:dyDescent="0.25">
      <c r="A84" s="6" t="s">
        <v>156</v>
      </c>
      <c r="B84" s="6"/>
      <c r="C84" s="6"/>
      <c r="D84" s="21"/>
      <c r="E84" s="6"/>
      <c r="F84" s="6"/>
      <c r="G84" s="6"/>
      <c r="H84" s="29"/>
      <c r="I84" s="21"/>
      <c r="J84" s="15"/>
      <c r="K84" s="15"/>
      <c r="L84" s="15"/>
      <c r="M84" s="15"/>
      <c r="N84" s="15"/>
      <c r="O84" s="15"/>
      <c r="P84" s="15"/>
      <c r="Q84" s="15"/>
      <c r="R84" s="15"/>
      <c r="S84" s="18"/>
      <c r="T84" s="18"/>
      <c r="U84" s="18"/>
      <c r="V84" s="18"/>
      <c r="W84" s="18"/>
      <c r="X84" s="18"/>
      <c r="Y84" s="18"/>
      <c r="Z84" s="18"/>
    </row>
    <row r="85" spans="1:26" ht="15.75" x14ac:dyDescent="0.25">
      <c r="A85" s="36" t="s">
        <v>54</v>
      </c>
      <c r="B85" s="13"/>
      <c r="C85" s="13"/>
      <c r="D85" s="13"/>
      <c r="E85" s="13"/>
      <c r="F85" s="13"/>
      <c r="G85" s="13"/>
      <c r="H85" s="14"/>
      <c r="I85" s="14"/>
      <c r="J85" s="13"/>
      <c r="K85" s="13"/>
      <c r="L85" s="13"/>
      <c r="M85" s="13"/>
      <c r="N85" s="13"/>
      <c r="O85" s="13"/>
      <c r="P85" s="13"/>
      <c r="Q85" s="13"/>
      <c r="R85" s="13"/>
      <c r="S85" s="18"/>
      <c r="T85" s="18"/>
      <c r="U85" s="18"/>
      <c r="V85" s="18"/>
      <c r="W85" s="18"/>
      <c r="X85" s="18"/>
      <c r="Y85" s="18"/>
      <c r="Z85" s="18"/>
    </row>
    <row r="86" spans="1:26" ht="15.75" x14ac:dyDescent="0.25">
      <c r="A86" s="415">
        <v>1</v>
      </c>
      <c r="B86" s="415" t="s">
        <v>113</v>
      </c>
      <c r="C86" s="415">
        <v>2</v>
      </c>
      <c r="D86" s="448">
        <v>41.57</v>
      </c>
      <c r="E86" s="415" t="s">
        <v>1</v>
      </c>
      <c r="F86" s="449" t="s">
        <v>157</v>
      </c>
      <c r="G86" s="415" t="s">
        <v>158</v>
      </c>
      <c r="H86" s="415">
        <v>0.41</v>
      </c>
      <c r="I86" s="448">
        <v>0</v>
      </c>
      <c r="J86" s="415" t="s">
        <v>159</v>
      </c>
      <c r="K86" s="415" t="s">
        <v>160</v>
      </c>
      <c r="L86" s="415" t="s">
        <v>47</v>
      </c>
      <c r="M86" s="415" t="s">
        <v>5</v>
      </c>
      <c r="N86" s="15">
        <v>-7.7774000000000001</v>
      </c>
      <c r="O86" s="15">
        <v>-110.547</v>
      </c>
      <c r="P86" s="15">
        <v>-7.7806100000000002</v>
      </c>
      <c r="Q86" s="15">
        <v>-110.548</v>
      </c>
      <c r="R86" s="416" t="s">
        <v>123</v>
      </c>
      <c r="S86" s="18"/>
      <c r="T86" s="18"/>
      <c r="U86" s="18"/>
      <c r="V86" s="18"/>
      <c r="W86" s="18"/>
      <c r="X86" s="18"/>
      <c r="Y86" s="18"/>
      <c r="Z86" s="18"/>
    </row>
    <row r="87" spans="1:26" ht="15.75" x14ac:dyDescent="0.25">
      <c r="A87" s="415"/>
      <c r="B87" s="415"/>
      <c r="C87" s="415"/>
      <c r="D87" s="448"/>
      <c r="E87" s="415"/>
      <c r="F87" s="449"/>
      <c r="G87" s="415"/>
      <c r="H87" s="415"/>
      <c r="I87" s="448"/>
      <c r="J87" s="415"/>
      <c r="K87" s="415"/>
      <c r="L87" s="415"/>
      <c r="M87" s="415"/>
      <c r="N87" s="15">
        <v>0</v>
      </c>
      <c r="O87" s="15">
        <v>0</v>
      </c>
      <c r="P87" s="15">
        <v>0</v>
      </c>
      <c r="Q87" s="15">
        <v>0</v>
      </c>
      <c r="R87" s="416"/>
      <c r="S87" s="18"/>
      <c r="T87" s="18"/>
      <c r="U87" s="18"/>
      <c r="V87" s="18"/>
      <c r="W87" s="18"/>
      <c r="X87" s="18"/>
      <c r="Y87" s="18"/>
      <c r="Z87" s="18"/>
    </row>
    <row r="88" spans="1:26" ht="15.75" x14ac:dyDescent="0.25">
      <c r="A88" s="415">
        <v>2</v>
      </c>
      <c r="B88" s="415"/>
      <c r="C88" s="415"/>
      <c r="D88" s="448"/>
      <c r="E88" s="422"/>
      <c r="F88" s="415" t="s">
        <v>161</v>
      </c>
      <c r="G88" s="415" t="s">
        <v>162</v>
      </c>
      <c r="H88" s="415">
        <v>0.51</v>
      </c>
      <c r="I88" s="448">
        <v>0</v>
      </c>
      <c r="J88" s="415" t="s">
        <v>163</v>
      </c>
      <c r="K88" s="415" t="s">
        <v>160</v>
      </c>
      <c r="L88" s="415" t="s">
        <v>47</v>
      </c>
      <c r="M88" s="415" t="s">
        <v>5</v>
      </c>
      <c r="N88" s="15">
        <v>-7.7806100000000002</v>
      </c>
      <c r="O88" s="15">
        <v>-110.548</v>
      </c>
      <c r="P88" s="15">
        <v>-7.7815799999999999</v>
      </c>
      <c r="Q88" s="15">
        <v>-110.55200000000001</v>
      </c>
      <c r="R88" s="416" t="s">
        <v>123</v>
      </c>
      <c r="S88" s="18"/>
      <c r="T88" s="18"/>
      <c r="U88" s="18"/>
      <c r="V88" s="18"/>
      <c r="W88" s="18"/>
      <c r="X88" s="18"/>
      <c r="Y88" s="18"/>
      <c r="Z88" s="18"/>
    </row>
    <row r="89" spans="1:26" ht="15.75" x14ac:dyDescent="0.25">
      <c r="A89" s="415"/>
      <c r="B89" s="415"/>
      <c r="C89" s="415"/>
      <c r="D89" s="448"/>
      <c r="E89" s="422"/>
      <c r="F89" s="415"/>
      <c r="G89" s="415"/>
      <c r="H89" s="415"/>
      <c r="I89" s="448"/>
      <c r="J89" s="415"/>
      <c r="K89" s="415"/>
      <c r="L89" s="415"/>
      <c r="M89" s="415"/>
      <c r="N89" s="15">
        <v>0</v>
      </c>
      <c r="O89" s="15">
        <v>0</v>
      </c>
      <c r="P89" s="15">
        <v>0</v>
      </c>
      <c r="Q89" s="15">
        <v>0</v>
      </c>
      <c r="R89" s="416"/>
      <c r="S89" s="18"/>
      <c r="T89" s="18"/>
      <c r="U89" s="18"/>
      <c r="V89" s="18"/>
      <c r="W89" s="18"/>
      <c r="X89" s="18"/>
      <c r="Y89" s="18"/>
      <c r="Z89" s="18"/>
    </row>
    <row r="90" spans="1:26" ht="15.75" x14ac:dyDescent="0.25">
      <c r="A90" s="415">
        <v>3</v>
      </c>
      <c r="B90" s="415"/>
      <c r="C90" s="415"/>
      <c r="D90" s="448"/>
      <c r="E90" s="415"/>
      <c r="F90" s="415" t="s">
        <v>162</v>
      </c>
      <c r="G90" s="415" t="s">
        <v>164</v>
      </c>
      <c r="H90" s="415">
        <v>0.92500000000000004</v>
      </c>
      <c r="I90" s="448">
        <v>0</v>
      </c>
      <c r="J90" s="415" t="s">
        <v>159</v>
      </c>
      <c r="K90" s="415" t="s">
        <v>160</v>
      </c>
      <c r="L90" s="415" t="s">
        <v>47</v>
      </c>
      <c r="M90" s="415" t="s">
        <v>5</v>
      </c>
      <c r="N90" s="15">
        <v>-7.7815799999999999</v>
      </c>
      <c r="O90" s="15">
        <v>-110.55200000000001</v>
      </c>
      <c r="P90" s="15">
        <v>-7.7807899999999997</v>
      </c>
      <c r="Q90" s="15">
        <v>-110.56</v>
      </c>
      <c r="R90" s="416" t="s">
        <v>165</v>
      </c>
      <c r="S90" s="18"/>
      <c r="T90" s="18"/>
      <c r="U90" s="18"/>
      <c r="V90" s="18"/>
      <c r="W90" s="18"/>
      <c r="X90" s="18"/>
      <c r="Y90" s="18"/>
      <c r="Z90" s="18"/>
    </row>
    <row r="91" spans="1:26" ht="15.75" x14ac:dyDescent="0.25">
      <c r="A91" s="415"/>
      <c r="B91" s="415"/>
      <c r="C91" s="415"/>
      <c r="D91" s="448"/>
      <c r="E91" s="415"/>
      <c r="F91" s="415"/>
      <c r="G91" s="415"/>
      <c r="H91" s="415"/>
      <c r="I91" s="448"/>
      <c r="J91" s="415"/>
      <c r="K91" s="415"/>
      <c r="L91" s="415"/>
      <c r="M91" s="415"/>
      <c r="N91" s="15">
        <v>0</v>
      </c>
      <c r="O91" s="15">
        <v>0</v>
      </c>
      <c r="P91" s="15">
        <v>0</v>
      </c>
      <c r="Q91" s="15">
        <v>0</v>
      </c>
      <c r="R91" s="416"/>
      <c r="S91" s="18"/>
      <c r="T91" s="18"/>
      <c r="U91" s="18"/>
      <c r="V91" s="18"/>
      <c r="W91" s="18"/>
      <c r="X91" s="18"/>
      <c r="Y91" s="18"/>
      <c r="Z91" s="18"/>
    </row>
    <row r="92" spans="1:26" ht="15.75" x14ac:dyDescent="0.25">
      <c r="A92" s="415">
        <v>4</v>
      </c>
      <c r="B92" s="415"/>
      <c r="C92" s="415"/>
      <c r="D92" s="448"/>
      <c r="E92" s="415"/>
      <c r="F92" s="415" t="s">
        <v>164</v>
      </c>
      <c r="G92" s="415" t="s">
        <v>166</v>
      </c>
      <c r="H92" s="415">
        <v>2.0249999999999999</v>
      </c>
      <c r="I92" s="448">
        <v>0</v>
      </c>
      <c r="J92" s="415" t="s">
        <v>167</v>
      </c>
      <c r="K92" s="415" t="s">
        <v>160</v>
      </c>
      <c r="L92" s="415" t="s">
        <v>47</v>
      </c>
      <c r="M92" s="415" t="s">
        <v>5</v>
      </c>
      <c r="N92" s="15">
        <v>-7.7807899999999997</v>
      </c>
      <c r="O92" s="15">
        <v>-110.56</v>
      </c>
      <c r="P92" s="7">
        <v>-7.7847799999999996</v>
      </c>
      <c r="Q92" s="7">
        <v>-110.578</v>
      </c>
      <c r="R92" s="416" t="s">
        <v>168</v>
      </c>
      <c r="S92" s="18"/>
      <c r="T92" s="18"/>
      <c r="U92" s="18"/>
      <c r="V92" s="18"/>
      <c r="W92" s="18"/>
      <c r="X92" s="18"/>
      <c r="Y92" s="18"/>
      <c r="Z92" s="18"/>
    </row>
    <row r="93" spans="1:26" ht="15.75" x14ac:dyDescent="0.25">
      <c r="A93" s="415"/>
      <c r="B93" s="415"/>
      <c r="C93" s="415"/>
      <c r="D93" s="448"/>
      <c r="E93" s="415"/>
      <c r="F93" s="415"/>
      <c r="G93" s="415"/>
      <c r="H93" s="415"/>
      <c r="I93" s="448"/>
      <c r="J93" s="415"/>
      <c r="K93" s="415"/>
      <c r="L93" s="415"/>
      <c r="M93" s="415"/>
      <c r="N93" s="15">
        <v>0</v>
      </c>
      <c r="O93" s="15">
        <v>0</v>
      </c>
      <c r="P93" s="7">
        <v>0</v>
      </c>
      <c r="Q93" s="7">
        <v>0</v>
      </c>
      <c r="R93" s="416"/>
      <c r="S93" s="18"/>
      <c r="T93" s="18"/>
      <c r="U93" s="18"/>
      <c r="V93" s="18"/>
      <c r="W93" s="18"/>
      <c r="X93" s="18"/>
      <c r="Y93" s="18"/>
      <c r="Z93" s="18"/>
    </row>
    <row r="94" spans="1:26" ht="15.75" x14ac:dyDescent="0.25">
      <c r="A94" s="415">
        <v>5</v>
      </c>
      <c r="B94" s="415"/>
      <c r="C94" s="415"/>
      <c r="D94" s="448"/>
      <c r="E94" s="422"/>
      <c r="F94" s="415" t="s">
        <v>166</v>
      </c>
      <c r="G94" s="415" t="s">
        <v>169</v>
      </c>
      <c r="H94" s="415">
        <v>1.5249999999999999</v>
      </c>
      <c r="I94" s="448">
        <v>0</v>
      </c>
      <c r="J94" s="415" t="s">
        <v>170</v>
      </c>
      <c r="K94" s="415" t="s">
        <v>122</v>
      </c>
      <c r="L94" s="415" t="s">
        <v>47</v>
      </c>
      <c r="M94" s="415" t="s">
        <v>5</v>
      </c>
      <c r="N94" s="7">
        <v>-7.7847799999999996</v>
      </c>
      <c r="O94" s="7">
        <v>-110.578</v>
      </c>
      <c r="P94" s="7">
        <v>-7.7925599999999999</v>
      </c>
      <c r="Q94" s="7">
        <v>-110.611</v>
      </c>
      <c r="R94" s="416" t="s">
        <v>171</v>
      </c>
      <c r="S94" s="18"/>
      <c r="T94" s="18"/>
      <c r="U94" s="18"/>
      <c r="V94" s="18"/>
      <c r="W94" s="18"/>
      <c r="X94" s="18"/>
      <c r="Y94" s="18"/>
      <c r="Z94" s="18"/>
    </row>
    <row r="95" spans="1:26" ht="15.75" x14ac:dyDescent="0.25">
      <c r="A95" s="415"/>
      <c r="B95" s="415"/>
      <c r="C95" s="415"/>
      <c r="D95" s="448"/>
      <c r="E95" s="422"/>
      <c r="F95" s="415"/>
      <c r="G95" s="415"/>
      <c r="H95" s="415"/>
      <c r="I95" s="448"/>
      <c r="J95" s="415"/>
      <c r="K95" s="415"/>
      <c r="L95" s="415"/>
      <c r="M95" s="415"/>
      <c r="N95" s="7">
        <v>0</v>
      </c>
      <c r="O95" s="7">
        <v>0</v>
      </c>
      <c r="P95" s="7">
        <v>0</v>
      </c>
      <c r="Q95" s="7">
        <v>0</v>
      </c>
      <c r="R95" s="416"/>
      <c r="S95" s="18"/>
      <c r="T95" s="18"/>
      <c r="U95" s="18"/>
      <c r="V95" s="18"/>
      <c r="W95" s="18"/>
      <c r="X95" s="18"/>
      <c r="Y95" s="18"/>
      <c r="Z95" s="18"/>
    </row>
    <row r="96" spans="1:26" ht="15.75" x14ac:dyDescent="0.25">
      <c r="A96" s="415">
        <v>6</v>
      </c>
      <c r="B96" s="415"/>
      <c r="C96" s="415"/>
      <c r="D96" s="448"/>
      <c r="E96" s="415"/>
      <c r="F96" s="415" t="s">
        <v>169</v>
      </c>
      <c r="G96" s="415" t="s">
        <v>172</v>
      </c>
      <c r="H96" s="415">
        <v>2</v>
      </c>
      <c r="I96" s="448">
        <v>0</v>
      </c>
      <c r="J96" s="415" t="s">
        <v>173</v>
      </c>
      <c r="K96" s="415" t="s">
        <v>122</v>
      </c>
      <c r="L96" s="415" t="s">
        <v>47</v>
      </c>
      <c r="M96" s="415" t="s">
        <v>5</v>
      </c>
      <c r="N96" s="7">
        <v>-7.7925899999999997</v>
      </c>
      <c r="O96" s="7">
        <v>-110.61199999999999</v>
      </c>
      <c r="P96" s="7">
        <v>-7.79155</v>
      </c>
      <c r="Q96" s="7">
        <v>-110.623</v>
      </c>
      <c r="R96" s="416" t="s">
        <v>174</v>
      </c>
      <c r="S96" s="18"/>
      <c r="T96" s="18"/>
      <c r="U96" s="18"/>
      <c r="V96" s="18"/>
      <c r="W96" s="18"/>
      <c r="X96" s="18"/>
      <c r="Y96" s="18"/>
      <c r="Z96" s="18"/>
    </row>
    <row r="97" spans="1:26" ht="15.75" x14ac:dyDescent="0.25">
      <c r="A97" s="415"/>
      <c r="B97" s="415"/>
      <c r="C97" s="415"/>
      <c r="D97" s="448"/>
      <c r="E97" s="415"/>
      <c r="F97" s="415"/>
      <c r="G97" s="415"/>
      <c r="H97" s="415"/>
      <c r="I97" s="448"/>
      <c r="J97" s="415"/>
      <c r="K97" s="415"/>
      <c r="L97" s="415"/>
      <c r="M97" s="415"/>
      <c r="N97" s="7">
        <v>0</v>
      </c>
      <c r="O97" s="7">
        <v>0</v>
      </c>
      <c r="P97" s="7">
        <v>0</v>
      </c>
      <c r="Q97" s="7">
        <v>0</v>
      </c>
      <c r="R97" s="416"/>
      <c r="S97" s="18"/>
      <c r="T97" s="18"/>
      <c r="U97" s="18"/>
      <c r="V97" s="18"/>
      <c r="W97" s="18"/>
      <c r="X97" s="18"/>
      <c r="Y97" s="18"/>
      <c r="Z97" s="18"/>
    </row>
    <row r="98" spans="1:26" ht="15.75" x14ac:dyDescent="0.25">
      <c r="A98" s="415">
        <v>7</v>
      </c>
      <c r="B98" s="415"/>
      <c r="C98" s="415"/>
      <c r="D98" s="448"/>
      <c r="E98" s="415"/>
      <c r="F98" s="415" t="s">
        <v>172</v>
      </c>
      <c r="G98" s="415" t="s">
        <v>175</v>
      </c>
      <c r="H98" s="415">
        <v>2.89</v>
      </c>
      <c r="I98" s="448">
        <v>0</v>
      </c>
      <c r="J98" s="415" t="s">
        <v>176</v>
      </c>
      <c r="K98" s="415" t="s">
        <v>134</v>
      </c>
      <c r="L98" s="415" t="s">
        <v>47</v>
      </c>
      <c r="M98" s="415" t="s">
        <v>5</v>
      </c>
      <c r="N98" s="7">
        <v>-7.79155</v>
      </c>
      <c r="O98" s="7">
        <v>-110.623</v>
      </c>
      <c r="P98" s="7">
        <v>-7.7853500000000002</v>
      </c>
      <c r="Q98" s="7">
        <v>-110.634</v>
      </c>
      <c r="R98" s="416" t="s">
        <v>123</v>
      </c>
      <c r="S98" s="18"/>
      <c r="T98" s="18"/>
      <c r="U98" s="18"/>
      <c r="V98" s="18"/>
      <c r="W98" s="18"/>
      <c r="X98" s="18"/>
      <c r="Y98" s="18"/>
      <c r="Z98" s="18"/>
    </row>
    <row r="99" spans="1:26" ht="15.75" x14ac:dyDescent="0.25">
      <c r="A99" s="415"/>
      <c r="B99" s="415"/>
      <c r="C99" s="415"/>
      <c r="D99" s="448"/>
      <c r="E99" s="415"/>
      <c r="F99" s="415"/>
      <c r="G99" s="415"/>
      <c r="H99" s="415"/>
      <c r="I99" s="448"/>
      <c r="J99" s="415"/>
      <c r="K99" s="415"/>
      <c r="L99" s="415"/>
      <c r="M99" s="415"/>
      <c r="N99" s="7">
        <v>0</v>
      </c>
      <c r="O99" s="7">
        <v>0</v>
      </c>
      <c r="P99" s="7">
        <v>0</v>
      </c>
      <c r="Q99" s="7">
        <v>0</v>
      </c>
      <c r="R99" s="416"/>
      <c r="S99" s="18"/>
      <c r="T99" s="18"/>
      <c r="U99" s="18"/>
      <c r="V99" s="18"/>
      <c r="W99" s="18"/>
      <c r="X99" s="18"/>
      <c r="Y99" s="18"/>
      <c r="Z99" s="18"/>
    </row>
    <row r="100" spans="1:26" ht="15.75" x14ac:dyDescent="0.25">
      <c r="A100" s="415">
        <v>8</v>
      </c>
      <c r="B100" s="415"/>
      <c r="C100" s="415"/>
      <c r="D100" s="448"/>
      <c r="E100" s="422"/>
      <c r="F100" s="415" t="s">
        <v>175</v>
      </c>
      <c r="G100" s="415" t="s">
        <v>177</v>
      </c>
      <c r="H100" s="415">
        <v>1.1000000000000001</v>
      </c>
      <c r="I100" s="448">
        <v>0.1</v>
      </c>
      <c r="J100" s="415" t="s">
        <v>178</v>
      </c>
      <c r="K100" s="415" t="s">
        <v>134</v>
      </c>
      <c r="L100" s="415" t="s">
        <v>47</v>
      </c>
      <c r="M100" s="415" t="s">
        <v>5</v>
      </c>
      <c r="N100" s="7">
        <v>-7.7853500000000002</v>
      </c>
      <c r="O100" s="7">
        <v>-110.634</v>
      </c>
      <c r="P100" s="7">
        <v>-7.7804700000000002</v>
      </c>
      <c r="Q100" s="7">
        <v>-110.642</v>
      </c>
      <c r="R100" s="416" t="s">
        <v>179</v>
      </c>
      <c r="S100" s="18"/>
      <c r="T100" s="18"/>
      <c r="U100" s="18"/>
      <c r="V100" s="18"/>
      <c r="W100" s="18"/>
      <c r="X100" s="18"/>
      <c r="Y100" s="18"/>
      <c r="Z100" s="18"/>
    </row>
    <row r="101" spans="1:26" ht="15.75" x14ac:dyDescent="0.25">
      <c r="A101" s="415"/>
      <c r="B101" s="415"/>
      <c r="C101" s="415"/>
      <c r="D101" s="448"/>
      <c r="E101" s="422"/>
      <c r="F101" s="415"/>
      <c r="G101" s="415"/>
      <c r="H101" s="415"/>
      <c r="I101" s="448"/>
      <c r="J101" s="415"/>
      <c r="K101" s="415"/>
      <c r="L101" s="415"/>
      <c r="M101" s="415"/>
      <c r="N101" s="7">
        <v>0</v>
      </c>
      <c r="O101" s="7">
        <v>0</v>
      </c>
      <c r="P101" s="7">
        <v>0</v>
      </c>
      <c r="Q101" s="7">
        <v>0</v>
      </c>
      <c r="R101" s="416"/>
      <c r="S101" s="18"/>
      <c r="T101" s="18"/>
      <c r="U101" s="18"/>
      <c r="V101" s="18"/>
      <c r="W101" s="18"/>
      <c r="X101" s="18"/>
      <c r="Y101" s="18"/>
      <c r="Z101" s="18"/>
    </row>
    <row r="102" spans="1:26" ht="15.75" x14ac:dyDescent="0.25">
      <c r="A102" s="415">
        <v>9</v>
      </c>
      <c r="B102" s="415"/>
      <c r="C102" s="415"/>
      <c r="D102" s="448"/>
      <c r="E102" s="415"/>
      <c r="F102" s="415" t="s">
        <v>177</v>
      </c>
      <c r="G102" s="415" t="s">
        <v>180</v>
      </c>
      <c r="H102" s="415">
        <v>1.4450000000000001</v>
      </c>
      <c r="I102" s="448">
        <v>1.2</v>
      </c>
      <c r="J102" s="415" t="s">
        <v>181</v>
      </c>
      <c r="K102" s="415" t="s">
        <v>134</v>
      </c>
      <c r="L102" s="415" t="s">
        <v>47</v>
      </c>
      <c r="M102" s="415" t="s">
        <v>5</v>
      </c>
      <c r="N102" s="7">
        <v>-7.7804700000000002</v>
      </c>
      <c r="O102" s="7">
        <v>-110.642</v>
      </c>
      <c r="P102" s="7">
        <v>-7.7724399999999996</v>
      </c>
      <c r="Q102" s="7">
        <v>-110.646</v>
      </c>
      <c r="R102" s="416" t="s">
        <v>182</v>
      </c>
      <c r="S102" s="18"/>
      <c r="T102" s="18"/>
      <c r="U102" s="18"/>
      <c r="V102" s="18"/>
      <c r="W102" s="18"/>
      <c r="X102" s="18"/>
      <c r="Y102" s="18"/>
      <c r="Z102" s="18"/>
    </row>
    <row r="103" spans="1:26" ht="15.75" x14ac:dyDescent="0.25">
      <c r="A103" s="415"/>
      <c r="B103" s="415"/>
      <c r="C103" s="415"/>
      <c r="D103" s="448"/>
      <c r="E103" s="415"/>
      <c r="F103" s="415"/>
      <c r="G103" s="415"/>
      <c r="H103" s="415"/>
      <c r="I103" s="448"/>
      <c r="J103" s="415"/>
      <c r="K103" s="415"/>
      <c r="L103" s="415"/>
      <c r="M103" s="415"/>
      <c r="N103" s="7">
        <v>0</v>
      </c>
      <c r="O103" s="7">
        <v>0</v>
      </c>
      <c r="P103" s="7">
        <v>0</v>
      </c>
      <c r="Q103" s="7">
        <v>0</v>
      </c>
      <c r="R103" s="416"/>
      <c r="S103" s="18"/>
      <c r="T103" s="18"/>
      <c r="U103" s="18"/>
      <c r="V103" s="18"/>
      <c r="W103" s="18"/>
      <c r="X103" s="18"/>
      <c r="Y103" s="18"/>
      <c r="Z103" s="18"/>
    </row>
    <row r="104" spans="1:26" ht="15.75" x14ac:dyDescent="0.25">
      <c r="A104" s="415">
        <v>10</v>
      </c>
      <c r="B104" s="415"/>
      <c r="C104" s="415"/>
      <c r="D104" s="448"/>
      <c r="E104" s="415"/>
      <c r="F104" s="415" t="s">
        <v>180</v>
      </c>
      <c r="G104" s="415" t="s">
        <v>183</v>
      </c>
      <c r="H104" s="415">
        <v>1.4</v>
      </c>
      <c r="I104" s="448">
        <v>1.02</v>
      </c>
      <c r="J104" s="415" t="s">
        <v>184</v>
      </c>
      <c r="K104" s="415" t="s">
        <v>134</v>
      </c>
      <c r="L104" s="415" t="s">
        <v>47</v>
      </c>
      <c r="M104" s="415" t="s">
        <v>5</v>
      </c>
      <c r="N104" s="7">
        <v>-7.7724399999999996</v>
      </c>
      <c r="O104" s="7">
        <v>-110.646</v>
      </c>
      <c r="P104" s="7">
        <v>-7.7629099999999998</v>
      </c>
      <c r="Q104" s="7">
        <v>-110.648</v>
      </c>
      <c r="R104" s="416" t="s">
        <v>185</v>
      </c>
      <c r="S104" s="18"/>
      <c r="T104" s="18"/>
      <c r="U104" s="18"/>
      <c r="V104" s="18"/>
      <c r="W104" s="18"/>
      <c r="X104" s="18"/>
      <c r="Y104" s="18"/>
      <c r="Z104" s="18"/>
    </row>
    <row r="105" spans="1:26" ht="15.75" x14ac:dyDescent="0.25">
      <c r="A105" s="415"/>
      <c r="B105" s="415"/>
      <c r="C105" s="415"/>
      <c r="D105" s="448"/>
      <c r="E105" s="415"/>
      <c r="F105" s="415"/>
      <c r="G105" s="415"/>
      <c r="H105" s="415"/>
      <c r="I105" s="448"/>
      <c r="J105" s="415"/>
      <c r="K105" s="415"/>
      <c r="L105" s="415"/>
      <c r="M105" s="415"/>
      <c r="N105" s="7">
        <v>0</v>
      </c>
      <c r="O105" s="7">
        <v>0</v>
      </c>
      <c r="P105" s="7">
        <v>0</v>
      </c>
      <c r="Q105" s="7">
        <v>0</v>
      </c>
      <c r="R105" s="416"/>
      <c r="S105" s="18"/>
      <c r="T105" s="18"/>
      <c r="U105" s="18"/>
      <c r="V105" s="18"/>
      <c r="W105" s="18"/>
      <c r="X105" s="18"/>
      <c r="Y105" s="18"/>
      <c r="Z105" s="18"/>
    </row>
    <row r="106" spans="1:26" ht="15.75" x14ac:dyDescent="0.25">
      <c r="A106" s="415">
        <v>11</v>
      </c>
      <c r="B106" s="415"/>
      <c r="C106" s="415"/>
      <c r="D106" s="448"/>
      <c r="E106" s="422"/>
      <c r="F106" s="415" t="s">
        <v>183</v>
      </c>
      <c r="G106" s="415" t="s">
        <v>186</v>
      </c>
      <c r="H106" s="415">
        <v>0.9</v>
      </c>
      <c r="I106" s="448">
        <v>0.63</v>
      </c>
      <c r="J106" s="415" t="s">
        <v>187</v>
      </c>
      <c r="K106" s="415" t="s">
        <v>134</v>
      </c>
      <c r="L106" s="415" t="s">
        <v>47</v>
      </c>
      <c r="M106" s="415" t="s">
        <v>5</v>
      </c>
      <c r="N106" s="7">
        <v>-7.7629099999999998</v>
      </c>
      <c r="O106" s="7">
        <v>-110.648</v>
      </c>
      <c r="P106" s="7">
        <v>-7.7578899999999997</v>
      </c>
      <c r="Q106" s="7">
        <v>-110.655</v>
      </c>
      <c r="R106" s="416" t="s">
        <v>188</v>
      </c>
      <c r="S106" s="18"/>
      <c r="T106" s="18"/>
      <c r="U106" s="18"/>
      <c r="V106" s="18"/>
      <c r="W106" s="18"/>
      <c r="X106" s="18"/>
      <c r="Y106" s="18"/>
      <c r="Z106" s="18"/>
    </row>
    <row r="107" spans="1:26" ht="15.75" x14ac:dyDescent="0.25">
      <c r="A107" s="415"/>
      <c r="B107" s="415"/>
      <c r="C107" s="415"/>
      <c r="D107" s="448"/>
      <c r="E107" s="422"/>
      <c r="F107" s="415"/>
      <c r="G107" s="415"/>
      <c r="H107" s="415"/>
      <c r="I107" s="448"/>
      <c r="J107" s="415"/>
      <c r="K107" s="415"/>
      <c r="L107" s="415"/>
      <c r="M107" s="415"/>
      <c r="N107" s="7">
        <v>0</v>
      </c>
      <c r="O107" s="7">
        <v>0</v>
      </c>
      <c r="P107" s="7">
        <v>0</v>
      </c>
      <c r="Q107" s="7">
        <v>0</v>
      </c>
      <c r="R107" s="416"/>
      <c r="S107" s="18"/>
      <c r="T107" s="18"/>
      <c r="U107" s="18"/>
      <c r="V107" s="18"/>
      <c r="W107" s="18"/>
      <c r="X107" s="18"/>
      <c r="Y107" s="18"/>
      <c r="Z107" s="18"/>
    </row>
    <row r="108" spans="1:26" ht="15.75" x14ac:dyDescent="0.25">
      <c r="A108" s="415">
        <v>12</v>
      </c>
      <c r="B108" s="415"/>
      <c r="C108" s="415"/>
      <c r="D108" s="448"/>
      <c r="E108" s="422"/>
      <c r="F108" s="415" t="s">
        <v>186</v>
      </c>
      <c r="G108" s="415" t="s">
        <v>189</v>
      </c>
      <c r="H108" s="415">
        <v>1.1000000000000001</v>
      </c>
      <c r="I108" s="448">
        <v>0.9</v>
      </c>
      <c r="J108" s="415" t="s">
        <v>187</v>
      </c>
      <c r="K108" s="415" t="s">
        <v>134</v>
      </c>
      <c r="L108" s="415" t="s">
        <v>47</v>
      </c>
      <c r="M108" s="415" t="s">
        <v>5</v>
      </c>
      <c r="N108" s="7">
        <v>-7.7578899999999997</v>
      </c>
      <c r="O108" s="7">
        <v>-110.655</v>
      </c>
      <c r="P108" s="7">
        <v>-7.7560000000000002</v>
      </c>
      <c r="Q108" s="7">
        <v>-110.66200000000001</v>
      </c>
      <c r="R108" s="416" t="s">
        <v>190</v>
      </c>
      <c r="S108" s="18"/>
      <c r="T108" s="18"/>
      <c r="U108" s="18"/>
      <c r="V108" s="18"/>
      <c r="W108" s="18"/>
      <c r="X108" s="18"/>
      <c r="Y108" s="18"/>
      <c r="Z108" s="18"/>
    </row>
    <row r="109" spans="1:26" ht="15.75" x14ac:dyDescent="0.25">
      <c r="A109" s="415"/>
      <c r="B109" s="415"/>
      <c r="C109" s="415"/>
      <c r="D109" s="448"/>
      <c r="E109" s="422"/>
      <c r="F109" s="415"/>
      <c r="G109" s="415"/>
      <c r="H109" s="415"/>
      <c r="I109" s="448"/>
      <c r="J109" s="415"/>
      <c r="K109" s="415"/>
      <c r="L109" s="415"/>
      <c r="M109" s="415"/>
      <c r="N109" s="7">
        <v>0</v>
      </c>
      <c r="O109" s="7">
        <v>0</v>
      </c>
      <c r="P109" s="7">
        <v>0</v>
      </c>
      <c r="Q109" s="7">
        <v>0</v>
      </c>
      <c r="R109" s="416"/>
      <c r="S109" s="18"/>
      <c r="T109" s="18"/>
      <c r="U109" s="18"/>
      <c r="V109" s="18"/>
      <c r="W109" s="18"/>
      <c r="X109" s="18"/>
      <c r="Y109" s="18"/>
      <c r="Z109" s="18"/>
    </row>
    <row r="110" spans="1:26" ht="15.75" x14ac:dyDescent="0.25">
      <c r="A110" s="415">
        <v>13</v>
      </c>
      <c r="B110" s="415"/>
      <c r="C110" s="415"/>
      <c r="D110" s="448"/>
      <c r="E110" s="415"/>
      <c r="F110" s="415" t="s">
        <v>189</v>
      </c>
      <c r="G110" s="415" t="s">
        <v>191</v>
      </c>
      <c r="H110" s="415">
        <v>0.97499999999999998</v>
      </c>
      <c r="I110" s="448">
        <v>0.53</v>
      </c>
      <c r="J110" s="415" t="s">
        <v>187</v>
      </c>
      <c r="K110" s="415" t="s">
        <v>134</v>
      </c>
      <c r="L110" s="415" t="s">
        <v>47</v>
      </c>
      <c r="M110" s="415" t="s">
        <v>5</v>
      </c>
      <c r="N110" s="7">
        <v>-7.7560000000000002</v>
      </c>
      <c r="O110" s="7">
        <v>-110.66200000000001</v>
      </c>
      <c r="P110" s="7">
        <v>-7.7501300000000004</v>
      </c>
      <c r="Q110" s="7">
        <v>-110.666</v>
      </c>
      <c r="R110" s="416" t="s">
        <v>192</v>
      </c>
      <c r="S110" s="18"/>
      <c r="T110" s="18"/>
      <c r="U110" s="18"/>
      <c r="V110" s="18"/>
      <c r="W110" s="18"/>
      <c r="X110" s="18"/>
      <c r="Y110" s="18"/>
      <c r="Z110" s="18"/>
    </row>
    <row r="111" spans="1:26" ht="15.75" x14ac:dyDescent="0.25">
      <c r="A111" s="415"/>
      <c r="B111" s="415"/>
      <c r="C111" s="415"/>
      <c r="D111" s="448"/>
      <c r="E111" s="415"/>
      <c r="F111" s="415"/>
      <c r="G111" s="415"/>
      <c r="H111" s="415"/>
      <c r="I111" s="448"/>
      <c r="J111" s="415"/>
      <c r="K111" s="415"/>
      <c r="L111" s="415"/>
      <c r="M111" s="415"/>
      <c r="N111" s="7"/>
      <c r="O111" s="7"/>
      <c r="P111" s="7"/>
      <c r="Q111" s="7"/>
      <c r="R111" s="416"/>
      <c r="S111" s="18"/>
      <c r="T111" s="18"/>
      <c r="U111" s="18"/>
      <c r="V111" s="18"/>
      <c r="W111" s="18"/>
      <c r="X111" s="18"/>
      <c r="Y111" s="18"/>
      <c r="Z111" s="18"/>
    </row>
    <row r="112" spans="1:26" ht="15.75" x14ac:dyDescent="0.25">
      <c r="A112" s="415">
        <v>14</v>
      </c>
      <c r="B112" s="415"/>
      <c r="C112" s="415"/>
      <c r="D112" s="448"/>
      <c r="E112" s="415"/>
      <c r="F112" s="415" t="s">
        <v>191</v>
      </c>
      <c r="G112" s="415" t="s">
        <v>193</v>
      </c>
      <c r="H112" s="415">
        <v>2.31</v>
      </c>
      <c r="I112" s="448">
        <v>0.5</v>
      </c>
      <c r="J112" s="415" t="s">
        <v>194</v>
      </c>
      <c r="K112" s="415" t="s">
        <v>134</v>
      </c>
      <c r="L112" s="415" t="s">
        <v>47</v>
      </c>
      <c r="M112" s="415" t="s">
        <v>5</v>
      </c>
      <c r="N112" s="7">
        <v>-7.7501300000000004</v>
      </c>
      <c r="O112" s="7">
        <v>-110.666</v>
      </c>
      <c r="P112" s="7">
        <v>-7.7532699999999997</v>
      </c>
      <c r="Q112" s="7">
        <v>-110.676</v>
      </c>
      <c r="R112" s="416" t="s">
        <v>195</v>
      </c>
      <c r="S112" s="18"/>
      <c r="T112" s="18"/>
      <c r="U112" s="18"/>
      <c r="V112" s="18"/>
      <c r="W112" s="18"/>
      <c r="X112" s="18"/>
      <c r="Y112" s="18"/>
      <c r="Z112" s="18"/>
    </row>
    <row r="113" spans="1:26" ht="15.75" x14ac:dyDescent="0.25">
      <c r="A113" s="415"/>
      <c r="B113" s="415"/>
      <c r="C113" s="415"/>
      <c r="D113" s="448"/>
      <c r="E113" s="415"/>
      <c r="F113" s="415"/>
      <c r="G113" s="415"/>
      <c r="H113" s="415"/>
      <c r="I113" s="448"/>
      <c r="J113" s="415"/>
      <c r="K113" s="415"/>
      <c r="L113" s="415"/>
      <c r="M113" s="415"/>
      <c r="N113" s="7">
        <v>0</v>
      </c>
      <c r="O113" s="7">
        <v>0</v>
      </c>
      <c r="P113" s="7">
        <v>0</v>
      </c>
      <c r="Q113" s="7">
        <v>0</v>
      </c>
      <c r="R113" s="416"/>
      <c r="S113" s="18"/>
      <c r="T113" s="18"/>
      <c r="U113" s="18"/>
      <c r="V113" s="18"/>
      <c r="W113" s="18"/>
      <c r="X113" s="18"/>
      <c r="Y113" s="18"/>
      <c r="Z113" s="18"/>
    </row>
    <row r="114" spans="1:26" ht="15.75" x14ac:dyDescent="0.25">
      <c r="A114" s="415">
        <v>15</v>
      </c>
      <c r="B114" s="415"/>
      <c r="C114" s="415"/>
      <c r="D114" s="448"/>
      <c r="E114" s="422"/>
      <c r="F114" s="415" t="s">
        <v>193</v>
      </c>
      <c r="G114" s="415" t="s">
        <v>196</v>
      </c>
      <c r="H114" s="415">
        <v>1.3</v>
      </c>
      <c r="I114" s="448">
        <v>0.18</v>
      </c>
      <c r="J114" s="415" t="s">
        <v>197</v>
      </c>
      <c r="K114" s="415" t="s">
        <v>134</v>
      </c>
      <c r="L114" s="415" t="s">
        <v>47</v>
      </c>
      <c r="M114" s="415" t="s">
        <v>5</v>
      </c>
      <c r="N114" s="7">
        <v>-7.7532699999999997</v>
      </c>
      <c r="O114" s="7">
        <v>-110.676</v>
      </c>
      <c r="P114" s="7">
        <v>-7.7560900000000004</v>
      </c>
      <c r="Q114" s="7">
        <v>-110.684</v>
      </c>
      <c r="R114" s="416" t="s">
        <v>198</v>
      </c>
      <c r="S114" s="18"/>
      <c r="T114" s="18"/>
      <c r="U114" s="18"/>
      <c r="V114" s="18"/>
      <c r="W114" s="18"/>
      <c r="X114" s="18"/>
      <c r="Y114" s="18"/>
      <c r="Z114" s="18"/>
    </row>
    <row r="115" spans="1:26" ht="15.75" x14ac:dyDescent="0.25">
      <c r="A115" s="415"/>
      <c r="B115" s="415"/>
      <c r="C115" s="415"/>
      <c r="D115" s="448"/>
      <c r="E115" s="422"/>
      <c r="F115" s="415"/>
      <c r="G115" s="415"/>
      <c r="H115" s="415"/>
      <c r="I115" s="448"/>
      <c r="J115" s="415"/>
      <c r="K115" s="415"/>
      <c r="L115" s="415"/>
      <c r="M115" s="415"/>
      <c r="N115" s="7">
        <v>0</v>
      </c>
      <c r="O115" s="7">
        <v>0</v>
      </c>
      <c r="P115" s="7">
        <v>0</v>
      </c>
      <c r="Q115" s="7">
        <v>0</v>
      </c>
      <c r="R115" s="416"/>
      <c r="S115" s="18"/>
      <c r="T115" s="18"/>
      <c r="U115" s="18"/>
      <c r="V115" s="18"/>
      <c r="W115" s="18"/>
      <c r="X115" s="18"/>
      <c r="Y115" s="18"/>
      <c r="Z115" s="18"/>
    </row>
    <row r="116" spans="1:26" ht="15.75" x14ac:dyDescent="0.25">
      <c r="A116" s="415">
        <v>16</v>
      </c>
      <c r="B116" s="415"/>
      <c r="C116" s="415"/>
      <c r="D116" s="448"/>
      <c r="E116" s="415"/>
      <c r="F116" s="415" t="s">
        <v>196</v>
      </c>
      <c r="G116" s="415" t="s">
        <v>199</v>
      </c>
      <c r="H116" s="415">
        <v>0.7</v>
      </c>
      <c r="I116" s="448">
        <v>0</v>
      </c>
      <c r="J116" s="415" t="s">
        <v>200</v>
      </c>
      <c r="K116" s="415" t="s">
        <v>145</v>
      </c>
      <c r="L116" s="415" t="s">
        <v>47</v>
      </c>
      <c r="M116" s="415" t="s">
        <v>5</v>
      </c>
      <c r="N116" s="7">
        <v>-7.7560900000000004</v>
      </c>
      <c r="O116" s="7">
        <v>-110.684</v>
      </c>
      <c r="P116" s="7">
        <v>-7.7562199999999999</v>
      </c>
      <c r="Q116" s="7">
        <v>-110.69199999999999</v>
      </c>
      <c r="R116" s="416" t="s">
        <v>93</v>
      </c>
      <c r="S116" s="18"/>
      <c r="T116" s="18"/>
      <c r="U116" s="18"/>
      <c r="V116" s="18"/>
      <c r="W116" s="18"/>
      <c r="X116" s="18"/>
      <c r="Y116" s="18"/>
      <c r="Z116" s="18"/>
    </row>
    <row r="117" spans="1:26" ht="15.75" x14ac:dyDescent="0.25">
      <c r="A117" s="415"/>
      <c r="B117" s="415"/>
      <c r="C117" s="415"/>
      <c r="D117" s="448"/>
      <c r="E117" s="415"/>
      <c r="F117" s="415"/>
      <c r="G117" s="415"/>
      <c r="H117" s="415"/>
      <c r="I117" s="448"/>
      <c r="J117" s="415"/>
      <c r="K117" s="415"/>
      <c r="L117" s="415"/>
      <c r="M117" s="415"/>
      <c r="N117" s="7">
        <v>0</v>
      </c>
      <c r="O117" s="7">
        <v>0</v>
      </c>
      <c r="P117" s="7">
        <v>0</v>
      </c>
      <c r="Q117" s="7">
        <v>0</v>
      </c>
      <c r="R117" s="416"/>
      <c r="S117" s="18"/>
      <c r="T117" s="18"/>
      <c r="U117" s="18"/>
      <c r="V117" s="18"/>
      <c r="W117" s="18"/>
      <c r="X117" s="18"/>
      <c r="Y117" s="18"/>
      <c r="Z117" s="18"/>
    </row>
    <row r="118" spans="1:26" ht="15.75" x14ac:dyDescent="0.25">
      <c r="A118" s="415">
        <v>17</v>
      </c>
      <c r="B118" s="415"/>
      <c r="C118" s="415"/>
      <c r="D118" s="448"/>
      <c r="E118" s="415"/>
      <c r="F118" s="415" t="s">
        <v>199</v>
      </c>
      <c r="G118" s="415" t="s">
        <v>201</v>
      </c>
      <c r="H118" s="415">
        <v>1.45</v>
      </c>
      <c r="I118" s="448">
        <v>0</v>
      </c>
      <c r="J118" s="415" t="s">
        <v>200</v>
      </c>
      <c r="K118" s="415" t="s">
        <v>145</v>
      </c>
      <c r="L118" s="415" t="s">
        <v>47</v>
      </c>
      <c r="M118" s="415" t="s">
        <v>5</v>
      </c>
      <c r="N118" s="7">
        <v>-7.7562199999999999</v>
      </c>
      <c r="O118" s="7">
        <v>-110.69199999999999</v>
      </c>
      <c r="P118" s="7">
        <v>-7.7564500000000001</v>
      </c>
      <c r="Q118" s="7">
        <v>-110.69499999999999</v>
      </c>
      <c r="R118" s="416" t="s">
        <v>123</v>
      </c>
      <c r="S118" s="18"/>
      <c r="T118" s="18"/>
      <c r="U118" s="18"/>
      <c r="V118" s="18"/>
      <c r="W118" s="18"/>
      <c r="X118" s="18"/>
      <c r="Y118" s="18"/>
      <c r="Z118" s="18"/>
    </row>
    <row r="119" spans="1:26" ht="15.75" x14ac:dyDescent="0.25">
      <c r="A119" s="415"/>
      <c r="B119" s="415"/>
      <c r="C119" s="415"/>
      <c r="D119" s="448"/>
      <c r="E119" s="415"/>
      <c r="F119" s="415"/>
      <c r="G119" s="415"/>
      <c r="H119" s="415"/>
      <c r="I119" s="448"/>
      <c r="J119" s="415"/>
      <c r="K119" s="415"/>
      <c r="L119" s="415"/>
      <c r="M119" s="415"/>
      <c r="N119" s="7">
        <v>0</v>
      </c>
      <c r="O119" s="7">
        <v>0</v>
      </c>
      <c r="P119" s="7">
        <v>0</v>
      </c>
      <c r="Q119" s="7">
        <v>0</v>
      </c>
      <c r="R119" s="416"/>
      <c r="S119" s="18"/>
      <c r="T119" s="18"/>
      <c r="U119" s="18"/>
      <c r="V119" s="18"/>
      <c r="W119" s="18"/>
      <c r="X119" s="18"/>
      <c r="Y119" s="18"/>
      <c r="Z119" s="18"/>
    </row>
    <row r="120" spans="1:26" ht="15.75" x14ac:dyDescent="0.25">
      <c r="A120" s="415">
        <v>18</v>
      </c>
      <c r="B120" s="415"/>
      <c r="C120" s="415"/>
      <c r="D120" s="448"/>
      <c r="E120" s="422"/>
      <c r="F120" s="415" t="s">
        <v>201</v>
      </c>
      <c r="G120" s="415" t="s">
        <v>202</v>
      </c>
      <c r="H120" s="415">
        <v>1.05</v>
      </c>
      <c r="I120" s="448">
        <v>0</v>
      </c>
      <c r="J120" s="415" t="s">
        <v>203</v>
      </c>
      <c r="K120" s="415" t="s">
        <v>145</v>
      </c>
      <c r="L120" s="415" t="s">
        <v>47</v>
      </c>
      <c r="M120" s="415" t="s">
        <v>5</v>
      </c>
      <c r="N120" s="7">
        <v>-7.7564500000000001</v>
      </c>
      <c r="O120" s="7">
        <v>-110.69499999999999</v>
      </c>
      <c r="P120" s="7">
        <v>-7.7555500000000004</v>
      </c>
      <c r="Q120" s="7">
        <v>-110.702</v>
      </c>
      <c r="R120" s="416" t="s">
        <v>123</v>
      </c>
      <c r="S120" s="18"/>
      <c r="T120" s="18"/>
      <c r="U120" s="18"/>
      <c r="V120" s="18"/>
      <c r="W120" s="18"/>
      <c r="X120" s="18"/>
      <c r="Y120" s="18"/>
      <c r="Z120" s="18"/>
    </row>
    <row r="121" spans="1:26" ht="15.75" x14ac:dyDescent="0.25">
      <c r="A121" s="415"/>
      <c r="B121" s="415"/>
      <c r="C121" s="415"/>
      <c r="D121" s="448"/>
      <c r="E121" s="422"/>
      <c r="F121" s="415"/>
      <c r="G121" s="415"/>
      <c r="H121" s="415"/>
      <c r="I121" s="448"/>
      <c r="J121" s="415"/>
      <c r="K121" s="415"/>
      <c r="L121" s="415"/>
      <c r="M121" s="415"/>
      <c r="N121" s="7">
        <v>0</v>
      </c>
      <c r="O121" s="7">
        <v>0</v>
      </c>
      <c r="P121" s="7">
        <v>0</v>
      </c>
      <c r="Q121" s="7">
        <v>0</v>
      </c>
      <c r="R121" s="416"/>
      <c r="S121" s="18"/>
      <c r="T121" s="18"/>
      <c r="U121" s="18"/>
      <c r="V121" s="18"/>
      <c r="W121" s="18"/>
      <c r="X121" s="18"/>
      <c r="Y121" s="18"/>
      <c r="Z121" s="18"/>
    </row>
    <row r="122" spans="1:26" ht="15.75" x14ac:dyDescent="0.25">
      <c r="A122" s="415">
        <v>19</v>
      </c>
      <c r="B122" s="415"/>
      <c r="C122" s="415"/>
      <c r="D122" s="448"/>
      <c r="E122" s="415"/>
      <c r="F122" s="415" t="s">
        <v>202</v>
      </c>
      <c r="G122" s="415" t="s">
        <v>204</v>
      </c>
      <c r="H122" s="415">
        <v>0.9</v>
      </c>
      <c r="I122" s="448">
        <v>0</v>
      </c>
      <c r="J122" s="415" t="s">
        <v>203</v>
      </c>
      <c r="K122" s="415" t="s">
        <v>145</v>
      </c>
      <c r="L122" s="415" t="s">
        <v>47</v>
      </c>
      <c r="M122" s="415" t="s">
        <v>5</v>
      </c>
      <c r="N122" s="7">
        <v>-7.7555500000000004</v>
      </c>
      <c r="O122" s="7">
        <v>-110.702</v>
      </c>
      <c r="P122" s="7">
        <v>-7.75739</v>
      </c>
      <c r="Q122" s="7">
        <v>-110.71299999999999</v>
      </c>
      <c r="R122" s="416" t="s">
        <v>123</v>
      </c>
      <c r="S122" s="18"/>
      <c r="T122" s="18"/>
      <c r="U122" s="18"/>
      <c r="V122" s="18"/>
      <c r="W122" s="18"/>
      <c r="X122" s="18"/>
      <c r="Y122" s="18"/>
      <c r="Z122" s="18"/>
    </row>
    <row r="123" spans="1:26" ht="15.75" x14ac:dyDescent="0.25">
      <c r="A123" s="415"/>
      <c r="B123" s="415"/>
      <c r="C123" s="415"/>
      <c r="D123" s="448"/>
      <c r="E123" s="415"/>
      <c r="F123" s="415"/>
      <c r="G123" s="415"/>
      <c r="H123" s="415"/>
      <c r="I123" s="448"/>
      <c r="J123" s="415"/>
      <c r="K123" s="415"/>
      <c r="L123" s="415"/>
      <c r="M123" s="415"/>
      <c r="N123" s="7">
        <v>0</v>
      </c>
      <c r="O123" s="7">
        <v>0</v>
      </c>
      <c r="P123" s="7">
        <v>0</v>
      </c>
      <c r="Q123" s="7">
        <v>0</v>
      </c>
      <c r="R123" s="416"/>
      <c r="S123" s="18"/>
      <c r="T123" s="18"/>
      <c r="U123" s="18"/>
      <c r="V123" s="18"/>
      <c r="W123" s="18"/>
      <c r="X123" s="18"/>
      <c r="Y123" s="18"/>
      <c r="Z123" s="18"/>
    </row>
    <row r="124" spans="1:26" ht="15.75" x14ac:dyDescent="0.25">
      <c r="A124" s="415">
        <v>20</v>
      </c>
      <c r="B124" s="415"/>
      <c r="C124" s="415"/>
      <c r="D124" s="448"/>
      <c r="E124" s="415"/>
      <c r="F124" s="415" t="s">
        <v>204</v>
      </c>
      <c r="G124" s="415" t="s">
        <v>205</v>
      </c>
      <c r="H124" s="415">
        <v>0.82</v>
      </c>
      <c r="I124" s="448">
        <v>0</v>
      </c>
      <c r="J124" s="415" t="s">
        <v>206</v>
      </c>
      <c r="K124" s="415" t="s">
        <v>145</v>
      </c>
      <c r="L124" s="415" t="s">
        <v>47</v>
      </c>
      <c r="M124" s="415" t="s">
        <v>5</v>
      </c>
      <c r="N124" s="7">
        <v>-7.75739</v>
      </c>
      <c r="O124" s="7">
        <v>-110.71299999999999</v>
      </c>
      <c r="P124" s="7">
        <v>-7.7571300000000001</v>
      </c>
      <c r="Q124" s="7">
        <v>-110.72199999999999</v>
      </c>
      <c r="R124" s="416" t="s">
        <v>123</v>
      </c>
      <c r="S124" s="18"/>
      <c r="T124" s="18"/>
      <c r="U124" s="18"/>
      <c r="V124" s="18"/>
      <c r="W124" s="18"/>
      <c r="X124" s="18"/>
      <c r="Y124" s="18"/>
      <c r="Z124" s="18"/>
    </row>
    <row r="125" spans="1:26" ht="15.75" x14ac:dyDescent="0.25">
      <c r="A125" s="415"/>
      <c r="B125" s="415"/>
      <c r="C125" s="415"/>
      <c r="D125" s="448"/>
      <c r="E125" s="415"/>
      <c r="F125" s="415"/>
      <c r="G125" s="415"/>
      <c r="H125" s="415"/>
      <c r="I125" s="448"/>
      <c r="J125" s="415"/>
      <c r="K125" s="415"/>
      <c r="L125" s="415"/>
      <c r="M125" s="415"/>
      <c r="N125" s="7">
        <v>0</v>
      </c>
      <c r="O125" s="7">
        <v>0</v>
      </c>
      <c r="P125" s="7">
        <v>0</v>
      </c>
      <c r="Q125" s="7">
        <v>0</v>
      </c>
      <c r="R125" s="416"/>
      <c r="S125" s="18"/>
      <c r="T125" s="18"/>
      <c r="U125" s="18"/>
      <c r="V125" s="18"/>
      <c r="W125" s="18"/>
      <c r="X125" s="18"/>
      <c r="Y125" s="18"/>
      <c r="Z125" s="18"/>
    </row>
    <row r="126" spans="1:26" ht="15.75" x14ac:dyDescent="0.25">
      <c r="A126" s="415">
        <v>21</v>
      </c>
      <c r="B126" s="415"/>
      <c r="C126" s="415"/>
      <c r="D126" s="448"/>
      <c r="E126" s="422"/>
      <c r="F126" s="415" t="s">
        <v>205</v>
      </c>
      <c r="G126" s="415" t="s">
        <v>207</v>
      </c>
      <c r="H126" s="415">
        <v>1.25</v>
      </c>
      <c r="I126" s="448">
        <v>0</v>
      </c>
      <c r="J126" s="415" t="s">
        <v>206</v>
      </c>
      <c r="K126" s="415" t="s">
        <v>145</v>
      </c>
      <c r="L126" s="415" t="s">
        <v>47</v>
      </c>
      <c r="M126" s="415" t="s">
        <v>5</v>
      </c>
      <c r="N126" s="7">
        <v>-7.7571300000000001</v>
      </c>
      <c r="O126" s="7">
        <v>-110.72199999999999</v>
      </c>
      <c r="P126" s="7">
        <v>-7.7579700000000003</v>
      </c>
      <c r="Q126" s="7">
        <v>-110.73</v>
      </c>
      <c r="R126" s="416" t="s">
        <v>123</v>
      </c>
      <c r="S126" s="18"/>
      <c r="T126" s="18"/>
      <c r="U126" s="18"/>
      <c r="V126" s="18"/>
      <c r="W126" s="18"/>
      <c r="X126" s="18"/>
      <c r="Y126" s="18"/>
      <c r="Z126" s="18"/>
    </row>
    <row r="127" spans="1:26" ht="15.75" x14ac:dyDescent="0.25">
      <c r="A127" s="415"/>
      <c r="B127" s="415"/>
      <c r="C127" s="415"/>
      <c r="D127" s="448"/>
      <c r="E127" s="422"/>
      <c r="F127" s="415"/>
      <c r="G127" s="415"/>
      <c r="H127" s="415"/>
      <c r="I127" s="448"/>
      <c r="J127" s="415"/>
      <c r="K127" s="415"/>
      <c r="L127" s="415"/>
      <c r="M127" s="415"/>
      <c r="N127" s="7">
        <v>0</v>
      </c>
      <c r="O127" s="7">
        <v>0</v>
      </c>
      <c r="P127" s="7">
        <v>0</v>
      </c>
      <c r="Q127" s="7">
        <v>0</v>
      </c>
      <c r="R127" s="416"/>
      <c r="S127" s="18"/>
      <c r="T127" s="18"/>
      <c r="U127" s="18"/>
      <c r="V127" s="18"/>
      <c r="W127" s="18"/>
      <c r="X127" s="18"/>
      <c r="Y127" s="18"/>
      <c r="Z127" s="18"/>
    </row>
    <row r="128" spans="1:26" ht="15.75" x14ac:dyDescent="0.25">
      <c r="A128" s="415">
        <v>22</v>
      </c>
      <c r="B128" s="415"/>
      <c r="C128" s="415"/>
      <c r="D128" s="448"/>
      <c r="E128" s="415"/>
      <c r="F128" s="415" t="s">
        <v>207</v>
      </c>
      <c r="G128" s="415" t="s">
        <v>208</v>
      </c>
      <c r="H128" s="415">
        <v>1.2</v>
      </c>
      <c r="I128" s="448">
        <v>0</v>
      </c>
      <c r="J128" s="415" t="s">
        <v>209</v>
      </c>
      <c r="K128" s="415" t="s">
        <v>145</v>
      </c>
      <c r="L128" s="415" t="s">
        <v>47</v>
      </c>
      <c r="M128" s="415" t="s">
        <v>5</v>
      </c>
      <c r="N128" s="7">
        <v>-7.7579700000000003</v>
      </c>
      <c r="O128" s="7">
        <v>-110.73</v>
      </c>
      <c r="P128" s="7">
        <v>-7.7551399999999999</v>
      </c>
      <c r="Q128" s="7">
        <v>-110.73699999999999</v>
      </c>
      <c r="R128" s="416" t="s">
        <v>123</v>
      </c>
      <c r="S128" s="18"/>
      <c r="T128" s="18"/>
      <c r="U128" s="18"/>
      <c r="V128" s="18"/>
      <c r="W128" s="18"/>
      <c r="X128" s="18"/>
      <c r="Y128" s="18"/>
      <c r="Z128" s="18"/>
    </row>
    <row r="129" spans="1:26" ht="15.75" x14ac:dyDescent="0.25">
      <c r="A129" s="415"/>
      <c r="B129" s="415"/>
      <c r="C129" s="415"/>
      <c r="D129" s="448"/>
      <c r="E129" s="415"/>
      <c r="F129" s="415"/>
      <c r="G129" s="415"/>
      <c r="H129" s="415"/>
      <c r="I129" s="448"/>
      <c r="J129" s="415"/>
      <c r="K129" s="415"/>
      <c r="L129" s="415"/>
      <c r="M129" s="415"/>
      <c r="N129" s="7">
        <v>0</v>
      </c>
      <c r="O129" s="7">
        <v>0</v>
      </c>
      <c r="P129" s="7">
        <v>0</v>
      </c>
      <c r="Q129" s="7">
        <v>0</v>
      </c>
      <c r="R129" s="416"/>
      <c r="S129" s="18"/>
      <c r="T129" s="18"/>
      <c r="U129" s="18"/>
      <c r="V129" s="18"/>
      <c r="W129" s="18"/>
      <c r="X129" s="18"/>
      <c r="Y129" s="18"/>
      <c r="Z129" s="18"/>
    </row>
    <row r="130" spans="1:26" ht="15.75" x14ac:dyDescent="0.25">
      <c r="A130" s="415">
        <v>23</v>
      </c>
      <c r="B130" s="415"/>
      <c r="C130" s="415"/>
      <c r="D130" s="448"/>
      <c r="E130" s="415"/>
      <c r="F130" s="415" t="s">
        <v>208</v>
      </c>
      <c r="G130" s="415" t="s">
        <v>210</v>
      </c>
      <c r="H130" s="415">
        <v>1.25</v>
      </c>
      <c r="I130" s="448">
        <v>0</v>
      </c>
      <c r="J130" s="415" t="s">
        <v>211</v>
      </c>
      <c r="K130" s="415" t="s">
        <v>145</v>
      </c>
      <c r="L130" s="415" t="s">
        <v>47</v>
      </c>
      <c r="M130" s="415" t="s">
        <v>5</v>
      </c>
      <c r="N130" s="7">
        <v>-7.7551399999999999</v>
      </c>
      <c r="O130" s="7">
        <v>-110.73699999999999</v>
      </c>
      <c r="P130" s="7">
        <v>-7.7504099999999996</v>
      </c>
      <c r="Q130" s="7">
        <v>-110.744</v>
      </c>
      <c r="R130" s="416" t="s">
        <v>123</v>
      </c>
      <c r="S130" s="18"/>
      <c r="T130" s="18"/>
      <c r="U130" s="18"/>
      <c r="V130" s="18"/>
      <c r="W130" s="18"/>
      <c r="X130" s="18"/>
      <c r="Y130" s="18"/>
      <c r="Z130" s="18"/>
    </row>
    <row r="131" spans="1:26" ht="15.75" x14ac:dyDescent="0.25">
      <c r="A131" s="415"/>
      <c r="B131" s="415"/>
      <c r="C131" s="415"/>
      <c r="D131" s="448"/>
      <c r="E131" s="415"/>
      <c r="F131" s="415"/>
      <c r="G131" s="415"/>
      <c r="H131" s="415"/>
      <c r="I131" s="448"/>
      <c r="J131" s="415"/>
      <c r="K131" s="415"/>
      <c r="L131" s="415"/>
      <c r="M131" s="415"/>
      <c r="N131" s="7">
        <v>0</v>
      </c>
      <c r="O131" s="7">
        <v>0</v>
      </c>
      <c r="P131" s="7">
        <v>0</v>
      </c>
      <c r="Q131" s="7">
        <v>0</v>
      </c>
      <c r="R131" s="416"/>
      <c r="S131" s="18"/>
      <c r="T131" s="18"/>
      <c r="U131" s="18"/>
      <c r="V131" s="18"/>
      <c r="W131" s="18"/>
      <c r="X131" s="18"/>
      <c r="Y131" s="18"/>
      <c r="Z131" s="18"/>
    </row>
    <row r="132" spans="1:26" ht="15.75" x14ac:dyDescent="0.25">
      <c r="A132" s="415">
        <v>24</v>
      </c>
      <c r="B132" s="415"/>
      <c r="C132" s="415"/>
      <c r="D132" s="448"/>
      <c r="E132" s="422"/>
      <c r="F132" s="415" t="s">
        <v>210</v>
      </c>
      <c r="G132" s="415" t="s">
        <v>212</v>
      </c>
      <c r="H132" s="415">
        <v>0.85</v>
      </c>
      <c r="I132" s="415">
        <v>0.112</v>
      </c>
      <c r="J132" s="415" t="s">
        <v>213</v>
      </c>
      <c r="K132" s="415" t="s">
        <v>145</v>
      </c>
      <c r="L132" s="415" t="s">
        <v>47</v>
      </c>
      <c r="M132" s="415" t="s">
        <v>5</v>
      </c>
      <c r="N132" s="7">
        <v>-7.7504099999999996</v>
      </c>
      <c r="O132" s="7">
        <v>-110.744</v>
      </c>
      <c r="P132" s="7">
        <v>-7.7447800000000004</v>
      </c>
      <c r="Q132" s="7">
        <v>-110.748</v>
      </c>
      <c r="R132" s="416" t="s">
        <v>214</v>
      </c>
      <c r="S132" s="18"/>
      <c r="T132" s="18"/>
      <c r="U132" s="18"/>
      <c r="V132" s="18"/>
      <c r="W132" s="18"/>
      <c r="X132" s="18"/>
      <c r="Y132" s="18"/>
      <c r="Z132" s="18"/>
    </row>
    <row r="133" spans="1:26" ht="15.75" x14ac:dyDescent="0.25">
      <c r="A133" s="415"/>
      <c r="B133" s="415"/>
      <c r="C133" s="415"/>
      <c r="D133" s="448"/>
      <c r="E133" s="422"/>
      <c r="F133" s="415"/>
      <c r="G133" s="415"/>
      <c r="H133" s="415"/>
      <c r="I133" s="415"/>
      <c r="J133" s="415"/>
      <c r="K133" s="415"/>
      <c r="L133" s="415"/>
      <c r="M133" s="415"/>
      <c r="N133" s="7">
        <v>0</v>
      </c>
      <c r="O133" s="7">
        <v>0</v>
      </c>
      <c r="P133" s="7">
        <v>0</v>
      </c>
      <c r="Q133" s="7">
        <v>0</v>
      </c>
      <c r="R133" s="416"/>
      <c r="S133" s="18"/>
      <c r="T133" s="18"/>
      <c r="U133" s="18"/>
      <c r="V133" s="18"/>
      <c r="W133" s="18"/>
      <c r="X133" s="18"/>
      <c r="Y133" s="18"/>
      <c r="Z133" s="18"/>
    </row>
    <row r="134" spans="1:26" ht="15.75" x14ac:dyDescent="0.25">
      <c r="A134" s="415">
        <v>25</v>
      </c>
      <c r="B134" s="415"/>
      <c r="C134" s="415"/>
      <c r="D134" s="448"/>
      <c r="E134" s="415"/>
      <c r="F134" s="415" t="s">
        <v>212</v>
      </c>
      <c r="G134" s="415" t="s">
        <v>215</v>
      </c>
      <c r="H134" s="415">
        <v>1</v>
      </c>
      <c r="I134" s="448">
        <v>0</v>
      </c>
      <c r="J134" s="415" t="s">
        <v>216</v>
      </c>
      <c r="K134" s="415" t="s">
        <v>217</v>
      </c>
      <c r="L134" s="415" t="s">
        <v>47</v>
      </c>
      <c r="M134" s="415" t="s">
        <v>5</v>
      </c>
      <c r="N134" s="7">
        <v>-7.7447800000000004</v>
      </c>
      <c r="O134" s="7">
        <v>-110.748</v>
      </c>
      <c r="P134" s="7">
        <v>-7.7386799999999996</v>
      </c>
      <c r="Q134" s="7">
        <v>-110.754</v>
      </c>
      <c r="R134" s="416" t="s">
        <v>123</v>
      </c>
      <c r="S134" s="18"/>
      <c r="T134" s="18"/>
      <c r="U134" s="18"/>
      <c r="V134" s="18"/>
      <c r="W134" s="18"/>
      <c r="X134" s="18"/>
      <c r="Y134" s="18"/>
      <c r="Z134" s="18"/>
    </row>
    <row r="135" spans="1:26" ht="15.75" x14ac:dyDescent="0.25">
      <c r="A135" s="415"/>
      <c r="B135" s="415"/>
      <c r="C135" s="415"/>
      <c r="D135" s="448"/>
      <c r="E135" s="415"/>
      <c r="F135" s="415"/>
      <c r="G135" s="415"/>
      <c r="H135" s="415"/>
      <c r="I135" s="448"/>
      <c r="J135" s="415"/>
      <c r="K135" s="415"/>
      <c r="L135" s="415"/>
      <c r="M135" s="415"/>
      <c r="N135" s="7">
        <v>0</v>
      </c>
      <c r="O135" s="7">
        <v>0</v>
      </c>
      <c r="P135" s="7">
        <v>0</v>
      </c>
      <c r="Q135" s="7">
        <v>0</v>
      </c>
      <c r="R135" s="416"/>
      <c r="S135" s="18"/>
      <c r="T135" s="18"/>
      <c r="U135" s="18"/>
      <c r="V135" s="18"/>
      <c r="W135" s="18"/>
      <c r="X135" s="18"/>
      <c r="Y135" s="18"/>
      <c r="Z135" s="18"/>
    </row>
    <row r="136" spans="1:26" ht="15.75" x14ac:dyDescent="0.25">
      <c r="A136" s="415">
        <v>26</v>
      </c>
      <c r="B136" s="415"/>
      <c r="C136" s="415"/>
      <c r="D136" s="448"/>
      <c r="E136" s="415"/>
      <c r="F136" s="415" t="s">
        <v>215</v>
      </c>
      <c r="G136" s="415" t="s">
        <v>218</v>
      </c>
      <c r="H136" s="415">
        <v>0.82499999999999996</v>
      </c>
      <c r="I136" s="448">
        <v>0.1</v>
      </c>
      <c r="J136" s="415" t="s">
        <v>219</v>
      </c>
      <c r="K136" s="415" t="s">
        <v>220</v>
      </c>
      <c r="L136" s="415" t="s">
        <v>47</v>
      </c>
      <c r="M136" s="415" t="s">
        <v>5</v>
      </c>
      <c r="N136" s="7">
        <v>-7.7386799999999996</v>
      </c>
      <c r="O136" s="7">
        <v>-110.754</v>
      </c>
      <c r="P136" s="7">
        <v>-7.7318899999999999</v>
      </c>
      <c r="Q136" s="7">
        <v>-110.75700000000001</v>
      </c>
      <c r="R136" s="416" t="s">
        <v>221</v>
      </c>
      <c r="S136" s="18"/>
      <c r="T136" s="18"/>
      <c r="U136" s="18"/>
      <c r="V136" s="18"/>
      <c r="W136" s="18"/>
      <c r="X136" s="18"/>
      <c r="Y136" s="18"/>
      <c r="Z136" s="18"/>
    </row>
    <row r="137" spans="1:26" ht="15.75" x14ac:dyDescent="0.25">
      <c r="A137" s="415"/>
      <c r="B137" s="415"/>
      <c r="C137" s="415"/>
      <c r="D137" s="448"/>
      <c r="E137" s="415"/>
      <c r="F137" s="415"/>
      <c r="G137" s="415"/>
      <c r="H137" s="415"/>
      <c r="I137" s="448"/>
      <c r="J137" s="415"/>
      <c r="K137" s="415"/>
      <c r="L137" s="415"/>
      <c r="M137" s="415"/>
      <c r="N137" s="7"/>
      <c r="O137" s="7"/>
      <c r="P137" s="7"/>
      <c r="Q137" s="7"/>
      <c r="R137" s="416"/>
      <c r="S137" s="18"/>
      <c r="T137" s="18"/>
      <c r="U137" s="18"/>
      <c r="V137" s="18"/>
      <c r="W137" s="18"/>
      <c r="X137" s="18"/>
      <c r="Y137" s="18"/>
      <c r="Z137" s="18"/>
    </row>
    <row r="138" spans="1:26" ht="15.75" x14ac:dyDescent="0.25">
      <c r="A138" s="415">
        <v>27</v>
      </c>
      <c r="B138" s="415"/>
      <c r="C138" s="415"/>
      <c r="D138" s="448"/>
      <c r="E138" s="422"/>
      <c r="F138" s="415" t="s">
        <v>218</v>
      </c>
      <c r="G138" s="415" t="s">
        <v>222</v>
      </c>
      <c r="H138" s="415">
        <v>1.325</v>
      </c>
      <c r="I138" s="448">
        <v>0</v>
      </c>
      <c r="J138" s="415" t="s">
        <v>223</v>
      </c>
      <c r="K138" s="415" t="s">
        <v>220</v>
      </c>
      <c r="L138" s="415" t="s">
        <v>4</v>
      </c>
      <c r="M138" s="415" t="s">
        <v>5</v>
      </c>
      <c r="N138" s="7">
        <v>-7.7318899999999999</v>
      </c>
      <c r="O138" s="7">
        <v>-110.75700000000001</v>
      </c>
      <c r="P138" s="7">
        <v>-7.7208399999999999</v>
      </c>
      <c r="Q138" s="7">
        <v>-110.761</v>
      </c>
      <c r="R138" s="416" t="s">
        <v>123</v>
      </c>
      <c r="S138" s="18"/>
      <c r="T138" s="18"/>
      <c r="U138" s="18"/>
      <c r="V138" s="18"/>
      <c r="W138" s="18"/>
      <c r="X138" s="18"/>
      <c r="Y138" s="18"/>
      <c r="Z138" s="18"/>
    </row>
    <row r="139" spans="1:26" ht="15.75" x14ac:dyDescent="0.25">
      <c r="A139" s="415"/>
      <c r="B139" s="415"/>
      <c r="C139" s="415"/>
      <c r="D139" s="448"/>
      <c r="E139" s="422"/>
      <c r="F139" s="415"/>
      <c r="G139" s="415"/>
      <c r="H139" s="415"/>
      <c r="I139" s="448"/>
      <c r="J139" s="415"/>
      <c r="K139" s="415"/>
      <c r="L139" s="415"/>
      <c r="M139" s="415"/>
      <c r="N139" s="7">
        <v>0</v>
      </c>
      <c r="O139" s="7">
        <v>0</v>
      </c>
      <c r="P139" s="7">
        <v>0</v>
      </c>
      <c r="Q139" s="7">
        <v>0</v>
      </c>
      <c r="R139" s="416"/>
      <c r="S139" s="18"/>
      <c r="T139" s="18"/>
      <c r="U139" s="18"/>
      <c r="V139" s="18"/>
      <c r="W139" s="18"/>
      <c r="X139" s="18"/>
      <c r="Y139" s="18"/>
      <c r="Z139" s="18"/>
    </row>
    <row r="140" spans="1:26" ht="15.75" x14ac:dyDescent="0.25">
      <c r="A140" s="415">
        <v>28</v>
      </c>
      <c r="B140" s="415"/>
      <c r="C140" s="415"/>
      <c r="D140" s="448"/>
      <c r="E140" s="415"/>
      <c r="F140" s="415" t="s">
        <v>222</v>
      </c>
      <c r="G140" s="415" t="s">
        <v>224</v>
      </c>
      <c r="H140" s="415">
        <v>1.5</v>
      </c>
      <c r="I140" s="448">
        <v>0</v>
      </c>
      <c r="J140" s="415" t="s">
        <v>213</v>
      </c>
      <c r="K140" s="415"/>
      <c r="L140" s="415" t="s">
        <v>47</v>
      </c>
      <c r="M140" s="415" t="s">
        <v>5</v>
      </c>
      <c r="N140" s="7">
        <v>-7.7208399999999999</v>
      </c>
      <c r="O140" s="7">
        <v>-110.761</v>
      </c>
      <c r="P140" s="7">
        <v>-7.7080799999999998</v>
      </c>
      <c r="Q140" s="7">
        <v>-110.76600000000001</v>
      </c>
      <c r="R140" s="416" t="s">
        <v>123</v>
      </c>
      <c r="S140" s="18"/>
      <c r="T140" s="18"/>
      <c r="U140" s="18"/>
      <c r="V140" s="18"/>
      <c r="W140" s="18"/>
      <c r="X140" s="18"/>
      <c r="Y140" s="18"/>
      <c r="Z140" s="18"/>
    </row>
    <row r="141" spans="1:26" ht="15.75" x14ac:dyDescent="0.25">
      <c r="A141" s="415"/>
      <c r="B141" s="415"/>
      <c r="C141" s="415"/>
      <c r="D141" s="448"/>
      <c r="E141" s="415"/>
      <c r="F141" s="415"/>
      <c r="G141" s="415"/>
      <c r="H141" s="415"/>
      <c r="I141" s="448"/>
      <c r="J141" s="415"/>
      <c r="K141" s="415"/>
      <c r="L141" s="415"/>
      <c r="M141" s="415"/>
      <c r="N141" s="7">
        <v>0</v>
      </c>
      <c r="O141" s="7">
        <v>0</v>
      </c>
      <c r="P141" s="7">
        <v>0</v>
      </c>
      <c r="Q141" s="7">
        <v>0</v>
      </c>
      <c r="R141" s="416"/>
      <c r="S141" s="18"/>
      <c r="T141" s="18"/>
      <c r="U141" s="18"/>
      <c r="V141" s="18"/>
      <c r="W141" s="18"/>
      <c r="X141" s="18"/>
      <c r="Y141" s="18"/>
      <c r="Z141" s="18"/>
    </row>
    <row r="142" spans="1:26" ht="15.75" x14ac:dyDescent="0.25">
      <c r="A142" s="415">
        <v>29</v>
      </c>
      <c r="B142" s="415"/>
      <c r="C142" s="415"/>
      <c r="D142" s="448"/>
      <c r="E142" s="415"/>
      <c r="F142" s="415" t="s">
        <v>224</v>
      </c>
      <c r="G142" s="415" t="s">
        <v>225</v>
      </c>
      <c r="H142" s="415">
        <v>0.5</v>
      </c>
      <c r="I142" s="448">
        <v>0</v>
      </c>
      <c r="J142" s="418" t="s">
        <v>226</v>
      </c>
      <c r="K142" s="415" t="s">
        <v>227</v>
      </c>
      <c r="L142" s="415" t="s">
        <v>47</v>
      </c>
      <c r="M142" s="415" t="s">
        <v>5</v>
      </c>
      <c r="N142" s="7">
        <v>-7.7080799999999998</v>
      </c>
      <c r="O142" s="7">
        <v>-110.76600000000001</v>
      </c>
      <c r="P142" s="7">
        <v>-7.7038000000000002</v>
      </c>
      <c r="Q142" s="7">
        <v>-110.768</v>
      </c>
      <c r="R142" s="416" t="s">
        <v>123</v>
      </c>
      <c r="S142" s="18"/>
      <c r="T142" s="18"/>
      <c r="U142" s="18"/>
      <c r="V142" s="18"/>
      <c r="W142" s="18"/>
      <c r="X142" s="18"/>
      <c r="Y142" s="18"/>
      <c r="Z142" s="18"/>
    </row>
    <row r="143" spans="1:26" ht="15.75" x14ac:dyDescent="0.25">
      <c r="A143" s="415"/>
      <c r="B143" s="415"/>
      <c r="C143" s="415"/>
      <c r="D143" s="448"/>
      <c r="E143" s="415"/>
      <c r="F143" s="415"/>
      <c r="G143" s="415"/>
      <c r="H143" s="415"/>
      <c r="I143" s="448"/>
      <c r="J143" s="418"/>
      <c r="K143" s="415"/>
      <c r="L143" s="415"/>
      <c r="M143" s="415"/>
      <c r="N143" s="7">
        <v>0</v>
      </c>
      <c r="O143" s="7">
        <v>0</v>
      </c>
      <c r="P143" s="7">
        <v>0</v>
      </c>
      <c r="Q143" s="7">
        <v>0</v>
      </c>
      <c r="R143" s="416"/>
      <c r="S143" s="18"/>
      <c r="T143" s="18"/>
      <c r="U143" s="18"/>
      <c r="V143" s="18"/>
      <c r="W143" s="18"/>
      <c r="X143" s="18"/>
      <c r="Y143" s="18"/>
      <c r="Z143" s="18"/>
    </row>
    <row r="144" spans="1:26" ht="15.75" x14ac:dyDescent="0.25">
      <c r="A144" s="415">
        <v>30</v>
      </c>
      <c r="B144" s="415"/>
      <c r="C144" s="415"/>
      <c r="D144" s="448"/>
      <c r="E144" s="422"/>
      <c r="F144" s="415" t="s">
        <v>225</v>
      </c>
      <c r="G144" s="415" t="s">
        <v>228</v>
      </c>
      <c r="H144" s="415">
        <v>0.6</v>
      </c>
      <c r="I144" s="448">
        <v>0</v>
      </c>
      <c r="J144" s="415" t="s">
        <v>229</v>
      </c>
      <c r="K144" s="415" t="s">
        <v>155</v>
      </c>
      <c r="L144" s="415" t="s">
        <v>47</v>
      </c>
      <c r="M144" s="415" t="s">
        <v>5</v>
      </c>
      <c r="N144" s="7">
        <v>-7.7038000000000002</v>
      </c>
      <c r="O144" s="7">
        <v>-110.768</v>
      </c>
      <c r="P144" s="7">
        <v>-7.6983600000000001</v>
      </c>
      <c r="Q144" s="7">
        <v>-110.77</v>
      </c>
      <c r="R144" s="416" t="s">
        <v>123</v>
      </c>
      <c r="S144" s="18"/>
      <c r="T144" s="18"/>
      <c r="U144" s="18"/>
      <c r="V144" s="18"/>
      <c r="W144" s="18"/>
      <c r="X144" s="18"/>
      <c r="Y144" s="18"/>
      <c r="Z144" s="18"/>
    </row>
    <row r="145" spans="1:26" ht="15.75" x14ac:dyDescent="0.25">
      <c r="A145" s="415"/>
      <c r="B145" s="415"/>
      <c r="C145" s="415"/>
      <c r="D145" s="448"/>
      <c r="E145" s="422"/>
      <c r="F145" s="415"/>
      <c r="G145" s="415"/>
      <c r="H145" s="415"/>
      <c r="I145" s="448"/>
      <c r="J145" s="415"/>
      <c r="K145" s="415"/>
      <c r="L145" s="415"/>
      <c r="M145" s="415"/>
      <c r="N145" s="7">
        <v>0</v>
      </c>
      <c r="O145" s="7">
        <v>0</v>
      </c>
      <c r="P145" s="7">
        <v>0</v>
      </c>
      <c r="Q145" s="7">
        <v>0</v>
      </c>
      <c r="R145" s="416"/>
      <c r="S145" s="18"/>
      <c r="T145" s="18"/>
      <c r="U145" s="18"/>
      <c r="V145" s="18"/>
      <c r="W145" s="18"/>
      <c r="X145" s="18"/>
      <c r="Y145" s="18"/>
      <c r="Z145" s="18"/>
    </row>
    <row r="146" spans="1:26" ht="15.75" x14ac:dyDescent="0.25">
      <c r="A146" s="415">
        <v>31</v>
      </c>
      <c r="B146" s="415"/>
      <c r="C146" s="415"/>
      <c r="D146" s="448"/>
      <c r="E146" s="422"/>
      <c r="F146" s="415" t="s">
        <v>230</v>
      </c>
      <c r="G146" s="418" t="s">
        <v>231</v>
      </c>
      <c r="H146" s="415">
        <v>0.63500000000000001</v>
      </c>
      <c r="I146" s="448">
        <v>0</v>
      </c>
      <c r="J146" s="415" t="s">
        <v>11</v>
      </c>
      <c r="K146" s="415" t="s">
        <v>4</v>
      </c>
      <c r="L146" s="415" t="s">
        <v>4</v>
      </c>
      <c r="M146" s="415" t="s">
        <v>5</v>
      </c>
      <c r="N146" s="7">
        <v>-7.6829499999999999</v>
      </c>
      <c r="O146" s="7">
        <v>-110.776</v>
      </c>
      <c r="P146" s="7">
        <v>-7.6755800000000001</v>
      </c>
      <c r="Q146" s="7">
        <v>-110.77800000000001</v>
      </c>
      <c r="R146" s="416" t="s">
        <v>123</v>
      </c>
      <c r="S146" s="18"/>
      <c r="T146" s="18"/>
      <c r="U146" s="18"/>
      <c r="V146" s="18"/>
      <c r="W146" s="18"/>
      <c r="X146" s="18"/>
      <c r="Y146" s="18"/>
      <c r="Z146" s="18"/>
    </row>
    <row r="147" spans="1:26" ht="15.75" x14ac:dyDescent="0.25">
      <c r="A147" s="415"/>
      <c r="B147" s="415"/>
      <c r="C147" s="415"/>
      <c r="D147" s="448"/>
      <c r="E147" s="422"/>
      <c r="F147" s="415"/>
      <c r="G147" s="418"/>
      <c r="H147" s="415"/>
      <c r="I147" s="448"/>
      <c r="J147" s="415"/>
      <c r="K147" s="415"/>
      <c r="L147" s="415"/>
      <c r="M147" s="415"/>
      <c r="N147" s="13"/>
      <c r="O147" s="13"/>
      <c r="P147" s="13"/>
      <c r="Q147" s="13"/>
      <c r="R147" s="416"/>
      <c r="S147" s="18"/>
      <c r="T147" s="18"/>
      <c r="U147" s="18"/>
      <c r="V147" s="18"/>
      <c r="W147" s="18"/>
      <c r="X147" s="18"/>
      <c r="Y147" s="18"/>
      <c r="Z147" s="18"/>
    </row>
    <row r="148" spans="1:26" ht="15.75" x14ac:dyDescent="0.25">
      <c r="A148" s="445" t="s">
        <v>253</v>
      </c>
      <c r="B148" s="445"/>
      <c r="C148" s="445"/>
      <c r="D148" s="445"/>
      <c r="E148" s="445"/>
      <c r="F148" s="445"/>
      <c r="G148" s="445"/>
      <c r="H148" s="9">
        <f>SUM(H86:H147)</f>
        <v>36.67</v>
      </c>
      <c r="I148" s="9">
        <f>SUM(I86:I147)</f>
        <v>5.2719999999999994</v>
      </c>
      <c r="J148" s="15"/>
      <c r="K148" s="15"/>
      <c r="L148" s="15"/>
      <c r="M148" s="15"/>
      <c r="N148" s="31"/>
      <c r="O148" s="31"/>
      <c r="P148" s="31"/>
      <c r="Q148" s="31"/>
      <c r="R148" s="15"/>
      <c r="S148" s="18"/>
      <c r="T148" s="18"/>
      <c r="U148" s="18"/>
      <c r="V148" s="18"/>
      <c r="W148" s="18"/>
      <c r="X148" s="18"/>
      <c r="Y148" s="18"/>
      <c r="Z148" s="18"/>
    </row>
    <row r="149" spans="1:26" x14ac:dyDescent="0.25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18"/>
      <c r="T149" s="18"/>
      <c r="U149" s="18"/>
      <c r="V149" s="18"/>
      <c r="W149" s="18"/>
      <c r="X149" s="18"/>
      <c r="Y149" s="18"/>
      <c r="Z149" s="18"/>
    </row>
    <row r="150" spans="1:26" ht="18.75" x14ac:dyDescent="0.25">
      <c r="A150" s="28" t="s">
        <v>254</v>
      </c>
      <c r="B150" s="6"/>
      <c r="C150" s="6"/>
      <c r="D150" s="21"/>
      <c r="E150" s="6"/>
      <c r="F150" s="6"/>
      <c r="G150" s="6"/>
      <c r="H150" s="29"/>
      <c r="I150" s="21"/>
      <c r="J150" s="15"/>
      <c r="K150" s="15"/>
      <c r="L150" s="15"/>
      <c r="M150" s="15"/>
      <c r="N150" s="15"/>
      <c r="O150" s="15"/>
      <c r="P150" s="15"/>
      <c r="Q150" s="15"/>
      <c r="R150" s="15"/>
      <c r="S150" s="18"/>
      <c r="T150" s="18"/>
      <c r="U150" s="18"/>
      <c r="V150" s="18"/>
      <c r="W150" s="18"/>
      <c r="X150" s="18"/>
      <c r="Y150" s="18"/>
      <c r="Z150" s="18"/>
    </row>
    <row r="151" spans="1:26" ht="18.75" x14ac:dyDescent="0.25">
      <c r="A151" s="30" t="s">
        <v>52</v>
      </c>
      <c r="B151" s="6"/>
      <c r="C151" s="6"/>
      <c r="D151" s="21"/>
      <c r="E151" s="6"/>
      <c r="F151" s="6"/>
      <c r="G151" s="6"/>
      <c r="H151" s="29"/>
      <c r="I151" s="21"/>
      <c r="J151" s="15"/>
      <c r="K151" s="15"/>
      <c r="L151" s="15"/>
      <c r="M151" s="15"/>
      <c r="N151" s="15"/>
      <c r="O151" s="15"/>
      <c r="P151" s="15"/>
      <c r="Q151" s="15"/>
      <c r="R151" s="15"/>
      <c r="S151" s="18"/>
      <c r="T151" s="18"/>
      <c r="U151" s="18"/>
      <c r="V151" s="18"/>
      <c r="W151" s="18"/>
      <c r="X151" s="18"/>
      <c r="Y151" s="18"/>
      <c r="Z151" s="18"/>
    </row>
    <row r="152" spans="1:26" ht="15.75" x14ac:dyDescent="0.25">
      <c r="A152" s="415">
        <v>1</v>
      </c>
      <c r="B152" s="415" t="s">
        <v>255</v>
      </c>
      <c r="C152" s="415">
        <v>1</v>
      </c>
      <c r="D152" s="425">
        <v>0.81</v>
      </c>
      <c r="E152" s="424" t="s">
        <v>1</v>
      </c>
      <c r="F152" s="415" t="s">
        <v>256</v>
      </c>
      <c r="G152" s="415" t="s">
        <v>257</v>
      </c>
      <c r="H152" s="430">
        <v>0.75</v>
      </c>
      <c r="I152" s="415"/>
      <c r="J152" s="415" t="s">
        <v>4</v>
      </c>
      <c r="K152" s="415" t="s">
        <v>47</v>
      </c>
      <c r="L152" s="415" t="s">
        <v>47</v>
      </c>
      <c r="M152" s="415" t="s">
        <v>5</v>
      </c>
      <c r="N152" s="7">
        <v>-7.6397300000000001</v>
      </c>
      <c r="O152" s="7">
        <v>-110.785</v>
      </c>
      <c r="P152" s="7">
        <v>-7.6425722199999999</v>
      </c>
      <c r="Q152" s="7">
        <v>-110.79022778</v>
      </c>
      <c r="R152" s="416" t="s">
        <v>258</v>
      </c>
      <c r="S152" s="18"/>
      <c r="T152" s="18"/>
      <c r="U152" s="18"/>
      <c r="V152" s="18"/>
      <c r="W152" s="18"/>
      <c r="X152" s="18"/>
      <c r="Y152" s="18"/>
      <c r="Z152" s="18"/>
    </row>
    <row r="153" spans="1:26" ht="15.75" x14ac:dyDescent="0.25">
      <c r="A153" s="415"/>
      <c r="B153" s="415"/>
      <c r="C153" s="415"/>
      <c r="D153" s="425"/>
      <c r="E153" s="424"/>
      <c r="F153" s="422"/>
      <c r="G153" s="422"/>
      <c r="H153" s="430"/>
      <c r="I153" s="415"/>
      <c r="J153" s="415"/>
      <c r="K153" s="415"/>
      <c r="L153" s="415"/>
      <c r="M153" s="415"/>
      <c r="N153" s="13"/>
      <c r="O153" s="13"/>
      <c r="P153" s="13"/>
      <c r="Q153" s="13"/>
      <c r="R153" s="416"/>
      <c r="S153" s="18"/>
      <c r="T153" s="18"/>
      <c r="U153" s="18"/>
      <c r="V153" s="18"/>
      <c r="W153" s="18"/>
      <c r="X153" s="18"/>
      <c r="Y153" s="18"/>
      <c r="Z153" s="18"/>
    </row>
    <row r="154" spans="1:26" ht="15.75" x14ac:dyDescent="0.25">
      <c r="A154" s="445" t="s">
        <v>53</v>
      </c>
      <c r="B154" s="445"/>
      <c r="C154" s="445"/>
      <c r="D154" s="445"/>
      <c r="E154" s="445"/>
      <c r="F154" s="445"/>
      <c r="G154" s="445"/>
      <c r="H154" s="9">
        <f>SUM(H152:H153)</f>
        <v>0.75</v>
      </c>
      <c r="I154" s="9">
        <f>SUM(I152:I153)</f>
        <v>0</v>
      </c>
      <c r="J154" s="15"/>
      <c r="K154" s="15"/>
      <c r="L154" s="15"/>
      <c r="M154" s="15"/>
      <c r="N154" s="31"/>
      <c r="O154" s="31"/>
      <c r="P154" s="31"/>
      <c r="Q154" s="31"/>
      <c r="R154" s="15"/>
      <c r="S154" s="18"/>
      <c r="T154" s="18"/>
      <c r="U154" s="18"/>
      <c r="V154" s="18"/>
      <c r="W154" s="18"/>
      <c r="X154" s="18"/>
      <c r="Y154" s="18"/>
      <c r="Z154" s="18"/>
    </row>
    <row r="155" spans="1:26" ht="18.75" x14ac:dyDescent="0.25">
      <c r="A155" s="28" t="s">
        <v>259</v>
      </c>
      <c r="B155" s="6"/>
      <c r="C155" s="6"/>
      <c r="D155" s="21"/>
      <c r="E155" s="6"/>
      <c r="F155" s="6"/>
      <c r="G155" s="6"/>
      <c r="H155" s="29"/>
      <c r="I155" s="21"/>
      <c r="J155" s="15"/>
      <c r="K155" s="15"/>
      <c r="L155" s="15"/>
      <c r="M155" s="15"/>
      <c r="N155" s="15"/>
      <c r="O155" s="15"/>
      <c r="P155" s="15"/>
      <c r="Q155" s="15"/>
      <c r="R155" s="15"/>
      <c r="S155" s="18"/>
      <c r="T155" s="18"/>
      <c r="U155" s="18"/>
      <c r="V155" s="18"/>
      <c r="W155" s="18"/>
      <c r="X155" s="18"/>
      <c r="Y155" s="18"/>
      <c r="Z155" s="18"/>
    </row>
    <row r="156" spans="1:26" ht="18.75" x14ac:dyDescent="0.25">
      <c r="A156" s="30" t="s">
        <v>54</v>
      </c>
      <c r="B156" s="13"/>
      <c r="C156" s="13"/>
      <c r="D156" s="13"/>
      <c r="E156" s="13"/>
      <c r="F156" s="13"/>
      <c r="G156" s="13"/>
      <c r="H156" s="14"/>
      <c r="I156" s="14"/>
      <c r="J156" s="13"/>
      <c r="K156" s="13"/>
      <c r="L156" s="13"/>
      <c r="M156" s="13"/>
      <c r="N156" s="13"/>
      <c r="O156" s="13"/>
      <c r="P156" s="13"/>
      <c r="Q156" s="13"/>
      <c r="R156" s="13"/>
      <c r="S156" s="18"/>
      <c r="T156" s="18"/>
      <c r="U156" s="18"/>
      <c r="V156" s="18"/>
      <c r="W156" s="18"/>
      <c r="X156" s="18"/>
      <c r="Y156" s="18"/>
      <c r="Z156" s="18"/>
    </row>
    <row r="157" spans="1:26" ht="15.75" x14ac:dyDescent="0.25">
      <c r="A157" s="415">
        <v>1</v>
      </c>
      <c r="B157" s="415" t="s">
        <v>255</v>
      </c>
      <c r="C157" s="415">
        <v>1</v>
      </c>
      <c r="D157" s="425">
        <v>2.69</v>
      </c>
      <c r="E157" s="415" t="s">
        <v>1</v>
      </c>
      <c r="F157" s="450" t="s">
        <v>260</v>
      </c>
      <c r="G157" s="450" t="s">
        <v>261</v>
      </c>
      <c r="H157" s="451">
        <v>1.2749999999999999</v>
      </c>
      <c r="I157" s="425">
        <v>0</v>
      </c>
      <c r="J157" s="450" t="s">
        <v>262</v>
      </c>
      <c r="K157" s="450" t="s">
        <v>263</v>
      </c>
      <c r="L157" s="450" t="s">
        <v>4</v>
      </c>
      <c r="M157" s="450" t="s">
        <v>5</v>
      </c>
      <c r="N157" s="15">
        <v>-7.6292999999999997</v>
      </c>
      <c r="O157" s="15">
        <v>-110.774</v>
      </c>
      <c r="P157" s="15">
        <v>-7.6355833300000002</v>
      </c>
      <c r="Q157" s="15">
        <v>-110.78152778</v>
      </c>
      <c r="R157" s="416" t="s">
        <v>258</v>
      </c>
      <c r="S157" s="18"/>
      <c r="T157" s="18"/>
      <c r="U157" s="18"/>
      <c r="V157" s="18"/>
      <c r="W157" s="18"/>
      <c r="X157" s="18"/>
      <c r="Y157" s="18"/>
      <c r="Z157" s="18"/>
    </row>
    <row r="158" spans="1:26" ht="15.75" x14ac:dyDescent="0.25">
      <c r="A158" s="415"/>
      <c r="B158" s="415"/>
      <c r="C158" s="415"/>
      <c r="D158" s="425"/>
      <c r="E158" s="415"/>
      <c r="F158" s="450"/>
      <c r="G158" s="450"/>
      <c r="H158" s="451"/>
      <c r="I158" s="425"/>
      <c r="J158" s="450"/>
      <c r="K158" s="450"/>
      <c r="L158" s="450"/>
      <c r="M158" s="450"/>
      <c r="N158" s="15"/>
      <c r="O158" s="15"/>
      <c r="P158" s="15"/>
      <c r="Q158" s="15"/>
      <c r="R158" s="416"/>
      <c r="S158" s="18"/>
      <c r="T158" s="18"/>
      <c r="U158" s="18"/>
      <c r="V158" s="18"/>
      <c r="W158" s="18"/>
      <c r="X158" s="18"/>
      <c r="Y158" s="18"/>
      <c r="Z158" s="18"/>
    </row>
    <row r="159" spans="1:26" ht="15.75" x14ac:dyDescent="0.25">
      <c r="A159" s="415">
        <f>A157+1</f>
        <v>2</v>
      </c>
      <c r="B159" s="415"/>
      <c r="C159" s="415"/>
      <c r="D159" s="425"/>
      <c r="E159" s="422"/>
      <c r="F159" s="450" t="s">
        <v>264</v>
      </c>
      <c r="G159" s="450" t="s">
        <v>265</v>
      </c>
      <c r="H159" s="451">
        <v>1.415</v>
      </c>
      <c r="I159" s="425">
        <v>0</v>
      </c>
      <c r="J159" s="450" t="s">
        <v>266</v>
      </c>
      <c r="K159" s="450" t="s">
        <v>263</v>
      </c>
      <c r="L159" s="450" t="s">
        <v>4</v>
      </c>
      <c r="M159" s="450" t="s">
        <v>5</v>
      </c>
      <c r="N159" s="15">
        <v>-7.63558</v>
      </c>
      <c r="O159" s="15">
        <v>-110.782</v>
      </c>
      <c r="P159" s="15">
        <v>-7.6419722200000004</v>
      </c>
      <c r="Q159" s="15">
        <v>-110.79088889000001</v>
      </c>
      <c r="R159" s="416" t="s">
        <v>258</v>
      </c>
      <c r="S159" s="18"/>
      <c r="T159" s="18"/>
      <c r="U159" s="18"/>
      <c r="V159" s="18"/>
      <c r="W159" s="18"/>
      <c r="X159" s="18"/>
      <c r="Y159" s="18"/>
      <c r="Z159" s="18"/>
    </row>
    <row r="160" spans="1:26" ht="15.75" x14ac:dyDescent="0.25">
      <c r="A160" s="415"/>
      <c r="B160" s="415"/>
      <c r="C160" s="415"/>
      <c r="D160" s="425"/>
      <c r="E160" s="422"/>
      <c r="F160" s="450"/>
      <c r="G160" s="450"/>
      <c r="H160" s="451"/>
      <c r="I160" s="425"/>
      <c r="J160" s="450"/>
      <c r="K160" s="450"/>
      <c r="L160" s="450"/>
      <c r="M160" s="450"/>
      <c r="N160" s="15"/>
      <c r="O160" s="15"/>
      <c r="P160" s="15"/>
      <c r="Q160" s="15"/>
      <c r="R160" s="416"/>
      <c r="S160" s="18"/>
      <c r="T160" s="18"/>
      <c r="U160" s="18"/>
      <c r="V160" s="18"/>
      <c r="W160" s="18"/>
      <c r="X160" s="18"/>
      <c r="Y160" s="18"/>
      <c r="Z160" s="18"/>
    </row>
    <row r="161" spans="1:26" ht="15.75" x14ac:dyDescent="0.25">
      <c r="A161" s="445" t="s">
        <v>253</v>
      </c>
      <c r="B161" s="445"/>
      <c r="C161" s="445"/>
      <c r="D161" s="445"/>
      <c r="E161" s="445"/>
      <c r="F161" s="445"/>
      <c r="G161" s="445"/>
      <c r="H161" s="9">
        <f>SUM(H157:H160)</f>
        <v>2.69</v>
      </c>
      <c r="I161" s="9">
        <f>SUM(I157:I160)</f>
        <v>0</v>
      </c>
      <c r="J161" s="15"/>
      <c r="K161" s="15"/>
      <c r="L161" s="15"/>
      <c r="M161" s="15"/>
      <c r="N161" s="31"/>
      <c r="O161" s="31"/>
      <c r="P161" s="31"/>
      <c r="Q161" s="31"/>
      <c r="R161" s="15"/>
      <c r="S161" s="18"/>
      <c r="T161" s="18"/>
      <c r="U161" s="18"/>
      <c r="V161" s="18"/>
      <c r="W161" s="18"/>
      <c r="X161" s="18"/>
      <c r="Y161" s="18"/>
      <c r="Z161" s="18"/>
    </row>
    <row r="162" spans="1:26" x14ac:dyDescent="0.25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18"/>
      <c r="T162" s="18"/>
      <c r="U162" s="18"/>
      <c r="V162" s="18"/>
      <c r="W162" s="18"/>
      <c r="X162" s="18"/>
      <c r="Y162" s="18"/>
      <c r="Z162" s="18"/>
    </row>
    <row r="163" spans="1:26" ht="18.75" x14ac:dyDescent="0.25">
      <c r="A163" s="28" t="s">
        <v>267</v>
      </c>
      <c r="B163" s="6"/>
      <c r="C163" s="6"/>
      <c r="D163" s="21"/>
      <c r="E163" s="6"/>
      <c r="F163" s="6"/>
      <c r="G163" s="6"/>
      <c r="H163" s="29"/>
      <c r="I163" s="21"/>
      <c r="J163" s="15"/>
      <c r="K163" s="15"/>
      <c r="L163" s="15"/>
      <c r="M163" s="15"/>
      <c r="N163" s="15"/>
      <c r="O163" s="15"/>
      <c r="P163" s="15"/>
      <c r="Q163" s="15"/>
      <c r="R163" s="15"/>
      <c r="S163" s="18"/>
      <c r="T163" s="18"/>
      <c r="U163" s="18"/>
      <c r="V163" s="18"/>
      <c r="W163" s="18"/>
      <c r="X163" s="18"/>
      <c r="Y163" s="18"/>
      <c r="Z163" s="18"/>
    </row>
    <row r="164" spans="1:26" ht="18.75" x14ac:dyDescent="0.25">
      <c r="A164" s="30" t="s">
        <v>52</v>
      </c>
      <c r="B164" s="6"/>
      <c r="C164" s="6"/>
      <c r="D164" s="21"/>
      <c r="E164" s="6"/>
      <c r="F164" s="6"/>
      <c r="G164" s="6"/>
      <c r="H164" s="29"/>
      <c r="I164" s="21"/>
      <c r="J164" s="15"/>
      <c r="K164" s="15"/>
      <c r="L164" s="15"/>
      <c r="M164" s="15"/>
      <c r="N164" s="15"/>
      <c r="O164" s="15"/>
      <c r="P164" s="15"/>
      <c r="Q164" s="15"/>
      <c r="R164" s="15"/>
      <c r="S164" s="18"/>
      <c r="T164" s="18"/>
      <c r="U164" s="18"/>
      <c r="V164" s="18"/>
      <c r="W164" s="18"/>
      <c r="X164" s="18"/>
      <c r="Y164" s="18"/>
      <c r="Z164" s="18"/>
    </row>
    <row r="165" spans="1:26" ht="15.75" x14ac:dyDescent="0.25">
      <c r="A165" s="415">
        <v>1</v>
      </c>
      <c r="B165" s="415" t="s">
        <v>268</v>
      </c>
      <c r="C165" s="415">
        <v>1</v>
      </c>
      <c r="D165" s="425">
        <v>2.9</v>
      </c>
      <c r="E165" s="424" t="s">
        <v>1</v>
      </c>
      <c r="F165" s="415" t="s">
        <v>269</v>
      </c>
      <c r="G165" s="415" t="s">
        <v>270</v>
      </c>
      <c r="H165" s="430">
        <v>1.1299999999999999</v>
      </c>
      <c r="I165" s="415"/>
      <c r="J165" s="415" t="s">
        <v>271</v>
      </c>
      <c r="K165" s="415" t="s">
        <v>263</v>
      </c>
      <c r="L165" s="415" t="s">
        <v>4</v>
      </c>
      <c r="M165" s="415" t="s">
        <v>5</v>
      </c>
      <c r="N165" s="7">
        <v>-7.6148100000000003</v>
      </c>
      <c r="O165" s="7">
        <v>-110.782</v>
      </c>
      <c r="P165" s="7">
        <v>-7.6225300000000002</v>
      </c>
      <c r="Q165" s="7">
        <v>-110.791</v>
      </c>
      <c r="R165" s="416" t="s">
        <v>8</v>
      </c>
      <c r="S165" s="18"/>
      <c r="T165" s="18"/>
      <c r="U165" s="18"/>
      <c r="V165" s="18"/>
      <c r="W165" s="18"/>
      <c r="X165" s="18"/>
      <c r="Y165" s="18"/>
      <c r="Z165" s="18"/>
    </row>
    <row r="166" spans="1:26" ht="15.75" x14ac:dyDescent="0.25">
      <c r="A166" s="415"/>
      <c r="B166" s="415"/>
      <c r="C166" s="415"/>
      <c r="D166" s="425"/>
      <c r="E166" s="424"/>
      <c r="F166" s="422"/>
      <c r="G166" s="422"/>
      <c r="H166" s="430"/>
      <c r="I166" s="415"/>
      <c r="J166" s="415"/>
      <c r="K166" s="415"/>
      <c r="L166" s="415"/>
      <c r="M166" s="415"/>
      <c r="N166" s="7"/>
      <c r="O166" s="7"/>
      <c r="P166" s="7"/>
      <c r="Q166" s="7"/>
      <c r="R166" s="416"/>
      <c r="S166" s="18"/>
      <c r="T166" s="18"/>
      <c r="U166" s="18"/>
      <c r="V166" s="18"/>
      <c r="W166" s="18"/>
      <c r="X166" s="18"/>
      <c r="Y166" s="18"/>
      <c r="Z166" s="18"/>
    </row>
    <row r="167" spans="1:26" ht="15.75" x14ac:dyDescent="0.25">
      <c r="A167" s="415">
        <v>2</v>
      </c>
      <c r="B167" s="415"/>
      <c r="C167" s="415"/>
      <c r="D167" s="425"/>
      <c r="E167" s="415"/>
      <c r="F167" s="415" t="str">
        <f>G165</f>
        <v>T KBK2</v>
      </c>
      <c r="G167" s="415" t="s">
        <v>272</v>
      </c>
      <c r="H167" s="430">
        <v>1.5</v>
      </c>
      <c r="I167" s="415"/>
      <c r="J167" s="415" t="s">
        <v>273</v>
      </c>
      <c r="K167" s="415" t="s">
        <v>274</v>
      </c>
      <c r="L167" s="415" t="s">
        <v>4</v>
      </c>
      <c r="M167" s="415" t="s">
        <v>5</v>
      </c>
      <c r="N167" s="7">
        <v>-7.6225300000000002</v>
      </c>
      <c r="O167" s="7">
        <v>-110.791</v>
      </c>
      <c r="P167" s="7">
        <v>-7.6326999999999998</v>
      </c>
      <c r="Q167" s="7">
        <v>-110.79900000000001</v>
      </c>
      <c r="R167" s="416" t="s">
        <v>8</v>
      </c>
      <c r="S167" s="18"/>
      <c r="T167" s="18"/>
      <c r="U167" s="18"/>
      <c r="V167" s="18"/>
      <c r="W167" s="18"/>
      <c r="X167" s="18"/>
      <c r="Y167" s="18"/>
      <c r="Z167" s="18"/>
    </row>
    <row r="168" spans="1:26" ht="15.75" x14ac:dyDescent="0.25">
      <c r="A168" s="415"/>
      <c r="B168" s="415"/>
      <c r="C168" s="415"/>
      <c r="D168" s="425"/>
      <c r="E168" s="415"/>
      <c r="F168" s="422"/>
      <c r="G168" s="422"/>
      <c r="H168" s="430"/>
      <c r="I168" s="415"/>
      <c r="J168" s="415"/>
      <c r="K168" s="415"/>
      <c r="L168" s="415"/>
      <c r="M168" s="415"/>
      <c r="N168" s="7"/>
      <c r="O168" s="7"/>
      <c r="P168" s="7"/>
      <c r="Q168" s="7"/>
      <c r="R168" s="416"/>
      <c r="S168" s="18"/>
      <c r="T168" s="18"/>
      <c r="U168" s="18"/>
      <c r="V168" s="18"/>
      <c r="W168" s="18"/>
      <c r="X168" s="18"/>
      <c r="Y168" s="18"/>
      <c r="Z168" s="18"/>
    </row>
    <row r="169" spans="1:26" ht="15.75" x14ac:dyDescent="0.25">
      <c r="A169" s="445" t="s">
        <v>53</v>
      </c>
      <c r="B169" s="445"/>
      <c r="C169" s="445"/>
      <c r="D169" s="445"/>
      <c r="E169" s="445"/>
      <c r="F169" s="445"/>
      <c r="G169" s="445"/>
      <c r="H169" s="9">
        <f>SUM(H165:H168)</f>
        <v>2.63</v>
      </c>
      <c r="I169" s="9">
        <f>SUM(I165:I168)</f>
        <v>0</v>
      </c>
      <c r="J169" s="15"/>
      <c r="K169" s="15"/>
      <c r="L169" s="15"/>
      <c r="M169" s="15"/>
      <c r="N169" s="31"/>
      <c r="O169" s="31"/>
      <c r="P169" s="31"/>
      <c r="Q169" s="31"/>
      <c r="R169" s="15"/>
      <c r="S169" s="18"/>
      <c r="T169" s="18"/>
      <c r="U169" s="18"/>
      <c r="V169" s="18"/>
      <c r="W169" s="18"/>
      <c r="X169" s="18"/>
      <c r="Y169" s="18"/>
      <c r="Z169" s="18"/>
    </row>
    <row r="170" spans="1:26" ht="18.75" x14ac:dyDescent="0.25">
      <c r="A170" s="28" t="s">
        <v>275</v>
      </c>
      <c r="B170" s="6"/>
      <c r="C170" s="6"/>
      <c r="D170" s="21"/>
      <c r="E170" s="6"/>
      <c r="F170" s="6"/>
      <c r="G170" s="6"/>
      <c r="H170" s="29"/>
      <c r="I170" s="21"/>
      <c r="J170" s="15"/>
      <c r="K170" s="15"/>
      <c r="L170" s="15"/>
      <c r="M170" s="15"/>
      <c r="N170" s="15"/>
      <c r="O170" s="15"/>
      <c r="P170" s="15"/>
      <c r="Q170" s="15"/>
      <c r="R170" s="15"/>
      <c r="S170" s="18"/>
      <c r="T170" s="18"/>
      <c r="U170" s="18"/>
      <c r="V170" s="18"/>
      <c r="W170" s="18"/>
      <c r="X170" s="18"/>
      <c r="Y170" s="18"/>
      <c r="Z170" s="18"/>
    </row>
    <row r="171" spans="1:26" ht="18.75" x14ac:dyDescent="0.25">
      <c r="A171" s="30" t="s">
        <v>54</v>
      </c>
      <c r="B171" s="13"/>
      <c r="C171" s="13"/>
      <c r="D171" s="13"/>
      <c r="E171" s="13"/>
      <c r="F171" s="13"/>
      <c r="G171" s="13"/>
      <c r="H171" s="14"/>
      <c r="I171" s="14"/>
      <c r="J171" s="13"/>
      <c r="K171" s="13"/>
      <c r="L171" s="13"/>
      <c r="M171" s="13"/>
      <c r="N171" s="13"/>
      <c r="O171" s="13"/>
      <c r="P171" s="13"/>
      <c r="Q171" s="13"/>
      <c r="R171" s="13"/>
      <c r="S171" s="18"/>
      <c r="T171" s="18"/>
      <c r="U171" s="18"/>
      <c r="V171" s="18"/>
      <c r="W171" s="18"/>
      <c r="X171" s="18"/>
      <c r="Y171" s="18"/>
      <c r="Z171" s="18"/>
    </row>
    <row r="172" spans="1:26" ht="15.75" x14ac:dyDescent="0.25">
      <c r="A172" s="415">
        <v>1</v>
      </c>
      <c r="B172" s="415" t="s">
        <v>268</v>
      </c>
      <c r="C172" s="415">
        <v>1</v>
      </c>
      <c r="D172" s="425">
        <v>1.55</v>
      </c>
      <c r="E172" s="415" t="s">
        <v>1</v>
      </c>
      <c r="F172" s="450" t="s">
        <v>276</v>
      </c>
      <c r="G172" s="450" t="s">
        <v>277</v>
      </c>
      <c r="H172" s="451">
        <v>0.64500000000000002</v>
      </c>
      <c r="I172" s="451">
        <v>0</v>
      </c>
      <c r="J172" s="450" t="s">
        <v>278</v>
      </c>
      <c r="K172" s="450" t="s">
        <v>20</v>
      </c>
      <c r="L172" s="450" t="s">
        <v>4</v>
      </c>
      <c r="M172" s="450" t="s">
        <v>5</v>
      </c>
      <c r="N172" s="15">
        <v>-7.6223099999999997</v>
      </c>
      <c r="O172" s="15">
        <v>-110.791</v>
      </c>
      <c r="P172" s="15">
        <v>-7.6269200000000001</v>
      </c>
      <c r="Q172" s="15">
        <v>-110.794</v>
      </c>
      <c r="R172" s="416" t="s">
        <v>8</v>
      </c>
      <c r="S172" s="18"/>
      <c r="T172" s="18"/>
      <c r="U172" s="18"/>
      <c r="V172" s="18"/>
      <c r="W172" s="18"/>
      <c r="X172" s="18"/>
      <c r="Y172" s="18"/>
      <c r="Z172" s="18"/>
    </row>
    <row r="173" spans="1:26" ht="15.75" x14ac:dyDescent="0.25">
      <c r="A173" s="415"/>
      <c r="B173" s="415"/>
      <c r="C173" s="415"/>
      <c r="D173" s="425"/>
      <c r="E173" s="415"/>
      <c r="F173" s="450"/>
      <c r="G173" s="450"/>
      <c r="H173" s="451"/>
      <c r="I173" s="451"/>
      <c r="J173" s="450"/>
      <c r="K173" s="450"/>
      <c r="L173" s="450"/>
      <c r="M173" s="450"/>
      <c r="N173" s="15">
        <v>0</v>
      </c>
      <c r="O173" s="15">
        <v>0</v>
      </c>
      <c r="P173" s="15">
        <v>0</v>
      </c>
      <c r="Q173" s="15">
        <v>0</v>
      </c>
      <c r="R173" s="416"/>
      <c r="S173" s="18"/>
      <c r="T173" s="18"/>
      <c r="U173" s="18"/>
      <c r="V173" s="18"/>
      <c r="W173" s="18"/>
      <c r="X173" s="18"/>
      <c r="Y173" s="18"/>
      <c r="Z173" s="18"/>
    </row>
    <row r="174" spans="1:26" ht="15.75" x14ac:dyDescent="0.25">
      <c r="A174" s="415">
        <f>A172+1</f>
        <v>2</v>
      </c>
      <c r="B174" s="415"/>
      <c r="C174" s="415"/>
      <c r="D174" s="425"/>
      <c r="E174" s="422"/>
      <c r="F174" s="450" t="s">
        <v>277</v>
      </c>
      <c r="G174" s="450" t="s">
        <v>279</v>
      </c>
      <c r="H174" s="451">
        <v>0.56999999999999995</v>
      </c>
      <c r="I174" s="451">
        <v>0</v>
      </c>
      <c r="J174" s="450" t="s">
        <v>278</v>
      </c>
      <c r="K174" s="450" t="s">
        <v>20</v>
      </c>
      <c r="L174" s="450" t="s">
        <v>4</v>
      </c>
      <c r="M174" s="450" t="s">
        <v>5</v>
      </c>
      <c r="N174" s="15">
        <v>-7.6269200000000001</v>
      </c>
      <c r="O174" s="15">
        <v>-110.794</v>
      </c>
      <c r="P174" s="15">
        <v>-7.6308299999999996</v>
      </c>
      <c r="Q174" s="15">
        <v>-110.798</v>
      </c>
      <c r="R174" s="416" t="s">
        <v>8</v>
      </c>
      <c r="S174" s="18"/>
      <c r="T174" s="18"/>
      <c r="U174" s="18"/>
      <c r="V174" s="18"/>
      <c r="W174" s="18"/>
      <c r="X174" s="18"/>
      <c r="Y174" s="18"/>
      <c r="Z174" s="18"/>
    </row>
    <row r="175" spans="1:26" ht="15.75" x14ac:dyDescent="0.25">
      <c r="A175" s="415"/>
      <c r="B175" s="415"/>
      <c r="C175" s="415"/>
      <c r="D175" s="425"/>
      <c r="E175" s="422"/>
      <c r="F175" s="450"/>
      <c r="G175" s="450"/>
      <c r="H175" s="451"/>
      <c r="I175" s="451"/>
      <c r="J175" s="450"/>
      <c r="K175" s="450"/>
      <c r="L175" s="450"/>
      <c r="M175" s="450"/>
      <c r="N175" s="15">
        <v>0</v>
      </c>
      <c r="O175" s="15">
        <v>0</v>
      </c>
      <c r="P175" s="15">
        <v>0</v>
      </c>
      <c r="Q175" s="15">
        <v>0</v>
      </c>
      <c r="R175" s="416"/>
      <c r="S175" s="18"/>
      <c r="T175" s="18"/>
      <c r="U175" s="18"/>
      <c r="V175" s="18"/>
      <c r="W175" s="18"/>
      <c r="X175" s="18"/>
      <c r="Y175" s="18"/>
      <c r="Z175" s="18"/>
    </row>
    <row r="176" spans="1:26" ht="15.75" x14ac:dyDescent="0.25">
      <c r="A176" s="415">
        <f>A174+1</f>
        <v>3</v>
      </c>
      <c r="B176" s="415"/>
      <c r="C176" s="415"/>
      <c r="D176" s="425"/>
      <c r="E176" s="415"/>
      <c r="F176" s="450" t="s">
        <v>279</v>
      </c>
      <c r="G176" s="450" t="s">
        <v>280</v>
      </c>
      <c r="H176" s="451">
        <v>0.33500000000000002</v>
      </c>
      <c r="I176" s="451">
        <v>0</v>
      </c>
      <c r="J176" s="450" t="s">
        <v>278</v>
      </c>
      <c r="K176" s="450" t="s">
        <v>20</v>
      </c>
      <c r="L176" s="450" t="s">
        <v>4</v>
      </c>
      <c r="M176" s="450" t="s">
        <v>5</v>
      </c>
      <c r="N176" s="15">
        <v>-7.6308299999999996</v>
      </c>
      <c r="O176" s="15">
        <v>-110.798</v>
      </c>
      <c r="P176" s="7">
        <v>-7.6323100000000004</v>
      </c>
      <c r="Q176" s="15">
        <v>-110.8</v>
      </c>
      <c r="R176" s="416" t="s">
        <v>8</v>
      </c>
      <c r="S176" s="18"/>
      <c r="T176" s="18"/>
      <c r="U176" s="18"/>
      <c r="V176" s="18"/>
      <c r="W176" s="18"/>
      <c r="X176" s="18"/>
      <c r="Y176" s="18"/>
      <c r="Z176" s="18"/>
    </row>
    <row r="177" spans="1:26" ht="15.75" x14ac:dyDescent="0.25">
      <c r="A177" s="415"/>
      <c r="B177" s="415"/>
      <c r="C177" s="415"/>
      <c r="D177" s="425"/>
      <c r="E177" s="415"/>
      <c r="F177" s="450"/>
      <c r="G177" s="450"/>
      <c r="H177" s="451"/>
      <c r="I177" s="451"/>
      <c r="J177" s="450"/>
      <c r="K177" s="450"/>
      <c r="L177" s="450"/>
      <c r="M177" s="450"/>
      <c r="N177" s="15"/>
      <c r="O177" s="15"/>
      <c r="P177" s="7"/>
      <c r="Q177" s="15"/>
      <c r="R177" s="416"/>
      <c r="S177" s="18"/>
      <c r="T177" s="18"/>
      <c r="U177" s="18"/>
      <c r="V177" s="18"/>
      <c r="W177" s="18"/>
      <c r="X177" s="18"/>
      <c r="Y177" s="18"/>
      <c r="Z177" s="18"/>
    </row>
    <row r="178" spans="1:26" ht="15.75" x14ac:dyDescent="0.25">
      <c r="A178" s="445" t="s">
        <v>253</v>
      </c>
      <c r="B178" s="445"/>
      <c r="C178" s="445"/>
      <c r="D178" s="445"/>
      <c r="E178" s="445"/>
      <c r="F178" s="445"/>
      <c r="G178" s="445"/>
      <c r="H178" s="9">
        <f>SUM(H172:H177)</f>
        <v>1.5499999999999998</v>
      </c>
      <c r="I178" s="9">
        <f>SUM(I172:I177)</f>
        <v>0</v>
      </c>
      <c r="J178" s="15"/>
      <c r="K178" s="15"/>
      <c r="L178" s="15"/>
      <c r="M178" s="15"/>
      <c r="N178" s="31"/>
      <c r="O178" s="31"/>
      <c r="P178" s="31"/>
      <c r="Q178" s="31"/>
      <c r="R178" s="15"/>
      <c r="S178" s="18"/>
      <c r="T178" s="18"/>
      <c r="U178" s="18"/>
      <c r="V178" s="18"/>
      <c r="W178" s="18"/>
      <c r="X178" s="18"/>
      <c r="Y178" s="18"/>
      <c r="Z178" s="18"/>
    </row>
    <row r="179" spans="1:26" x14ac:dyDescent="0.25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18"/>
      <c r="T179" s="18"/>
      <c r="U179" s="18"/>
      <c r="V179" s="18"/>
      <c r="W179" s="18"/>
      <c r="X179" s="18"/>
      <c r="Y179" s="18"/>
      <c r="Z179" s="18"/>
    </row>
    <row r="180" spans="1:26" ht="18.75" x14ac:dyDescent="0.25">
      <c r="A180" s="28" t="s">
        <v>281</v>
      </c>
      <c r="B180" s="6"/>
      <c r="C180" s="6"/>
      <c r="D180" s="21"/>
      <c r="E180" s="6"/>
      <c r="F180" s="6"/>
      <c r="G180" s="6"/>
      <c r="H180" s="29"/>
      <c r="I180" s="21"/>
      <c r="J180" s="15"/>
      <c r="K180" s="15"/>
      <c r="L180" s="15"/>
      <c r="M180" s="15"/>
      <c r="N180" s="15"/>
      <c r="O180" s="15"/>
      <c r="P180" s="15"/>
      <c r="Q180" s="15"/>
      <c r="R180" s="15"/>
      <c r="S180" s="18"/>
      <c r="T180" s="18"/>
      <c r="U180" s="18"/>
      <c r="V180" s="18"/>
      <c r="W180" s="18"/>
      <c r="X180" s="18"/>
      <c r="Y180" s="18"/>
      <c r="Z180" s="18"/>
    </row>
    <row r="181" spans="1:26" ht="18.75" x14ac:dyDescent="0.25">
      <c r="A181" s="30" t="s">
        <v>52</v>
      </c>
      <c r="B181" s="6"/>
      <c r="C181" s="6"/>
      <c r="D181" s="21"/>
      <c r="E181" s="6"/>
      <c r="F181" s="6"/>
      <c r="G181" s="6"/>
      <c r="H181" s="29"/>
      <c r="I181" s="21"/>
      <c r="J181" s="15"/>
      <c r="K181" s="15"/>
      <c r="L181" s="15"/>
      <c r="M181" s="15"/>
      <c r="N181" s="15"/>
      <c r="O181" s="15"/>
      <c r="P181" s="15"/>
      <c r="Q181" s="15"/>
      <c r="R181" s="15"/>
      <c r="S181" s="18"/>
      <c r="T181" s="18"/>
      <c r="U181" s="18"/>
      <c r="V181" s="18"/>
      <c r="W181" s="18"/>
      <c r="X181" s="18"/>
      <c r="Y181" s="18"/>
      <c r="Z181" s="18"/>
    </row>
    <row r="182" spans="1:26" ht="15.75" x14ac:dyDescent="0.25">
      <c r="A182" s="415">
        <v>1</v>
      </c>
      <c r="B182" s="415" t="s">
        <v>282</v>
      </c>
      <c r="C182" s="415">
        <v>1</v>
      </c>
      <c r="D182" s="425">
        <v>2.75</v>
      </c>
      <c r="E182" s="424" t="s">
        <v>1</v>
      </c>
      <c r="F182" s="454" t="s">
        <v>283</v>
      </c>
      <c r="G182" s="415" t="s">
        <v>284</v>
      </c>
      <c r="H182" s="430">
        <v>1.74</v>
      </c>
      <c r="I182" s="415"/>
      <c r="J182" s="415" t="s">
        <v>285</v>
      </c>
      <c r="K182" s="415" t="s">
        <v>285</v>
      </c>
      <c r="L182" s="415" t="s">
        <v>286</v>
      </c>
      <c r="M182" s="415" t="s">
        <v>5</v>
      </c>
      <c r="N182" s="7">
        <v>-7.5891500000000001</v>
      </c>
      <c r="O182" s="7">
        <v>-110.818</v>
      </c>
      <c r="P182" s="7">
        <v>-7.5951700000000004</v>
      </c>
      <c r="Q182" s="7">
        <v>-110.83199999999999</v>
      </c>
      <c r="R182" s="416" t="s">
        <v>8</v>
      </c>
      <c r="S182" s="18"/>
      <c r="T182" s="18"/>
      <c r="U182" s="18"/>
      <c r="V182" s="18"/>
      <c r="W182" s="18"/>
      <c r="X182" s="18"/>
      <c r="Y182" s="18"/>
      <c r="Z182" s="18"/>
    </row>
    <row r="183" spans="1:26" ht="15.75" x14ac:dyDescent="0.25">
      <c r="A183" s="415"/>
      <c r="B183" s="415"/>
      <c r="C183" s="415"/>
      <c r="D183" s="425"/>
      <c r="E183" s="424"/>
      <c r="F183" s="455"/>
      <c r="G183" s="422"/>
      <c r="H183" s="430"/>
      <c r="I183" s="415"/>
      <c r="J183" s="415"/>
      <c r="K183" s="415"/>
      <c r="L183" s="415"/>
      <c r="M183" s="415"/>
      <c r="N183" s="7"/>
      <c r="O183" s="7"/>
      <c r="P183" s="7"/>
      <c r="Q183" s="7"/>
      <c r="R183" s="416"/>
      <c r="S183" s="18"/>
      <c r="T183" s="18"/>
      <c r="U183" s="18"/>
      <c r="V183" s="18"/>
      <c r="W183" s="18"/>
      <c r="X183" s="18"/>
      <c r="Y183" s="18"/>
      <c r="Z183" s="18"/>
    </row>
    <row r="184" spans="1:26" ht="15.75" x14ac:dyDescent="0.25">
      <c r="A184" s="445" t="s">
        <v>53</v>
      </c>
      <c r="B184" s="445"/>
      <c r="C184" s="445"/>
      <c r="D184" s="445"/>
      <c r="E184" s="445"/>
      <c r="F184" s="445"/>
      <c r="G184" s="445"/>
      <c r="H184" s="9">
        <f>SUM(H182:H183)</f>
        <v>1.74</v>
      </c>
      <c r="I184" s="9">
        <f>SUM(I182:I183)</f>
        <v>0</v>
      </c>
      <c r="J184" s="15"/>
      <c r="K184" s="15"/>
      <c r="L184" s="15"/>
      <c r="M184" s="15"/>
      <c r="N184" s="31"/>
      <c r="O184" s="31"/>
      <c r="P184" s="31"/>
      <c r="Q184" s="31"/>
      <c r="R184" s="15"/>
      <c r="S184" s="18"/>
      <c r="T184" s="18"/>
      <c r="U184" s="18"/>
      <c r="V184" s="18"/>
      <c r="W184" s="18"/>
      <c r="X184" s="18"/>
      <c r="Y184" s="18"/>
      <c r="Z184" s="18"/>
    </row>
    <row r="185" spans="1:26" ht="18.75" x14ac:dyDescent="0.25">
      <c r="A185" s="28" t="s">
        <v>287</v>
      </c>
      <c r="B185" s="6"/>
      <c r="C185" s="6"/>
      <c r="D185" s="21"/>
      <c r="E185" s="6"/>
      <c r="F185" s="6"/>
      <c r="G185" s="6"/>
      <c r="H185" s="29"/>
      <c r="I185" s="21"/>
      <c r="J185" s="15"/>
      <c r="K185" s="15"/>
      <c r="L185" s="15"/>
      <c r="M185" s="15"/>
      <c r="N185" s="15"/>
      <c r="O185" s="15"/>
      <c r="P185" s="15"/>
      <c r="Q185" s="15"/>
      <c r="R185" s="15"/>
      <c r="S185" s="18"/>
      <c r="T185" s="18"/>
      <c r="U185" s="18"/>
      <c r="V185" s="18"/>
      <c r="W185" s="18"/>
      <c r="X185" s="18"/>
      <c r="Y185" s="18"/>
      <c r="Z185" s="18"/>
    </row>
    <row r="186" spans="1:26" ht="18.75" x14ac:dyDescent="0.25">
      <c r="A186" s="30" t="s">
        <v>54</v>
      </c>
      <c r="B186" s="13"/>
      <c r="C186" s="13"/>
      <c r="D186" s="13"/>
      <c r="E186" s="13"/>
      <c r="F186" s="13"/>
      <c r="G186" s="13"/>
      <c r="H186" s="14"/>
      <c r="I186" s="14"/>
      <c r="J186" s="13"/>
      <c r="K186" s="13"/>
      <c r="L186" s="13"/>
      <c r="M186" s="13"/>
      <c r="N186" s="13"/>
      <c r="O186" s="13"/>
      <c r="P186" s="13"/>
      <c r="Q186" s="13"/>
      <c r="R186" s="13"/>
      <c r="S186" s="18"/>
      <c r="T186" s="18"/>
      <c r="U186" s="18"/>
      <c r="V186" s="18"/>
      <c r="W186" s="18"/>
      <c r="X186" s="18"/>
      <c r="Y186" s="18"/>
      <c r="Z186" s="18"/>
    </row>
    <row r="187" spans="1:26" ht="15.75" x14ac:dyDescent="0.25">
      <c r="A187" s="415">
        <v>1</v>
      </c>
      <c r="B187" s="415" t="s">
        <v>282</v>
      </c>
      <c r="C187" s="415">
        <v>1</v>
      </c>
      <c r="D187" s="425">
        <v>2.6</v>
      </c>
      <c r="E187" s="415" t="s">
        <v>1</v>
      </c>
      <c r="F187" s="450" t="s">
        <v>288</v>
      </c>
      <c r="G187" s="450" t="s">
        <v>289</v>
      </c>
      <c r="H187" s="424">
        <v>0.05</v>
      </c>
      <c r="I187" s="425">
        <v>0</v>
      </c>
      <c r="J187" s="450" t="s">
        <v>290</v>
      </c>
      <c r="K187" s="450" t="s">
        <v>285</v>
      </c>
      <c r="L187" s="450" t="s">
        <v>99</v>
      </c>
      <c r="M187" s="450" t="s">
        <v>5</v>
      </c>
      <c r="N187" s="15">
        <v>-7.5888</v>
      </c>
      <c r="O187" s="15">
        <v>-110.818</v>
      </c>
      <c r="P187" s="15">
        <v>-7.5888999999999998</v>
      </c>
      <c r="Q187" s="15">
        <v>-110.818</v>
      </c>
      <c r="R187" s="453" t="s">
        <v>8</v>
      </c>
      <c r="S187" s="18"/>
      <c r="T187" s="18"/>
      <c r="U187" s="18"/>
      <c r="V187" s="18"/>
      <c r="W187" s="18"/>
      <c r="X187" s="18"/>
      <c r="Y187" s="18"/>
      <c r="Z187" s="18"/>
    </row>
    <row r="188" spans="1:26" ht="15.75" x14ac:dyDescent="0.25">
      <c r="A188" s="415"/>
      <c r="B188" s="415"/>
      <c r="C188" s="415"/>
      <c r="D188" s="425"/>
      <c r="E188" s="415"/>
      <c r="F188" s="450"/>
      <c r="G188" s="450"/>
      <c r="H188" s="424"/>
      <c r="I188" s="425"/>
      <c r="J188" s="450"/>
      <c r="K188" s="450"/>
      <c r="L188" s="450"/>
      <c r="M188" s="450"/>
      <c r="N188" s="15">
        <v>0</v>
      </c>
      <c r="O188" s="15">
        <v>0</v>
      </c>
      <c r="P188" s="15">
        <v>0</v>
      </c>
      <c r="Q188" s="15">
        <v>0</v>
      </c>
      <c r="R188" s="453"/>
      <c r="S188" s="18"/>
      <c r="T188" s="18"/>
      <c r="U188" s="18"/>
      <c r="V188" s="18"/>
      <c r="W188" s="18"/>
      <c r="X188" s="18"/>
      <c r="Y188" s="18"/>
      <c r="Z188" s="18"/>
    </row>
    <row r="189" spans="1:26" ht="15.75" x14ac:dyDescent="0.25">
      <c r="A189" s="415">
        <v>2</v>
      </c>
      <c r="B189" s="415"/>
      <c r="C189" s="415"/>
      <c r="D189" s="425"/>
      <c r="E189" s="422"/>
      <c r="F189" s="450" t="s">
        <v>289</v>
      </c>
      <c r="G189" s="450" t="s">
        <v>291</v>
      </c>
      <c r="H189" s="452">
        <v>0.65</v>
      </c>
      <c r="I189" s="425">
        <v>0</v>
      </c>
      <c r="J189" s="450" t="s">
        <v>290</v>
      </c>
      <c r="K189" s="450" t="s">
        <v>292</v>
      </c>
      <c r="L189" s="450" t="s">
        <v>99</v>
      </c>
      <c r="M189" s="450" t="s">
        <v>5</v>
      </c>
      <c r="N189" s="15">
        <v>-7.5888999999999998</v>
      </c>
      <c r="O189" s="15">
        <v>-110.818</v>
      </c>
      <c r="P189" s="15">
        <v>-7.5911200000000001</v>
      </c>
      <c r="Q189" s="15">
        <v>-110.82299999999999</v>
      </c>
      <c r="R189" s="453" t="s">
        <v>8</v>
      </c>
      <c r="S189" s="18"/>
      <c r="T189" s="18"/>
      <c r="U189" s="18"/>
      <c r="V189" s="18"/>
      <c r="W189" s="18"/>
      <c r="X189" s="18"/>
      <c r="Y189" s="18"/>
      <c r="Z189" s="18"/>
    </row>
    <row r="190" spans="1:26" ht="15.75" x14ac:dyDescent="0.25">
      <c r="A190" s="415"/>
      <c r="B190" s="415"/>
      <c r="C190" s="415"/>
      <c r="D190" s="425"/>
      <c r="E190" s="422"/>
      <c r="F190" s="450"/>
      <c r="G190" s="450"/>
      <c r="H190" s="452"/>
      <c r="I190" s="425"/>
      <c r="J190" s="450"/>
      <c r="K190" s="450"/>
      <c r="L190" s="450"/>
      <c r="M190" s="450"/>
      <c r="N190" s="15">
        <v>0</v>
      </c>
      <c r="O190" s="15">
        <v>0</v>
      </c>
      <c r="P190" s="15">
        <v>0</v>
      </c>
      <c r="Q190" s="15">
        <v>0</v>
      </c>
      <c r="R190" s="453"/>
      <c r="S190" s="18"/>
      <c r="T190" s="18"/>
      <c r="U190" s="18"/>
      <c r="V190" s="18"/>
      <c r="W190" s="18"/>
      <c r="X190" s="18"/>
      <c r="Y190" s="18"/>
      <c r="Z190" s="18"/>
    </row>
    <row r="191" spans="1:26" ht="15.75" x14ac:dyDescent="0.25">
      <c r="A191" s="415">
        <v>3</v>
      </c>
      <c r="B191" s="415"/>
      <c r="C191" s="415"/>
      <c r="D191" s="425"/>
      <c r="E191" s="422"/>
      <c r="F191" s="450" t="s">
        <v>291</v>
      </c>
      <c r="G191" s="450" t="s">
        <v>293</v>
      </c>
      <c r="H191" s="424">
        <v>2.1999999999999999E-2</v>
      </c>
      <c r="I191" s="425">
        <v>0</v>
      </c>
      <c r="J191" s="450" t="s">
        <v>290</v>
      </c>
      <c r="K191" s="450" t="s">
        <v>292</v>
      </c>
      <c r="L191" s="450" t="s">
        <v>99</v>
      </c>
      <c r="M191" s="450" t="s">
        <v>5</v>
      </c>
      <c r="N191" s="15">
        <v>-7.5911200000000001</v>
      </c>
      <c r="O191" s="15">
        <v>-110.82299999999999</v>
      </c>
      <c r="P191" s="15">
        <v>-7.5912699999999997</v>
      </c>
      <c r="Q191" s="15">
        <v>-110.82299999999999</v>
      </c>
      <c r="R191" s="453" t="s">
        <v>8</v>
      </c>
      <c r="S191" s="18"/>
      <c r="T191" s="18"/>
      <c r="U191" s="18"/>
      <c r="V191" s="18"/>
      <c r="W191" s="18"/>
      <c r="X191" s="18"/>
      <c r="Y191" s="18"/>
      <c r="Z191" s="18"/>
    </row>
    <row r="192" spans="1:26" ht="15.75" x14ac:dyDescent="0.25">
      <c r="A192" s="415"/>
      <c r="B192" s="415"/>
      <c r="C192" s="415"/>
      <c r="D192" s="425"/>
      <c r="E192" s="422"/>
      <c r="F192" s="450"/>
      <c r="G192" s="450"/>
      <c r="H192" s="424"/>
      <c r="I192" s="425"/>
      <c r="J192" s="450"/>
      <c r="K192" s="450"/>
      <c r="L192" s="450"/>
      <c r="M192" s="450"/>
      <c r="N192" s="15">
        <v>0</v>
      </c>
      <c r="O192" s="15">
        <v>0</v>
      </c>
      <c r="P192" s="15">
        <v>0</v>
      </c>
      <c r="Q192" s="15">
        <v>0</v>
      </c>
      <c r="R192" s="453"/>
      <c r="S192" s="18"/>
      <c r="T192" s="18"/>
      <c r="U192" s="18"/>
      <c r="V192" s="18"/>
      <c r="W192" s="18"/>
      <c r="X192" s="18"/>
      <c r="Y192" s="18"/>
      <c r="Z192" s="18"/>
    </row>
    <row r="193" spans="1:26" ht="15.75" x14ac:dyDescent="0.25">
      <c r="A193" s="415">
        <v>4</v>
      </c>
      <c r="B193" s="415"/>
      <c r="C193" s="415"/>
      <c r="D193" s="425"/>
      <c r="E193" s="415"/>
      <c r="F193" s="450" t="s">
        <v>293</v>
      </c>
      <c r="G193" s="450" t="s">
        <v>294</v>
      </c>
      <c r="H193" s="424">
        <v>0.5</v>
      </c>
      <c r="I193" s="425">
        <v>0</v>
      </c>
      <c r="J193" s="450" t="s">
        <v>295</v>
      </c>
      <c r="K193" s="450" t="s">
        <v>292</v>
      </c>
      <c r="L193" s="450" t="s">
        <v>99</v>
      </c>
      <c r="M193" s="450" t="s">
        <v>5</v>
      </c>
      <c r="N193" s="15">
        <v>-7.5912699999999997</v>
      </c>
      <c r="O193" s="15">
        <v>-110.82299999999999</v>
      </c>
      <c r="P193" s="15">
        <v>-7.5918900000000002</v>
      </c>
      <c r="Q193" s="15">
        <v>-110.827</v>
      </c>
      <c r="R193" s="453" t="s">
        <v>93</v>
      </c>
      <c r="S193" s="18"/>
      <c r="T193" s="18"/>
      <c r="U193" s="18"/>
      <c r="V193" s="18"/>
      <c r="W193" s="18"/>
      <c r="X193" s="18"/>
      <c r="Y193" s="18"/>
      <c r="Z193" s="18"/>
    </row>
    <row r="194" spans="1:26" ht="15.75" x14ac:dyDescent="0.25">
      <c r="A194" s="415"/>
      <c r="B194" s="415"/>
      <c r="C194" s="415"/>
      <c r="D194" s="425"/>
      <c r="E194" s="415"/>
      <c r="F194" s="450"/>
      <c r="G194" s="450"/>
      <c r="H194" s="424"/>
      <c r="I194" s="425"/>
      <c r="J194" s="450"/>
      <c r="K194" s="450"/>
      <c r="L194" s="450"/>
      <c r="M194" s="450"/>
      <c r="N194" s="15">
        <v>0</v>
      </c>
      <c r="O194" s="15">
        <v>0</v>
      </c>
      <c r="P194" s="15">
        <v>0</v>
      </c>
      <c r="Q194" s="15">
        <v>0</v>
      </c>
      <c r="R194" s="453"/>
      <c r="S194" s="18"/>
      <c r="T194" s="18"/>
      <c r="U194" s="18"/>
      <c r="V194" s="18"/>
      <c r="W194" s="18"/>
      <c r="X194" s="18"/>
      <c r="Y194" s="18"/>
      <c r="Z194" s="18"/>
    </row>
    <row r="195" spans="1:26" ht="15.75" x14ac:dyDescent="0.25">
      <c r="A195" s="415">
        <v>5</v>
      </c>
      <c r="B195" s="415"/>
      <c r="C195" s="415"/>
      <c r="D195" s="425"/>
      <c r="E195" s="422"/>
      <c r="F195" s="450" t="s">
        <v>296</v>
      </c>
      <c r="G195" s="450" t="s">
        <v>297</v>
      </c>
      <c r="H195" s="424">
        <v>0.21</v>
      </c>
      <c r="I195" s="425">
        <v>0</v>
      </c>
      <c r="J195" s="450" t="s">
        <v>298</v>
      </c>
      <c r="K195" s="450" t="s">
        <v>292</v>
      </c>
      <c r="L195" s="450" t="s">
        <v>99</v>
      </c>
      <c r="M195" s="450" t="s">
        <v>5</v>
      </c>
      <c r="N195" s="15">
        <v>-7.5919299999999996</v>
      </c>
      <c r="O195" s="15">
        <v>-110.82899999999999</v>
      </c>
      <c r="P195" s="15">
        <v>-7.5918400000000004</v>
      </c>
      <c r="Q195" s="15">
        <v>-110.83499999999999</v>
      </c>
      <c r="R195" s="453" t="s">
        <v>93</v>
      </c>
      <c r="S195" s="18"/>
      <c r="T195" s="18"/>
      <c r="U195" s="18"/>
      <c r="V195" s="18"/>
      <c r="W195" s="18"/>
      <c r="X195" s="18"/>
      <c r="Y195" s="18"/>
      <c r="Z195" s="18"/>
    </row>
    <row r="196" spans="1:26" ht="15.75" x14ac:dyDescent="0.25">
      <c r="A196" s="415"/>
      <c r="B196" s="415"/>
      <c r="C196" s="415"/>
      <c r="D196" s="425"/>
      <c r="E196" s="422"/>
      <c r="F196" s="450"/>
      <c r="G196" s="450"/>
      <c r="H196" s="424"/>
      <c r="I196" s="425"/>
      <c r="J196" s="450"/>
      <c r="K196" s="450"/>
      <c r="L196" s="450"/>
      <c r="M196" s="450"/>
      <c r="N196" s="15">
        <v>0</v>
      </c>
      <c r="O196" s="15">
        <v>0</v>
      </c>
      <c r="P196" s="15">
        <v>0</v>
      </c>
      <c r="Q196" s="15">
        <v>0</v>
      </c>
      <c r="R196" s="453"/>
      <c r="S196" s="18"/>
      <c r="T196" s="18"/>
      <c r="U196" s="18"/>
      <c r="V196" s="18"/>
      <c r="W196" s="18"/>
      <c r="X196" s="18"/>
      <c r="Y196" s="18"/>
      <c r="Z196" s="18"/>
    </row>
    <row r="197" spans="1:26" ht="15.75" x14ac:dyDescent="0.25">
      <c r="A197" s="415">
        <v>6</v>
      </c>
      <c r="B197" s="415"/>
      <c r="C197" s="415"/>
      <c r="D197" s="425"/>
      <c r="E197" s="415"/>
      <c r="F197" s="450" t="s">
        <v>297</v>
      </c>
      <c r="G197" s="450" t="s">
        <v>299</v>
      </c>
      <c r="H197" s="424">
        <v>0.88500000000000001</v>
      </c>
      <c r="I197" s="425">
        <v>0</v>
      </c>
      <c r="J197" s="450" t="s">
        <v>298</v>
      </c>
      <c r="K197" s="450" t="s">
        <v>292</v>
      </c>
      <c r="L197" s="450" t="s">
        <v>99</v>
      </c>
      <c r="M197" s="450" t="s">
        <v>5</v>
      </c>
      <c r="N197" s="15">
        <v>-7.5918400000000004</v>
      </c>
      <c r="O197" s="15">
        <v>-110.83499999999999</v>
      </c>
      <c r="P197" s="15">
        <v>-7.5918900000000002</v>
      </c>
      <c r="Q197" s="15">
        <v>-110.83499999999999</v>
      </c>
      <c r="R197" s="453" t="s">
        <v>8</v>
      </c>
      <c r="S197" s="18"/>
      <c r="T197" s="18"/>
      <c r="U197" s="18"/>
      <c r="V197" s="18"/>
      <c r="W197" s="18"/>
      <c r="X197" s="18"/>
      <c r="Y197" s="18"/>
      <c r="Z197" s="18"/>
    </row>
    <row r="198" spans="1:26" ht="15.75" x14ac:dyDescent="0.25">
      <c r="A198" s="415"/>
      <c r="B198" s="415"/>
      <c r="C198" s="415"/>
      <c r="D198" s="425"/>
      <c r="E198" s="415"/>
      <c r="F198" s="450"/>
      <c r="G198" s="450"/>
      <c r="H198" s="424"/>
      <c r="I198" s="425"/>
      <c r="J198" s="450"/>
      <c r="K198" s="450"/>
      <c r="L198" s="450"/>
      <c r="M198" s="450"/>
      <c r="N198" s="15">
        <v>0</v>
      </c>
      <c r="O198" s="15">
        <v>0</v>
      </c>
      <c r="P198" s="15">
        <v>0</v>
      </c>
      <c r="Q198" s="15">
        <v>0</v>
      </c>
      <c r="R198" s="453"/>
      <c r="S198" s="18"/>
      <c r="T198" s="18"/>
      <c r="U198" s="18"/>
      <c r="V198" s="18"/>
      <c r="W198" s="18"/>
      <c r="X198" s="18"/>
      <c r="Y198" s="18"/>
      <c r="Z198" s="18"/>
    </row>
    <row r="199" spans="1:26" ht="15.75" x14ac:dyDescent="0.25">
      <c r="A199" s="415">
        <v>7</v>
      </c>
      <c r="B199" s="415"/>
      <c r="C199" s="415"/>
      <c r="D199" s="425"/>
      <c r="E199" s="415"/>
      <c r="F199" s="450" t="s">
        <v>299</v>
      </c>
      <c r="G199" s="450" t="s">
        <v>300</v>
      </c>
      <c r="H199" s="424">
        <v>0.05</v>
      </c>
      <c r="I199" s="425">
        <v>0</v>
      </c>
      <c r="J199" s="450" t="s">
        <v>298</v>
      </c>
      <c r="K199" s="450" t="s">
        <v>292</v>
      </c>
      <c r="L199" s="450" t="s">
        <v>99</v>
      </c>
      <c r="M199" s="450" t="s">
        <v>5</v>
      </c>
      <c r="N199" s="15">
        <v>-7.5918900000000002</v>
      </c>
      <c r="O199" s="15">
        <v>-110.83499999999999</v>
      </c>
      <c r="P199" s="15">
        <v>-7.5915499999999998</v>
      </c>
      <c r="Q199" s="15">
        <v>-110.836</v>
      </c>
      <c r="R199" s="456" t="s">
        <v>93</v>
      </c>
      <c r="S199" s="18"/>
      <c r="T199" s="18"/>
      <c r="U199" s="18"/>
      <c r="V199" s="18"/>
      <c r="W199" s="18"/>
      <c r="X199" s="18"/>
      <c r="Y199" s="18"/>
      <c r="Z199" s="18"/>
    </row>
    <row r="200" spans="1:26" ht="15.75" x14ac:dyDescent="0.25">
      <c r="A200" s="415"/>
      <c r="B200" s="415"/>
      <c r="C200" s="415"/>
      <c r="D200" s="425"/>
      <c r="E200" s="415"/>
      <c r="F200" s="450"/>
      <c r="G200" s="450"/>
      <c r="H200" s="424"/>
      <c r="I200" s="425"/>
      <c r="J200" s="450"/>
      <c r="K200" s="450"/>
      <c r="L200" s="450"/>
      <c r="M200" s="450"/>
      <c r="N200" s="15">
        <v>0</v>
      </c>
      <c r="O200" s="15">
        <v>0</v>
      </c>
      <c r="P200" s="15">
        <v>0</v>
      </c>
      <c r="Q200" s="15">
        <v>0</v>
      </c>
      <c r="R200" s="456"/>
      <c r="S200" s="18"/>
      <c r="T200" s="18"/>
      <c r="U200" s="18"/>
      <c r="V200" s="18"/>
      <c r="W200" s="18"/>
      <c r="X200" s="18"/>
      <c r="Y200" s="18"/>
      <c r="Z200" s="18"/>
    </row>
    <row r="201" spans="1:26" ht="15.75" x14ac:dyDescent="0.25">
      <c r="A201" s="415">
        <v>8</v>
      </c>
      <c r="B201" s="415"/>
      <c r="C201" s="415"/>
      <c r="D201" s="425"/>
      <c r="E201" s="415"/>
      <c r="F201" s="450" t="s">
        <v>301</v>
      </c>
      <c r="G201" s="450" t="s">
        <v>302</v>
      </c>
      <c r="H201" s="424">
        <v>0.15</v>
      </c>
      <c r="I201" s="425">
        <v>0</v>
      </c>
      <c r="J201" s="450" t="s">
        <v>298</v>
      </c>
      <c r="K201" s="450" t="s">
        <v>292</v>
      </c>
      <c r="L201" s="450" t="s">
        <v>99</v>
      </c>
      <c r="M201" s="450" t="s">
        <v>5</v>
      </c>
      <c r="N201" s="15">
        <v>-7.5900699999999999</v>
      </c>
      <c r="O201" s="15">
        <v>-110.837</v>
      </c>
      <c r="P201" s="15">
        <v>-7.5900600000000003</v>
      </c>
      <c r="Q201" s="15">
        <v>-110.839</v>
      </c>
      <c r="R201" s="453" t="s">
        <v>93</v>
      </c>
      <c r="S201" s="18"/>
      <c r="T201" s="18"/>
      <c r="U201" s="18"/>
      <c r="V201" s="18"/>
      <c r="W201" s="18"/>
      <c r="X201" s="18"/>
      <c r="Y201" s="18"/>
      <c r="Z201" s="18"/>
    </row>
    <row r="202" spans="1:26" ht="15.75" x14ac:dyDescent="0.25">
      <c r="A202" s="415"/>
      <c r="B202" s="415"/>
      <c r="C202" s="415"/>
      <c r="D202" s="425"/>
      <c r="E202" s="415"/>
      <c r="F202" s="450"/>
      <c r="G202" s="450"/>
      <c r="H202" s="424"/>
      <c r="I202" s="425"/>
      <c r="J202" s="450"/>
      <c r="K202" s="450"/>
      <c r="L202" s="450"/>
      <c r="M202" s="450"/>
      <c r="N202" s="15">
        <v>0</v>
      </c>
      <c r="O202" s="15">
        <v>0</v>
      </c>
      <c r="P202" s="15">
        <v>0</v>
      </c>
      <c r="Q202" s="15">
        <v>0</v>
      </c>
      <c r="R202" s="453"/>
      <c r="S202" s="18"/>
      <c r="T202" s="18"/>
      <c r="U202" s="18"/>
      <c r="V202" s="18"/>
      <c r="W202" s="18"/>
      <c r="X202" s="18"/>
      <c r="Y202" s="18"/>
      <c r="Z202" s="18"/>
    </row>
    <row r="203" spans="1:26" ht="15.75" x14ac:dyDescent="0.25">
      <c r="A203" s="415">
        <v>9</v>
      </c>
      <c r="B203" s="415"/>
      <c r="C203" s="415"/>
      <c r="D203" s="425"/>
      <c r="E203" s="415"/>
      <c r="F203" s="450" t="s">
        <v>302</v>
      </c>
      <c r="G203" s="450" t="s">
        <v>303</v>
      </c>
      <c r="H203" s="424">
        <v>7.4999999999999997E-2</v>
      </c>
      <c r="I203" s="425">
        <v>0</v>
      </c>
      <c r="J203" s="450" t="s">
        <v>298</v>
      </c>
      <c r="K203" s="450" t="s">
        <v>292</v>
      </c>
      <c r="L203" s="450" t="s">
        <v>99</v>
      </c>
      <c r="M203" s="450" t="s">
        <v>5</v>
      </c>
      <c r="N203" s="15">
        <v>-7.5900600000000003</v>
      </c>
      <c r="O203" s="15">
        <v>-110.839</v>
      </c>
      <c r="P203" s="15">
        <v>-7.5899099999999997</v>
      </c>
      <c r="Q203" s="15">
        <v>-110.839</v>
      </c>
      <c r="R203" s="456" t="s">
        <v>93</v>
      </c>
      <c r="S203" s="18"/>
      <c r="T203" s="18"/>
      <c r="U203" s="18"/>
      <c r="V203" s="18"/>
      <c r="W203" s="18"/>
      <c r="X203" s="18"/>
      <c r="Y203" s="18"/>
      <c r="Z203" s="18"/>
    </row>
    <row r="204" spans="1:26" ht="15.75" x14ac:dyDescent="0.25">
      <c r="A204" s="415"/>
      <c r="B204" s="415"/>
      <c r="C204" s="415"/>
      <c r="D204" s="425"/>
      <c r="E204" s="415"/>
      <c r="F204" s="450"/>
      <c r="G204" s="450"/>
      <c r="H204" s="424"/>
      <c r="I204" s="425"/>
      <c r="J204" s="450"/>
      <c r="K204" s="450"/>
      <c r="L204" s="450"/>
      <c r="M204" s="450"/>
      <c r="N204" s="15"/>
      <c r="O204" s="15"/>
      <c r="P204" s="15"/>
      <c r="Q204" s="15"/>
      <c r="R204" s="456"/>
      <c r="S204" s="18"/>
      <c r="T204" s="18"/>
      <c r="U204" s="18"/>
      <c r="V204" s="18"/>
      <c r="W204" s="18"/>
      <c r="X204" s="18"/>
      <c r="Y204" s="18"/>
      <c r="Z204" s="18"/>
    </row>
    <row r="205" spans="1:26" ht="15.75" x14ac:dyDescent="0.25">
      <c r="A205" s="445" t="s">
        <v>253</v>
      </c>
      <c r="B205" s="445"/>
      <c r="C205" s="445"/>
      <c r="D205" s="445"/>
      <c r="E205" s="445"/>
      <c r="F205" s="445"/>
      <c r="G205" s="445"/>
      <c r="H205" s="9">
        <f>SUM(H187:H204)</f>
        <v>2.5920000000000001</v>
      </c>
      <c r="I205" s="9">
        <f>SUM(I187:I204)</f>
        <v>0</v>
      </c>
      <c r="J205" s="15"/>
      <c r="K205" s="15"/>
      <c r="L205" s="15"/>
      <c r="M205" s="15"/>
      <c r="N205" s="31"/>
      <c r="O205" s="31"/>
      <c r="P205" s="31"/>
      <c r="Q205" s="31"/>
      <c r="R205" s="15"/>
      <c r="S205" s="18"/>
      <c r="T205" s="18"/>
      <c r="U205" s="18"/>
      <c r="V205" s="18"/>
      <c r="W205" s="18"/>
      <c r="X205" s="18"/>
      <c r="Y205" s="18"/>
      <c r="Z205" s="18"/>
    </row>
    <row r="206" spans="1:26" x14ac:dyDescent="0.25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18"/>
      <c r="T206" s="18"/>
      <c r="U206" s="18"/>
      <c r="V206" s="18"/>
      <c r="W206" s="18"/>
      <c r="X206" s="18"/>
      <c r="Y206" s="18"/>
      <c r="Z206" s="18"/>
    </row>
    <row r="207" spans="1:26" ht="18.75" x14ac:dyDescent="0.25">
      <c r="A207" s="28" t="s">
        <v>304</v>
      </c>
      <c r="B207" s="6"/>
      <c r="C207" s="6"/>
      <c r="D207" s="21"/>
      <c r="E207" s="6"/>
      <c r="F207" s="6"/>
      <c r="G207" s="6"/>
      <c r="H207" s="29"/>
      <c r="I207" s="21"/>
      <c r="J207" s="15"/>
      <c r="K207" s="15"/>
      <c r="L207" s="15"/>
      <c r="M207" s="15"/>
      <c r="N207" s="15"/>
      <c r="O207" s="15"/>
      <c r="P207" s="15"/>
      <c r="Q207" s="15"/>
      <c r="R207" s="15"/>
      <c r="S207" s="18"/>
      <c r="T207" s="18"/>
      <c r="U207" s="18"/>
      <c r="V207" s="18"/>
      <c r="W207" s="18"/>
      <c r="X207" s="18"/>
      <c r="Y207" s="18"/>
      <c r="Z207" s="18"/>
    </row>
    <row r="208" spans="1:26" ht="18.75" x14ac:dyDescent="0.25">
      <c r="A208" s="30" t="s">
        <v>52</v>
      </c>
      <c r="B208" s="6"/>
      <c r="C208" s="6"/>
      <c r="D208" s="21"/>
      <c r="E208" s="6"/>
      <c r="F208" s="6"/>
      <c r="G208" s="6"/>
      <c r="H208" s="29"/>
      <c r="I208" s="21"/>
      <c r="J208" s="15"/>
      <c r="K208" s="15"/>
      <c r="L208" s="15"/>
      <c r="M208" s="15"/>
      <c r="N208" s="15"/>
      <c r="O208" s="15"/>
      <c r="P208" s="15"/>
      <c r="Q208" s="15"/>
      <c r="R208" s="15"/>
      <c r="S208" s="18"/>
      <c r="T208" s="18"/>
      <c r="U208" s="18"/>
      <c r="V208" s="18"/>
      <c r="W208" s="18"/>
      <c r="X208" s="18"/>
      <c r="Y208" s="18"/>
      <c r="Z208" s="18"/>
    </row>
    <row r="209" spans="1:26" ht="15.75" x14ac:dyDescent="0.25">
      <c r="A209" s="415">
        <v>1</v>
      </c>
      <c r="B209" s="415" t="s">
        <v>305</v>
      </c>
      <c r="C209" s="415">
        <v>1</v>
      </c>
      <c r="D209" s="425">
        <v>7.1</v>
      </c>
      <c r="E209" s="424" t="s">
        <v>1</v>
      </c>
      <c r="F209" s="415" t="s">
        <v>306</v>
      </c>
      <c r="G209" s="415" t="s">
        <v>307</v>
      </c>
      <c r="H209" s="430">
        <v>7.1</v>
      </c>
      <c r="I209" s="415"/>
      <c r="J209" s="415" t="s">
        <v>308</v>
      </c>
      <c r="K209" s="415" t="s">
        <v>309</v>
      </c>
      <c r="L209" s="415" t="s">
        <v>286</v>
      </c>
      <c r="M209" s="415" t="s">
        <v>5</v>
      </c>
      <c r="N209" s="7">
        <v>-7.5444899999999997</v>
      </c>
      <c r="O209" s="7">
        <v>-110.81</v>
      </c>
      <c r="P209" s="7">
        <v>-7.5509899999999996</v>
      </c>
      <c r="Q209" s="7">
        <v>-110.819</v>
      </c>
      <c r="R209" s="416" t="s">
        <v>8</v>
      </c>
      <c r="S209" s="18"/>
      <c r="T209" s="18"/>
      <c r="U209" s="18"/>
      <c r="V209" s="18"/>
      <c r="W209" s="18"/>
      <c r="X209" s="18"/>
      <c r="Y209" s="18"/>
      <c r="Z209" s="18"/>
    </row>
    <row r="210" spans="1:26" ht="15.75" x14ac:dyDescent="0.25">
      <c r="A210" s="415"/>
      <c r="B210" s="415"/>
      <c r="C210" s="415"/>
      <c r="D210" s="425"/>
      <c r="E210" s="424"/>
      <c r="F210" s="422"/>
      <c r="G210" s="422"/>
      <c r="H210" s="430"/>
      <c r="I210" s="415"/>
      <c r="J210" s="415"/>
      <c r="K210" s="415"/>
      <c r="L210" s="415"/>
      <c r="M210" s="415"/>
      <c r="N210" s="7"/>
      <c r="O210" s="7"/>
      <c r="P210" s="7"/>
      <c r="Q210" s="7"/>
      <c r="R210" s="416"/>
      <c r="S210" s="18"/>
      <c r="T210" s="18"/>
      <c r="U210" s="18"/>
      <c r="V210" s="18"/>
      <c r="W210" s="18"/>
      <c r="X210" s="18"/>
      <c r="Y210" s="18"/>
      <c r="Z210" s="18"/>
    </row>
    <row r="211" spans="1:26" ht="15.75" x14ac:dyDescent="0.25">
      <c r="A211" s="445" t="s">
        <v>53</v>
      </c>
      <c r="B211" s="445"/>
      <c r="C211" s="445"/>
      <c r="D211" s="445"/>
      <c r="E211" s="445"/>
      <c r="F211" s="445"/>
      <c r="G211" s="445"/>
      <c r="H211" s="9">
        <f>SUM(H209:H210)</f>
        <v>7.1</v>
      </c>
      <c r="I211" s="9">
        <f>SUM(I209:I210)</f>
        <v>0</v>
      </c>
      <c r="J211" s="15"/>
      <c r="K211" s="15"/>
      <c r="L211" s="15"/>
      <c r="M211" s="15"/>
      <c r="N211" s="31"/>
      <c r="O211" s="31"/>
      <c r="P211" s="31"/>
      <c r="Q211" s="31"/>
      <c r="R211" s="15"/>
      <c r="S211" s="18"/>
      <c r="T211" s="18"/>
      <c r="U211" s="18"/>
      <c r="V211" s="18"/>
      <c r="W211" s="18"/>
      <c r="X211" s="18"/>
      <c r="Y211" s="18"/>
      <c r="Z211" s="18"/>
    </row>
    <row r="212" spans="1:26" ht="18.75" x14ac:dyDescent="0.25">
      <c r="A212" s="28" t="s">
        <v>310</v>
      </c>
      <c r="B212" s="6"/>
      <c r="C212" s="6"/>
      <c r="D212" s="21"/>
      <c r="E212" s="6"/>
      <c r="F212" s="6"/>
      <c r="G212" s="6"/>
      <c r="H212" s="29"/>
      <c r="I212" s="21"/>
      <c r="J212" s="15"/>
      <c r="K212" s="15"/>
      <c r="L212" s="15"/>
      <c r="M212" s="15"/>
      <c r="N212" s="15"/>
      <c r="O212" s="15"/>
      <c r="P212" s="15"/>
      <c r="Q212" s="15"/>
      <c r="R212" s="15"/>
      <c r="S212" s="18"/>
      <c r="T212" s="18"/>
      <c r="U212" s="18"/>
      <c r="V212" s="18"/>
      <c r="W212" s="18"/>
      <c r="X212" s="18"/>
      <c r="Y212" s="18"/>
      <c r="Z212" s="18"/>
    </row>
    <row r="213" spans="1:26" ht="18.75" x14ac:dyDescent="0.25">
      <c r="A213" s="30" t="s">
        <v>54</v>
      </c>
      <c r="B213" s="13"/>
      <c r="C213" s="13"/>
      <c r="D213" s="13"/>
      <c r="E213" s="13"/>
      <c r="F213" s="13"/>
      <c r="G213" s="13"/>
      <c r="H213" s="14"/>
      <c r="I213" s="14"/>
      <c r="J213" s="13"/>
      <c r="K213" s="13"/>
      <c r="L213" s="13"/>
      <c r="M213" s="13"/>
      <c r="N213" s="13"/>
      <c r="O213" s="13"/>
      <c r="P213" s="13"/>
      <c r="Q213" s="13"/>
      <c r="R213" s="13"/>
      <c r="S213" s="18"/>
      <c r="T213" s="18"/>
      <c r="U213" s="18"/>
      <c r="V213" s="18"/>
      <c r="W213" s="18"/>
      <c r="X213" s="18"/>
      <c r="Y213" s="18"/>
      <c r="Z213" s="18"/>
    </row>
    <row r="214" spans="1:26" ht="15.75" x14ac:dyDescent="0.25">
      <c r="A214" s="415">
        <v>1</v>
      </c>
      <c r="B214" s="415" t="s">
        <v>305</v>
      </c>
      <c r="C214" s="415">
        <v>1</v>
      </c>
      <c r="D214" s="425">
        <f>D209</f>
        <v>7.1</v>
      </c>
      <c r="E214" s="415" t="s">
        <v>1</v>
      </c>
      <c r="F214" s="415" t="s">
        <v>311</v>
      </c>
      <c r="G214" s="415" t="s">
        <v>312</v>
      </c>
      <c r="H214" s="415">
        <v>1.21</v>
      </c>
      <c r="I214" s="425">
        <v>0</v>
      </c>
      <c r="J214" s="418" t="s">
        <v>313</v>
      </c>
      <c r="K214" s="415" t="s">
        <v>309</v>
      </c>
      <c r="L214" s="415" t="s">
        <v>99</v>
      </c>
      <c r="M214" s="415" t="s">
        <v>5</v>
      </c>
      <c r="N214" s="15">
        <v>-7.5444100000000001</v>
      </c>
      <c r="O214" s="15">
        <v>-110.81100000000001</v>
      </c>
      <c r="P214" s="15">
        <v>-7.5500800000000003</v>
      </c>
      <c r="Q214" s="15">
        <v>-110.819</v>
      </c>
      <c r="R214" s="416" t="s">
        <v>8</v>
      </c>
      <c r="S214" s="18"/>
      <c r="T214" s="18"/>
      <c r="U214" s="18"/>
      <c r="V214" s="18"/>
      <c r="W214" s="18"/>
      <c r="X214" s="18"/>
      <c r="Y214" s="18"/>
      <c r="Z214" s="18"/>
    </row>
    <row r="215" spans="1:26" ht="15.75" x14ac:dyDescent="0.25">
      <c r="A215" s="415"/>
      <c r="B215" s="415"/>
      <c r="C215" s="415"/>
      <c r="D215" s="425"/>
      <c r="E215" s="415"/>
      <c r="F215" s="415"/>
      <c r="G215" s="415"/>
      <c r="H215" s="415"/>
      <c r="I215" s="425"/>
      <c r="J215" s="418"/>
      <c r="K215" s="415"/>
      <c r="L215" s="415"/>
      <c r="M215" s="415"/>
      <c r="N215" s="15">
        <v>0</v>
      </c>
      <c r="O215" s="15">
        <v>0</v>
      </c>
      <c r="P215" s="15">
        <v>0</v>
      </c>
      <c r="Q215" s="15">
        <v>0</v>
      </c>
      <c r="R215" s="416"/>
      <c r="S215" s="18"/>
      <c r="T215" s="18"/>
      <c r="U215" s="18"/>
      <c r="V215" s="18"/>
      <c r="W215" s="18"/>
      <c r="X215" s="18"/>
      <c r="Y215" s="18"/>
      <c r="Z215" s="18"/>
    </row>
    <row r="216" spans="1:26" ht="15.75" x14ac:dyDescent="0.25">
      <c r="A216" s="415">
        <v>1</v>
      </c>
      <c r="B216" s="415"/>
      <c r="C216" s="415"/>
      <c r="D216" s="425"/>
      <c r="E216" s="415"/>
      <c r="F216" s="415" t="s">
        <v>314</v>
      </c>
      <c r="G216" s="415" t="s">
        <v>315</v>
      </c>
      <c r="H216" s="415">
        <v>0.24</v>
      </c>
      <c r="I216" s="425">
        <v>0</v>
      </c>
      <c r="J216" s="415" t="s">
        <v>316</v>
      </c>
      <c r="K216" s="415" t="s">
        <v>309</v>
      </c>
      <c r="L216" s="415" t="s">
        <v>99</v>
      </c>
      <c r="M216" s="415" t="s">
        <v>5</v>
      </c>
      <c r="N216" s="15">
        <v>-7.5444199999999997</v>
      </c>
      <c r="O216" s="15">
        <v>-110.81100000000001</v>
      </c>
      <c r="P216" s="15">
        <v>-7.54617</v>
      </c>
      <c r="Q216" s="15">
        <v>-110.81100000000001</v>
      </c>
      <c r="R216" s="416" t="s">
        <v>8</v>
      </c>
      <c r="S216" s="18"/>
      <c r="T216" s="18"/>
      <c r="U216" s="18"/>
      <c r="V216" s="18"/>
      <c r="W216" s="18"/>
      <c r="X216" s="18"/>
      <c r="Y216" s="18"/>
      <c r="Z216" s="18"/>
    </row>
    <row r="217" spans="1:26" ht="15.75" x14ac:dyDescent="0.25">
      <c r="A217" s="415"/>
      <c r="B217" s="415"/>
      <c r="C217" s="415"/>
      <c r="D217" s="425"/>
      <c r="E217" s="415"/>
      <c r="F217" s="415"/>
      <c r="G217" s="415"/>
      <c r="H217" s="415"/>
      <c r="I217" s="425"/>
      <c r="J217" s="415"/>
      <c r="K217" s="415"/>
      <c r="L217" s="415"/>
      <c r="M217" s="415"/>
      <c r="N217" s="15">
        <v>0</v>
      </c>
      <c r="O217" s="15">
        <v>0</v>
      </c>
      <c r="P217" s="15">
        <v>0</v>
      </c>
      <c r="Q217" s="15">
        <v>0</v>
      </c>
      <c r="R217" s="416"/>
      <c r="S217" s="18"/>
      <c r="T217" s="18"/>
      <c r="U217" s="18"/>
      <c r="V217" s="18"/>
      <c r="W217" s="18"/>
      <c r="X217" s="18"/>
      <c r="Y217" s="18"/>
      <c r="Z217" s="18"/>
    </row>
    <row r="218" spans="1:26" ht="15.75" x14ac:dyDescent="0.25">
      <c r="A218" s="415">
        <v>2</v>
      </c>
      <c r="B218" s="415"/>
      <c r="C218" s="415"/>
      <c r="D218" s="425"/>
      <c r="E218" s="422"/>
      <c r="F218" s="415" t="s">
        <v>317</v>
      </c>
      <c r="G218" s="415" t="s">
        <v>318</v>
      </c>
      <c r="H218" s="415">
        <v>1.29</v>
      </c>
      <c r="I218" s="425">
        <v>0</v>
      </c>
      <c r="J218" s="415" t="s">
        <v>316</v>
      </c>
      <c r="K218" s="415" t="s">
        <v>309</v>
      </c>
      <c r="L218" s="415" t="s">
        <v>99</v>
      </c>
      <c r="M218" s="415" t="s">
        <v>5</v>
      </c>
      <c r="N218" s="15">
        <v>-7.54617</v>
      </c>
      <c r="O218" s="15">
        <v>-110.81100000000001</v>
      </c>
      <c r="P218" s="15">
        <v>-7.5513399999999997</v>
      </c>
      <c r="Q218" s="15">
        <v>-110.822</v>
      </c>
      <c r="R218" s="416" t="s">
        <v>8</v>
      </c>
      <c r="S218" s="18"/>
      <c r="T218" s="18"/>
      <c r="U218" s="18"/>
      <c r="V218" s="18"/>
      <c r="W218" s="18"/>
      <c r="X218" s="18"/>
      <c r="Y218" s="18"/>
      <c r="Z218" s="18"/>
    </row>
    <row r="219" spans="1:26" ht="15.75" x14ac:dyDescent="0.25">
      <c r="A219" s="415"/>
      <c r="B219" s="415"/>
      <c r="C219" s="415"/>
      <c r="D219" s="425"/>
      <c r="E219" s="422"/>
      <c r="F219" s="415"/>
      <c r="G219" s="415"/>
      <c r="H219" s="415"/>
      <c r="I219" s="425"/>
      <c r="J219" s="415"/>
      <c r="K219" s="415"/>
      <c r="L219" s="415"/>
      <c r="M219" s="415"/>
      <c r="N219" s="15">
        <v>0</v>
      </c>
      <c r="O219" s="15">
        <v>0</v>
      </c>
      <c r="P219" s="15">
        <v>0</v>
      </c>
      <c r="Q219" s="15">
        <v>0</v>
      </c>
      <c r="R219" s="416"/>
      <c r="S219" s="18"/>
      <c r="T219" s="18"/>
      <c r="U219" s="18"/>
      <c r="V219" s="18"/>
      <c r="W219" s="18"/>
      <c r="X219" s="18"/>
      <c r="Y219" s="18"/>
      <c r="Z219" s="18"/>
    </row>
    <row r="220" spans="1:26" ht="15.75" x14ac:dyDescent="0.25">
      <c r="A220" s="415">
        <v>3</v>
      </c>
      <c r="B220" s="415"/>
      <c r="C220" s="415"/>
      <c r="D220" s="425"/>
      <c r="E220" s="415"/>
      <c r="F220" s="415" t="s">
        <v>319</v>
      </c>
      <c r="G220" s="415" t="s">
        <v>320</v>
      </c>
      <c r="H220" s="415">
        <v>0.79700000000000004</v>
      </c>
      <c r="I220" s="425">
        <v>0</v>
      </c>
      <c r="J220" s="415" t="s">
        <v>316</v>
      </c>
      <c r="K220" s="415" t="s">
        <v>309</v>
      </c>
      <c r="L220" s="415" t="s">
        <v>99</v>
      </c>
      <c r="M220" s="415" t="s">
        <v>5</v>
      </c>
      <c r="N220" s="15">
        <v>-7.5513399999999997</v>
      </c>
      <c r="O220" s="15">
        <v>-110.822</v>
      </c>
      <c r="P220" s="15">
        <v>-7.5519299999999996</v>
      </c>
      <c r="Q220" s="15">
        <v>-110.819</v>
      </c>
      <c r="R220" s="416" t="s">
        <v>8</v>
      </c>
      <c r="S220" s="18"/>
      <c r="T220" s="18"/>
      <c r="U220" s="18"/>
      <c r="V220" s="18"/>
      <c r="W220" s="18"/>
      <c r="X220" s="18"/>
      <c r="Y220" s="18"/>
      <c r="Z220" s="18"/>
    </row>
    <row r="221" spans="1:26" ht="15.75" x14ac:dyDescent="0.25">
      <c r="A221" s="415"/>
      <c r="B221" s="415"/>
      <c r="C221" s="415"/>
      <c r="D221" s="425"/>
      <c r="E221" s="415"/>
      <c r="F221" s="415"/>
      <c r="G221" s="415"/>
      <c r="H221" s="415"/>
      <c r="I221" s="425"/>
      <c r="J221" s="415"/>
      <c r="K221" s="415"/>
      <c r="L221" s="415"/>
      <c r="M221" s="415"/>
      <c r="N221" s="15">
        <v>0</v>
      </c>
      <c r="O221" s="15">
        <v>0</v>
      </c>
      <c r="P221" s="15">
        <v>0</v>
      </c>
      <c r="Q221" s="15">
        <v>0</v>
      </c>
      <c r="R221" s="416"/>
      <c r="S221" s="18"/>
      <c r="T221" s="18"/>
      <c r="U221" s="18"/>
      <c r="V221" s="18"/>
      <c r="W221" s="18"/>
      <c r="X221" s="18"/>
      <c r="Y221" s="18"/>
      <c r="Z221" s="18"/>
    </row>
    <row r="222" spans="1:26" ht="15.75" x14ac:dyDescent="0.25">
      <c r="A222" s="415">
        <v>4</v>
      </c>
      <c r="B222" s="415"/>
      <c r="C222" s="415"/>
      <c r="D222" s="425"/>
      <c r="E222" s="415"/>
      <c r="F222" s="415" t="s">
        <v>321</v>
      </c>
      <c r="G222" s="415" t="s">
        <v>322</v>
      </c>
      <c r="H222" s="415">
        <v>0.44</v>
      </c>
      <c r="I222" s="425">
        <v>0</v>
      </c>
      <c r="J222" s="415" t="s">
        <v>323</v>
      </c>
      <c r="K222" s="415" t="s">
        <v>309</v>
      </c>
      <c r="L222" s="415" t="s">
        <v>99</v>
      </c>
      <c r="M222" s="415" t="s">
        <v>5</v>
      </c>
      <c r="N222" s="15">
        <v>-7.5519299999999996</v>
      </c>
      <c r="O222" s="15">
        <v>-110.819</v>
      </c>
      <c r="P222" s="15">
        <v>-7.5552299999999999</v>
      </c>
      <c r="Q222" s="15">
        <v>-110.816</v>
      </c>
      <c r="R222" s="416" t="s">
        <v>8</v>
      </c>
      <c r="S222" s="18"/>
      <c r="T222" s="18"/>
      <c r="U222" s="18"/>
      <c r="V222" s="18"/>
      <c r="W222" s="18"/>
      <c r="X222" s="18"/>
      <c r="Y222" s="18"/>
      <c r="Z222" s="18"/>
    </row>
    <row r="223" spans="1:26" ht="15.75" x14ac:dyDescent="0.25">
      <c r="A223" s="415"/>
      <c r="B223" s="415"/>
      <c r="C223" s="415"/>
      <c r="D223" s="425"/>
      <c r="E223" s="415"/>
      <c r="F223" s="415"/>
      <c r="G223" s="415"/>
      <c r="H223" s="415"/>
      <c r="I223" s="425"/>
      <c r="J223" s="415"/>
      <c r="K223" s="415"/>
      <c r="L223" s="415"/>
      <c r="M223" s="415"/>
      <c r="N223" s="15">
        <v>0</v>
      </c>
      <c r="O223" s="15">
        <v>0</v>
      </c>
      <c r="P223" s="15">
        <v>0</v>
      </c>
      <c r="Q223" s="15">
        <v>0</v>
      </c>
      <c r="R223" s="416"/>
      <c r="S223" s="18"/>
      <c r="T223" s="18"/>
      <c r="U223" s="18"/>
      <c r="V223" s="18"/>
      <c r="W223" s="18"/>
      <c r="X223" s="18"/>
      <c r="Y223" s="18"/>
      <c r="Z223" s="18"/>
    </row>
    <row r="224" spans="1:26" ht="15.75" x14ac:dyDescent="0.25">
      <c r="A224" s="415">
        <v>5</v>
      </c>
      <c r="B224" s="415"/>
      <c r="C224" s="415"/>
      <c r="D224" s="425"/>
      <c r="E224" s="422"/>
      <c r="F224" s="415" t="s">
        <v>324</v>
      </c>
      <c r="G224" s="415" t="s">
        <v>325</v>
      </c>
      <c r="H224" s="415">
        <v>0.5</v>
      </c>
      <c r="I224" s="425">
        <v>0</v>
      </c>
      <c r="J224" s="415" t="s">
        <v>326</v>
      </c>
      <c r="K224" s="415" t="s">
        <v>98</v>
      </c>
      <c r="L224" s="415" t="s">
        <v>99</v>
      </c>
      <c r="M224" s="415" t="s">
        <v>5</v>
      </c>
      <c r="N224" s="7">
        <v>-7.57524</v>
      </c>
      <c r="O224" s="7">
        <v>-110.84</v>
      </c>
      <c r="P224" s="7">
        <v>-7.5767600000000002</v>
      </c>
      <c r="Q224" s="7">
        <v>-110.84399999999999</v>
      </c>
      <c r="R224" s="416" t="s">
        <v>8</v>
      </c>
      <c r="S224" s="18"/>
      <c r="T224" s="18"/>
      <c r="U224" s="18"/>
      <c r="V224" s="18"/>
      <c r="W224" s="18"/>
      <c r="X224" s="18"/>
      <c r="Y224" s="18"/>
      <c r="Z224" s="18"/>
    </row>
    <row r="225" spans="1:26" ht="15.75" x14ac:dyDescent="0.25">
      <c r="A225" s="415"/>
      <c r="B225" s="415"/>
      <c r="C225" s="415"/>
      <c r="D225" s="425"/>
      <c r="E225" s="422"/>
      <c r="F225" s="415"/>
      <c r="G225" s="415"/>
      <c r="H225" s="415"/>
      <c r="I225" s="425"/>
      <c r="J225" s="415"/>
      <c r="K225" s="415"/>
      <c r="L225" s="415"/>
      <c r="M225" s="415"/>
      <c r="N225" s="7"/>
      <c r="O225" s="7"/>
      <c r="P225" s="7"/>
      <c r="Q225" s="7"/>
      <c r="R225" s="416"/>
      <c r="S225" s="18"/>
      <c r="T225" s="18"/>
      <c r="U225" s="18"/>
      <c r="V225" s="18"/>
      <c r="W225" s="18"/>
      <c r="X225" s="18"/>
      <c r="Y225" s="18"/>
      <c r="Z225" s="18"/>
    </row>
    <row r="226" spans="1:26" ht="15.75" x14ac:dyDescent="0.25">
      <c r="A226" s="445" t="s">
        <v>253</v>
      </c>
      <c r="B226" s="445"/>
      <c r="C226" s="445"/>
      <c r="D226" s="445"/>
      <c r="E226" s="445"/>
      <c r="F226" s="445"/>
      <c r="G226" s="445"/>
      <c r="H226" s="9">
        <f>SUM(H216:H225)</f>
        <v>3.2669999999999999</v>
      </c>
      <c r="I226" s="9">
        <f>SUM(I216:I225)</f>
        <v>0</v>
      </c>
      <c r="J226" s="15"/>
      <c r="K226" s="15"/>
      <c r="L226" s="15"/>
      <c r="M226" s="15"/>
      <c r="N226" s="31"/>
      <c r="O226" s="31"/>
      <c r="P226" s="31"/>
      <c r="Q226" s="31"/>
      <c r="R226" s="15"/>
      <c r="S226" s="18"/>
      <c r="T226" s="18"/>
      <c r="U226" s="18"/>
      <c r="V226" s="18"/>
      <c r="W226" s="18"/>
      <c r="X226" s="18"/>
      <c r="Y226" s="18"/>
      <c r="Z226" s="18"/>
    </row>
    <row r="227" spans="1:26" x14ac:dyDescent="0.25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18"/>
      <c r="T227" s="18"/>
      <c r="U227" s="18"/>
      <c r="V227" s="18"/>
      <c r="W227" s="18"/>
      <c r="X227" s="18"/>
      <c r="Y227" s="18"/>
      <c r="Z227" s="18"/>
    </row>
    <row r="228" spans="1:26" ht="18.75" x14ac:dyDescent="0.25">
      <c r="A228" s="28" t="s">
        <v>327</v>
      </c>
      <c r="B228" s="6"/>
      <c r="C228" s="6"/>
      <c r="D228" s="21"/>
      <c r="E228" s="6"/>
      <c r="F228" s="6"/>
      <c r="G228" s="6"/>
      <c r="H228" s="29"/>
      <c r="I228" s="21"/>
      <c r="J228" s="15"/>
      <c r="K228" s="15"/>
      <c r="L228" s="15"/>
      <c r="M228" s="15"/>
      <c r="N228" s="15"/>
      <c r="O228" s="15"/>
      <c r="P228" s="15"/>
      <c r="Q228" s="15"/>
      <c r="R228" s="15"/>
      <c r="S228" s="18"/>
      <c r="T228" s="18"/>
      <c r="U228" s="18"/>
      <c r="V228" s="18"/>
      <c r="W228" s="18"/>
      <c r="X228" s="18"/>
      <c r="Y228" s="18"/>
      <c r="Z228" s="18"/>
    </row>
    <row r="229" spans="1:26" ht="18.75" x14ac:dyDescent="0.25">
      <c r="A229" s="30" t="s">
        <v>52</v>
      </c>
      <c r="B229" s="6"/>
      <c r="C229" s="6"/>
      <c r="D229" s="21"/>
      <c r="E229" s="6"/>
      <c r="F229" s="6"/>
      <c r="G229" s="6"/>
      <c r="H229" s="29"/>
      <c r="I229" s="21"/>
      <c r="J229" s="15"/>
      <c r="K229" s="15"/>
      <c r="L229" s="15"/>
      <c r="M229" s="15"/>
      <c r="N229" s="15"/>
      <c r="O229" s="15"/>
      <c r="P229" s="15"/>
      <c r="Q229" s="15"/>
      <c r="R229" s="15"/>
      <c r="S229" s="18"/>
      <c r="T229" s="18"/>
      <c r="U229" s="18"/>
      <c r="V229" s="18"/>
      <c r="W229" s="18"/>
      <c r="X229" s="18"/>
      <c r="Y229" s="18"/>
      <c r="Z229" s="18"/>
    </row>
    <row r="230" spans="1:26" ht="15.75" x14ac:dyDescent="0.25">
      <c r="A230" s="415">
        <v>1</v>
      </c>
      <c r="B230" s="415" t="s">
        <v>328</v>
      </c>
      <c r="C230" s="415">
        <v>1</v>
      </c>
      <c r="D230" s="425">
        <v>4.49</v>
      </c>
      <c r="E230" s="424" t="s">
        <v>1</v>
      </c>
      <c r="F230" s="415" t="s">
        <v>329</v>
      </c>
      <c r="G230" s="415" t="s">
        <v>330</v>
      </c>
      <c r="H230" s="430">
        <v>1.25</v>
      </c>
      <c r="I230" s="415"/>
      <c r="J230" s="415" t="s">
        <v>331</v>
      </c>
      <c r="K230" s="415" t="s">
        <v>4</v>
      </c>
      <c r="L230" s="415" t="s">
        <v>4</v>
      </c>
      <c r="M230" s="415" t="s">
        <v>5</v>
      </c>
      <c r="N230" s="7">
        <v>-7.71211</v>
      </c>
      <c r="O230" s="7">
        <v>-110.85899999999999</v>
      </c>
      <c r="P230" s="7">
        <v>-7.7147199999999998</v>
      </c>
      <c r="Q230" s="7">
        <v>-110.848</v>
      </c>
      <c r="R230" s="416" t="s">
        <v>8</v>
      </c>
      <c r="S230" s="18"/>
      <c r="T230" s="18"/>
      <c r="U230" s="18"/>
      <c r="V230" s="18"/>
      <c r="W230" s="18"/>
      <c r="X230" s="18"/>
      <c r="Y230" s="18"/>
      <c r="Z230" s="18"/>
    </row>
    <row r="231" spans="1:26" ht="15.75" x14ac:dyDescent="0.25">
      <c r="A231" s="415"/>
      <c r="B231" s="415"/>
      <c r="C231" s="415"/>
      <c r="D231" s="425"/>
      <c r="E231" s="424"/>
      <c r="F231" s="422"/>
      <c r="G231" s="422"/>
      <c r="H231" s="430"/>
      <c r="I231" s="415"/>
      <c r="J231" s="415"/>
      <c r="K231" s="415"/>
      <c r="L231" s="415"/>
      <c r="M231" s="415"/>
      <c r="N231" s="7">
        <v>0</v>
      </c>
      <c r="O231" s="7">
        <v>0</v>
      </c>
      <c r="P231" s="7">
        <v>0</v>
      </c>
      <c r="Q231" s="7">
        <v>0</v>
      </c>
      <c r="R231" s="416"/>
      <c r="S231" s="18"/>
      <c r="T231" s="18"/>
      <c r="U231" s="18"/>
      <c r="V231" s="18"/>
      <c r="W231" s="18"/>
      <c r="X231" s="18"/>
      <c r="Y231" s="18"/>
      <c r="Z231" s="18"/>
    </row>
    <row r="232" spans="1:26" ht="15.75" x14ac:dyDescent="0.25">
      <c r="A232" s="415">
        <v>2</v>
      </c>
      <c r="B232" s="415"/>
      <c r="C232" s="415"/>
      <c r="D232" s="425"/>
      <c r="E232" s="415"/>
      <c r="F232" s="415" t="str">
        <f>G230</f>
        <v>T KJLT 1</v>
      </c>
      <c r="G232" s="415" t="s">
        <v>332</v>
      </c>
      <c r="H232" s="430">
        <v>1.1499999999999999</v>
      </c>
      <c r="I232" s="415"/>
      <c r="J232" s="415" t="s">
        <v>331</v>
      </c>
      <c r="K232" s="415" t="s">
        <v>4</v>
      </c>
      <c r="L232" s="415" t="s">
        <v>4</v>
      </c>
      <c r="M232" s="415" t="s">
        <v>5</v>
      </c>
      <c r="N232" s="7">
        <v>-7.7147199999999998</v>
      </c>
      <c r="O232" s="7">
        <v>-110.848</v>
      </c>
      <c r="P232" s="7">
        <v>-7.7163399999999998</v>
      </c>
      <c r="Q232" s="7">
        <v>-110.83799999999999</v>
      </c>
      <c r="R232" s="416" t="s">
        <v>8</v>
      </c>
      <c r="S232" s="18"/>
      <c r="T232" s="18"/>
      <c r="U232" s="18"/>
      <c r="V232" s="18"/>
      <c r="W232" s="18"/>
      <c r="X232" s="18"/>
      <c r="Y232" s="18"/>
      <c r="Z232" s="18"/>
    </row>
    <row r="233" spans="1:26" ht="15.75" x14ac:dyDescent="0.25">
      <c r="A233" s="415"/>
      <c r="B233" s="415"/>
      <c r="C233" s="415"/>
      <c r="D233" s="425"/>
      <c r="E233" s="415"/>
      <c r="F233" s="422"/>
      <c r="G233" s="422"/>
      <c r="H233" s="430"/>
      <c r="I233" s="415"/>
      <c r="J233" s="415"/>
      <c r="K233" s="415"/>
      <c r="L233" s="415"/>
      <c r="M233" s="415"/>
      <c r="N233" s="7">
        <v>0</v>
      </c>
      <c r="O233" s="7">
        <v>0</v>
      </c>
      <c r="P233" s="7">
        <v>0</v>
      </c>
      <c r="Q233" s="7">
        <v>0</v>
      </c>
      <c r="R233" s="416"/>
      <c r="S233" s="18"/>
      <c r="T233" s="18"/>
      <c r="U233" s="18"/>
      <c r="V233" s="18"/>
      <c r="W233" s="18"/>
      <c r="X233" s="18"/>
      <c r="Y233" s="18"/>
      <c r="Z233" s="18"/>
    </row>
    <row r="234" spans="1:26" ht="15.75" x14ac:dyDescent="0.25">
      <c r="A234" s="415">
        <v>3</v>
      </c>
      <c r="B234" s="415"/>
      <c r="C234" s="415"/>
      <c r="D234" s="425"/>
      <c r="E234" s="415"/>
      <c r="F234" s="415" t="str">
        <f>G232</f>
        <v>T KJLT 2</v>
      </c>
      <c r="G234" s="415" t="s">
        <v>333</v>
      </c>
      <c r="H234" s="430">
        <v>0.14000000000000001</v>
      </c>
      <c r="I234" s="7"/>
      <c r="J234" s="415" t="s">
        <v>331</v>
      </c>
      <c r="K234" s="415" t="s">
        <v>4</v>
      </c>
      <c r="L234" s="415" t="s">
        <v>4</v>
      </c>
      <c r="M234" s="415" t="s">
        <v>5</v>
      </c>
      <c r="N234" s="7">
        <v>-7.7163399999999998</v>
      </c>
      <c r="O234" s="7">
        <v>-110.83799999999999</v>
      </c>
      <c r="P234" s="7">
        <v>-7.7166699999999997</v>
      </c>
      <c r="Q234" s="7">
        <v>-110.837</v>
      </c>
      <c r="R234" s="416" t="s">
        <v>8</v>
      </c>
      <c r="S234" s="18"/>
      <c r="T234" s="18"/>
      <c r="U234" s="18"/>
      <c r="V234" s="18"/>
      <c r="W234" s="18"/>
      <c r="X234" s="18"/>
      <c r="Y234" s="18"/>
      <c r="Z234" s="18"/>
    </row>
    <row r="235" spans="1:26" ht="15.75" x14ac:dyDescent="0.25">
      <c r="A235" s="415"/>
      <c r="B235" s="415"/>
      <c r="C235" s="415"/>
      <c r="D235" s="425"/>
      <c r="E235" s="415"/>
      <c r="F235" s="422"/>
      <c r="G235" s="422"/>
      <c r="H235" s="430"/>
      <c r="I235" s="7"/>
      <c r="J235" s="415"/>
      <c r="K235" s="415"/>
      <c r="L235" s="415"/>
      <c r="M235" s="415"/>
      <c r="N235" s="7">
        <v>0</v>
      </c>
      <c r="O235" s="7">
        <v>0</v>
      </c>
      <c r="P235" s="7">
        <v>0</v>
      </c>
      <c r="Q235" s="7">
        <v>0</v>
      </c>
      <c r="R235" s="416"/>
      <c r="S235" s="18"/>
      <c r="T235" s="18"/>
      <c r="U235" s="18"/>
      <c r="V235" s="18"/>
      <c r="W235" s="18"/>
      <c r="X235" s="18"/>
      <c r="Y235" s="18"/>
      <c r="Z235" s="18"/>
    </row>
    <row r="236" spans="1:26" ht="15.75" x14ac:dyDescent="0.25">
      <c r="A236" s="415">
        <v>4</v>
      </c>
      <c r="B236" s="415"/>
      <c r="C236" s="415"/>
      <c r="D236" s="425"/>
      <c r="E236" s="415"/>
      <c r="F236" s="415" t="str">
        <f>G234</f>
        <v>T KJLT 3</v>
      </c>
      <c r="G236" s="415" t="s">
        <v>334</v>
      </c>
      <c r="H236" s="430">
        <v>0.23</v>
      </c>
      <c r="I236" s="415">
        <v>0.02</v>
      </c>
      <c r="J236" s="415" t="s">
        <v>331</v>
      </c>
      <c r="K236" s="415" t="s">
        <v>4</v>
      </c>
      <c r="L236" s="415" t="s">
        <v>4</v>
      </c>
      <c r="M236" s="415" t="s">
        <v>5</v>
      </c>
      <c r="N236" s="7">
        <v>-7.7166699999999997</v>
      </c>
      <c r="O236" s="7">
        <v>-110.837</v>
      </c>
      <c r="P236" s="7">
        <v>-7.7171799999999999</v>
      </c>
      <c r="Q236" s="7">
        <v>-110.83499999999999</v>
      </c>
      <c r="R236" s="416" t="s">
        <v>335</v>
      </c>
      <c r="S236" s="18"/>
      <c r="T236" s="18"/>
      <c r="U236" s="18"/>
      <c r="V236" s="18"/>
      <c r="W236" s="18"/>
      <c r="X236" s="18"/>
      <c r="Y236" s="18"/>
      <c r="Z236" s="18"/>
    </row>
    <row r="237" spans="1:26" ht="15.75" x14ac:dyDescent="0.25">
      <c r="A237" s="415"/>
      <c r="B237" s="415"/>
      <c r="C237" s="415"/>
      <c r="D237" s="425"/>
      <c r="E237" s="415"/>
      <c r="F237" s="422"/>
      <c r="G237" s="422"/>
      <c r="H237" s="430"/>
      <c r="I237" s="415"/>
      <c r="J237" s="415"/>
      <c r="K237" s="415"/>
      <c r="L237" s="415"/>
      <c r="M237" s="415"/>
      <c r="N237" s="7">
        <v>0</v>
      </c>
      <c r="O237" s="7">
        <v>0</v>
      </c>
      <c r="P237" s="7">
        <v>0</v>
      </c>
      <c r="Q237" s="7">
        <v>0</v>
      </c>
      <c r="R237" s="416"/>
      <c r="S237" s="18"/>
      <c r="T237" s="18"/>
      <c r="U237" s="18"/>
      <c r="V237" s="18"/>
      <c r="W237" s="18"/>
      <c r="X237" s="18"/>
      <c r="Y237" s="18"/>
      <c r="Z237" s="18"/>
    </row>
    <row r="238" spans="1:26" ht="15.75" x14ac:dyDescent="0.25">
      <c r="A238" s="415">
        <v>5</v>
      </c>
      <c r="B238" s="415"/>
      <c r="C238" s="415"/>
      <c r="D238" s="425"/>
      <c r="E238" s="415"/>
      <c r="F238" s="415" t="str">
        <f>G236</f>
        <v>T KJLT 4</v>
      </c>
      <c r="G238" s="415" t="s">
        <v>336</v>
      </c>
      <c r="H238" s="430">
        <v>0.62</v>
      </c>
      <c r="I238" s="7"/>
      <c r="J238" s="415" t="s">
        <v>337</v>
      </c>
      <c r="K238" s="415" t="s">
        <v>278</v>
      </c>
      <c r="L238" s="415" t="s">
        <v>4</v>
      </c>
      <c r="M238" s="415" t="s">
        <v>5</v>
      </c>
      <c r="N238" s="7">
        <v>-7.7171799999999999</v>
      </c>
      <c r="O238" s="7">
        <v>-110.83499999999999</v>
      </c>
      <c r="P238" s="7">
        <v>-7.7178300000000002</v>
      </c>
      <c r="Q238" s="7">
        <v>-110.83</v>
      </c>
      <c r="R238" s="416" t="s">
        <v>8</v>
      </c>
      <c r="S238" s="18"/>
      <c r="T238" s="18"/>
      <c r="U238" s="18"/>
      <c r="V238" s="18"/>
      <c r="W238" s="18"/>
      <c r="X238" s="18"/>
      <c r="Y238" s="18"/>
      <c r="Z238" s="18"/>
    </row>
    <row r="239" spans="1:26" ht="15.75" x14ac:dyDescent="0.25">
      <c r="A239" s="415"/>
      <c r="B239" s="415"/>
      <c r="C239" s="415"/>
      <c r="D239" s="425"/>
      <c r="E239" s="415"/>
      <c r="F239" s="422"/>
      <c r="G239" s="422"/>
      <c r="H239" s="430"/>
      <c r="I239" s="7"/>
      <c r="J239" s="415"/>
      <c r="K239" s="415"/>
      <c r="L239" s="415"/>
      <c r="M239" s="415"/>
      <c r="N239" s="7">
        <v>0</v>
      </c>
      <c r="O239" s="7">
        <v>0</v>
      </c>
      <c r="P239" s="7">
        <v>0</v>
      </c>
      <c r="Q239" s="7">
        <v>0</v>
      </c>
      <c r="R239" s="416"/>
      <c r="S239" s="18"/>
      <c r="T239" s="18"/>
      <c r="U239" s="18"/>
      <c r="V239" s="18"/>
      <c r="W239" s="18"/>
      <c r="X239" s="18"/>
      <c r="Y239" s="18"/>
      <c r="Z239" s="18"/>
    </row>
    <row r="240" spans="1:26" ht="15.75" x14ac:dyDescent="0.25">
      <c r="A240" s="415">
        <v>6</v>
      </c>
      <c r="B240" s="415"/>
      <c r="C240" s="415"/>
      <c r="D240" s="425"/>
      <c r="E240" s="415"/>
      <c r="F240" s="415" t="str">
        <f>G238</f>
        <v>T KJLT 5</v>
      </c>
      <c r="G240" s="415" t="s">
        <v>338</v>
      </c>
      <c r="H240" s="430">
        <v>0.59</v>
      </c>
      <c r="I240" s="7"/>
      <c r="J240" s="415" t="s">
        <v>337</v>
      </c>
      <c r="K240" s="415" t="s">
        <v>278</v>
      </c>
      <c r="L240" s="415" t="s">
        <v>4</v>
      </c>
      <c r="M240" s="415" t="s">
        <v>5</v>
      </c>
      <c r="N240" s="7">
        <v>-7.7178300000000002</v>
      </c>
      <c r="O240" s="7">
        <v>-110.83</v>
      </c>
      <c r="P240" s="7">
        <v>-7.7187099999999997</v>
      </c>
      <c r="Q240" s="7">
        <v>-110.824</v>
      </c>
      <c r="R240" s="416" t="s">
        <v>8</v>
      </c>
      <c r="S240" s="18"/>
      <c r="T240" s="18"/>
      <c r="U240" s="18"/>
      <c r="V240" s="18"/>
      <c r="W240" s="18"/>
      <c r="X240" s="18"/>
      <c r="Y240" s="18"/>
      <c r="Z240" s="18"/>
    </row>
    <row r="241" spans="1:26" ht="15.75" x14ac:dyDescent="0.25">
      <c r="A241" s="415"/>
      <c r="B241" s="415"/>
      <c r="C241" s="415"/>
      <c r="D241" s="425"/>
      <c r="E241" s="415"/>
      <c r="F241" s="422"/>
      <c r="G241" s="415"/>
      <c r="H241" s="430"/>
      <c r="I241" s="7"/>
      <c r="J241" s="415"/>
      <c r="K241" s="415"/>
      <c r="L241" s="415"/>
      <c r="M241" s="415"/>
      <c r="N241" s="7">
        <v>0</v>
      </c>
      <c r="O241" s="7">
        <v>0</v>
      </c>
      <c r="P241" s="7">
        <v>0</v>
      </c>
      <c r="Q241" s="7">
        <v>0</v>
      </c>
      <c r="R241" s="416"/>
      <c r="S241" s="18"/>
      <c r="T241" s="18"/>
      <c r="U241" s="18"/>
      <c r="V241" s="18"/>
      <c r="W241" s="18"/>
      <c r="X241" s="18"/>
      <c r="Y241" s="18"/>
      <c r="Z241" s="18"/>
    </row>
    <row r="242" spans="1:26" ht="15.75" x14ac:dyDescent="0.25">
      <c r="A242" s="415">
        <v>7</v>
      </c>
      <c r="B242" s="415"/>
      <c r="C242" s="415"/>
      <c r="D242" s="425"/>
      <c r="E242" s="415"/>
      <c r="F242" s="415" t="str">
        <f>G240</f>
        <v>T KJLT 6</v>
      </c>
      <c r="G242" s="415" t="s">
        <v>339</v>
      </c>
      <c r="H242" s="430">
        <v>0.42</v>
      </c>
      <c r="I242" s="415">
        <v>0.08</v>
      </c>
      <c r="J242" s="415" t="s">
        <v>340</v>
      </c>
      <c r="K242" s="415" t="s">
        <v>331</v>
      </c>
      <c r="L242" s="415" t="s">
        <v>4</v>
      </c>
      <c r="M242" s="415" t="s">
        <v>5</v>
      </c>
      <c r="N242" s="7">
        <v>-7.7187099999999997</v>
      </c>
      <c r="O242" s="7">
        <v>-110.824</v>
      </c>
      <c r="P242" s="7">
        <v>-7.7190300000000001</v>
      </c>
      <c r="Q242" s="7">
        <v>-110.821</v>
      </c>
      <c r="R242" s="416" t="s">
        <v>341</v>
      </c>
      <c r="S242" s="18"/>
      <c r="T242" s="18"/>
      <c r="U242" s="18"/>
      <c r="V242" s="18"/>
      <c r="W242" s="18"/>
      <c r="X242" s="18"/>
      <c r="Y242" s="18"/>
      <c r="Z242" s="18"/>
    </row>
    <row r="243" spans="1:26" ht="15.75" x14ac:dyDescent="0.25">
      <c r="A243" s="415"/>
      <c r="B243" s="415"/>
      <c r="C243" s="415"/>
      <c r="D243" s="425"/>
      <c r="E243" s="415"/>
      <c r="F243" s="422"/>
      <c r="G243" s="422"/>
      <c r="H243" s="430"/>
      <c r="I243" s="415"/>
      <c r="J243" s="415"/>
      <c r="K243" s="415"/>
      <c r="L243" s="415"/>
      <c r="M243" s="415"/>
      <c r="N243" s="7"/>
      <c r="O243" s="7"/>
      <c r="P243" s="7"/>
      <c r="Q243" s="7"/>
      <c r="R243" s="416"/>
      <c r="S243" s="18"/>
      <c r="T243" s="18"/>
      <c r="U243" s="18"/>
      <c r="V243" s="18"/>
      <c r="W243" s="18"/>
      <c r="X243" s="18"/>
      <c r="Y243" s="18"/>
      <c r="Z243" s="18"/>
    </row>
    <row r="244" spans="1:26" ht="15.75" x14ac:dyDescent="0.25">
      <c r="A244" s="445" t="s">
        <v>53</v>
      </c>
      <c r="B244" s="445"/>
      <c r="C244" s="445"/>
      <c r="D244" s="445"/>
      <c r="E244" s="445"/>
      <c r="F244" s="445"/>
      <c r="G244" s="445"/>
      <c r="H244" s="9">
        <f>SUM(H230:H243)</f>
        <v>4.4000000000000004</v>
      </c>
      <c r="I244" s="9">
        <f>SUM(I230:I243)</f>
        <v>0.1</v>
      </c>
      <c r="J244" s="15"/>
      <c r="K244" s="15"/>
      <c r="L244" s="15"/>
      <c r="M244" s="15"/>
      <c r="N244" s="31"/>
      <c r="O244" s="31"/>
      <c r="P244" s="31"/>
      <c r="Q244" s="31"/>
      <c r="R244" s="15"/>
      <c r="S244" s="18"/>
      <c r="T244" s="18"/>
      <c r="U244" s="18"/>
      <c r="V244" s="18"/>
      <c r="W244" s="18"/>
      <c r="X244" s="18"/>
      <c r="Y244" s="18"/>
      <c r="Z244" s="18"/>
    </row>
    <row r="245" spans="1:26" ht="18.75" x14ac:dyDescent="0.25">
      <c r="A245" s="28" t="s">
        <v>342</v>
      </c>
      <c r="B245" s="6"/>
      <c r="C245" s="6"/>
      <c r="D245" s="21"/>
      <c r="E245" s="6"/>
      <c r="F245" s="6"/>
      <c r="G245" s="6"/>
      <c r="H245" s="29"/>
      <c r="I245" s="21"/>
      <c r="J245" s="15"/>
      <c r="K245" s="15"/>
      <c r="L245" s="15"/>
      <c r="M245" s="15"/>
      <c r="N245" s="15"/>
      <c r="O245" s="15"/>
      <c r="P245" s="15"/>
      <c r="Q245" s="15"/>
      <c r="R245" s="15"/>
      <c r="S245" s="18"/>
      <c r="T245" s="18"/>
      <c r="U245" s="18"/>
      <c r="V245" s="18"/>
      <c r="W245" s="18"/>
      <c r="X245" s="18"/>
      <c r="Y245" s="18"/>
      <c r="Z245" s="18"/>
    </row>
    <row r="246" spans="1:26" ht="18.75" x14ac:dyDescent="0.25">
      <c r="A246" s="30" t="s">
        <v>54</v>
      </c>
      <c r="B246" s="13"/>
      <c r="C246" s="13"/>
      <c r="D246" s="13"/>
      <c r="E246" s="13"/>
      <c r="F246" s="13"/>
      <c r="G246" s="13"/>
      <c r="H246" s="14"/>
      <c r="I246" s="14"/>
      <c r="J246" s="13"/>
      <c r="K246" s="13"/>
      <c r="L246" s="13"/>
      <c r="M246" s="13"/>
      <c r="N246" s="13"/>
      <c r="O246" s="13"/>
      <c r="P246" s="13"/>
      <c r="Q246" s="13"/>
      <c r="R246" s="13"/>
      <c r="S246" s="18"/>
      <c r="T246" s="18"/>
      <c r="U246" s="18"/>
      <c r="V246" s="18"/>
      <c r="W246" s="18"/>
      <c r="X246" s="18"/>
      <c r="Y246" s="18"/>
      <c r="Z246" s="18"/>
    </row>
    <row r="247" spans="1:26" ht="15.75" x14ac:dyDescent="0.25">
      <c r="A247" s="415">
        <v>1</v>
      </c>
      <c r="B247" s="415" t="s">
        <v>328</v>
      </c>
      <c r="C247" s="415">
        <v>1</v>
      </c>
      <c r="D247" s="425">
        <v>5.0330000000000004</v>
      </c>
      <c r="E247" s="415" t="s">
        <v>1</v>
      </c>
      <c r="F247" s="415" t="s">
        <v>343</v>
      </c>
      <c r="G247" s="415" t="s">
        <v>344</v>
      </c>
      <c r="H247" s="451">
        <v>0.15</v>
      </c>
      <c r="I247" s="425">
        <v>0</v>
      </c>
      <c r="J247" s="424" t="s">
        <v>345</v>
      </c>
      <c r="K247" s="424" t="s">
        <v>331</v>
      </c>
      <c r="L247" s="415" t="s">
        <v>4</v>
      </c>
      <c r="M247" s="415" t="s">
        <v>5</v>
      </c>
      <c r="N247" s="15">
        <v>-7.7121899999999997</v>
      </c>
      <c r="O247" s="15">
        <v>-110.86</v>
      </c>
      <c r="P247" s="15">
        <v>-7.7153600000000004</v>
      </c>
      <c r="Q247" s="15">
        <v>-110.843</v>
      </c>
      <c r="R247" s="416" t="s">
        <v>8</v>
      </c>
      <c r="S247" s="18"/>
      <c r="T247" s="18"/>
      <c r="U247" s="18"/>
      <c r="V247" s="18"/>
      <c r="W247" s="18"/>
      <c r="X247" s="18"/>
      <c r="Y247" s="18"/>
      <c r="Z247" s="18"/>
    </row>
    <row r="248" spans="1:26" ht="15.75" x14ac:dyDescent="0.25">
      <c r="A248" s="415"/>
      <c r="B248" s="415"/>
      <c r="C248" s="415"/>
      <c r="D248" s="425"/>
      <c r="E248" s="415"/>
      <c r="F248" s="422"/>
      <c r="G248" s="422"/>
      <c r="H248" s="451"/>
      <c r="I248" s="425"/>
      <c r="J248" s="424"/>
      <c r="K248" s="424"/>
      <c r="L248" s="415"/>
      <c r="M248" s="415"/>
      <c r="N248" s="15">
        <v>0</v>
      </c>
      <c r="O248" s="15">
        <v>0</v>
      </c>
      <c r="P248" s="15">
        <v>0</v>
      </c>
      <c r="Q248" s="15">
        <v>0</v>
      </c>
      <c r="R248" s="416"/>
      <c r="S248" s="18"/>
      <c r="T248" s="18"/>
      <c r="U248" s="18"/>
      <c r="V248" s="18"/>
      <c r="W248" s="18"/>
      <c r="X248" s="18"/>
      <c r="Y248" s="18"/>
      <c r="Z248" s="18"/>
    </row>
    <row r="249" spans="1:26" ht="15.75" x14ac:dyDescent="0.25">
      <c r="A249" s="415">
        <v>2</v>
      </c>
      <c r="B249" s="415"/>
      <c r="C249" s="415"/>
      <c r="D249" s="425"/>
      <c r="E249" s="422"/>
      <c r="F249" s="415" t="s">
        <v>344</v>
      </c>
      <c r="G249" s="415" t="s">
        <v>346</v>
      </c>
      <c r="H249" s="427">
        <v>1.77</v>
      </c>
      <c r="I249" s="425">
        <v>0</v>
      </c>
      <c r="J249" s="424" t="s">
        <v>345</v>
      </c>
      <c r="K249" s="424" t="s">
        <v>331</v>
      </c>
      <c r="L249" s="415" t="s">
        <v>4</v>
      </c>
      <c r="M249" s="415" t="s">
        <v>5</v>
      </c>
      <c r="N249" s="15">
        <v>-7.7153600000000004</v>
      </c>
      <c r="O249" s="15">
        <v>-110.843</v>
      </c>
      <c r="P249" s="7">
        <v>-7.7184200000000001</v>
      </c>
      <c r="Q249" s="15">
        <v>-110.83</v>
      </c>
      <c r="R249" s="416" t="s">
        <v>8</v>
      </c>
      <c r="S249" s="18"/>
      <c r="T249" s="18"/>
      <c r="U249" s="18"/>
      <c r="V249" s="18"/>
      <c r="W249" s="18"/>
      <c r="X249" s="18"/>
      <c r="Y249" s="18"/>
      <c r="Z249" s="18"/>
    </row>
    <row r="250" spans="1:26" ht="15.75" x14ac:dyDescent="0.25">
      <c r="A250" s="415"/>
      <c r="B250" s="415"/>
      <c r="C250" s="415"/>
      <c r="D250" s="425"/>
      <c r="E250" s="422"/>
      <c r="F250" s="422"/>
      <c r="G250" s="422"/>
      <c r="H250" s="427"/>
      <c r="I250" s="425"/>
      <c r="J250" s="424"/>
      <c r="K250" s="424"/>
      <c r="L250" s="415"/>
      <c r="M250" s="415"/>
      <c r="N250" s="15">
        <v>0</v>
      </c>
      <c r="O250" s="15">
        <v>0</v>
      </c>
      <c r="P250" s="7">
        <v>0</v>
      </c>
      <c r="Q250" s="15">
        <v>0</v>
      </c>
      <c r="R250" s="416"/>
      <c r="S250" s="18"/>
      <c r="T250" s="18"/>
      <c r="U250" s="18"/>
      <c r="V250" s="18"/>
      <c r="W250" s="18"/>
      <c r="X250" s="18"/>
      <c r="Y250" s="18"/>
      <c r="Z250" s="18"/>
    </row>
    <row r="251" spans="1:26" ht="15.75" x14ac:dyDescent="0.25">
      <c r="A251" s="415">
        <v>3</v>
      </c>
      <c r="B251" s="415"/>
      <c r="C251" s="415"/>
      <c r="D251" s="425"/>
      <c r="E251" s="415"/>
      <c r="F251" s="415" t="s">
        <v>346</v>
      </c>
      <c r="G251" s="415" t="s">
        <v>347</v>
      </c>
      <c r="H251" s="424">
        <v>0.35499999999999998</v>
      </c>
      <c r="I251" s="425">
        <v>0</v>
      </c>
      <c r="J251" s="424" t="s">
        <v>345</v>
      </c>
      <c r="K251" s="424" t="s">
        <v>331</v>
      </c>
      <c r="L251" s="415" t="s">
        <v>4</v>
      </c>
      <c r="M251" s="424" t="s">
        <v>5</v>
      </c>
      <c r="N251" s="7">
        <v>-7.7184200000000001</v>
      </c>
      <c r="O251" s="15">
        <v>-110.83</v>
      </c>
      <c r="P251" s="15">
        <v>-7.7163899999999996</v>
      </c>
      <c r="Q251" s="15">
        <v>-110.84</v>
      </c>
      <c r="R251" s="423" t="s">
        <v>8</v>
      </c>
      <c r="S251" s="18"/>
      <c r="T251" s="18"/>
      <c r="U251" s="18"/>
      <c r="V251" s="18"/>
      <c r="W251" s="18"/>
      <c r="X251" s="18"/>
      <c r="Y251" s="18"/>
      <c r="Z251" s="18"/>
    </row>
    <row r="252" spans="1:26" ht="15.75" x14ac:dyDescent="0.25">
      <c r="A252" s="415"/>
      <c r="B252" s="415"/>
      <c r="C252" s="415"/>
      <c r="D252" s="425"/>
      <c r="E252" s="415"/>
      <c r="F252" s="422"/>
      <c r="G252" s="422"/>
      <c r="H252" s="424"/>
      <c r="I252" s="425"/>
      <c r="J252" s="424"/>
      <c r="K252" s="424"/>
      <c r="L252" s="415"/>
      <c r="M252" s="424"/>
      <c r="N252" s="7">
        <v>0</v>
      </c>
      <c r="O252" s="15">
        <v>0</v>
      </c>
      <c r="P252" s="15">
        <v>0</v>
      </c>
      <c r="Q252" s="15">
        <v>0</v>
      </c>
      <c r="R252" s="423"/>
      <c r="S252" s="18"/>
      <c r="T252" s="18"/>
      <c r="U252" s="18"/>
      <c r="V252" s="18"/>
      <c r="W252" s="18"/>
      <c r="X252" s="18"/>
      <c r="Y252" s="18"/>
      <c r="Z252" s="18"/>
    </row>
    <row r="253" spans="1:26" ht="15.75" x14ac:dyDescent="0.25">
      <c r="A253" s="415">
        <v>4</v>
      </c>
      <c r="B253" s="415"/>
      <c r="C253" s="415"/>
      <c r="D253" s="425"/>
      <c r="E253" s="415"/>
      <c r="F253" s="415" t="s">
        <v>347</v>
      </c>
      <c r="G253" s="415" t="s">
        <v>348</v>
      </c>
      <c r="H253" s="424">
        <v>0.32500000000000001</v>
      </c>
      <c r="I253" s="425">
        <v>0.18</v>
      </c>
      <c r="J253" s="424" t="s">
        <v>278</v>
      </c>
      <c r="K253" s="424" t="s">
        <v>331</v>
      </c>
      <c r="L253" s="415" t="s">
        <v>4</v>
      </c>
      <c r="M253" s="424" t="s">
        <v>5</v>
      </c>
      <c r="N253" s="15">
        <v>-7.7163899999999996</v>
      </c>
      <c r="O253" s="15">
        <v>-110.84</v>
      </c>
      <c r="P253" s="15">
        <v>-7.7166699999999997</v>
      </c>
      <c r="Q253" s="15">
        <v>-110.839</v>
      </c>
      <c r="R253" s="442" t="s">
        <v>349</v>
      </c>
      <c r="S253" s="18"/>
      <c r="T253" s="18"/>
      <c r="U253" s="18"/>
      <c r="V253" s="18"/>
      <c r="W253" s="18"/>
      <c r="X253" s="18"/>
      <c r="Y253" s="18"/>
      <c r="Z253" s="18"/>
    </row>
    <row r="254" spans="1:26" ht="15.75" x14ac:dyDescent="0.25">
      <c r="A254" s="415"/>
      <c r="B254" s="415"/>
      <c r="C254" s="415"/>
      <c r="D254" s="425"/>
      <c r="E254" s="415"/>
      <c r="F254" s="422"/>
      <c r="G254" s="422"/>
      <c r="H254" s="424"/>
      <c r="I254" s="425"/>
      <c r="J254" s="424"/>
      <c r="K254" s="424"/>
      <c r="L254" s="415"/>
      <c r="M254" s="424"/>
      <c r="N254" s="15">
        <v>0</v>
      </c>
      <c r="O254" s="15">
        <v>0</v>
      </c>
      <c r="P254" s="15">
        <v>0</v>
      </c>
      <c r="Q254" s="15">
        <v>0</v>
      </c>
      <c r="R254" s="442"/>
      <c r="S254" s="18"/>
      <c r="T254" s="18"/>
      <c r="U254" s="18"/>
      <c r="V254" s="18"/>
      <c r="W254" s="18"/>
      <c r="X254" s="18"/>
      <c r="Y254" s="18"/>
      <c r="Z254" s="18"/>
    </row>
    <row r="255" spans="1:26" ht="15.75" x14ac:dyDescent="0.25">
      <c r="A255" s="415">
        <v>5</v>
      </c>
      <c r="B255" s="415"/>
      <c r="C255" s="415"/>
      <c r="D255" s="425"/>
      <c r="E255" s="422"/>
      <c r="F255" s="415" t="s">
        <v>348</v>
      </c>
      <c r="G255" s="415" t="s">
        <v>350</v>
      </c>
      <c r="H255" s="424">
        <v>0.78</v>
      </c>
      <c r="I255" s="425">
        <v>0.55000000000000004</v>
      </c>
      <c r="J255" s="424" t="s">
        <v>278</v>
      </c>
      <c r="K255" s="424" t="s">
        <v>331</v>
      </c>
      <c r="L255" s="415" t="s">
        <v>4</v>
      </c>
      <c r="M255" s="424" t="s">
        <v>5</v>
      </c>
      <c r="N255" s="15">
        <v>-7.7166699999999997</v>
      </c>
      <c r="O255" s="15">
        <v>-110.839</v>
      </c>
      <c r="P255" s="15">
        <v>-7.7176299999999998</v>
      </c>
      <c r="Q255" s="15">
        <v>-110.836</v>
      </c>
      <c r="R255" s="442" t="s">
        <v>351</v>
      </c>
      <c r="S255" s="18"/>
      <c r="T255" s="18"/>
      <c r="U255" s="18"/>
      <c r="V255" s="18"/>
      <c r="W255" s="18"/>
      <c r="X255" s="18"/>
      <c r="Y255" s="18"/>
      <c r="Z255" s="18"/>
    </row>
    <row r="256" spans="1:26" ht="15.75" x14ac:dyDescent="0.25">
      <c r="A256" s="415"/>
      <c r="B256" s="415"/>
      <c r="C256" s="415"/>
      <c r="D256" s="425"/>
      <c r="E256" s="422"/>
      <c r="F256" s="422"/>
      <c r="G256" s="422"/>
      <c r="H256" s="424"/>
      <c r="I256" s="425"/>
      <c r="J256" s="424"/>
      <c r="K256" s="424"/>
      <c r="L256" s="415"/>
      <c r="M256" s="424"/>
      <c r="N256" s="15">
        <v>0</v>
      </c>
      <c r="O256" s="15">
        <v>0</v>
      </c>
      <c r="P256" s="15">
        <v>0</v>
      </c>
      <c r="Q256" s="15">
        <v>0</v>
      </c>
      <c r="R256" s="442"/>
      <c r="S256" s="18"/>
      <c r="T256" s="18"/>
      <c r="U256" s="18"/>
      <c r="V256" s="18"/>
      <c r="W256" s="18"/>
      <c r="X256" s="18"/>
      <c r="Y256" s="18"/>
      <c r="Z256" s="18"/>
    </row>
    <row r="257" spans="1:26" ht="15.75" x14ac:dyDescent="0.25">
      <c r="A257" s="415">
        <v>6</v>
      </c>
      <c r="B257" s="415"/>
      <c r="C257" s="415"/>
      <c r="D257" s="425"/>
      <c r="E257" s="415"/>
      <c r="F257" s="415" t="s">
        <v>350</v>
      </c>
      <c r="G257" s="415" t="s">
        <v>352</v>
      </c>
      <c r="H257" s="424">
        <v>0.77800000000000002</v>
      </c>
      <c r="I257" s="425">
        <v>0</v>
      </c>
      <c r="J257" s="415" t="s">
        <v>340</v>
      </c>
      <c r="K257" s="415" t="s">
        <v>331</v>
      </c>
      <c r="L257" s="415" t="s">
        <v>4</v>
      </c>
      <c r="M257" s="415" t="s">
        <v>5</v>
      </c>
      <c r="N257" s="15">
        <v>-7.7176299999999998</v>
      </c>
      <c r="O257" s="15">
        <v>-110.836</v>
      </c>
      <c r="P257" s="15">
        <v>-7.7184200000000001</v>
      </c>
      <c r="Q257" s="15">
        <v>-110.83</v>
      </c>
      <c r="R257" s="416" t="s">
        <v>8</v>
      </c>
      <c r="S257" s="18"/>
      <c r="T257" s="18"/>
      <c r="U257" s="18"/>
      <c r="V257" s="18"/>
      <c r="W257" s="18"/>
      <c r="X257" s="18"/>
      <c r="Y257" s="18"/>
      <c r="Z257" s="18"/>
    </row>
    <row r="258" spans="1:26" ht="15.75" x14ac:dyDescent="0.25">
      <c r="A258" s="415"/>
      <c r="B258" s="415"/>
      <c r="C258" s="415"/>
      <c r="D258" s="425"/>
      <c r="E258" s="415"/>
      <c r="F258" s="422"/>
      <c r="G258" s="422"/>
      <c r="H258" s="424"/>
      <c r="I258" s="425"/>
      <c r="J258" s="415"/>
      <c r="K258" s="415"/>
      <c r="L258" s="415"/>
      <c r="M258" s="415"/>
      <c r="N258" s="15"/>
      <c r="O258" s="15"/>
      <c r="P258" s="15"/>
      <c r="Q258" s="15"/>
      <c r="R258" s="416"/>
      <c r="S258" s="18"/>
      <c r="T258" s="18"/>
      <c r="U258" s="18"/>
      <c r="V258" s="18"/>
      <c r="W258" s="18"/>
      <c r="X258" s="18"/>
      <c r="Y258" s="18"/>
      <c r="Z258" s="18"/>
    </row>
    <row r="259" spans="1:26" ht="15.75" x14ac:dyDescent="0.25">
      <c r="A259" s="415">
        <v>7</v>
      </c>
      <c r="B259" s="415"/>
      <c r="C259" s="415"/>
      <c r="D259" s="425"/>
      <c r="E259" s="415"/>
      <c r="F259" s="415" t="s">
        <v>352</v>
      </c>
      <c r="G259" s="415" t="s">
        <v>353</v>
      </c>
      <c r="H259" s="427">
        <v>0.875</v>
      </c>
      <c r="I259" s="425">
        <v>0</v>
      </c>
      <c r="J259" s="415" t="s">
        <v>340</v>
      </c>
      <c r="K259" s="415" t="s">
        <v>331</v>
      </c>
      <c r="L259" s="415" t="s">
        <v>4</v>
      </c>
      <c r="M259" s="415" t="s">
        <v>5</v>
      </c>
      <c r="N259" s="15">
        <v>-7.7176299999999998</v>
      </c>
      <c r="O259" s="15">
        <v>-110.836</v>
      </c>
      <c r="P259" s="15">
        <v>-7.7195600000000004</v>
      </c>
      <c r="Q259" s="15">
        <v>-110.822</v>
      </c>
      <c r="R259" s="416" t="s">
        <v>8</v>
      </c>
      <c r="S259" s="18"/>
      <c r="T259" s="18"/>
      <c r="U259" s="18"/>
      <c r="V259" s="18"/>
      <c r="W259" s="18"/>
      <c r="X259" s="18"/>
      <c r="Y259" s="18"/>
      <c r="Z259" s="18"/>
    </row>
    <row r="260" spans="1:26" ht="15.75" x14ac:dyDescent="0.25">
      <c r="A260" s="415"/>
      <c r="B260" s="415"/>
      <c r="C260" s="415"/>
      <c r="D260" s="425"/>
      <c r="E260" s="415"/>
      <c r="F260" s="422"/>
      <c r="G260" s="422"/>
      <c r="H260" s="427"/>
      <c r="I260" s="425"/>
      <c r="J260" s="415"/>
      <c r="K260" s="415"/>
      <c r="L260" s="415"/>
      <c r="M260" s="415"/>
      <c r="N260" s="15"/>
      <c r="O260" s="15"/>
      <c r="P260" s="15"/>
      <c r="Q260" s="15"/>
      <c r="R260" s="416"/>
      <c r="S260" s="18"/>
      <c r="T260" s="18"/>
      <c r="U260" s="18"/>
      <c r="V260" s="18"/>
      <c r="W260" s="18"/>
      <c r="X260" s="18"/>
      <c r="Y260" s="18"/>
      <c r="Z260" s="18"/>
    </row>
    <row r="261" spans="1:26" ht="15.75" x14ac:dyDescent="0.25">
      <c r="A261" s="445" t="s">
        <v>253</v>
      </c>
      <c r="B261" s="445"/>
      <c r="C261" s="445"/>
      <c r="D261" s="445"/>
      <c r="E261" s="445"/>
      <c r="F261" s="445"/>
      <c r="G261" s="445"/>
      <c r="H261" s="9">
        <f>SUM(H247:H260)</f>
        <v>5.0329999999999995</v>
      </c>
      <c r="I261" s="9">
        <f>SUM(I247:I260)</f>
        <v>0.73</v>
      </c>
      <c r="J261" s="15"/>
      <c r="K261" s="15"/>
      <c r="L261" s="15"/>
      <c r="M261" s="15"/>
      <c r="N261" s="31"/>
      <c r="O261" s="31"/>
      <c r="P261" s="31"/>
      <c r="Q261" s="31"/>
      <c r="R261" s="15"/>
      <c r="S261" s="18"/>
      <c r="T261" s="18"/>
      <c r="U261" s="18"/>
      <c r="V261" s="18"/>
      <c r="W261" s="18"/>
      <c r="X261" s="18"/>
      <c r="Y261" s="18"/>
      <c r="Z261" s="18"/>
    </row>
    <row r="262" spans="1:26" x14ac:dyDescent="0.25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18"/>
      <c r="T262" s="18"/>
      <c r="U262" s="18"/>
      <c r="V262" s="18"/>
      <c r="W262" s="18"/>
      <c r="X262" s="18"/>
      <c r="Y262" s="18"/>
      <c r="Z262" s="18"/>
    </row>
    <row r="263" spans="1:26" ht="18.75" x14ac:dyDescent="0.25">
      <c r="A263" s="28" t="s">
        <v>354</v>
      </c>
      <c r="B263" s="6"/>
      <c r="C263" s="6"/>
      <c r="D263" s="21"/>
      <c r="E263" s="6"/>
      <c r="F263" s="6"/>
      <c r="G263" s="6"/>
      <c r="H263" s="29"/>
      <c r="I263" s="21"/>
      <c r="J263" s="15"/>
      <c r="K263" s="15"/>
      <c r="L263" s="15"/>
      <c r="M263" s="15"/>
      <c r="N263" s="15"/>
      <c r="O263" s="15"/>
      <c r="P263" s="15"/>
      <c r="Q263" s="15"/>
      <c r="R263" s="15"/>
      <c r="S263" s="18"/>
      <c r="T263" s="18"/>
      <c r="U263" s="18"/>
      <c r="V263" s="18"/>
      <c r="W263" s="18"/>
      <c r="X263" s="18"/>
      <c r="Y263" s="18"/>
      <c r="Z263" s="18"/>
    </row>
    <row r="264" spans="1:26" ht="18.75" x14ac:dyDescent="0.25">
      <c r="A264" s="30" t="s">
        <v>52</v>
      </c>
      <c r="B264" s="6"/>
      <c r="C264" s="6"/>
      <c r="D264" s="21"/>
      <c r="E264" s="6"/>
      <c r="F264" s="6"/>
      <c r="G264" s="6"/>
      <c r="H264" s="29"/>
      <c r="I264" s="21"/>
      <c r="J264" s="15"/>
      <c r="K264" s="15"/>
      <c r="L264" s="15"/>
      <c r="M264" s="15"/>
      <c r="N264" s="15"/>
      <c r="O264" s="15"/>
      <c r="P264" s="15"/>
      <c r="Q264" s="15"/>
      <c r="R264" s="15"/>
      <c r="S264" s="18"/>
      <c r="T264" s="18"/>
      <c r="U264" s="18"/>
      <c r="V264" s="18"/>
      <c r="W264" s="18"/>
      <c r="X264" s="18"/>
      <c r="Y264" s="18"/>
      <c r="Z264" s="18"/>
    </row>
    <row r="265" spans="1:26" ht="15.75" x14ac:dyDescent="0.25">
      <c r="A265" s="415">
        <v>1</v>
      </c>
      <c r="B265" s="415" t="s">
        <v>355</v>
      </c>
      <c r="C265" s="415">
        <v>1</v>
      </c>
      <c r="D265" s="425">
        <v>5.5609999999999999</v>
      </c>
      <c r="E265" s="424" t="s">
        <v>1</v>
      </c>
      <c r="F265" s="415" t="s">
        <v>356</v>
      </c>
      <c r="G265" s="415" t="s">
        <v>357</v>
      </c>
      <c r="H265" s="430">
        <v>1.099</v>
      </c>
      <c r="I265" s="415"/>
      <c r="J265" s="415" t="s">
        <v>358</v>
      </c>
      <c r="K265" s="415" t="s">
        <v>20</v>
      </c>
      <c r="L265" s="415" t="s">
        <v>4</v>
      </c>
      <c r="M265" s="415" t="s">
        <v>5</v>
      </c>
      <c r="N265" s="7">
        <v>-7.6377100000000002</v>
      </c>
      <c r="O265" s="7">
        <v>-110.83799999999999</v>
      </c>
      <c r="P265" s="7">
        <v>-7.6327400000000001</v>
      </c>
      <c r="Q265" s="7">
        <v>-110.834</v>
      </c>
      <c r="R265" s="416" t="s">
        <v>8</v>
      </c>
      <c r="S265" s="18"/>
      <c r="T265" s="18"/>
      <c r="U265" s="18"/>
      <c r="V265" s="18"/>
      <c r="W265" s="18"/>
      <c r="X265" s="18"/>
      <c r="Y265" s="18"/>
      <c r="Z265" s="18"/>
    </row>
    <row r="266" spans="1:26" ht="15.75" x14ac:dyDescent="0.25">
      <c r="A266" s="415"/>
      <c r="B266" s="415"/>
      <c r="C266" s="415"/>
      <c r="D266" s="425"/>
      <c r="E266" s="424"/>
      <c r="F266" s="422"/>
      <c r="G266" s="422"/>
      <c r="H266" s="430"/>
      <c r="I266" s="415"/>
      <c r="J266" s="415"/>
      <c r="K266" s="415"/>
      <c r="L266" s="415"/>
      <c r="M266" s="415"/>
      <c r="N266" s="7">
        <v>0</v>
      </c>
      <c r="O266" s="7">
        <v>0</v>
      </c>
      <c r="P266" s="7">
        <v>0</v>
      </c>
      <c r="Q266" s="7">
        <v>0</v>
      </c>
      <c r="R266" s="416"/>
      <c r="S266" s="18"/>
      <c r="T266" s="18"/>
      <c r="U266" s="18"/>
      <c r="V266" s="18"/>
      <c r="W266" s="18"/>
      <c r="X266" s="18"/>
      <c r="Y266" s="18"/>
      <c r="Z266" s="18"/>
    </row>
    <row r="267" spans="1:26" ht="15.75" x14ac:dyDescent="0.25">
      <c r="A267" s="415">
        <v>2</v>
      </c>
      <c r="B267" s="415"/>
      <c r="C267" s="415"/>
      <c r="D267" s="425"/>
      <c r="E267" s="415"/>
      <c r="F267" s="415" t="str">
        <f>G265</f>
        <v>T SMN1</v>
      </c>
      <c r="G267" s="415" t="s">
        <v>359</v>
      </c>
      <c r="H267" s="430">
        <v>0.54</v>
      </c>
      <c r="I267" s="415"/>
      <c r="J267" s="415" t="s">
        <v>358</v>
      </c>
      <c r="K267" s="415" t="s">
        <v>20</v>
      </c>
      <c r="L267" s="415" t="s">
        <v>4</v>
      </c>
      <c r="M267" s="415" t="s">
        <v>5</v>
      </c>
      <c r="N267" s="7">
        <v>-7.6327400000000001</v>
      </c>
      <c r="O267" s="7">
        <v>-110.834</v>
      </c>
      <c r="P267" s="7">
        <v>-7.6282899999999998</v>
      </c>
      <c r="Q267" s="7">
        <v>-110.833</v>
      </c>
      <c r="R267" s="416" t="s">
        <v>8</v>
      </c>
      <c r="S267" s="18"/>
      <c r="T267" s="18"/>
      <c r="U267" s="18"/>
      <c r="V267" s="18"/>
      <c r="W267" s="18"/>
      <c r="X267" s="18"/>
      <c r="Y267" s="18"/>
      <c r="Z267" s="18"/>
    </row>
    <row r="268" spans="1:26" ht="15.75" x14ac:dyDescent="0.25">
      <c r="A268" s="415"/>
      <c r="B268" s="415"/>
      <c r="C268" s="415"/>
      <c r="D268" s="425"/>
      <c r="E268" s="415"/>
      <c r="F268" s="422"/>
      <c r="G268" s="422"/>
      <c r="H268" s="430"/>
      <c r="I268" s="415"/>
      <c r="J268" s="415"/>
      <c r="K268" s="415"/>
      <c r="L268" s="415"/>
      <c r="M268" s="415"/>
      <c r="N268" s="7">
        <v>0</v>
      </c>
      <c r="O268" s="7">
        <v>0</v>
      </c>
      <c r="P268" s="7">
        <v>0</v>
      </c>
      <c r="Q268" s="7">
        <v>0</v>
      </c>
      <c r="R268" s="416"/>
      <c r="S268" s="18"/>
      <c r="T268" s="18"/>
      <c r="U268" s="18"/>
      <c r="V268" s="18"/>
      <c r="W268" s="18"/>
      <c r="X268" s="18"/>
      <c r="Y268" s="18"/>
      <c r="Z268" s="18"/>
    </row>
    <row r="269" spans="1:26" ht="15.75" x14ac:dyDescent="0.25">
      <c r="A269" s="415">
        <v>3</v>
      </c>
      <c r="B269" s="415"/>
      <c r="C269" s="415"/>
      <c r="D269" s="425"/>
      <c r="E269" s="415"/>
      <c r="F269" s="415" t="str">
        <f>G267</f>
        <v>T SMN2/P SMN 1</v>
      </c>
      <c r="G269" s="415" t="s">
        <v>360</v>
      </c>
      <c r="H269" s="430">
        <v>0.28999999999999998</v>
      </c>
      <c r="I269" s="415">
        <v>0.05</v>
      </c>
      <c r="J269" s="415" t="s">
        <v>361</v>
      </c>
      <c r="K269" s="415" t="s">
        <v>362</v>
      </c>
      <c r="L269" s="415" t="s">
        <v>4</v>
      </c>
      <c r="M269" s="415" t="s">
        <v>5</v>
      </c>
      <c r="N269" s="7">
        <v>-7.6282899999999998</v>
      </c>
      <c r="O269" s="7">
        <v>-110.833</v>
      </c>
      <c r="P269" s="7">
        <v>-7.6270199999999999</v>
      </c>
      <c r="Q269" s="7">
        <v>-110.831</v>
      </c>
      <c r="R269" s="416" t="s">
        <v>363</v>
      </c>
      <c r="S269" s="18"/>
      <c r="T269" s="18"/>
      <c r="U269" s="18"/>
      <c r="V269" s="18"/>
      <c r="W269" s="18"/>
      <c r="X269" s="18"/>
      <c r="Y269" s="18"/>
      <c r="Z269" s="18"/>
    </row>
    <row r="270" spans="1:26" ht="15.75" x14ac:dyDescent="0.25">
      <c r="A270" s="415"/>
      <c r="B270" s="415"/>
      <c r="C270" s="415"/>
      <c r="D270" s="425"/>
      <c r="E270" s="415"/>
      <c r="F270" s="422"/>
      <c r="G270" s="422"/>
      <c r="H270" s="430"/>
      <c r="I270" s="415"/>
      <c r="J270" s="415"/>
      <c r="K270" s="415"/>
      <c r="L270" s="415"/>
      <c r="M270" s="415"/>
      <c r="N270" s="7">
        <v>0</v>
      </c>
      <c r="O270" s="7">
        <v>0</v>
      </c>
      <c r="P270" s="7">
        <v>0</v>
      </c>
      <c r="Q270" s="7">
        <v>0</v>
      </c>
      <c r="R270" s="416"/>
      <c r="S270" s="18"/>
      <c r="T270" s="18"/>
      <c r="U270" s="18"/>
      <c r="V270" s="18"/>
      <c r="W270" s="18"/>
      <c r="X270" s="18"/>
      <c r="Y270" s="18"/>
      <c r="Z270" s="18"/>
    </row>
    <row r="271" spans="1:26" ht="15.75" x14ac:dyDescent="0.25">
      <c r="A271" s="415">
        <v>4</v>
      </c>
      <c r="B271" s="415"/>
      <c r="C271" s="415"/>
      <c r="D271" s="425"/>
      <c r="E271" s="415"/>
      <c r="F271" s="415" t="str">
        <f>G269</f>
        <v>T SMN3/P SMN 2</v>
      </c>
      <c r="G271" s="415" t="s">
        <v>364</v>
      </c>
      <c r="H271" s="430">
        <v>1.27</v>
      </c>
      <c r="I271" s="415"/>
      <c r="J271" s="415" t="s">
        <v>361</v>
      </c>
      <c r="K271" s="415" t="s">
        <v>362</v>
      </c>
      <c r="L271" s="415" t="s">
        <v>4</v>
      </c>
      <c r="M271" s="415" t="s">
        <v>5</v>
      </c>
      <c r="N271" s="7">
        <v>-7.6270199999999999</v>
      </c>
      <c r="O271" s="7">
        <v>-110.831</v>
      </c>
      <c r="P271" s="7">
        <v>-7.6166200000000002</v>
      </c>
      <c r="Q271" s="7">
        <v>-110.83199999999999</v>
      </c>
      <c r="R271" s="416" t="s">
        <v>8</v>
      </c>
      <c r="S271" s="18"/>
      <c r="T271" s="18"/>
      <c r="U271" s="18"/>
      <c r="V271" s="18"/>
      <c r="W271" s="18"/>
      <c r="X271" s="18"/>
      <c r="Y271" s="18"/>
      <c r="Z271" s="18"/>
    </row>
    <row r="272" spans="1:26" ht="15.75" x14ac:dyDescent="0.25">
      <c r="A272" s="415"/>
      <c r="B272" s="415"/>
      <c r="C272" s="415"/>
      <c r="D272" s="425"/>
      <c r="E272" s="415"/>
      <c r="F272" s="422"/>
      <c r="G272" s="422"/>
      <c r="H272" s="430"/>
      <c r="I272" s="415"/>
      <c r="J272" s="415"/>
      <c r="K272" s="415"/>
      <c r="L272" s="415"/>
      <c r="M272" s="415"/>
      <c r="N272" s="7">
        <v>0</v>
      </c>
      <c r="O272" s="7">
        <v>0</v>
      </c>
      <c r="P272" s="7">
        <v>0</v>
      </c>
      <c r="Q272" s="7">
        <v>0</v>
      </c>
      <c r="R272" s="416"/>
      <c r="S272" s="18"/>
      <c r="T272" s="18"/>
      <c r="U272" s="18"/>
      <c r="V272" s="18"/>
      <c r="W272" s="18"/>
      <c r="X272" s="18"/>
      <c r="Y272" s="18"/>
      <c r="Z272" s="18"/>
    </row>
    <row r="273" spans="1:26" ht="15.75" x14ac:dyDescent="0.25">
      <c r="A273" s="415">
        <v>5</v>
      </c>
      <c r="B273" s="415"/>
      <c r="C273" s="415"/>
      <c r="D273" s="425"/>
      <c r="E273" s="415"/>
      <c r="F273" s="415" t="str">
        <f>G271</f>
        <v>T SMN4</v>
      </c>
      <c r="G273" s="415" t="s">
        <v>365</v>
      </c>
      <c r="H273" s="430">
        <v>1.5</v>
      </c>
      <c r="I273" s="415">
        <v>0.04</v>
      </c>
      <c r="J273" s="415" t="s">
        <v>366</v>
      </c>
      <c r="K273" s="415" t="s">
        <v>25</v>
      </c>
      <c r="L273" s="415" t="s">
        <v>4</v>
      </c>
      <c r="M273" s="415" t="s">
        <v>5</v>
      </c>
      <c r="N273" s="7">
        <v>-7.6166200000000002</v>
      </c>
      <c r="O273" s="7">
        <v>-110.83199999999999</v>
      </c>
      <c r="P273" s="7">
        <v>-7.6044999999999998</v>
      </c>
      <c r="Q273" s="7">
        <v>-110.834</v>
      </c>
      <c r="R273" s="416" t="s">
        <v>367</v>
      </c>
      <c r="S273" s="18"/>
      <c r="T273" s="18"/>
      <c r="U273" s="18"/>
      <c r="V273" s="18"/>
      <c r="W273" s="18"/>
      <c r="X273" s="18"/>
      <c r="Y273" s="18"/>
      <c r="Z273" s="18"/>
    </row>
    <row r="274" spans="1:26" ht="15.75" x14ac:dyDescent="0.25">
      <c r="A274" s="415"/>
      <c r="B274" s="415"/>
      <c r="C274" s="415"/>
      <c r="D274" s="425"/>
      <c r="E274" s="415"/>
      <c r="F274" s="422"/>
      <c r="G274" s="422"/>
      <c r="H274" s="430"/>
      <c r="I274" s="415"/>
      <c r="J274" s="415"/>
      <c r="K274" s="415"/>
      <c r="L274" s="415"/>
      <c r="M274" s="415"/>
      <c r="N274" s="7">
        <v>0</v>
      </c>
      <c r="O274" s="7">
        <v>0</v>
      </c>
      <c r="P274" s="7">
        <v>0</v>
      </c>
      <c r="Q274" s="7">
        <v>0</v>
      </c>
      <c r="R274" s="416"/>
      <c r="S274" s="18"/>
      <c r="T274" s="18"/>
      <c r="U274" s="18"/>
      <c r="V274" s="18"/>
      <c r="W274" s="18"/>
      <c r="X274" s="18"/>
      <c r="Y274" s="18"/>
      <c r="Z274" s="18"/>
    </row>
    <row r="275" spans="1:26" ht="15.75" x14ac:dyDescent="0.25">
      <c r="A275" s="415">
        <v>6</v>
      </c>
      <c r="B275" s="415"/>
      <c r="C275" s="415"/>
      <c r="D275" s="425"/>
      <c r="E275" s="415"/>
      <c r="F275" s="415" t="str">
        <f>G273</f>
        <v>T SMN5</v>
      </c>
      <c r="G275" s="415" t="s">
        <v>368</v>
      </c>
      <c r="H275" s="430">
        <v>0.76</v>
      </c>
      <c r="I275" s="415"/>
      <c r="J275" s="415" t="s">
        <v>20</v>
      </c>
      <c r="K275" s="415" t="s">
        <v>25</v>
      </c>
      <c r="L275" s="415" t="s">
        <v>4</v>
      </c>
      <c r="M275" s="415" t="s">
        <v>5</v>
      </c>
      <c r="N275" s="7">
        <v>-7.6044999999999998</v>
      </c>
      <c r="O275" s="7">
        <v>-110.834</v>
      </c>
      <c r="P275" s="7">
        <v>-7.5981300000000003</v>
      </c>
      <c r="Q275" s="7">
        <v>-110.834</v>
      </c>
      <c r="R275" s="416" t="s">
        <v>8</v>
      </c>
      <c r="S275" s="18"/>
      <c r="T275" s="18"/>
      <c r="U275" s="18"/>
      <c r="V275" s="18"/>
      <c r="W275" s="18"/>
      <c r="X275" s="18"/>
      <c r="Y275" s="18"/>
      <c r="Z275" s="18"/>
    </row>
    <row r="276" spans="1:26" ht="15.75" x14ac:dyDescent="0.25">
      <c r="A276" s="415"/>
      <c r="B276" s="415"/>
      <c r="C276" s="415"/>
      <c r="D276" s="425"/>
      <c r="E276" s="415"/>
      <c r="F276" s="422"/>
      <c r="G276" s="422"/>
      <c r="H276" s="430"/>
      <c r="I276" s="415"/>
      <c r="J276" s="415"/>
      <c r="K276" s="415"/>
      <c r="L276" s="415"/>
      <c r="M276" s="415"/>
      <c r="N276" s="7"/>
      <c r="O276" s="7"/>
      <c r="P276" s="7"/>
      <c r="Q276" s="7"/>
      <c r="R276" s="416"/>
      <c r="S276" s="18"/>
      <c r="T276" s="18"/>
      <c r="U276" s="18"/>
      <c r="V276" s="18"/>
      <c r="W276" s="18"/>
      <c r="X276" s="18"/>
      <c r="Y276" s="18"/>
      <c r="Z276" s="18"/>
    </row>
    <row r="277" spans="1:26" ht="15.75" x14ac:dyDescent="0.25">
      <c r="A277" s="445" t="s">
        <v>53</v>
      </c>
      <c r="B277" s="445"/>
      <c r="C277" s="445"/>
      <c r="D277" s="445"/>
      <c r="E277" s="445"/>
      <c r="F277" s="445"/>
      <c r="G277" s="445"/>
      <c r="H277" s="9">
        <f>SUM(H265:H276)</f>
        <v>5.4589999999999996</v>
      </c>
      <c r="I277" s="9">
        <f>SUM(I265:I276)</f>
        <v>0.09</v>
      </c>
      <c r="J277" s="15"/>
      <c r="K277" s="15"/>
      <c r="L277" s="15"/>
      <c r="M277" s="15"/>
      <c r="N277" s="31"/>
      <c r="O277" s="31"/>
      <c r="P277" s="31"/>
      <c r="Q277" s="31"/>
      <c r="R277" s="15"/>
      <c r="S277" s="18"/>
      <c r="T277" s="18"/>
      <c r="U277" s="18"/>
      <c r="V277" s="18"/>
      <c r="W277" s="18"/>
      <c r="X277" s="18"/>
      <c r="Y277" s="18"/>
      <c r="Z277" s="18"/>
    </row>
    <row r="278" spans="1:26" ht="18.75" x14ac:dyDescent="0.25">
      <c r="A278" s="28" t="s">
        <v>369</v>
      </c>
      <c r="B278" s="6"/>
      <c r="C278" s="6"/>
      <c r="D278" s="21"/>
      <c r="E278" s="6"/>
      <c r="F278" s="6"/>
      <c r="G278" s="6"/>
      <c r="H278" s="29"/>
      <c r="I278" s="21"/>
      <c r="J278" s="15"/>
      <c r="K278" s="15"/>
      <c r="L278" s="15"/>
      <c r="M278" s="15"/>
      <c r="N278" s="15"/>
      <c r="O278" s="15"/>
      <c r="P278" s="15"/>
      <c r="Q278" s="15"/>
      <c r="R278" s="15"/>
      <c r="S278" s="18"/>
      <c r="T278" s="18"/>
      <c r="U278" s="18"/>
      <c r="V278" s="18"/>
      <c r="W278" s="18"/>
      <c r="X278" s="18"/>
      <c r="Y278" s="18"/>
      <c r="Z278" s="18"/>
    </row>
    <row r="279" spans="1:26" ht="18.75" x14ac:dyDescent="0.25">
      <c r="A279" s="30" t="s">
        <v>54</v>
      </c>
      <c r="B279" s="13"/>
      <c r="C279" s="13"/>
      <c r="D279" s="13"/>
      <c r="E279" s="13"/>
      <c r="F279" s="13"/>
      <c r="G279" s="13"/>
      <c r="H279" s="14"/>
      <c r="I279" s="14"/>
      <c r="J279" s="13"/>
      <c r="K279" s="13"/>
      <c r="L279" s="13"/>
      <c r="M279" s="13"/>
      <c r="N279" s="13"/>
      <c r="O279" s="13"/>
      <c r="P279" s="13"/>
      <c r="Q279" s="13"/>
      <c r="R279" s="13"/>
      <c r="S279" s="18"/>
      <c r="T279" s="18"/>
      <c r="U279" s="18"/>
      <c r="V279" s="18"/>
      <c r="W279" s="18"/>
      <c r="X279" s="18"/>
      <c r="Y279" s="18"/>
      <c r="Z279" s="18"/>
    </row>
    <row r="280" spans="1:26" ht="15.75" x14ac:dyDescent="0.25">
      <c r="A280" s="415">
        <v>1</v>
      </c>
      <c r="B280" s="415" t="s">
        <v>355</v>
      </c>
      <c r="C280" s="415">
        <v>1</v>
      </c>
      <c r="D280" s="425">
        <v>5.45</v>
      </c>
      <c r="E280" s="415" t="s">
        <v>1</v>
      </c>
      <c r="F280" s="415" t="s">
        <v>370</v>
      </c>
      <c r="G280" s="415" t="s">
        <v>371</v>
      </c>
      <c r="H280" s="427">
        <v>0.81</v>
      </c>
      <c r="I280" s="425">
        <v>0</v>
      </c>
      <c r="J280" s="424" t="s">
        <v>372</v>
      </c>
      <c r="K280" s="424" t="s">
        <v>20</v>
      </c>
      <c r="L280" s="415" t="s">
        <v>4</v>
      </c>
      <c r="M280" s="415" t="s">
        <v>5</v>
      </c>
      <c r="N280" s="15">
        <v>-7.6410299999999998</v>
      </c>
      <c r="O280" s="15">
        <v>-110.845</v>
      </c>
      <c r="P280" s="15">
        <v>-7.63835</v>
      </c>
      <c r="Q280" s="15">
        <v>-110.83799999999999</v>
      </c>
      <c r="R280" s="416" t="s">
        <v>8</v>
      </c>
      <c r="S280" s="18"/>
      <c r="T280" s="18"/>
      <c r="U280" s="18"/>
      <c r="V280" s="18"/>
      <c r="W280" s="18"/>
      <c r="X280" s="18"/>
      <c r="Y280" s="18"/>
      <c r="Z280" s="18"/>
    </row>
    <row r="281" spans="1:26" ht="15.75" x14ac:dyDescent="0.25">
      <c r="A281" s="415"/>
      <c r="B281" s="415"/>
      <c r="C281" s="415"/>
      <c r="D281" s="425"/>
      <c r="E281" s="415"/>
      <c r="F281" s="415"/>
      <c r="G281" s="415"/>
      <c r="H281" s="427"/>
      <c r="I281" s="425"/>
      <c r="J281" s="424"/>
      <c r="K281" s="424"/>
      <c r="L281" s="415"/>
      <c r="M281" s="415"/>
      <c r="N281" s="15">
        <v>0</v>
      </c>
      <c r="O281" s="15">
        <v>0</v>
      </c>
      <c r="P281" s="15">
        <v>0</v>
      </c>
      <c r="Q281" s="15">
        <v>0</v>
      </c>
      <c r="R281" s="416"/>
      <c r="S281" s="18"/>
      <c r="T281" s="18"/>
      <c r="U281" s="18"/>
      <c r="V281" s="18"/>
      <c r="W281" s="18"/>
      <c r="X281" s="18"/>
      <c r="Y281" s="18"/>
      <c r="Z281" s="18"/>
    </row>
    <row r="282" spans="1:26" ht="15.75" x14ac:dyDescent="0.25">
      <c r="A282" s="415">
        <v>2</v>
      </c>
      <c r="B282" s="415"/>
      <c r="C282" s="415"/>
      <c r="D282" s="425"/>
      <c r="E282" s="422"/>
      <c r="F282" s="415" t="s">
        <v>371</v>
      </c>
      <c r="G282" s="415" t="s">
        <v>373</v>
      </c>
      <c r="H282" s="427">
        <v>0.9</v>
      </c>
      <c r="I282" s="425">
        <v>0</v>
      </c>
      <c r="J282" s="418" t="s">
        <v>374</v>
      </c>
      <c r="K282" s="424" t="s">
        <v>20</v>
      </c>
      <c r="L282" s="415" t="s">
        <v>4</v>
      </c>
      <c r="M282" s="415" t="s">
        <v>5</v>
      </c>
      <c r="N282" s="15">
        <v>-7.63835</v>
      </c>
      <c r="O282" s="15">
        <v>-110.83799999999999</v>
      </c>
      <c r="P282" s="15">
        <v>-7.6348599999999998</v>
      </c>
      <c r="Q282" s="15">
        <v>-110.83199999999999</v>
      </c>
      <c r="R282" s="416" t="s">
        <v>8</v>
      </c>
      <c r="S282" s="18"/>
      <c r="T282" s="18"/>
      <c r="U282" s="18"/>
      <c r="V282" s="18"/>
      <c r="W282" s="18"/>
      <c r="X282" s="18"/>
      <c r="Y282" s="18"/>
      <c r="Z282" s="18"/>
    </row>
    <row r="283" spans="1:26" ht="15.75" x14ac:dyDescent="0.25">
      <c r="A283" s="415"/>
      <c r="B283" s="415"/>
      <c r="C283" s="415"/>
      <c r="D283" s="425"/>
      <c r="E283" s="422"/>
      <c r="F283" s="415"/>
      <c r="G283" s="415"/>
      <c r="H283" s="427"/>
      <c r="I283" s="425"/>
      <c r="J283" s="418"/>
      <c r="K283" s="424"/>
      <c r="L283" s="415"/>
      <c r="M283" s="415"/>
      <c r="N283" s="15">
        <v>0</v>
      </c>
      <c r="O283" s="15">
        <v>0</v>
      </c>
      <c r="P283" s="15">
        <v>0</v>
      </c>
      <c r="Q283" s="15">
        <v>0</v>
      </c>
      <c r="R283" s="416"/>
      <c r="S283" s="18"/>
      <c r="T283" s="18"/>
      <c r="U283" s="18"/>
      <c r="V283" s="18"/>
      <c r="W283" s="18"/>
      <c r="X283" s="18"/>
      <c r="Y283" s="18"/>
      <c r="Z283" s="18"/>
    </row>
    <row r="284" spans="1:26" ht="15.75" x14ac:dyDescent="0.25">
      <c r="A284" s="415">
        <v>3</v>
      </c>
      <c r="B284" s="415"/>
      <c r="C284" s="415"/>
      <c r="D284" s="425"/>
      <c r="E284" s="415"/>
      <c r="F284" s="415" t="s">
        <v>373</v>
      </c>
      <c r="G284" s="415" t="s">
        <v>375</v>
      </c>
      <c r="H284" s="424">
        <v>0.16</v>
      </c>
      <c r="I284" s="443">
        <v>7.0000000000000007E-2</v>
      </c>
      <c r="J284" s="418" t="s">
        <v>374</v>
      </c>
      <c r="K284" s="424" t="s">
        <v>20</v>
      </c>
      <c r="L284" s="415" t="s">
        <v>4</v>
      </c>
      <c r="M284" s="415" t="s">
        <v>5</v>
      </c>
      <c r="N284" s="15">
        <v>-7.6348599999999998</v>
      </c>
      <c r="O284" s="15">
        <v>-110.83199999999999</v>
      </c>
      <c r="P284" s="15">
        <v>-7.63422</v>
      </c>
      <c r="Q284" s="15">
        <v>-110.83199999999999</v>
      </c>
      <c r="R284" s="453" t="s">
        <v>376</v>
      </c>
      <c r="S284" s="18"/>
      <c r="T284" s="18"/>
      <c r="U284" s="18"/>
      <c r="V284" s="18"/>
      <c r="W284" s="18"/>
      <c r="X284" s="18"/>
      <c r="Y284" s="18"/>
      <c r="Z284" s="18"/>
    </row>
    <row r="285" spans="1:26" ht="15.75" x14ac:dyDescent="0.25">
      <c r="A285" s="415"/>
      <c r="B285" s="415"/>
      <c r="C285" s="415"/>
      <c r="D285" s="425"/>
      <c r="E285" s="415"/>
      <c r="F285" s="415"/>
      <c r="G285" s="415"/>
      <c r="H285" s="424"/>
      <c r="I285" s="443"/>
      <c r="J285" s="418"/>
      <c r="K285" s="424"/>
      <c r="L285" s="415"/>
      <c r="M285" s="415"/>
      <c r="N285" s="15">
        <v>0</v>
      </c>
      <c r="O285" s="15">
        <v>0</v>
      </c>
      <c r="P285" s="15">
        <v>0</v>
      </c>
      <c r="Q285" s="15">
        <v>0</v>
      </c>
      <c r="R285" s="453"/>
      <c r="S285" s="18"/>
      <c r="T285" s="18"/>
      <c r="U285" s="18"/>
      <c r="V285" s="18"/>
      <c r="W285" s="18"/>
      <c r="X285" s="18"/>
      <c r="Y285" s="18"/>
      <c r="Z285" s="18"/>
    </row>
    <row r="286" spans="1:26" ht="15.75" x14ac:dyDescent="0.25">
      <c r="A286" s="415">
        <v>4</v>
      </c>
      <c r="B286" s="415"/>
      <c r="C286" s="415"/>
      <c r="D286" s="425"/>
      <c r="E286" s="415"/>
      <c r="F286" s="415" t="s">
        <v>375</v>
      </c>
      <c r="G286" s="415" t="s">
        <v>377</v>
      </c>
      <c r="H286" s="415">
        <v>0.65</v>
      </c>
      <c r="I286" s="424">
        <v>0.09</v>
      </c>
      <c r="J286" s="418" t="s">
        <v>374</v>
      </c>
      <c r="K286" s="424" t="s">
        <v>20</v>
      </c>
      <c r="L286" s="415" t="s">
        <v>4</v>
      </c>
      <c r="M286" s="415" t="s">
        <v>5</v>
      </c>
      <c r="N286" s="15">
        <v>-7.63422</v>
      </c>
      <c r="O286" s="15">
        <v>-110.83199999999999</v>
      </c>
      <c r="P286" s="15">
        <v>-7.6334400000000002</v>
      </c>
      <c r="Q286" s="15">
        <v>-110.83199999999999</v>
      </c>
      <c r="R286" s="453" t="s">
        <v>378</v>
      </c>
      <c r="S286" s="18"/>
      <c r="T286" s="18"/>
      <c r="U286" s="18"/>
      <c r="V286" s="18"/>
      <c r="W286" s="18"/>
      <c r="X286" s="18"/>
      <c r="Y286" s="18"/>
      <c r="Z286" s="18"/>
    </row>
    <row r="287" spans="1:26" ht="15.75" x14ac:dyDescent="0.25">
      <c r="A287" s="415"/>
      <c r="B287" s="415"/>
      <c r="C287" s="415"/>
      <c r="D287" s="425"/>
      <c r="E287" s="415"/>
      <c r="F287" s="415"/>
      <c r="G287" s="415"/>
      <c r="H287" s="415"/>
      <c r="I287" s="424"/>
      <c r="J287" s="418"/>
      <c r="K287" s="424"/>
      <c r="L287" s="415"/>
      <c r="M287" s="415"/>
      <c r="N287" s="15">
        <v>0</v>
      </c>
      <c r="O287" s="15">
        <v>0</v>
      </c>
      <c r="P287" s="15">
        <v>0</v>
      </c>
      <c r="Q287" s="15">
        <v>0</v>
      </c>
      <c r="R287" s="453"/>
      <c r="S287" s="18"/>
      <c r="T287" s="18"/>
      <c r="U287" s="18"/>
      <c r="V287" s="18"/>
      <c r="W287" s="18"/>
      <c r="X287" s="18"/>
      <c r="Y287" s="18"/>
      <c r="Z287" s="18"/>
    </row>
    <row r="288" spans="1:26" ht="15.75" x14ac:dyDescent="0.25">
      <c r="A288" s="415">
        <v>5</v>
      </c>
      <c r="B288" s="415"/>
      <c r="C288" s="415"/>
      <c r="D288" s="425"/>
      <c r="E288" s="422"/>
      <c r="F288" s="415" t="s">
        <v>379</v>
      </c>
      <c r="G288" s="415" t="s">
        <v>380</v>
      </c>
      <c r="H288" s="415">
        <v>0.26</v>
      </c>
      <c r="I288" s="425">
        <v>0</v>
      </c>
      <c r="J288" s="418" t="s">
        <v>381</v>
      </c>
      <c r="K288" s="415" t="s">
        <v>20</v>
      </c>
      <c r="L288" s="415" t="s">
        <v>4</v>
      </c>
      <c r="M288" s="415" t="s">
        <v>5</v>
      </c>
      <c r="N288" s="15">
        <v>-7.6123500000000002</v>
      </c>
      <c r="O288" s="15">
        <v>-110.831</v>
      </c>
      <c r="P288" s="7">
        <v>-7.61083</v>
      </c>
      <c r="Q288" s="7">
        <v>-110.833</v>
      </c>
      <c r="R288" s="416" t="s">
        <v>93</v>
      </c>
      <c r="S288" s="18"/>
      <c r="T288" s="18"/>
      <c r="U288" s="18"/>
      <c r="V288" s="18"/>
      <c r="W288" s="18"/>
      <c r="X288" s="18"/>
      <c r="Y288" s="18"/>
      <c r="Z288" s="18"/>
    </row>
    <row r="289" spans="1:26" ht="15.75" x14ac:dyDescent="0.25">
      <c r="A289" s="415"/>
      <c r="B289" s="415"/>
      <c r="C289" s="415"/>
      <c r="D289" s="425"/>
      <c r="E289" s="422"/>
      <c r="F289" s="415"/>
      <c r="G289" s="415"/>
      <c r="H289" s="415"/>
      <c r="I289" s="425"/>
      <c r="J289" s="418"/>
      <c r="K289" s="415"/>
      <c r="L289" s="415"/>
      <c r="M289" s="415"/>
      <c r="N289" s="15">
        <v>0</v>
      </c>
      <c r="O289" s="15">
        <v>0</v>
      </c>
      <c r="P289" s="7">
        <v>0</v>
      </c>
      <c r="Q289" s="7">
        <v>0</v>
      </c>
      <c r="R289" s="416"/>
      <c r="S289" s="18"/>
      <c r="T289" s="18"/>
      <c r="U289" s="18"/>
      <c r="V289" s="18"/>
      <c r="W289" s="18"/>
      <c r="X289" s="18"/>
      <c r="Y289" s="18"/>
      <c r="Z289" s="18"/>
    </row>
    <row r="290" spans="1:26" ht="15.75" x14ac:dyDescent="0.25">
      <c r="A290" s="415">
        <v>6</v>
      </c>
      <c r="B290" s="415"/>
      <c r="C290" s="415"/>
      <c r="D290" s="425"/>
      <c r="E290" s="415"/>
      <c r="F290" s="415" t="s">
        <v>380</v>
      </c>
      <c r="G290" s="415" t="s">
        <v>382</v>
      </c>
      <c r="H290" s="415">
        <v>1.5</v>
      </c>
      <c r="I290" s="425">
        <v>0</v>
      </c>
      <c r="J290" s="415" t="s">
        <v>383</v>
      </c>
      <c r="K290" s="415" t="s">
        <v>20</v>
      </c>
      <c r="L290" s="415" t="s">
        <v>4</v>
      </c>
      <c r="M290" s="415" t="s">
        <v>5</v>
      </c>
      <c r="N290" s="7">
        <v>-7.61083</v>
      </c>
      <c r="O290" s="7">
        <v>-110.833</v>
      </c>
      <c r="P290" s="7">
        <v>-7.5982799999999999</v>
      </c>
      <c r="Q290" s="7">
        <v>-110.833</v>
      </c>
      <c r="R290" s="416" t="s">
        <v>8</v>
      </c>
      <c r="S290" s="18"/>
      <c r="T290" s="18"/>
      <c r="U290" s="18"/>
      <c r="V290" s="18"/>
      <c r="W290" s="18"/>
      <c r="X290" s="18"/>
      <c r="Y290" s="18"/>
      <c r="Z290" s="18"/>
    </row>
    <row r="291" spans="1:26" ht="15.75" x14ac:dyDescent="0.25">
      <c r="A291" s="415"/>
      <c r="B291" s="415"/>
      <c r="C291" s="415"/>
      <c r="D291" s="425"/>
      <c r="E291" s="415"/>
      <c r="F291" s="415"/>
      <c r="G291" s="415"/>
      <c r="H291" s="415"/>
      <c r="I291" s="425"/>
      <c r="J291" s="415"/>
      <c r="K291" s="415"/>
      <c r="L291" s="415"/>
      <c r="M291" s="415"/>
      <c r="N291" s="7"/>
      <c r="O291" s="7"/>
      <c r="P291" s="7"/>
      <c r="Q291" s="7"/>
      <c r="R291" s="416"/>
      <c r="S291" s="18"/>
      <c r="T291" s="18"/>
      <c r="U291" s="18"/>
      <c r="V291" s="18"/>
      <c r="W291" s="18"/>
      <c r="X291" s="18"/>
      <c r="Y291" s="18"/>
      <c r="Z291" s="18"/>
    </row>
    <row r="292" spans="1:26" ht="15.75" x14ac:dyDescent="0.25">
      <c r="A292" s="445" t="s">
        <v>253</v>
      </c>
      <c r="B292" s="445"/>
      <c r="C292" s="445"/>
      <c r="D292" s="445"/>
      <c r="E292" s="445"/>
      <c r="F292" s="445"/>
      <c r="G292" s="445"/>
      <c r="H292" s="9">
        <f>SUM(H280:H291)</f>
        <v>4.28</v>
      </c>
      <c r="I292" s="9">
        <f>SUM(I280:I291)</f>
        <v>0.16</v>
      </c>
      <c r="J292" s="15"/>
      <c r="K292" s="15"/>
      <c r="L292" s="15"/>
      <c r="M292" s="15"/>
      <c r="N292" s="31"/>
      <c r="O292" s="31"/>
      <c r="P292" s="31"/>
      <c r="Q292" s="31"/>
      <c r="R292" s="15"/>
      <c r="S292" s="18"/>
      <c r="T292" s="18"/>
      <c r="U292" s="18"/>
      <c r="V292" s="18"/>
      <c r="W292" s="18"/>
      <c r="X292" s="18"/>
      <c r="Y292" s="18"/>
      <c r="Z292" s="18"/>
    </row>
    <row r="293" spans="1:26" ht="18.75" x14ac:dyDescent="0.25">
      <c r="A293" s="41" t="s">
        <v>541</v>
      </c>
      <c r="B293" s="42"/>
      <c r="C293" s="42"/>
      <c r="D293" s="43"/>
      <c r="E293" s="42"/>
      <c r="F293" s="42"/>
      <c r="G293" s="42"/>
      <c r="H293" s="44"/>
      <c r="I293" s="43"/>
      <c r="J293" s="1"/>
      <c r="K293" s="1"/>
      <c r="L293" s="1"/>
      <c r="M293" s="1"/>
      <c r="N293" s="1"/>
      <c r="O293" s="1"/>
      <c r="P293" s="1"/>
      <c r="Q293" s="1"/>
      <c r="R293" s="1"/>
    </row>
    <row r="294" spans="1:26" ht="18.75" x14ac:dyDescent="0.25">
      <c r="A294" s="45" t="s">
        <v>52</v>
      </c>
      <c r="B294" s="46"/>
      <c r="C294" s="47"/>
      <c r="D294" s="48"/>
      <c r="E294" s="47"/>
      <c r="F294" s="47"/>
      <c r="G294" s="47"/>
      <c r="H294" s="49"/>
      <c r="I294" s="48"/>
      <c r="J294" s="50"/>
      <c r="K294" s="50"/>
      <c r="L294" s="50"/>
      <c r="M294" s="50"/>
      <c r="N294" s="50"/>
      <c r="O294" s="50"/>
      <c r="P294" s="50"/>
      <c r="Q294" s="50"/>
      <c r="R294" s="50"/>
    </row>
    <row r="295" spans="1:26" x14ac:dyDescent="0.25">
      <c r="A295" s="457">
        <v>1</v>
      </c>
      <c r="B295" s="457" t="s">
        <v>542</v>
      </c>
      <c r="C295" s="457">
        <v>1</v>
      </c>
      <c r="D295" s="458">
        <v>8.3800000000000008</v>
      </c>
      <c r="E295" s="440" t="s">
        <v>1</v>
      </c>
      <c r="F295" s="459" t="s">
        <v>543</v>
      </c>
      <c r="G295" s="459" t="s">
        <v>544</v>
      </c>
      <c r="H295" s="461">
        <v>1</v>
      </c>
      <c r="I295" s="462">
        <v>0</v>
      </c>
      <c r="J295" s="463" t="s">
        <v>134</v>
      </c>
      <c r="K295" s="463" t="s">
        <v>47</v>
      </c>
      <c r="L295" s="463" t="s">
        <v>47</v>
      </c>
      <c r="M295" s="457" t="s">
        <v>5</v>
      </c>
      <c r="N295" s="463" t="s">
        <v>545</v>
      </c>
      <c r="O295" s="463" t="s">
        <v>546</v>
      </c>
      <c r="P295" s="463" t="s">
        <v>547</v>
      </c>
      <c r="Q295" s="463" t="s">
        <v>548</v>
      </c>
      <c r="R295" s="464" t="s">
        <v>8</v>
      </c>
    </row>
    <row r="296" spans="1:26" x14ac:dyDescent="0.25">
      <c r="A296" s="457"/>
      <c r="B296" s="457"/>
      <c r="C296" s="457"/>
      <c r="D296" s="458"/>
      <c r="E296" s="440"/>
      <c r="F296" s="460"/>
      <c r="G296" s="460"/>
      <c r="H296" s="461"/>
      <c r="I296" s="462"/>
      <c r="J296" s="463"/>
      <c r="K296" s="463"/>
      <c r="L296" s="463"/>
      <c r="M296" s="457"/>
      <c r="N296" s="463"/>
      <c r="O296" s="463"/>
      <c r="P296" s="463"/>
      <c r="Q296" s="463"/>
      <c r="R296" s="464"/>
    </row>
    <row r="297" spans="1:26" x14ac:dyDescent="0.25">
      <c r="A297" s="457">
        <f>A295+1</f>
        <v>2</v>
      </c>
      <c r="B297" s="457"/>
      <c r="C297" s="457"/>
      <c r="D297" s="458"/>
      <c r="E297" s="459"/>
      <c r="F297" s="459" t="s">
        <v>544</v>
      </c>
      <c r="G297" s="459" t="s">
        <v>549</v>
      </c>
      <c r="H297" s="461">
        <v>1.39</v>
      </c>
      <c r="I297" s="462">
        <v>0</v>
      </c>
      <c r="J297" s="463" t="s">
        <v>145</v>
      </c>
      <c r="K297" s="463" t="s">
        <v>47</v>
      </c>
      <c r="L297" s="463" t="s">
        <v>47</v>
      </c>
      <c r="M297" s="457" t="s">
        <v>5</v>
      </c>
      <c r="N297" s="463" t="s">
        <v>547</v>
      </c>
      <c r="O297" s="463" t="s">
        <v>548</v>
      </c>
      <c r="P297" s="459" t="s">
        <v>550</v>
      </c>
      <c r="Q297" s="440" t="s">
        <v>551</v>
      </c>
      <c r="R297" s="464" t="s">
        <v>8</v>
      </c>
    </row>
    <row r="298" spans="1:26" x14ac:dyDescent="0.25">
      <c r="A298" s="457"/>
      <c r="B298" s="457"/>
      <c r="C298" s="457"/>
      <c r="D298" s="458"/>
      <c r="E298" s="459"/>
      <c r="F298" s="460"/>
      <c r="G298" s="459"/>
      <c r="H298" s="461"/>
      <c r="I298" s="462"/>
      <c r="J298" s="463"/>
      <c r="K298" s="463"/>
      <c r="L298" s="463"/>
      <c r="M298" s="457"/>
      <c r="N298" s="463"/>
      <c r="O298" s="463"/>
      <c r="P298" s="459"/>
      <c r="Q298" s="440"/>
      <c r="R298" s="464"/>
    </row>
    <row r="299" spans="1:26" x14ac:dyDescent="0.25">
      <c r="A299" s="457">
        <f t="shared" ref="A299" si="0">A297+1</f>
        <v>3</v>
      </c>
      <c r="B299" s="457"/>
      <c r="C299" s="457"/>
      <c r="D299" s="458"/>
      <c r="E299" s="459"/>
      <c r="F299" s="459" t="s">
        <v>549</v>
      </c>
      <c r="G299" s="459" t="s">
        <v>552</v>
      </c>
      <c r="H299" s="461">
        <v>0.44</v>
      </c>
      <c r="I299" s="462">
        <v>0</v>
      </c>
      <c r="J299" s="457" t="s">
        <v>553</v>
      </c>
      <c r="K299" s="457" t="s">
        <v>554</v>
      </c>
      <c r="L299" s="463" t="s">
        <v>555</v>
      </c>
      <c r="M299" s="463" t="s">
        <v>5</v>
      </c>
      <c r="N299" s="440" t="s">
        <v>550</v>
      </c>
      <c r="O299" s="440" t="s">
        <v>551</v>
      </c>
      <c r="P299" s="463" t="s">
        <v>556</v>
      </c>
      <c r="Q299" s="463" t="s">
        <v>557</v>
      </c>
      <c r="R299" s="464" t="s">
        <v>8</v>
      </c>
    </row>
    <row r="300" spans="1:26" x14ac:dyDescent="0.25">
      <c r="A300" s="457"/>
      <c r="B300" s="457"/>
      <c r="C300" s="457"/>
      <c r="D300" s="458"/>
      <c r="E300" s="459"/>
      <c r="F300" s="459"/>
      <c r="G300" s="459"/>
      <c r="H300" s="461"/>
      <c r="I300" s="462"/>
      <c r="J300" s="457"/>
      <c r="K300" s="457"/>
      <c r="L300" s="463"/>
      <c r="M300" s="463"/>
      <c r="N300" s="440"/>
      <c r="O300" s="440"/>
      <c r="P300" s="463"/>
      <c r="Q300" s="463"/>
      <c r="R300" s="464"/>
    </row>
    <row r="301" spans="1:26" x14ac:dyDescent="0.25">
      <c r="A301" s="457">
        <f t="shared" ref="A301:A305" si="1">A299+1</f>
        <v>4</v>
      </c>
      <c r="B301" s="457"/>
      <c r="C301" s="457"/>
      <c r="D301" s="458"/>
      <c r="E301" s="459"/>
      <c r="F301" s="459" t="s">
        <v>552</v>
      </c>
      <c r="G301" s="459" t="s">
        <v>558</v>
      </c>
      <c r="H301" s="461">
        <v>4.2999999999999997E-2</v>
      </c>
      <c r="I301" s="462">
        <v>0</v>
      </c>
      <c r="J301" s="457" t="s">
        <v>559</v>
      </c>
      <c r="K301" s="457" t="s">
        <v>4</v>
      </c>
      <c r="L301" s="463" t="s">
        <v>47</v>
      </c>
      <c r="M301" s="463" t="s">
        <v>5</v>
      </c>
      <c r="N301" s="440" t="s">
        <v>556</v>
      </c>
      <c r="O301" s="440" t="s">
        <v>557</v>
      </c>
      <c r="P301" s="463" t="s">
        <v>560</v>
      </c>
      <c r="Q301" s="463" t="s">
        <v>561</v>
      </c>
      <c r="R301" s="464" t="s">
        <v>8</v>
      </c>
    </row>
    <row r="302" spans="1:26" x14ac:dyDescent="0.25">
      <c r="A302" s="457"/>
      <c r="B302" s="457"/>
      <c r="C302" s="457"/>
      <c r="D302" s="458"/>
      <c r="E302" s="459"/>
      <c r="F302" s="459"/>
      <c r="G302" s="459"/>
      <c r="H302" s="461"/>
      <c r="I302" s="462"/>
      <c r="J302" s="457"/>
      <c r="K302" s="457"/>
      <c r="L302" s="463"/>
      <c r="M302" s="463"/>
      <c r="N302" s="440"/>
      <c r="O302" s="440"/>
      <c r="P302" s="463"/>
      <c r="Q302" s="463"/>
      <c r="R302" s="464"/>
    </row>
    <row r="303" spans="1:26" x14ac:dyDescent="0.25">
      <c r="A303" s="457">
        <f t="shared" si="1"/>
        <v>5</v>
      </c>
      <c r="B303" s="457"/>
      <c r="C303" s="457"/>
      <c r="D303" s="458"/>
      <c r="E303" s="459"/>
      <c r="F303" s="459" t="s">
        <v>558</v>
      </c>
      <c r="G303" s="459" t="s">
        <v>562</v>
      </c>
      <c r="H303" s="461">
        <v>1.83</v>
      </c>
      <c r="I303" s="462">
        <v>0</v>
      </c>
      <c r="J303" s="457" t="s">
        <v>559</v>
      </c>
      <c r="K303" s="457" t="s">
        <v>4</v>
      </c>
      <c r="L303" s="463" t="s">
        <v>47</v>
      </c>
      <c r="M303" s="463" t="s">
        <v>5</v>
      </c>
      <c r="N303" s="463" t="s">
        <v>560</v>
      </c>
      <c r="O303" s="463" t="s">
        <v>561</v>
      </c>
      <c r="P303" s="463" t="s">
        <v>563</v>
      </c>
      <c r="Q303" s="463" t="s">
        <v>564</v>
      </c>
      <c r="R303" s="464" t="s">
        <v>8</v>
      </c>
    </row>
    <row r="304" spans="1:26" x14ac:dyDescent="0.25">
      <c r="A304" s="457"/>
      <c r="B304" s="457"/>
      <c r="C304" s="457"/>
      <c r="D304" s="458"/>
      <c r="E304" s="459"/>
      <c r="F304" s="459"/>
      <c r="G304" s="459"/>
      <c r="H304" s="461"/>
      <c r="I304" s="462"/>
      <c r="J304" s="457"/>
      <c r="K304" s="457"/>
      <c r="L304" s="463"/>
      <c r="M304" s="463"/>
      <c r="N304" s="463"/>
      <c r="O304" s="463"/>
      <c r="P304" s="463"/>
      <c r="Q304" s="463"/>
      <c r="R304" s="464"/>
    </row>
    <row r="305" spans="1:18" x14ac:dyDescent="0.25">
      <c r="A305" s="457">
        <f t="shared" si="1"/>
        <v>6</v>
      </c>
      <c r="B305" s="457"/>
      <c r="C305" s="457"/>
      <c r="D305" s="458"/>
      <c r="E305" s="459"/>
      <c r="F305" s="459" t="s">
        <v>562</v>
      </c>
      <c r="G305" s="459" t="s">
        <v>565</v>
      </c>
      <c r="H305" s="461">
        <v>1</v>
      </c>
      <c r="I305" s="462">
        <v>0.06</v>
      </c>
      <c r="J305" s="457" t="s">
        <v>566</v>
      </c>
      <c r="K305" s="457" t="s">
        <v>559</v>
      </c>
      <c r="L305" s="463" t="s">
        <v>47</v>
      </c>
      <c r="M305" s="463" t="s">
        <v>5</v>
      </c>
      <c r="N305" s="440" t="s">
        <v>563</v>
      </c>
      <c r="O305" s="440" t="s">
        <v>564</v>
      </c>
      <c r="P305" s="463" t="s">
        <v>567</v>
      </c>
      <c r="Q305" s="463" t="s">
        <v>568</v>
      </c>
      <c r="R305" s="464" t="s">
        <v>569</v>
      </c>
    </row>
    <row r="306" spans="1:18" x14ac:dyDescent="0.25">
      <c r="A306" s="457"/>
      <c r="B306" s="457"/>
      <c r="C306" s="457"/>
      <c r="D306" s="458"/>
      <c r="E306" s="459"/>
      <c r="F306" s="459"/>
      <c r="G306" s="459"/>
      <c r="H306" s="461"/>
      <c r="I306" s="462"/>
      <c r="J306" s="457"/>
      <c r="K306" s="457"/>
      <c r="L306" s="463"/>
      <c r="M306" s="463"/>
      <c r="N306" s="440"/>
      <c r="O306" s="440"/>
      <c r="P306" s="463"/>
      <c r="Q306" s="463"/>
      <c r="R306" s="464"/>
    </row>
    <row r="307" spans="1:18" ht="15.75" x14ac:dyDescent="0.25">
      <c r="A307" s="465" t="s">
        <v>53</v>
      </c>
      <c r="B307" s="465"/>
      <c r="C307" s="465"/>
      <c r="D307" s="465"/>
      <c r="E307" s="465"/>
      <c r="F307" s="465"/>
      <c r="G307" s="465"/>
      <c r="H307" s="51">
        <f>SUM(H295:H306)</f>
        <v>5.7029999999999994</v>
      </c>
      <c r="I307" s="52">
        <f>SUM(I295:I306)</f>
        <v>0.06</v>
      </c>
      <c r="J307" s="50"/>
      <c r="K307" s="50"/>
      <c r="L307" s="50"/>
      <c r="M307" s="50"/>
      <c r="N307" s="53"/>
      <c r="O307" s="53"/>
      <c r="P307" s="53"/>
      <c r="Q307" s="53"/>
      <c r="R307" s="50"/>
    </row>
    <row r="308" spans="1:18" ht="18.75" x14ac:dyDescent="0.25">
      <c r="A308" s="54" t="s">
        <v>54</v>
      </c>
      <c r="B308" s="55"/>
      <c r="C308" s="55"/>
      <c r="D308" s="55"/>
      <c r="E308" s="55"/>
      <c r="F308" s="55"/>
      <c r="G308" s="55"/>
      <c r="H308" s="56"/>
      <c r="I308" s="56"/>
      <c r="J308" s="55"/>
      <c r="K308" s="55"/>
      <c r="L308" s="55"/>
      <c r="M308" s="55"/>
      <c r="N308" s="55"/>
      <c r="O308" s="55"/>
      <c r="P308" s="55"/>
      <c r="Q308" s="55"/>
      <c r="R308" s="55"/>
    </row>
    <row r="309" spans="1:18" x14ac:dyDescent="0.25">
      <c r="A309" s="463">
        <v>1</v>
      </c>
      <c r="B309" s="466" t="s">
        <v>542</v>
      </c>
      <c r="C309" s="466">
        <v>3</v>
      </c>
      <c r="D309" s="467">
        <v>8.3000000000000007</v>
      </c>
      <c r="E309" s="459"/>
      <c r="F309" s="463" t="s">
        <v>570</v>
      </c>
      <c r="G309" s="463" t="s">
        <v>571</v>
      </c>
      <c r="H309" s="463">
        <v>0.7</v>
      </c>
      <c r="I309" s="463">
        <v>0.5</v>
      </c>
      <c r="J309" s="463" t="s">
        <v>572</v>
      </c>
      <c r="K309" s="463" t="s">
        <v>134</v>
      </c>
      <c r="L309" s="463" t="s">
        <v>47</v>
      </c>
      <c r="M309" s="463" t="s">
        <v>5</v>
      </c>
      <c r="N309" s="463" t="s">
        <v>573</v>
      </c>
      <c r="O309" s="463" t="s">
        <v>574</v>
      </c>
      <c r="P309" s="463" t="s">
        <v>575</v>
      </c>
      <c r="Q309" s="463" t="s">
        <v>576</v>
      </c>
      <c r="R309" s="468" t="s">
        <v>577</v>
      </c>
    </row>
    <row r="310" spans="1:18" x14ac:dyDescent="0.25">
      <c r="A310" s="463"/>
      <c r="B310" s="466"/>
      <c r="C310" s="466"/>
      <c r="D310" s="467"/>
      <c r="E310" s="459"/>
      <c r="F310" s="463"/>
      <c r="G310" s="463"/>
      <c r="H310" s="463"/>
      <c r="I310" s="463"/>
      <c r="J310" s="463"/>
      <c r="K310" s="463"/>
      <c r="L310" s="463"/>
      <c r="M310" s="463"/>
      <c r="N310" s="463"/>
      <c r="O310" s="463"/>
      <c r="P310" s="463"/>
      <c r="Q310" s="463"/>
      <c r="R310" s="468"/>
    </row>
    <row r="311" spans="1:18" x14ac:dyDescent="0.25">
      <c r="A311" s="463">
        <v>2</v>
      </c>
      <c r="B311" s="466"/>
      <c r="C311" s="466"/>
      <c r="D311" s="467"/>
      <c r="E311" s="459"/>
      <c r="F311" s="463" t="s">
        <v>578</v>
      </c>
      <c r="G311" s="463" t="s">
        <v>579</v>
      </c>
      <c r="H311" s="463">
        <v>0.31</v>
      </c>
      <c r="I311" s="458">
        <v>0.2</v>
      </c>
      <c r="J311" s="463" t="s">
        <v>554</v>
      </c>
      <c r="K311" s="463" t="s">
        <v>145</v>
      </c>
      <c r="L311" s="463" t="s">
        <v>47</v>
      </c>
      <c r="M311" s="463" t="s">
        <v>5</v>
      </c>
      <c r="N311" s="463" t="s">
        <v>580</v>
      </c>
      <c r="O311" s="463" t="s">
        <v>581</v>
      </c>
      <c r="P311" s="463" t="s">
        <v>582</v>
      </c>
      <c r="Q311" s="463" t="s">
        <v>583</v>
      </c>
      <c r="R311" s="468" t="s">
        <v>584</v>
      </c>
    </row>
    <row r="312" spans="1:18" x14ac:dyDescent="0.25">
      <c r="A312" s="463"/>
      <c r="B312" s="466"/>
      <c r="C312" s="466"/>
      <c r="D312" s="467"/>
      <c r="E312" s="459"/>
      <c r="F312" s="463"/>
      <c r="G312" s="463"/>
      <c r="H312" s="463"/>
      <c r="I312" s="458"/>
      <c r="J312" s="463"/>
      <c r="K312" s="463"/>
      <c r="L312" s="463"/>
      <c r="M312" s="463"/>
      <c r="N312" s="463"/>
      <c r="O312" s="463"/>
      <c r="P312" s="463"/>
      <c r="Q312" s="463"/>
      <c r="R312" s="468"/>
    </row>
    <row r="313" spans="1:18" x14ac:dyDescent="0.25">
      <c r="A313" s="463">
        <v>3</v>
      </c>
      <c r="B313" s="466"/>
      <c r="C313" s="466"/>
      <c r="D313" s="467"/>
      <c r="E313" s="459"/>
      <c r="F313" s="463" t="s">
        <v>579</v>
      </c>
      <c r="G313" s="463" t="s">
        <v>585</v>
      </c>
      <c r="H313" s="463">
        <v>0.46</v>
      </c>
      <c r="I313" s="458">
        <v>0.2</v>
      </c>
      <c r="J313" s="463" t="s">
        <v>586</v>
      </c>
      <c r="K313" s="463" t="s">
        <v>145</v>
      </c>
      <c r="L313" s="463" t="s">
        <v>47</v>
      </c>
      <c r="M313" s="463" t="s">
        <v>5</v>
      </c>
      <c r="N313" s="463" t="s">
        <v>582</v>
      </c>
      <c r="O313" s="463" t="s">
        <v>583</v>
      </c>
      <c r="P313" s="463" t="s">
        <v>587</v>
      </c>
      <c r="Q313" s="463" t="s">
        <v>588</v>
      </c>
      <c r="R313" s="468" t="s">
        <v>584</v>
      </c>
    </row>
    <row r="314" spans="1:18" x14ac:dyDescent="0.25">
      <c r="A314" s="463"/>
      <c r="B314" s="466"/>
      <c r="C314" s="466"/>
      <c r="D314" s="467"/>
      <c r="E314" s="459"/>
      <c r="F314" s="463"/>
      <c r="G314" s="463"/>
      <c r="H314" s="463"/>
      <c r="I314" s="458"/>
      <c r="J314" s="463"/>
      <c r="K314" s="463"/>
      <c r="L314" s="463"/>
      <c r="M314" s="463"/>
      <c r="N314" s="463"/>
      <c r="O314" s="463"/>
      <c r="P314" s="463"/>
      <c r="Q314" s="463"/>
      <c r="R314" s="468"/>
    </row>
    <row r="315" spans="1:18" x14ac:dyDescent="0.25">
      <c r="A315" s="463">
        <v>4</v>
      </c>
      <c r="B315" s="466"/>
      <c r="C315" s="466"/>
      <c r="D315" s="467"/>
      <c r="E315" s="459"/>
      <c r="F315" s="463" t="s">
        <v>585</v>
      </c>
      <c r="G315" s="463" t="s">
        <v>589</v>
      </c>
      <c r="H315" s="463">
        <v>0.42499999999999999</v>
      </c>
      <c r="I315" s="458">
        <v>0.2</v>
      </c>
      <c r="J315" s="463" t="s">
        <v>586</v>
      </c>
      <c r="K315" s="463" t="s">
        <v>145</v>
      </c>
      <c r="L315" s="463" t="s">
        <v>47</v>
      </c>
      <c r="M315" s="463" t="s">
        <v>5</v>
      </c>
      <c r="N315" s="463" t="s">
        <v>587</v>
      </c>
      <c r="O315" s="463" t="s">
        <v>588</v>
      </c>
      <c r="P315" s="463" t="s">
        <v>590</v>
      </c>
      <c r="Q315" s="463" t="s">
        <v>591</v>
      </c>
      <c r="R315" s="468" t="s">
        <v>584</v>
      </c>
    </row>
    <row r="316" spans="1:18" x14ac:dyDescent="0.25">
      <c r="A316" s="463"/>
      <c r="B316" s="466"/>
      <c r="C316" s="466"/>
      <c r="D316" s="467"/>
      <c r="E316" s="459"/>
      <c r="F316" s="463"/>
      <c r="G316" s="463"/>
      <c r="H316" s="463"/>
      <c r="I316" s="458"/>
      <c r="J316" s="463"/>
      <c r="K316" s="463"/>
      <c r="L316" s="463"/>
      <c r="M316" s="463"/>
      <c r="N316" s="463"/>
      <c r="O316" s="463"/>
      <c r="P316" s="463"/>
      <c r="Q316" s="463"/>
      <c r="R316" s="468"/>
    </row>
    <row r="317" spans="1:18" x14ac:dyDescent="0.25">
      <c r="A317" s="463">
        <v>5</v>
      </c>
      <c r="B317" s="466"/>
      <c r="C317" s="466"/>
      <c r="D317" s="467"/>
      <c r="E317" s="459"/>
      <c r="F317" s="463" t="s">
        <v>592</v>
      </c>
      <c r="G317" s="463" t="s">
        <v>593</v>
      </c>
      <c r="H317" s="463">
        <v>1.48</v>
      </c>
      <c r="I317" s="458">
        <v>1.2</v>
      </c>
      <c r="J317" s="463" t="s">
        <v>594</v>
      </c>
      <c r="K317" s="463" t="s">
        <v>20</v>
      </c>
      <c r="L317" s="463" t="s">
        <v>4</v>
      </c>
      <c r="M317" s="463" t="s">
        <v>5</v>
      </c>
      <c r="N317" s="463" t="s">
        <v>595</v>
      </c>
      <c r="O317" s="463" t="s">
        <v>596</v>
      </c>
      <c r="P317" s="463" t="s">
        <v>597</v>
      </c>
      <c r="Q317" s="463" t="s">
        <v>598</v>
      </c>
      <c r="R317" s="468" t="s">
        <v>599</v>
      </c>
    </row>
    <row r="318" spans="1:18" x14ac:dyDescent="0.25">
      <c r="A318" s="463"/>
      <c r="B318" s="466"/>
      <c r="C318" s="466"/>
      <c r="D318" s="467"/>
      <c r="E318" s="459"/>
      <c r="F318" s="463"/>
      <c r="G318" s="463"/>
      <c r="H318" s="463"/>
      <c r="I318" s="458"/>
      <c r="J318" s="463"/>
      <c r="K318" s="463"/>
      <c r="L318" s="463"/>
      <c r="M318" s="463"/>
      <c r="N318" s="463"/>
      <c r="O318" s="463"/>
      <c r="P318" s="463"/>
      <c r="Q318" s="463"/>
      <c r="R318" s="468"/>
    </row>
    <row r="319" spans="1:18" x14ac:dyDescent="0.25">
      <c r="A319" s="463">
        <v>6</v>
      </c>
      <c r="B319" s="466"/>
      <c r="C319" s="466"/>
      <c r="D319" s="467"/>
      <c r="E319" s="459"/>
      <c r="F319" s="463" t="s">
        <v>593</v>
      </c>
      <c r="G319" s="463" t="s">
        <v>600</v>
      </c>
      <c r="H319" s="463">
        <v>0.27500000000000002</v>
      </c>
      <c r="I319" s="458">
        <v>0</v>
      </c>
      <c r="J319" s="463" t="s">
        <v>594</v>
      </c>
      <c r="K319" s="463" t="s">
        <v>20</v>
      </c>
      <c r="L319" s="463" t="s">
        <v>4</v>
      </c>
      <c r="M319" s="463" t="s">
        <v>5</v>
      </c>
      <c r="N319" s="463" t="s">
        <v>597</v>
      </c>
      <c r="O319" s="463" t="s">
        <v>598</v>
      </c>
      <c r="P319" s="463" t="s">
        <v>601</v>
      </c>
      <c r="Q319" s="463" t="s">
        <v>602</v>
      </c>
      <c r="R319" s="468" t="s">
        <v>8</v>
      </c>
    </row>
    <row r="320" spans="1:18" x14ac:dyDescent="0.25">
      <c r="A320" s="463"/>
      <c r="B320" s="466"/>
      <c r="C320" s="466"/>
      <c r="D320" s="467"/>
      <c r="E320" s="459"/>
      <c r="F320" s="463"/>
      <c r="G320" s="463"/>
      <c r="H320" s="463"/>
      <c r="I320" s="458"/>
      <c r="J320" s="463"/>
      <c r="K320" s="463"/>
      <c r="L320" s="463"/>
      <c r="M320" s="463"/>
      <c r="N320" s="463"/>
      <c r="O320" s="463"/>
      <c r="P320" s="463"/>
      <c r="Q320" s="463"/>
      <c r="R320" s="468"/>
    </row>
    <row r="321" spans="1:18" x14ac:dyDescent="0.25">
      <c r="A321" s="463">
        <v>7</v>
      </c>
      <c r="B321" s="466"/>
      <c r="C321" s="466"/>
      <c r="D321" s="467"/>
      <c r="E321" s="459"/>
      <c r="F321" s="463" t="s">
        <v>600</v>
      </c>
      <c r="G321" s="463" t="s">
        <v>603</v>
      </c>
      <c r="H321" s="463">
        <v>1</v>
      </c>
      <c r="I321" s="458">
        <v>1</v>
      </c>
      <c r="J321" s="463" t="s">
        <v>566</v>
      </c>
      <c r="K321" s="463" t="s">
        <v>559</v>
      </c>
      <c r="L321" s="463" t="s">
        <v>4</v>
      </c>
      <c r="M321" s="463" t="s">
        <v>5</v>
      </c>
      <c r="N321" s="463" t="s">
        <v>601</v>
      </c>
      <c r="O321" s="463" t="s">
        <v>602</v>
      </c>
      <c r="P321" s="469" t="s">
        <v>604</v>
      </c>
      <c r="Q321" s="463" t="s">
        <v>605</v>
      </c>
      <c r="R321" s="468" t="s">
        <v>606</v>
      </c>
    </row>
    <row r="322" spans="1:18" x14ac:dyDescent="0.25">
      <c r="A322" s="463"/>
      <c r="B322" s="466"/>
      <c r="C322" s="466"/>
      <c r="D322" s="467"/>
      <c r="E322" s="459"/>
      <c r="F322" s="463"/>
      <c r="G322" s="463"/>
      <c r="H322" s="463"/>
      <c r="I322" s="458"/>
      <c r="J322" s="463"/>
      <c r="K322" s="463"/>
      <c r="L322" s="463"/>
      <c r="M322" s="463"/>
      <c r="N322" s="463"/>
      <c r="O322" s="463"/>
      <c r="P322" s="469"/>
      <c r="Q322" s="463"/>
      <c r="R322" s="468"/>
    </row>
    <row r="323" spans="1:18" x14ac:dyDescent="0.25">
      <c r="A323" s="463">
        <v>8</v>
      </c>
      <c r="B323" s="466"/>
      <c r="C323" s="466"/>
      <c r="D323" s="467"/>
      <c r="E323" s="459"/>
      <c r="F323" s="463" t="s">
        <v>603</v>
      </c>
      <c r="G323" s="463" t="s">
        <v>607</v>
      </c>
      <c r="H323" s="463">
        <v>1.115</v>
      </c>
      <c r="I323" s="458">
        <v>1</v>
      </c>
      <c r="J323" s="463" t="s">
        <v>566</v>
      </c>
      <c r="K323" s="463" t="s">
        <v>559</v>
      </c>
      <c r="L323" s="463" t="s">
        <v>4</v>
      </c>
      <c r="M323" s="463" t="s">
        <v>5</v>
      </c>
      <c r="N323" s="469" t="s">
        <v>604</v>
      </c>
      <c r="O323" s="463" t="s">
        <v>605</v>
      </c>
      <c r="P323" s="463" t="s">
        <v>608</v>
      </c>
      <c r="Q323" s="463" t="s">
        <v>609</v>
      </c>
      <c r="R323" s="468" t="s">
        <v>606</v>
      </c>
    </row>
    <row r="324" spans="1:18" x14ac:dyDescent="0.25">
      <c r="A324" s="463"/>
      <c r="B324" s="466"/>
      <c r="C324" s="466"/>
      <c r="D324" s="467"/>
      <c r="E324" s="459"/>
      <c r="F324" s="463"/>
      <c r="G324" s="463"/>
      <c r="H324" s="463"/>
      <c r="I324" s="458"/>
      <c r="J324" s="463"/>
      <c r="K324" s="463"/>
      <c r="L324" s="463"/>
      <c r="M324" s="463"/>
      <c r="N324" s="469"/>
      <c r="O324" s="463"/>
      <c r="P324" s="463"/>
      <c r="Q324" s="463"/>
      <c r="R324" s="468"/>
    </row>
    <row r="325" spans="1:18" x14ac:dyDescent="0.25">
      <c r="A325" s="463">
        <v>9</v>
      </c>
      <c r="B325" s="466"/>
      <c r="C325" s="466"/>
      <c r="D325" s="467"/>
      <c r="E325" s="459"/>
      <c r="F325" s="463" t="s">
        <v>607</v>
      </c>
      <c r="G325" s="463" t="s">
        <v>610</v>
      </c>
      <c r="H325" s="463">
        <v>1.2</v>
      </c>
      <c r="I325" s="458">
        <v>0.7</v>
      </c>
      <c r="J325" s="463" t="s">
        <v>206</v>
      </c>
      <c r="K325" s="463" t="s">
        <v>145</v>
      </c>
      <c r="L325" s="463" t="s">
        <v>47</v>
      </c>
      <c r="M325" s="463" t="s">
        <v>5</v>
      </c>
      <c r="N325" s="463" t="s">
        <v>608</v>
      </c>
      <c r="O325" s="463" t="s">
        <v>609</v>
      </c>
      <c r="P325" s="463" t="s">
        <v>611</v>
      </c>
      <c r="Q325" s="463" t="s">
        <v>612</v>
      </c>
      <c r="R325" s="468" t="s">
        <v>613</v>
      </c>
    </row>
    <row r="326" spans="1:18" x14ac:dyDescent="0.25">
      <c r="A326" s="463"/>
      <c r="B326" s="466"/>
      <c r="C326" s="466"/>
      <c r="D326" s="467"/>
      <c r="E326" s="459"/>
      <c r="F326" s="463"/>
      <c r="G326" s="463"/>
      <c r="H326" s="463"/>
      <c r="I326" s="458"/>
      <c r="J326" s="463"/>
      <c r="K326" s="463"/>
      <c r="L326" s="463"/>
      <c r="M326" s="463"/>
      <c r="N326" s="463"/>
      <c r="O326" s="463"/>
      <c r="P326" s="463"/>
      <c r="Q326" s="463"/>
      <c r="R326" s="468"/>
    </row>
    <row r="327" spans="1:18" x14ac:dyDescent="0.25">
      <c r="A327" s="463">
        <v>10</v>
      </c>
      <c r="B327" s="466"/>
      <c r="C327" s="466"/>
      <c r="D327" s="467"/>
      <c r="E327" s="459"/>
      <c r="F327" s="463" t="s">
        <v>610</v>
      </c>
      <c r="G327" s="463" t="s">
        <v>614</v>
      </c>
      <c r="H327" s="463">
        <v>0.36</v>
      </c>
      <c r="I327" s="463">
        <v>0</v>
      </c>
      <c r="J327" s="463" t="s">
        <v>206</v>
      </c>
      <c r="K327" s="463" t="s">
        <v>145</v>
      </c>
      <c r="L327" s="463" t="s">
        <v>47</v>
      </c>
      <c r="M327" s="463" t="s">
        <v>5</v>
      </c>
      <c r="N327" s="463" t="s">
        <v>611</v>
      </c>
      <c r="O327" s="463" t="s">
        <v>612</v>
      </c>
      <c r="P327" s="463" t="s">
        <v>615</v>
      </c>
      <c r="Q327" s="463" t="s">
        <v>616</v>
      </c>
      <c r="R327" s="468" t="s">
        <v>8</v>
      </c>
    </row>
    <row r="328" spans="1:18" x14ac:dyDescent="0.25">
      <c r="A328" s="463"/>
      <c r="B328" s="466"/>
      <c r="C328" s="466"/>
      <c r="D328" s="467"/>
      <c r="E328" s="459"/>
      <c r="F328" s="463"/>
      <c r="G328" s="463"/>
      <c r="H328" s="463"/>
      <c r="I328" s="463"/>
      <c r="J328" s="463"/>
      <c r="K328" s="463"/>
      <c r="L328" s="463"/>
      <c r="M328" s="463"/>
      <c r="N328" s="463"/>
      <c r="O328" s="463"/>
      <c r="P328" s="463"/>
      <c r="Q328" s="463"/>
      <c r="R328" s="468"/>
    </row>
    <row r="329" spans="1:18" ht="15.75" x14ac:dyDescent="0.25">
      <c r="A329" s="465" t="s">
        <v>253</v>
      </c>
      <c r="B329" s="465"/>
      <c r="C329" s="465"/>
      <c r="D329" s="465"/>
      <c r="E329" s="465"/>
      <c r="F329" s="465"/>
      <c r="G329" s="465"/>
      <c r="H329" s="52">
        <f>SUM(H309:H327)</f>
        <v>7.3250000000000011</v>
      </c>
      <c r="I329" s="52">
        <f>SUM(I309:I327)</f>
        <v>5</v>
      </c>
      <c r="J329" s="50"/>
      <c r="K329" s="50"/>
      <c r="L329" s="50"/>
      <c r="M329" s="50"/>
      <c r="N329" s="53"/>
      <c r="O329" s="53"/>
      <c r="P329" s="53"/>
      <c r="Q329" s="53"/>
      <c r="R329" s="50"/>
    </row>
    <row r="330" spans="1:18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</row>
    <row r="331" spans="1:18" ht="18.75" x14ac:dyDescent="0.25">
      <c r="A331" s="57" t="s">
        <v>617</v>
      </c>
      <c r="B331" s="42"/>
      <c r="C331" s="42"/>
      <c r="D331" s="43"/>
      <c r="E331" s="42"/>
      <c r="F331" s="42"/>
      <c r="G331" s="42"/>
      <c r="H331" s="44"/>
      <c r="I331" s="43"/>
      <c r="J331" s="1"/>
      <c r="K331" s="1"/>
      <c r="L331" s="1"/>
      <c r="M331" s="1"/>
      <c r="N331" s="1"/>
      <c r="O331" s="1"/>
      <c r="P331" s="1"/>
      <c r="Q331" s="1"/>
      <c r="R331" s="1"/>
    </row>
    <row r="332" spans="1:18" ht="15.75" x14ac:dyDescent="0.25">
      <c r="A332" s="470">
        <v>1</v>
      </c>
      <c r="B332" s="470" t="s">
        <v>618</v>
      </c>
      <c r="C332" s="470">
        <v>1</v>
      </c>
      <c r="D332" s="471">
        <v>2.44</v>
      </c>
      <c r="E332" s="440" t="s">
        <v>1</v>
      </c>
      <c r="F332" s="470" t="s">
        <v>619</v>
      </c>
      <c r="G332" s="470" t="s">
        <v>620</v>
      </c>
      <c r="H332" s="473">
        <v>2.25</v>
      </c>
      <c r="I332" s="470"/>
      <c r="J332" s="470" t="s">
        <v>621</v>
      </c>
      <c r="K332" s="470" t="s">
        <v>67</v>
      </c>
      <c r="L332" s="470" t="s">
        <v>47</v>
      </c>
      <c r="M332" s="470" t="s">
        <v>5</v>
      </c>
      <c r="N332" s="58">
        <v>-7.6601800000000004</v>
      </c>
      <c r="O332" s="58">
        <v>-110.76300000000001</v>
      </c>
      <c r="P332" s="58">
        <v>-7.6632400000000001</v>
      </c>
      <c r="Q332" s="58">
        <v>-110.78</v>
      </c>
      <c r="R332" s="474" t="s">
        <v>8</v>
      </c>
    </row>
    <row r="333" spans="1:18" ht="15.75" x14ac:dyDescent="0.25">
      <c r="A333" s="470"/>
      <c r="B333" s="470"/>
      <c r="C333" s="470"/>
      <c r="D333" s="471"/>
      <c r="E333" s="440"/>
      <c r="F333" s="472"/>
      <c r="G333" s="472"/>
      <c r="H333" s="473"/>
      <c r="I333" s="470"/>
      <c r="J333" s="470"/>
      <c r="K333" s="470"/>
      <c r="L333" s="470"/>
      <c r="M333" s="470"/>
      <c r="N333" s="58"/>
      <c r="O333" s="58"/>
      <c r="P333" s="58"/>
      <c r="Q333" s="58"/>
      <c r="R333" s="474"/>
    </row>
    <row r="334" spans="1:18" ht="15.75" x14ac:dyDescent="0.25">
      <c r="A334" s="475" t="s">
        <v>53</v>
      </c>
      <c r="B334" s="475"/>
      <c r="C334" s="475"/>
      <c r="D334" s="475"/>
      <c r="E334" s="475"/>
      <c r="F334" s="475"/>
      <c r="G334" s="475"/>
      <c r="H334" s="51">
        <f>SUM(H332:H333)</f>
        <v>2.25</v>
      </c>
      <c r="I334" s="52">
        <f>SUM(I332:I333)</f>
        <v>0</v>
      </c>
      <c r="J334" s="50"/>
      <c r="K334" s="50"/>
      <c r="L334" s="50"/>
      <c r="M334" s="50"/>
      <c r="N334" s="53"/>
      <c r="O334" s="53"/>
      <c r="P334" s="53"/>
      <c r="Q334" s="53"/>
      <c r="R334" s="59"/>
    </row>
    <row r="335" spans="1:18" ht="18.75" x14ac:dyDescent="0.25">
      <c r="A335" s="57" t="s">
        <v>622</v>
      </c>
      <c r="B335" s="42"/>
      <c r="C335" s="42"/>
      <c r="D335" s="43"/>
      <c r="E335" s="42"/>
      <c r="F335" s="42"/>
      <c r="G335" s="42"/>
      <c r="H335" s="44"/>
      <c r="I335" s="43"/>
      <c r="J335" s="1"/>
      <c r="K335" s="1"/>
      <c r="L335" s="1"/>
      <c r="M335" s="1"/>
      <c r="N335" s="1"/>
      <c r="O335" s="1"/>
      <c r="P335" s="1"/>
      <c r="Q335" s="1"/>
      <c r="R335" s="60"/>
    </row>
    <row r="336" spans="1:18" ht="18.75" x14ac:dyDescent="0.25">
      <c r="A336" s="61" t="s">
        <v>54</v>
      </c>
      <c r="B336" s="62"/>
      <c r="C336" s="62"/>
      <c r="D336" s="62"/>
      <c r="E336" s="62"/>
      <c r="F336" s="62"/>
      <c r="G336" s="62"/>
      <c r="H336" s="63"/>
      <c r="I336" s="63"/>
      <c r="J336" s="62"/>
      <c r="K336" s="62"/>
      <c r="L336" s="62"/>
      <c r="M336" s="62"/>
      <c r="N336" s="62"/>
      <c r="O336" s="62"/>
      <c r="P336" s="62"/>
      <c r="Q336" s="62"/>
      <c r="R336" s="62"/>
    </row>
    <row r="337" spans="1:18" ht="15.75" x14ac:dyDescent="0.25">
      <c r="A337" s="470">
        <v>1</v>
      </c>
      <c r="B337" s="476" t="s">
        <v>618</v>
      </c>
      <c r="C337" s="470"/>
      <c r="D337" s="477">
        <v>2.93</v>
      </c>
      <c r="E337" s="440"/>
      <c r="F337" s="470" t="s">
        <v>623</v>
      </c>
      <c r="G337" s="470" t="s">
        <v>624</v>
      </c>
      <c r="H337" s="478">
        <v>0.57999999999999996</v>
      </c>
      <c r="I337" s="471">
        <v>0</v>
      </c>
      <c r="J337" s="463" t="s">
        <v>625</v>
      </c>
      <c r="K337" s="463" t="s">
        <v>67</v>
      </c>
      <c r="L337" s="470" t="s">
        <v>47</v>
      </c>
      <c r="M337" s="470" t="s">
        <v>5</v>
      </c>
      <c r="N337" s="58">
        <v>-7.6607799999999999</v>
      </c>
      <c r="O337" s="64">
        <v>-110.76600000000001</v>
      </c>
      <c r="P337" s="64">
        <v>-7.6632100000000003</v>
      </c>
      <c r="Q337" s="64">
        <v>-110.77</v>
      </c>
      <c r="R337" s="474" t="s">
        <v>8</v>
      </c>
    </row>
    <row r="338" spans="1:18" ht="15.75" x14ac:dyDescent="0.25">
      <c r="A338" s="470"/>
      <c r="B338" s="476"/>
      <c r="C338" s="470"/>
      <c r="D338" s="477"/>
      <c r="E338" s="440"/>
      <c r="F338" s="470"/>
      <c r="G338" s="470"/>
      <c r="H338" s="478"/>
      <c r="I338" s="471"/>
      <c r="J338" s="463"/>
      <c r="K338" s="463"/>
      <c r="L338" s="470"/>
      <c r="M338" s="470"/>
      <c r="N338" s="58">
        <v>0</v>
      </c>
      <c r="O338" s="64">
        <v>0</v>
      </c>
      <c r="P338" s="64">
        <v>0</v>
      </c>
      <c r="Q338" s="64">
        <v>0</v>
      </c>
      <c r="R338" s="474"/>
    </row>
    <row r="339" spans="1:18" ht="15.75" x14ac:dyDescent="0.25">
      <c r="A339" s="470">
        <v>2</v>
      </c>
      <c r="B339" s="476"/>
      <c r="C339" s="470"/>
      <c r="D339" s="477"/>
      <c r="E339" s="440"/>
      <c r="F339" s="470" t="s">
        <v>624</v>
      </c>
      <c r="G339" s="470" t="s">
        <v>626</v>
      </c>
      <c r="H339" s="478">
        <v>0.18</v>
      </c>
      <c r="I339" s="471">
        <v>0</v>
      </c>
      <c r="J339" s="476" t="s">
        <v>627</v>
      </c>
      <c r="K339" s="470" t="s">
        <v>67</v>
      </c>
      <c r="L339" s="470" t="s">
        <v>47</v>
      </c>
      <c r="M339" s="470" t="s">
        <v>5</v>
      </c>
      <c r="N339" s="64">
        <v>-7.6632100000000003</v>
      </c>
      <c r="O339" s="64">
        <v>-110.77</v>
      </c>
      <c r="P339" s="64">
        <v>-7.6628100000000003</v>
      </c>
      <c r="Q339" s="64">
        <v>-110.771</v>
      </c>
      <c r="R339" s="474" t="s">
        <v>8</v>
      </c>
    </row>
    <row r="340" spans="1:18" ht="15.75" x14ac:dyDescent="0.25">
      <c r="A340" s="470"/>
      <c r="B340" s="476"/>
      <c r="C340" s="470"/>
      <c r="D340" s="477"/>
      <c r="E340" s="440"/>
      <c r="F340" s="470"/>
      <c r="G340" s="470"/>
      <c r="H340" s="478"/>
      <c r="I340" s="471"/>
      <c r="J340" s="476"/>
      <c r="K340" s="470"/>
      <c r="L340" s="470"/>
      <c r="M340" s="470"/>
      <c r="N340" s="64">
        <v>0</v>
      </c>
      <c r="O340" s="64">
        <v>0</v>
      </c>
      <c r="P340" s="64">
        <v>0</v>
      </c>
      <c r="Q340" s="64">
        <v>0</v>
      </c>
      <c r="R340" s="474"/>
    </row>
    <row r="341" spans="1:18" ht="15.75" x14ac:dyDescent="0.25">
      <c r="A341" s="470">
        <v>3</v>
      </c>
      <c r="B341" s="476"/>
      <c r="C341" s="470"/>
      <c r="D341" s="477"/>
      <c r="E341" s="440"/>
      <c r="F341" s="470" t="s">
        <v>626</v>
      </c>
      <c r="G341" s="470" t="s">
        <v>628</v>
      </c>
      <c r="H341" s="478">
        <v>0.69</v>
      </c>
      <c r="I341" s="471">
        <v>0</v>
      </c>
      <c r="J341" s="476" t="s">
        <v>629</v>
      </c>
      <c r="K341" s="470" t="s">
        <v>67</v>
      </c>
      <c r="L341" s="470" t="s">
        <v>47</v>
      </c>
      <c r="M341" s="470" t="s">
        <v>5</v>
      </c>
      <c r="N341" s="64">
        <v>-7.6628100000000003</v>
      </c>
      <c r="O341" s="64">
        <v>-110.771</v>
      </c>
      <c r="P341" s="58">
        <v>-7.6646700000000001</v>
      </c>
      <c r="Q341" s="58">
        <v>-110.777</v>
      </c>
      <c r="R341" s="474" t="s">
        <v>8</v>
      </c>
    </row>
    <row r="342" spans="1:18" ht="15.75" x14ac:dyDescent="0.25">
      <c r="A342" s="470"/>
      <c r="B342" s="476"/>
      <c r="C342" s="470"/>
      <c r="D342" s="477"/>
      <c r="E342" s="440"/>
      <c r="F342" s="470"/>
      <c r="G342" s="470"/>
      <c r="H342" s="478"/>
      <c r="I342" s="471"/>
      <c r="J342" s="476"/>
      <c r="K342" s="470"/>
      <c r="L342" s="470"/>
      <c r="M342" s="470"/>
      <c r="N342" s="64">
        <v>0</v>
      </c>
      <c r="O342" s="64">
        <v>0</v>
      </c>
      <c r="P342" s="58">
        <v>0</v>
      </c>
      <c r="Q342" s="58">
        <v>0</v>
      </c>
      <c r="R342" s="474"/>
    </row>
    <row r="343" spans="1:18" ht="15.75" x14ac:dyDescent="0.25">
      <c r="A343" s="470">
        <v>4</v>
      </c>
      <c r="B343" s="476"/>
      <c r="C343" s="470"/>
      <c r="D343" s="477"/>
      <c r="E343" s="440"/>
      <c r="F343" s="470" t="s">
        <v>628</v>
      </c>
      <c r="G343" s="470" t="s">
        <v>630</v>
      </c>
      <c r="H343" s="478">
        <v>0.61</v>
      </c>
      <c r="I343" s="471">
        <v>0</v>
      </c>
      <c r="J343" s="476" t="s">
        <v>15</v>
      </c>
      <c r="K343" s="470" t="s">
        <v>16</v>
      </c>
      <c r="L343" s="470" t="s">
        <v>47</v>
      </c>
      <c r="M343" s="470" t="s">
        <v>5</v>
      </c>
      <c r="N343" s="58">
        <v>-7.6646700000000001</v>
      </c>
      <c r="O343" s="58">
        <v>-110.777</v>
      </c>
      <c r="P343" s="58">
        <v>-7.6618300000000001</v>
      </c>
      <c r="Q343" s="58">
        <v>-110.78100000000001</v>
      </c>
      <c r="R343" s="474" t="s">
        <v>8</v>
      </c>
    </row>
    <row r="344" spans="1:18" ht="15.75" x14ac:dyDescent="0.25">
      <c r="A344" s="470"/>
      <c r="B344" s="476"/>
      <c r="C344" s="470"/>
      <c r="D344" s="477"/>
      <c r="E344" s="440"/>
      <c r="F344" s="470"/>
      <c r="G344" s="470"/>
      <c r="H344" s="478"/>
      <c r="I344" s="471"/>
      <c r="J344" s="476"/>
      <c r="K344" s="470"/>
      <c r="L344" s="470"/>
      <c r="M344" s="470"/>
      <c r="N344" s="58"/>
      <c r="O344" s="58"/>
      <c r="P344" s="58"/>
      <c r="Q344" s="58"/>
      <c r="R344" s="474"/>
    </row>
    <row r="345" spans="1:18" ht="15.75" x14ac:dyDescent="0.25">
      <c r="A345" s="475" t="s">
        <v>253</v>
      </c>
      <c r="B345" s="475"/>
      <c r="C345" s="475"/>
      <c r="D345" s="475"/>
      <c r="E345" s="475"/>
      <c r="F345" s="475"/>
      <c r="G345" s="475"/>
      <c r="H345" s="51">
        <f>SUM(H337:H343)</f>
        <v>2.06</v>
      </c>
      <c r="I345" s="52">
        <f>SUM(I337:I343)</f>
        <v>0</v>
      </c>
      <c r="J345" s="50"/>
      <c r="K345" s="50"/>
      <c r="L345" s="50"/>
      <c r="M345" s="50"/>
      <c r="N345" s="53"/>
      <c r="O345" s="53"/>
      <c r="P345" s="53"/>
      <c r="Q345" s="53"/>
      <c r="R345" s="50"/>
    </row>
    <row r="346" spans="1:18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</row>
    <row r="347" spans="1:18" ht="18.75" x14ac:dyDescent="0.25">
      <c r="A347" s="57" t="s">
        <v>631</v>
      </c>
      <c r="B347" s="42"/>
      <c r="C347" s="42"/>
      <c r="D347" s="43"/>
      <c r="E347" s="42"/>
      <c r="F347" s="42"/>
      <c r="G347" s="42"/>
      <c r="H347" s="44"/>
      <c r="I347" s="43"/>
      <c r="J347" s="1"/>
      <c r="K347" s="1"/>
      <c r="L347" s="1"/>
      <c r="M347" s="1"/>
      <c r="N347" s="1"/>
      <c r="O347" s="1"/>
      <c r="P347" s="1"/>
      <c r="Q347" s="1"/>
      <c r="R347" s="1"/>
    </row>
    <row r="348" spans="1:18" ht="18.75" x14ac:dyDescent="0.25">
      <c r="A348" s="54" t="s">
        <v>52</v>
      </c>
      <c r="B348" s="46"/>
      <c r="C348" s="47"/>
      <c r="D348" s="48"/>
      <c r="E348" s="47"/>
      <c r="F348" s="47"/>
      <c r="G348" s="47"/>
      <c r="H348" s="49"/>
      <c r="I348" s="48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1:18" ht="15.75" x14ac:dyDescent="0.25">
      <c r="A349" s="459">
        <v>1</v>
      </c>
      <c r="B349" s="459" t="s">
        <v>632</v>
      </c>
      <c r="C349" s="459">
        <v>1</v>
      </c>
      <c r="D349" s="479">
        <v>1.81</v>
      </c>
      <c r="E349" s="479" t="s">
        <v>1</v>
      </c>
      <c r="F349" s="479" t="s">
        <v>633</v>
      </c>
      <c r="G349" s="479" t="s">
        <v>634</v>
      </c>
      <c r="H349" s="479">
        <v>1.81</v>
      </c>
      <c r="I349" s="479">
        <v>1.81</v>
      </c>
      <c r="J349" s="479" t="s">
        <v>635</v>
      </c>
      <c r="K349" s="479" t="s">
        <v>107</v>
      </c>
      <c r="L349" s="479" t="s">
        <v>47</v>
      </c>
      <c r="M349" s="479" t="s">
        <v>5</v>
      </c>
      <c r="N349" s="65">
        <v>-7.7571899999999996</v>
      </c>
      <c r="O349" s="64">
        <v>-110.521</v>
      </c>
      <c r="P349" s="64">
        <v>-7.7735000000000003</v>
      </c>
      <c r="Q349" s="64">
        <v>-110.52</v>
      </c>
      <c r="R349" s="480" t="s">
        <v>636</v>
      </c>
    </row>
    <row r="350" spans="1:18" ht="15.75" x14ac:dyDescent="0.25">
      <c r="A350" s="459"/>
      <c r="B350" s="459"/>
      <c r="C350" s="459"/>
      <c r="D350" s="479"/>
      <c r="E350" s="479"/>
      <c r="F350" s="479"/>
      <c r="G350" s="479"/>
      <c r="H350" s="479"/>
      <c r="I350" s="479"/>
      <c r="J350" s="479"/>
      <c r="K350" s="479"/>
      <c r="L350" s="479"/>
      <c r="M350" s="479"/>
      <c r="N350" s="65"/>
      <c r="O350" s="64"/>
      <c r="P350" s="64"/>
      <c r="Q350" s="64"/>
      <c r="R350" s="480"/>
    </row>
    <row r="351" spans="1:18" ht="15.75" x14ac:dyDescent="0.25">
      <c r="A351" s="465" t="s">
        <v>53</v>
      </c>
      <c r="B351" s="465"/>
      <c r="C351" s="465"/>
      <c r="D351" s="465"/>
      <c r="E351" s="465"/>
      <c r="F351" s="465"/>
      <c r="G351" s="465"/>
      <c r="H351" s="51">
        <f>SUM(H349:H350)</f>
        <v>1.81</v>
      </c>
      <c r="I351" s="52">
        <f>SUM(I349:I350)</f>
        <v>1.81</v>
      </c>
      <c r="J351" s="50"/>
      <c r="K351" s="50"/>
      <c r="L351" s="50"/>
      <c r="M351" s="50"/>
      <c r="N351" s="53"/>
      <c r="O351" s="53"/>
      <c r="P351" s="53"/>
      <c r="Q351" s="53"/>
      <c r="R351" s="50"/>
    </row>
    <row r="352" spans="1:18" ht="18.75" x14ac:dyDescent="0.25">
      <c r="A352" s="57" t="s">
        <v>637</v>
      </c>
      <c r="B352" s="42"/>
      <c r="C352" s="42"/>
      <c r="D352" s="43"/>
      <c r="E352" s="42"/>
      <c r="F352" s="42"/>
      <c r="G352" s="42"/>
      <c r="H352" s="44"/>
      <c r="I352" s="43"/>
      <c r="J352" s="1"/>
      <c r="K352" s="1"/>
      <c r="L352" s="1"/>
      <c r="M352" s="1"/>
      <c r="N352" s="1"/>
      <c r="O352" s="1"/>
      <c r="P352" s="1"/>
      <c r="Q352" s="1"/>
      <c r="R352" s="1"/>
    </row>
    <row r="353" spans="1:18" ht="18.75" x14ac:dyDescent="0.25">
      <c r="A353" s="54" t="s">
        <v>54</v>
      </c>
      <c r="B353" s="55"/>
      <c r="C353" s="55"/>
      <c r="D353" s="55"/>
      <c r="E353" s="55"/>
      <c r="F353" s="55"/>
      <c r="G353" s="55"/>
      <c r="H353" s="56"/>
      <c r="I353" s="56"/>
      <c r="J353" s="55"/>
      <c r="K353" s="55"/>
      <c r="L353" s="55"/>
      <c r="M353" s="55"/>
      <c r="N353" s="55"/>
      <c r="O353" s="55"/>
      <c r="P353" s="55"/>
      <c r="Q353" s="55"/>
      <c r="R353" s="55"/>
    </row>
    <row r="354" spans="1:18" ht="15.75" x14ac:dyDescent="0.25">
      <c r="A354" s="459">
        <v>1</v>
      </c>
      <c r="B354" s="459" t="s">
        <v>632</v>
      </c>
      <c r="C354" s="459">
        <v>1</v>
      </c>
      <c r="D354" s="481">
        <v>2.93</v>
      </c>
      <c r="E354" s="459" t="s">
        <v>1</v>
      </c>
      <c r="F354" s="459" t="s">
        <v>638</v>
      </c>
      <c r="G354" s="459" t="s">
        <v>639</v>
      </c>
      <c r="H354" s="459">
        <v>1</v>
      </c>
      <c r="I354" s="481">
        <v>0</v>
      </c>
      <c r="J354" s="463" t="s">
        <v>640</v>
      </c>
      <c r="K354" s="463" t="s">
        <v>107</v>
      </c>
      <c r="L354" s="459" t="s">
        <v>47</v>
      </c>
      <c r="M354" s="459" t="s">
        <v>5</v>
      </c>
      <c r="N354" s="65">
        <v>-7.7483300000000002</v>
      </c>
      <c r="O354" s="64">
        <v>-110.523</v>
      </c>
      <c r="P354" s="64">
        <v>-7.7569400000000002</v>
      </c>
      <c r="Q354" s="64">
        <v>-110.521</v>
      </c>
      <c r="R354" s="480" t="s">
        <v>8</v>
      </c>
    </row>
    <row r="355" spans="1:18" ht="15.75" x14ac:dyDescent="0.25">
      <c r="A355" s="459"/>
      <c r="B355" s="459"/>
      <c r="C355" s="459"/>
      <c r="D355" s="481"/>
      <c r="E355" s="459"/>
      <c r="F355" s="459"/>
      <c r="G355" s="459"/>
      <c r="H355" s="459"/>
      <c r="I355" s="481"/>
      <c r="J355" s="463"/>
      <c r="K355" s="463"/>
      <c r="L355" s="459"/>
      <c r="M355" s="459"/>
      <c r="N355" s="65">
        <v>0</v>
      </c>
      <c r="O355" s="64">
        <v>0</v>
      </c>
      <c r="P355" s="64">
        <v>0</v>
      </c>
      <c r="Q355" s="64">
        <v>0</v>
      </c>
      <c r="R355" s="480"/>
    </row>
    <row r="356" spans="1:18" ht="15.75" x14ac:dyDescent="0.25">
      <c r="A356" s="459">
        <v>2</v>
      </c>
      <c r="B356" s="459"/>
      <c r="C356" s="459"/>
      <c r="D356" s="481"/>
      <c r="E356" s="460"/>
      <c r="F356" s="459" t="s">
        <v>639</v>
      </c>
      <c r="G356" s="459" t="s">
        <v>641</v>
      </c>
      <c r="H356" s="459">
        <v>0.7</v>
      </c>
      <c r="I356" s="481">
        <v>0</v>
      </c>
      <c r="J356" s="482" t="s">
        <v>635</v>
      </c>
      <c r="K356" s="459" t="s">
        <v>107</v>
      </c>
      <c r="L356" s="459" t="s">
        <v>47</v>
      </c>
      <c r="M356" s="459" t="s">
        <v>5</v>
      </c>
      <c r="N356" s="64">
        <v>-7.7569400000000002</v>
      </c>
      <c r="O356" s="64">
        <v>-110.521</v>
      </c>
      <c r="P356" s="65">
        <v>-7.7630400000000002</v>
      </c>
      <c r="Q356" s="65">
        <v>-110.52</v>
      </c>
      <c r="R356" s="480" t="s">
        <v>8</v>
      </c>
    </row>
    <row r="357" spans="1:18" ht="15.75" x14ac:dyDescent="0.25">
      <c r="A357" s="459"/>
      <c r="B357" s="459"/>
      <c r="C357" s="459"/>
      <c r="D357" s="481"/>
      <c r="E357" s="460"/>
      <c r="F357" s="459"/>
      <c r="G357" s="459"/>
      <c r="H357" s="459"/>
      <c r="I357" s="481"/>
      <c r="J357" s="482"/>
      <c r="K357" s="459"/>
      <c r="L357" s="459"/>
      <c r="M357" s="459"/>
      <c r="N357" s="64">
        <v>0</v>
      </c>
      <c r="O357" s="64">
        <v>0</v>
      </c>
      <c r="P357" s="65">
        <v>0</v>
      </c>
      <c r="Q357" s="65">
        <v>0</v>
      </c>
      <c r="R357" s="480"/>
    </row>
    <row r="358" spans="1:18" ht="15.75" x14ac:dyDescent="0.25">
      <c r="A358" s="459">
        <v>3</v>
      </c>
      <c r="B358" s="459"/>
      <c r="C358" s="459"/>
      <c r="D358" s="481"/>
      <c r="E358" s="460"/>
      <c r="F358" s="459" t="s">
        <v>641</v>
      </c>
      <c r="G358" s="459" t="s">
        <v>642</v>
      </c>
      <c r="H358" s="459">
        <v>0.75</v>
      </c>
      <c r="I358" s="481">
        <v>0</v>
      </c>
      <c r="J358" s="482" t="s">
        <v>643</v>
      </c>
      <c r="K358" s="459" t="s">
        <v>107</v>
      </c>
      <c r="L358" s="459" t="s">
        <v>47</v>
      </c>
      <c r="M358" s="483" t="s">
        <v>5</v>
      </c>
      <c r="N358" s="65">
        <v>-7.7630400000000002</v>
      </c>
      <c r="O358" s="65">
        <v>-110.52</v>
      </c>
      <c r="P358" s="65">
        <v>-7.76973</v>
      </c>
      <c r="Q358" s="65">
        <v>-110.52</v>
      </c>
      <c r="R358" s="480" t="s">
        <v>8</v>
      </c>
    </row>
    <row r="359" spans="1:18" ht="15.75" x14ac:dyDescent="0.25">
      <c r="A359" s="459"/>
      <c r="B359" s="459"/>
      <c r="C359" s="459"/>
      <c r="D359" s="481"/>
      <c r="E359" s="460"/>
      <c r="F359" s="459"/>
      <c r="G359" s="459"/>
      <c r="H359" s="459"/>
      <c r="I359" s="481"/>
      <c r="J359" s="482"/>
      <c r="K359" s="459"/>
      <c r="L359" s="459"/>
      <c r="M359" s="483"/>
      <c r="N359" s="65">
        <v>0</v>
      </c>
      <c r="O359" s="65">
        <v>0</v>
      </c>
      <c r="P359" s="65">
        <v>0</v>
      </c>
      <c r="Q359" s="65">
        <v>0</v>
      </c>
      <c r="R359" s="480"/>
    </row>
    <row r="360" spans="1:18" ht="15.75" x14ac:dyDescent="0.25">
      <c r="A360" s="459">
        <v>4</v>
      </c>
      <c r="B360" s="459"/>
      <c r="C360" s="459"/>
      <c r="D360" s="481"/>
      <c r="E360" s="459"/>
      <c r="F360" s="459" t="s">
        <v>642</v>
      </c>
      <c r="G360" s="459" t="s">
        <v>644</v>
      </c>
      <c r="H360" s="459">
        <v>0.4</v>
      </c>
      <c r="I360" s="481">
        <v>0</v>
      </c>
      <c r="J360" s="482" t="s">
        <v>643</v>
      </c>
      <c r="K360" s="459" t="s">
        <v>107</v>
      </c>
      <c r="L360" s="459" t="s">
        <v>47</v>
      </c>
      <c r="M360" s="483" t="s">
        <v>5</v>
      </c>
      <c r="N360" s="65">
        <v>-7.76973</v>
      </c>
      <c r="O360" s="65">
        <v>-110.52</v>
      </c>
      <c r="P360" s="65">
        <v>-7.7733600000000003</v>
      </c>
      <c r="Q360" s="65">
        <v>-110.52</v>
      </c>
      <c r="R360" s="480" t="s">
        <v>8</v>
      </c>
    </row>
    <row r="361" spans="1:18" ht="15.75" x14ac:dyDescent="0.25">
      <c r="A361" s="459"/>
      <c r="B361" s="459"/>
      <c r="C361" s="459"/>
      <c r="D361" s="481"/>
      <c r="E361" s="459"/>
      <c r="F361" s="459"/>
      <c r="G361" s="459"/>
      <c r="H361" s="459"/>
      <c r="I361" s="481"/>
      <c r="J361" s="482"/>
      <c r="K361" s="459"/>
      <c r="L361" s="459"/>
      <c r="M361" s="483"/>
      <c r="N361" s="65"/>
      <c r="O361" s="65"/>
      <c r="P361" s="65"/>
      <c r="Q361" s="65"/>
      <c r="R361" s="480"/>
    </row>
    <row r="362" spans="1:18" ht="15.75" x14ac:dyDescent="0.25">
      <c r="A362" s="465" t="s">
        <v>253</v>
      </c>
      <c r="B362" s="465"/>
      <c r="C362" s="465"/>
      <c r="D362" s="465"/>
      <c r="E362" s="465"/>
      <c r="F362" s="465"/>
      <c r="G362" s="465"/>
      <c r="H362" s="51">
        <f>SUM(H354:H361)</f>
        <v>2.85</v>
      </c>
      <c r="I362" s="52">
        <f>SUM(I354:I361)</f>
        <v>0</v>
      </c>
      <c r="J362" s="50"/>
      <c r="K362" s="50"/>
      <c r="L362" s="50"/>
      <c r="M362" s="50"/>
      <c r="N362" s="53"/>
      <c r="O362" s="53"/>
      <c r="P362" s="53"/>
      <c r="Q362" s="53"/>
      <c r="R362" s="50"/>
    </row>
    <row r="363" spans="1:18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</row>
    <row r="364" spans="1:18" ht="18.75" x14ac:dyDescent="0.25">
      <c r="A364" s="57" t="s">
        <v>645</v>
      </c>
      <c r="B364" s="42"/>
      <c r="C364" s="42"/>
      <c r="D364" s="43"/>
      <c r="E364" s="42"/>
      <c r="F364" s="42"/>
      <c r="G364" s="42"/>
      <c r="H364" s="44"/>
      <c r="I364" s="43"/>
      <c r="J364" s="1"/>
      <c r="K364" s="1"/>
      <c r="L364" s="1"/>
      <c r="M364" s="1"/>
      <c r="N364" s="1"/>
      <c r="O364" s="1"/>
      <c r="P364" s="1"/>
      <c r="Q364" s="1"/>
      <c r="R364" s="1"/>
    </row>
    <row r="365" spans="1:18" ht="18.75" x14ac:dyDescent="0.25">
      <c r="A365" s="54" t="s">
        <v>52</v>
      </c>
      <c r="B365" s="46"/>
      <c r="C365" s="47"/>
      <c r="D365" s="48"/>
      <c r="E365" s="47"/>
      <c r="F365" s="47"/>
      <c r="G365" s="47"/>
      <c r="H365" s="49"/>
      <c r="I365" s="48"/>
      <c r="J365" s="50"/>
      <c r="K365" s="50"/>
      <c r="L365" s="50"/>
      <c r="M365" s="50"/>
      <c r="N365" s="50"/>
      <c r="O365" s="50"/>
      <c r="P365" s="50"/>
      <c r="Q365" s="50"/>
      <c r="R365" s="50"/>
    </row>
    <row r="366" spans="1:18" x14ac:dyDescent="0.25">
      <c r="A366" s="459">
        <v>1</v>
      </c>
      <c r="B366" s="459" t="s">
        <v>646</v>
      </c>
      <c r="C366" s="459">
        <v>1</v>
      </c>
      <c r="D366" s="481"/>
      <c r="E366" s="440" t="s">
        <v>30</v>
      </c>
      <c r="F366" s="440"/>
      <c r="G366" s="440"/>
      <c r="H366" s="440"/>
      <c r="I366" s="440"/>
      <c r="J366" s="440"/>
      <c r="K366" s="440"/>
      <c r="L366" s="440"/>
      <c r="M366" s="440"/>
      <c r="N366" s="440"/>
      <c r="O366" s="440"/>
      <c r="P366" s="440"/>
      <c r="Q366" s="440"/>
      <c r="R366" s="480"/>
    </row>
    <row r="367" spans="1:18" x14ac:dyDescent="0.25">
      <c r="A367" s="459"/>
      <c r="B367" s="459"/>
      <c r="C367" s="459"/>
      <c r="D367" s="481"/>
      <c r="E367" s="440"/>
      <c r="F367" s="440"/>
      <c r="G367" s="440"/>
      <c r="H367" s="440"/>
      <c r="I367" s="440"/>
      <c r="J367" s="440"/>
      <c r="K367" s="440"/>
      <c r="L367" s="440"/>
      <c r="M367" s="440"/>
      <c r="N367" s="440"/>
      <c r="O367" s="440"/>
      <c r="P367" s="440"/>
      <c r="Q367" s="440"/>
      <c r="R367" s="480"/>
    </row>
    <row r="368" spans="1:18" ht="15.75" x14ac:dyDescent="0.25">
      <c r="A368" s="465" t="s">
        <v>53</v>
      </c>
      <c r="B368" s="465"/>
      <c r="C368" s="465"/>
      <c r="D368" s="465"/>
      <c r="E368" s="465"/>
      <c r="F368" s="465"/>
      <c r="G368" s="465"/>
      <c r="H368" s="51">
        <f>SUM(H366:H367)</f>
        <v>0</v>
      </c>
      <c r="I368" s="52">
        <f>SUM(I366:I367)</f>
        <v>0</v>
      </c>
      <c r="J368" s="50"/>
      <c r="K368" s="50"/>
      <c r="L368" s="50"/>
      <c r="M368" s="50"/>
      <c r="N368" s="53"/>
      <c r="O368" s="53"/>
      <c r="P368" s="53"/>
      <c r="Q368" s="53"/>
      <c r="R368" s="50"/>
    </row>
    <row r="369" spans="1:18" ht="18.75" x14ac:dyDescent="0.25">
      <c r="A369" s="57" t="s">
        <v>647</v>
      </c>
      <c r="B369" s="42"/>
      <c r="C369" s="42"/>
      <c r="D369" s="43"/>
      <c r="E369" s="42"/>
      <c r="F369" s="42"/>
      <c r="G369" s="42"/>
      <c r="H369" s="44"/>
      <c r="I369" s="43"/>
      <c r="J369" s="1"/>
      <c r="K369" s="1"/>
      <c r="L369" s="1"/>
      <c r="M369" s="1"/>
      <c r="N369" s="1"/>
      <c r="O369" s="1"/>
      <c r="P369" s="1"/>
      <c r="Q369" s="1"/>
      <c r="R369" s="1"/>
    </row>
    <row r="370" spans="1:18" ht="18.75" x14ac:dyDescent="0.25">
      <c r="A370" s="54" t="s">
        <v>54</v>
      </c>
      <c r="B370" s="55"/>
      <c r="C370" s="55"/>
      <c r="D370" s="55"/>
      <c r="E370" s="55"/>
      <c r="F370" s="55"/>
      <c r="G370" s="55"/>
      <c r="H370" s="56"/>
      <c r="I370" s="56"/>
      <c r="J370" s="55"/>
      <c r="K370" s="55"/>
      <c r="L370" s="55"/>
      <c r="M370" s="55"/>
      <c r="N370" s="55"/>
      <c r="O370" s="55"/>
      <c r="P370" s="55"/>
      <c r="Q370" s="55"/>
      <c r="R370" s="55"/>
    </row>
    <row r="371" spans="1:18" x14ac:dyDescent="0.25">
      <c r="A371" s="459">
        <v>1</v>
      </c>
      <c r="B371" s="459" t="s">
        <v>648</v>
      </c>
      <c r="C371" s="459">
        <v>1</v>
      </c>
      <c r="D371" s="481">
        <v>10</v>
      </c>
      <c r="E371" s="459" t="s">
        <v>30</v>
      </c>
      <c r="F371" s="459"/>
      <c r="G371" s="459"/>
      <c r="H371" s="459"/>
      <c r="I371" s="459"/>
      <c r="J371" s="459"/>
      <c r="K371" s="459"/>
      <c r="L371" s="459"/>
      <c r="M371" s="459"/>
      <c r="N371" s="459"/>
      <c r="O371" s="459"/>
      <c r="P371" s="459"/>
      <c r="Q371" s="459"/>
      <c r="R371" s="482"/>
    </row>
    <row r="372" spans="1:18" x14ac:dyDescent="0.25">
      <c r="A372" s="459"/>
      <c r="B372" s="459"/>
      <c r="C372" s="459"/>
      <c r="D372" s="481"/>
      <c r="E372" s="459"/>
      <c r="F372" s="459"/>
      <c r="G372" s="459"/>
      <c r="H372" s="459"/>
      <c r="I372" s="459"/>
      <c r="J372" s="459"/>
      <c r="K372" s="459"/>
      <c r="L372" s="459"/>
      <c r="M372" s="459"/>
      <c r="N372" s="459"/>
      <c r="O372" s="459"/>
      <c r="P372" s="459"/>
      <c r="Q372" s="459"/>
      <c r="R372" s="482"/>
    </row>
    <row r="373" spans="1:18" ht="15.75" x14ac:dyDescent="0.25">
      <c r="A373" s="465" t="s">
        <v>253</v>
      </c>
      <c r="B373" s="465"/>
      <c r="C373" s="465"/>
      <c r="D373" s="465"/>
      <c r="E373" s="465"/>
      <c r="F373" s="465"/>
      <c r="G373" s="465"/>
      <c r="H373" s="51">
        <f>SUM(H371:H372)</f>
        <v>0</v>
      </c>
      <c r="I373" s="52">
        <f>SUM(I371:I372)</f>
        <v>0</v>
      </c>
      <c r="J373" s="50"/>
      <c r="K373" s="50"/>
      <c r="L373" s="50"/>
      <c r="M373" s="50"/>
      <c r="N373" s="53"/>
      <c r="O373" s="53"/>
      <c r="P373" s="53"/>
      <c r="Q373" s="53"/>
      <c r="R373" s="50"/>
    </row>
    <row r="374" spans="1:18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</row>
    <row r="375" spans="1:18" ht="18.75" x14ac:dyDescent="0.25">
      <c r="A375" s="57" t="s">
        <v>649</v>
      </c>
      <c r="B375" s="42"/>
      <c r="C375" s="42"/>
      <c r="D375" s="43"/>
      <c r="E375" s="42"/>
      <c r="F375" s="42"/>
      <c r="G375" s="42"/>
      <c r="H375" s="44"/>
      <c r="I375" s="43"/>
      <c r="J375" s="1"/>
      <c r="K375" s="1"/>
      <c r="L375" s="1"/>
      <c r="M375" s="1"/>
      <c r="N375" s="1"/>
      <c r="O375" s="1"/>
      <c r="P375" s="1"/>
      <c r="Q375" s="1"/>
      <c r="R375" s="1"/>
    </row>
    <row r="376" spans="1:18" ht="18.75" x14ac:dyDescent="0.25">
      <c r="A376" s="45" t="s">
        <v>52</v>
      </c>
      <c r="B376" s="46"/>
      <c r="C376" s="47"/>
      <c r="D376" s="48"/>
      <c r="E376" s="47"/>
      <c r="F376" s="47"/>
      <c r="G376" s="47"/>
      <c r="H376" s="49"/>
      <c r="I376" s="48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1:18" ht="15.75" x14ac:dyDescent="0.25">
      <c r="A377" s="459">
        <v>1</v>
      </c>
      <c r="B377" s="459" t="s">
        <v>650</v>
      </c>
      <c r="C377" s="459">
        <v>1</v>
      </c>
      <c r="D377" s="481">
        <v>5.13</v>
      </c>
      <c r="E377" s="440" t="s">
        <v>1</v>
      </c>
      <c r="F377" s="459" t="s">
        <v>104</v>
      </c>
      <c r="G377" s="459" t="s">
        <v>105</v>
      </c>
      <c r="H377" s="461">
        <v>0.39</v>
      </c>
      <c r="I377" s="462">
        <v>0</v>
      </c>
      <c r="J377" s="463" t="s">
        <v>651</v>
      </c>
      <c r="K377" s="463" t="s">
        <v>107</v>
      </c>
      <c r="L377" s="463" t="s">
        <v>47</v>
      </c>
      <c r="M377" s="459" t="s">
        <v>5</v>
      </c>
      <c r="N377" s="66">
        <v>-7.7546400000000002</v>
      </c>
      <c r="O377" s="66">
        <v>-110.511</v>
      </c>
      <c r="P377" s="66">
        <v>-7.7607900000000001</v>
      </c>
      <c r="Q377" s="66">
        <v>-110.51300000000001</v>
      </c>
      <c r="R377" s="480" t="s">
        <v>8</v>
      </c>
    </row>
    <row r="378" spans="1:18" ht="15.75" x14ac:dyDescent="0.25">
      <c r="A378" s="459"/>
      <c r="B378" s="459"/>
      <c r="C378" s="459"/>
      <c r="D378" s="481"/>
      <c r="E378" s="440"/>
      <c r="F378" s="460"/>
      <c r="G378" s="460"/>
      <c r="H378" s="461"/>
      <c r="I378" s="462"/>
      <c r="J378" s="463"/>
      <c r="K378" s="463"/>
      <c r="L378" s="463"/>
      <c r="M378" s="459"/>
      <c r="N378" s="66">
        <v>0</v>
      </c>
      <c r="O378" s="66">
        <v>0</v>
      </c>
      <c r="P378" s="66">
        <v>0</v>
      </c>
      <c r="Q378" s="66">
        <v>0</v>
      </c>
      <c r="R378" s="480"/>
    </row>
    <row r="379" spans="1:18" ht="15.75" x14ac:dyDescent="0.25">
      <c r="A379" s="459">
        <f>A377+1</f>
        <v>2</v>
      </c>
      <c r="B379" s="459"/>
      <c r="C379" s="459"/>
      <c r="D379" s="481"/>
      <c r="E379" s="459"/>
      <c r="F379" s="459" t="s">
        <v>105</v>
      </c>
      <c r="G379" s="459" t="s">
        <v>652</v>
      </c>
      <c r="H379" s="461">
        <v>0.53</v>
      </c>
      <c r="I379" s="462">
        <v>0</v>
      </c>
      <c r="J379" s="463" t="s">
        <v>651</v>
      </c>
      <c r="K379" s="463" t="s">
        <v>107</v>
      </c>
      <c r="L379" s="463" t="s">
        <v>47</v>
      </c>
      <c r="M379" s="459" t="s">
        <v>5</v>
      </c>
      <c r="N379" s="66">
        <v>-7.7607900000000001</v>
      </c>
      <c r="O379" s="66">
        <v>-110.51300000000001</v>
      </c>
      <c r="P379" s="67">
        <v>-7.76492</v>
      </c>
      <c r="Q379" s="68">
        <v>-110.515</v>
      </c>
      <c r="R379" s="480" t="s">
        <v>8</v>
      </c>
    </row>
    <row r="380" spans="1:18" ht="15.75" x14ac:dyDescent="0.25">
      <c r="A380" s="459"/>
      <c r="B380" s="459"/>
      <c r="C380" s="459"/>
      <c r="D380" s="481"/>
      <c r="E380" s="459"/>
      <c r="F380" s="460"/>
      <c r="G380" s="460"/>
      <c r="H380" s="461"/>
      <c r="I380" s="462"/>
      <c r="J380" s="463"/>
      <c r="K380" s="463"/>
      <c r="L380" s="463"/>
      <c r="M380" s="459"/>
      <c r="N380" s="66">
        <v>0</v>
      </c>
      <c r="O380" s="66">
        <v>0</v>
      </c>
      <c r="P380" s="67">
        <v>0</v>
      </c>
      <c r="Q380" s="68">
        <v>0</v>
      </c>
      <c r="R380" s="480"/>
    </row>
    <row r="381" spans="1:18" ht="15.75" x14ac:dyDescent="0.25">
      <c r="A381" s="459">
        <f t="shared" ref="A381" si="2">A379+1</f>
        <v>3</v>
      </c>
      <c r="B381" s="459"/>
      <c r="C381" s="459"/>
      <c r="D381" s="481"/>
      <c r="E381" s="459"/>
      <c r="F381" s="459" t="s">
        <v>652</v>
      </c>
      <c r="G381" s="459" t="s">
        <v>653</v>
      </c>
      <c r="H381" s="461">
        <v>1.1000000000000001</v>
      </c>
      <c r="I381" s="462">
        <v>0</v>
      </c>
      <c r="J381" s="459" t="s">
        <v>654</v>
      </c>
      <c r="K381" s="459" t="s">
        <v>655</v>
      </c>
      <c r="L381" s="463" t="s">
        <v>47</v>
      </c>
      <c r="M381" s="459" t="s">
        <v>5</v>
      </c>
      <c r="N381" s="67">
        <v>-7.76492</v>
      </c>
      <c r="O381" s="68">
        <v>-110.515</v>
      </c>
      <c r="P381" s="66">
        <v>-7.7739700000000003</v>
      </c>
      <c r="Q381" s="66">
        <v>-110.52</v>
      </c>
      <c r="R381" s="480" t="s">
        <v>8</v>
      </c>
    </row>
    <row r="382" spans="1:18" ht="15.75" x14ac:dyDescent="0.25">
      <c r="A382" s="459"/>
      <c r="B382" s="459"/>
      <c r="C382" s="459"/>
      <c r="D382" s="481"/>
      <c r="E382" s="459"/>
      <c r="F382" s="460"/>
      <c r="G382" s="460"/>
      <c r="H382" s="461"/>
      <c r="I382" s="462"/>
      <c r="J382" s="459"/>
      <c r="K382" s="459"/>
      <c r="L382" s="463"/>
      <c r="M382" s="459"/>
      <c r="N382" s="67">
        <v>0</v>
      </c>
      <c r="O382" s="68">
        <v>0</v>
      </c>
      <c r="P382" s="66">
        <v>0</v>
      </c>
      <c r="Q382" s="66">
        <v>0</v>
      </c>
      <c r="R382" s="480"/>
    </row>
    <row r="383" spans="1:18" ht="15.75" x14ac:dyDescent="0.25">
      <c r="A383" s="459">
        <f t="shared" ref="A383:A389" si="3">A381+1</f>
        <v>4</v>
      </c>
      <c r="B383" s="459"/>
      <c r="C383" s="459"/>
      <c r="D383" s="481"/>
      <c r="E383" s="459"/>
      <c r="F383" s="459" t="s">
        <v>653</v>
      </c>
      <c r="G383" s="459" t="s">
        <v>656</v>
      </c>
      <c r="H383" s="461">
        <v>0.49</v>
      </c>
      <c r="I383" s="462">
        <v>0</v>
      </c>
      <c r="J383" s="459" t="s">
        <v>518</v>
      </c>
      <c r="K383" s="459" t="s">
        <v>643</v>
      </c>
      <c r="L383" s="463" t="s">
        <v>47</v>
      </c>
      <c r="M383" s="459" t="s">
        <v>5</v>
      </c>
      <c r="N383" s="66">
        <v>-7.7739700000000003</v>
      </c>
      <c r="O383" s="66">
        <v>-110.52</v>
      </c>
      <c r="P383" s="66">
        <v>-7.7765700000000004</v>
      </c>
      <c r="Q383" s="66">
        <v>-110.523</v>
      </c>
      <c r="R383" s="480" t="s">
        <v>8</v>
      </c>
    </row>
    <row r="384" spans="1:18" ht="15.75" x14ac:dyDescent="0.25">
      <c r="A384" s="459"/>
      <c r="B384" s="459"/>
      <c r="C384" s="459"/>
      <c r="D384" s="481"/>
      <c r="E384" s="459"/>
      <c r="F384" s="460"/>
      <c r="G384" s="460"/>
      <c r="H384" s="461"/>
      <c r="I384" s="462"/>
      <c r="J384" s="459"/>
      <c r="K384" s="459"/>
      <c r="L384" s="463"/>
      <c r="M384" s="459"/>
      <c r="N384" s="66">
        <v>0</v>
      </c>
      <c r="O384" s="66">
        <v>0</v>
      </c>
      <c r="P384" s="66">
        <v>0</v>
      </c>
      <c r="Q384" s="66">
        <v>0</v>
      </c>
      <c r="R384" s="480"/>
    </row>
    <row r="385" spans="1:18" ht="15.75" x14ac:dyDescent="0.25">
      <c r="A385" s="459">
        <f t="shared" si="3"/>
        <v>5</v>
      </c>
      <c r="B385" s="459"/>
      <c r="C385" s="459"/>
      <c r="D385" s="481"/>
      <c r="E385" s="459"/>
      <c r="F385" s="459" t="s">
        <v>656</v>
      </c>
      <c r="G385" s="459" t="s">
        <v>657</v>
      </c>
      <c r="H385" s="461">
        <v>0.8</v>
      </c>
      <c r="I385" s="462">
        <v>0.45</v>
      </c>
      <c r="J385" s="459" t="s">
        <v>518</v>
      </c>
      <c r="K385" s="459" t="s">
        <v>643</v>
      </c>
      <c r="L385" s="463" t="s">
        <v>47</v>
      </c>
      <c r="M385" s="459" t="s">
        <v>5</v>
      </c>
      <c r="N385" s="66">
        <v>-7.7765700000000004</v>
      </c>
      <c r="O385" s="66">
        <v>-110.523</v>
      </c>
      <c r="P385" s="66">
        <v>-7.7768300000000004</v>
      </c>
      <c r="Q385" s="66">
        <v>-110.53</v>
      </c>
      <c r="R385" s="480" t="s">
        <v>658</v>
      </c>
    </row>
    <row r="386" spans="1:18" ht="15.75" x14ac:dyDescent="0.25">
      <c r="A386" s="459"/>
      <c r="B386" s="459"/>
      <c r="C386" s="459"/>
      <c r="D386" s="481"/>
      <c r="E386" s="459"/>
      <c r="F386" s="460"/>
      <c r="G386" s="460"/>
      <c r="H386" s="461"/>
      <c r="I386" s="462"/>
      <c r="J386" s="459"/>
      <c r="K386" s="459"/>
      <c r="L386" s="463"/>
      <c r="M386" s="459"/>
      <c r="N386" s="66">
        <v>0</v>
      </c>
      <c r="O386" s="66">
        <v>0</v>
      </c>
      <c r="P386" s="66">
        <v>0</v>
      </c>
      <c r="Q386" s="66">
        <v>0</v>
      </c>
      <c r="R386" s="480"/>
    </row>
    <row r="387" spans="1:18" ht="15.75" x14ac:dyDescent="0.25">
      <c r="A387" s="459">
        <f t="shared" si="3"/>
        <v>6</v>
      </c>
      <c r="B387" s="459"/>
      <c r="C387" s="459"/>
      <c r="D387" s="481"/>
      <c r="E387" s="459"/>
      <c r="F387" s="459" t="s">
        <v>657</v>
      </c>
      <c r="G387" s="459" t="s">
        <v>659</v>
      </c>
      <c r="H387" s="461">
        <v>0.5</v>
      </c>
      <c r="I387" s="462">
        <v>0.3</v>
      </c>
      <c r="J387" s="459" t="s">
        <v>518</v>
      </c>
      <c r="K387" s="459" t="s">
        <v>643</v>
      </c>
      <c r="L387" s="463" t="s">
        <v>47</v>
      </c>
      <c r="M387" s="459" t="s">
        <v>5</v>
      </c>
      <c r="N387" s="66">
        <v>-7.7768300000000004</v>
      </c>
      <c r="O387" s="66">
        <v>-110.53</v>
      </c>
      <c r="P387" s="68">
        <v>-7.7769000000000004</v>
      </c>
      <c r="Q387" s="68">
        <v>-110.53400000000001</v>
      </c>
      <c r="R387" s="480" t="s">
        <v>660</v>
      </c>
    </row>
    <row r="388" spans="1:18" ht="15.75" x14ac:dyDescent="0.25">
      <c r="A388" s="459"/>
      <c r="B388" s="459"/>
      <c r="C388" s="459"/>
      <c r="D388" s="481"/>
      <c r="E388" s="459"/>
      <c r="F388" s="460"/>
      <c r="G388" s="460"/>
      <c r="H388" s="461"/>
      <c r="I388" s="462"/>
      <c r="J388" s="459"/>
      <c r="K388" s="459"/>
      <c r="L388" s="463"/>
      <c r="M388" s="459"/>
      <c r="N388" s="66">
        <v>0</v>
      </c>
      <c r="O388" s="66">
        <v>0</v>
      </c>
      <c r="P388" s="68">
        <v>0</v>
      </c>
      <c r="Q388" s="68">
        <v>0</v>
      </c>
      <c r="R388" s="480"/>
    </row>
    <row r="389" spans="1:18" ht="15.75" x14ac:dyDescent="0.25">
      <c r="A389" s="459">
        <f t="shared" si="3"/>
        <v>7</v>
      </c>
      <c r="B389" s="459"/>
      <c r="C389" s="459"/>
      <c r="D389" s="481"/>
      <c r="E389" s="459"/>
      <c r="F389" s="459" t="s">
        <v>659</v>
      </c>
      <c r="G389" s="459" t="s">
        <v>661</v>
      </c>
      <c r="H389" s="461">
        <v>1.337</v>
      </c>
      <c r="I389" s="462">
        <v>1.1000000000000001</v>
      </c>
      <c r="J389" s="459" t="s">
        <v>47</v>
      </c>
      <c r="K389" s="459" t="s">
        <v>160</v>
      </c>
      <c r="L389" s="463" t="s">
        <v>47</v>
      </c>
      <c r="M389" s="459" t="s">
        <v>5</v>
      </c>
      <c r="N389" s="68">
        <v>-7.7769000000000004</v>
      </c>
      <c r="O389" s="68">
        <v>-110.53400000000001</v>
      </c>
      <c r="P389" s="66">
        <v>-7.77738</v>
      </c>
      <c r="Q389" s="66">
        <v>-110.54600000000001</v>
      </c>
      <c r="R389" s="480" t="s">
        <v>662</v>
      </c>
    </row>
    <row r="390" spans="1:18" ht="15.75" x14ac:dyDescent="0.25">
      <c r="A390" s="459"/>
      <c r="B390" s="459"/>
      <c r="C390" s="459"/>
      <c r="D390" s="481"/>
      <c r="E390" s="459"/>
      <c r="F390" s="460"/>
      <c r="G390" s="460"/>
      <c r="H390" s="461"/>
      <c r="I390" s="462"/>
      <c r="J390" s="459"/>
      <c r="K390" s="459"/>
      <c r="L390" s="463"/>
      <c r="M390" s="459"/>
      <c r="N390" s="68"/>
      <c r="O390" s="68"/>
      <c r="P390" s="66"/>
      <c r="Q390" s="66"/>
      <c r="R390" s="480"/>
    </row>
    <row r="391" spans="1:18" ht="15.75" x14ac:dyDescent="0.25">
      <c r="A391" s="465" t="s">
        <v>53</v>
      </c>
      <c r="B391" s="465"/>
      <c r="C391" s="465"/>
      <c r="D391" s="465"/>
      <c r="E391" s="465"/>
      <c r="F391" s="465"/>
      <c r="G391" s="465"/>
      <c r="H391" s="51">
        <f>SUM(H377:H390)</f>
        <v>5.1469999999999994</v>
      </c>
      <c r="I391" s="52">
        <f>SUM(I377:I390)</f>
        <v>1.85</v>
      </c>
      <c r="J391" s="50"/>
      <c r="K391" s="50"/>
      <c r="L391" s="50"/>
      <c r="M391" s="50"/>
      <c r="N391" s="53"/>
      <c r="O391" s="53"/>
      <c r="P391" s="53"/>
      <c r="Q391" s="53"/>
      <c r="R391" s="50"/>
    </row>
    <row r="392" spans="1:18" ht="18.75" x14ac:dyDescent="0.25">
      <c r="A392" s="57" t="s">
        <v>109</v>
      </c>
      <c r="B392" s="42"/>
      <c r="C392" s="42"/>
      <c r="D392" s="43"/>
      <c r="E392" s="42"/>
      <c r="F392" s="42"/>
      <c r="G392" s="42"/>
      <c r="H392" s="44"/>
      <c r="I392" s="43"/>
      <c r="J392" s="1"/>
      <c r="K392" s="1"/>
      <c r="L392" s="1"/>
      <c r="M392" s="1"/>
      <c r="N392" s="1"/>
      <c r="O392" s="1"/>
      <c r="P392" s="1"/>
      <c r="Q392" s="1"/>
      <c r="R392" s="1"/>
    </row>
    <row r="393" spans="1:18" ht="18.75" x14ac:dyDescent="0.25">
      <c r="A393" s="54" t="s">
        <v>54</v>
      </c>
      <c r="B393" s="55"/>
      <c r="C393" s="55"/>
      <c r="D393" s="55"/>
      <c r="E393" s="55"/>
      <c r="F393" s="55"/>
      <c r="G393" s="55"/>
      <c r="H393" s="56"/>
      <c r="I393" s="56"/>
      <c r="J393" s="55"/>
      <c r="K393" s="55"/>
      <c r="L393" s="55"/>
      <c r="M393" s="55"/>
      <c r="N393" s="55"/>
      <c r="O393" s="55"/>
      <c r="P393" s="55"/>
      <c r="Q393" s="55"/>
      <c r="R393" s="55"/>
    </row>
    <row r="394" spans="1:18" ht="15.75" x14ac:dyDescent="0.25">
      <c r="A394" s="459">
        <v>1</v>
      </c>
      <c r="B394" s="459" t="s">
        <v>650</v>
      </c>
      <c r="C394" s="459"/>
      <c r="D394" s="481">
        <v>5.2</v>
      </c>
      <c r="E394" s="459"/>
      <c r="F394" s="459" t="s">
        <v>110</v>
      </c>
      <c r="G394" s="459" t="s">
        <v>111</v>
      </c>
      <c r="H394" s="440">
        <v>0.45</v>
      </c>
      <c r="I394" s="481">
        <v>0</v>
      </c>
      <c r="J394" s="463" t="s">
        <v>651</v>
      </c>
      <c r="K394" s="463" t="s">
        <v>107</v>
      </c>
      <c r="L394" s="459" t="s">
        <v>47</v>
      </c>
      <c r="M394" s="459" t="s">
        <v>5</v>
      </c>
      <c r="N394" s="64">
        <v>-7.7545799999999998</v>
      </c>
      <c r="O394" s="64">
        <v>-110.511</v>
      </c>
      <c r="P394" s="65">
        <v>-7.7576700000000001</v>
      </c>
      <c r="Q394" s="65">
        <v>-110.511</v>
      </c>
      <c r="R394" s="480" t="s">
        <v>8</v>
      </c>
    </row>
    <row r="395" spans="1:18" ht="15.75" x14ac:dyDescent="0.25">
      <c r="A395" s="459"/>
      <c r="B395" s="459"/>
      <c r="C395" s="459"/>
      <c r="D395" s="481"/>
      <c r="E395" s="459"/>
      <c r="F395" s="460"/>
      <c r="G395" s="460"/>
      <c r="H395" s="440"/>
      <c r="I395" s="481"/>
      <c r="J395" s="463"/>
      <c r="K395" s="463"/>
      <c r="L395" s="459"/>
      <c r="M395" s="459"/>
      <c r="N395" s="64">
        <v>0</v>
      </c>
      <c r="O395" s="64">
        <v>0</v>
      </c>
      <c r="P395" s="65">
        <v>0</v>
      </c>
      <c r="Q395" s="65">
        <v>0</v>
      </c>
      <c r="R395" s="480"/>
    </row>
    <row r="396" spans="1:18" ht="15.75" x14ac:dyDescent="0.25">
      <c r="A396" s="459">
        <v>2</v>
      </c>
      <c r="B396" s="459"/>
      <c r="C396" s="459"/>
      <c r="D396" s="481"/>
      <c r="E396" s="459"/>
      <c r="F396" s="459" t="s">
        <v>111</v>
      </c>
      <c r="G396" s="459" t="s">
        <v>663</v>
      </c>
      <c r="H396" s="440">
        <v>0.55000000000000004</v>
      </c>
      <c r="I396" s="481">
        <v>0</v>
      </c>
      <c r="J396" s="463" t="s">
        <v>651</v>
      </c>
      <c r="K396" s="463" t="s">
        <v>107</v>
      </c>
      <c r="L396" s="459" t="s">
        <v>47</v>
      </c>
      <c r="M396" s="459" t="s">
        <v>5</v>
      </c>
      <c r="N396" s="65">
        <v>-7.7576700000000001</v>
      </c>
      <c r="O396" s="65">
        <v>-110.511</v>
      </c>
      <c r="P396" s="64">
        <v>-7.7614700000000001</v>
      </c>
      <c r="Q396" s="64">
        <v>-110.514</v>
      </c>
      <c r="R396" s="480" t="s">
        <v>8</v>
      </c>
    </row>
    <row r="397" spans="1:18" ht="15.75" x14ac:dyDescent="0.25">
      <c r="A397" s="459"/>
      <c r="B397" s="459"/>
      <c r="C397" s="459"/>
      <c r="D397" s="481"/>
      <c r="E397" s="459"/>
      <c r="F397" s="460"/>
      <c r="G397" s="460"/>
      <c r="H397" s="440"/>
      <c r="I397" s="481"/>
      <c r="J397" s="463"/>
      <c r="K397" s="463"/>
      <c r="L397" s="459"/>
      <c r="M397" s="459"/>
      <c r="N397" s="65">
        <v>0</v>
      </c>
      <c r="O397" s="65">
        <v>0</v>
      </c>
      <c r="P397" s="64">
        <v>0</v>
      </c>
      <c r="Q397" s="64">
        <v>0</v>
      </c>
      <c r="R397" s="480"/>
    </row>
    <row r="398" spans="1:18" ht="15.75" x14ac:dyDescent="0.25">
      <c r="A398" s="459">
        <v>3</v>
      </c>
      <c r="B398" s="459"/>
      <c r="C398" s="459"/>
      <c r="D398" s="481"/>
      <c r="E398" s="459"/>
      <c r="F398" s="459" t="s">
        <v>663</v>
      </c>
      <c r="G398" s="459" t="s">
        <v>664</v>
      </c>
      <c r="H398" s="459">
        <v>0.4</v>
      </c>
      <c r="I398" s="481">
        <v>0</v>
      </c>
      <c r="J398" s="463" t="s">
        <v>651</v>
      </c>
      <c r="K398" s="463" t="s">
        <v>107</v>
      </c>
      <c r="L398" s="459" t="s">
        <v>47</v>
      </c>
      <c r="M398" s="459" t="s">
        <v>5</v>
      </c>
      <c r="N398" s="69">
        <v>-7.7614700000000001</v>
      </c>
      <c r="O398" s="69">
        <v>-110.514</v>
      </c>
      <c r="P398" s="65">
        <v>-7.7643500000000003</v>
      </c>
      <c r="Q398" s="65">
        <v>-110.515</v>
      </c>
      <c r="R398" s="480" t="s">
        <v>8</v>
      </c>
    </row>
    <row r="399" spans="1:18" ht="15.75" x14ac:dyDescent="0.25">
      <c r="A399" s="459"/>
      <c r="B399" s="459"/>
      <c r="C399" s="459"/>
      <c r="D399" s="481"/>
      <c r="E399" s="459"/>
      <c r="F399" s="460"/>
      <c r="G399" s="460"/>
      <c r="H399" s="459"/>
      <c r="I399" s="481"/>
      <c r="J399" s="463"/>
      <c r="K399" s="463"/>
      <c r="L399" s="459"/>
      <c r="M399" s="459"/>
      <c r="N399" s="69">
        <v>0</v>
      </c>
      <c r="O399" s="69">
        <v>0</v>
      </c>
      <c r="P399" s="65">
        <v>0</v>
      </c>
      <c r="Q399" s="65">
        <v>0</v>
      </c>
      <c r="R399" s="480"/>
    </row>
    <row r="400" spans="1:18" ht="15.75" x14ac:dyDescent="0.25">
      <c r="A400" s="459">
        <v>4</v>
      </c>
      <c r="B400" s="459"/>
      <c r="C400" s="459"/>
      <c r="D400" s="481"/>
      <c r="E400" s="459"/>
      <c r="F400" s="459" t="s">
        <v>664</v>
      </c>
      <c r="G400" s="459" t="s">
        <v>665</v>
      </c>
      <c r="H400" s="459">
        <v>1</v>
      </c>
      <c r="I400" s="481">
        <v>0</v>
      </c>
      <c r="J400" s="463" t="s">
        <v>651</v>
      </c>
      <c r="K400" s="463" t="s">
        <v>107</v>
      </c>
      <c r="L400" s="459" t="s">
        <v>47</v>
      </c>
      <c r="M400" s="459" t="s">
        <v>5</v>
      </c>
      <c r="N400" s="70">
        <v>-7.7643500000000003</v>
      </c>
      <c r="O400" s="70">
        <v>-110.515</v>
      </c>
      <c r="P400" s="65">
        <v>-7.76478</v>
      </c>
      <c r="Q400" s="65">
        <v>-110.51600000000001</v>
      </c>
      <c r="R400" s="480" t="s">
        <v>8</v>
      </c>
    </row>
    <row r="401" spans="1:18" ht="15.75" x14ac:dyDescent="0.25">
      <c r="A401" s="459"/>
      <c r="B401" s="459"/>
      <c r="C401" s="459"/>
      <c r="D401" s="481"/>
      <c r="E401" s="459"/>
      <c r="F401" s="460"/>
      <c r="G401" s="460"/>
      <c r="H401" s="459"/>
      <c r="I401" s="481"/>
      <c r="J401" s="463"/>
      <c r="K401" s="463"/>
      <c r="L401" s="459"/>
      <c r="M401" s="459"/>
      <c r="N401" s="70">
        <v>0</v>
      </c>
      <c r="O401" s="70">
        <v>0</v>
      </c>
      <c r="P401" s="65">
        <v>0</v>
      </c>
      <c r="Q401" s="65">
        <v>0</v>
      </c>
      <c r="R401" s="480"/>
    </row>
    <row r="402" spans="1:18" ht="15.75" x14ac:dyDescent="0.25">
      <c r="A402" s="459">
        <v>5</v>
      </c>
      <c r="B402" s="459"/>
      <c r="C402" s="459"/>
      <c r="D402" s="481"/>
      <c r="E402" s="459"/>
      <c r="F402" s="459" t="s">
        <v>665</v>
      </c>
      <c r="G402" s="459" t="s">
        <v>666</v>
      </c>
      <c r="H402" s="459">
        <v>0.55000000000000004</v>
      </c>
      <c r="I402" s="481">
        <v>0</v>
      </c>
      <c r="J402" s="463" t="s">
        <v>651</v>
      </c>
      <c r="K402" s="463" t="s">
        <v>107</v>
      </c>
      <c r="L402" s="459" t="s">
        <v>47</v>
      </c>
      <c r="M402" s="459" t="s">
        <v>5</v>
      </c>
      <c r="N402" s="65">
        <v>-7.76478</v>
      </c>
      <c r="O402" s="65">
        <v>-110.51600000000001</v>
      </c>
      <c r="P402" s="65">
        <v>-7.7709200000000003</v>
      </c>
      <c r="Q402" s="65">
        <v>-110.518</v>
      </c>
      <c r="R402" s="480" t="s">
        <v>8</v>
      </c>
    </row>
    <row r="403" spans="1:18" ht="15.75" x14ac:dyDescent="0.25">
      <c r="A403" s="459"/>
      <c r="B403" s="459"/>
      <c r="C403" s="459"/>
      <c r="D403" s="481"/>
      <c r="E403" s="459"/>
      <c r="F403" s="460"/>
      <c r="G403" s="460"/>
      <c r="H403" s="459"/>
      <c r="I403" s="481"/>
      <c r="J403" s="463"/>
      <c r="K403" s="463"/>
      <c r="L403" s="459"/>
      <c r="M403" s="459"/>
      <c r="N403" s="65">
        <v>0</v>
      </c>
      <c r="O403" s="65">
        <v>0</v>
      </c>
      <c r="P403" s="65">
        <v>0</v>
      </c>
      <c r="Q403" s="65">
        <v>0</v>
      </c>
      <c r="R403" s="480"/>
    </row>
    <row r="404" spans="1:18" ht="15.75" x14ac:dyDescent="0.25">
      <c r="A404" s="459">
        <v>6</v>
      </c>
      <c r="B404" s="459"/>
      <c r="C404" s="459"/>
      <c r="D404" s="481"/>
      <c r="E404" s="459"/>
      <c r="F404" s="459" t="s">
        <v>666</v>
      </c>
      <c r="G404" s="459" t="s">
        <v>667</v>
      </c>
      <c r="H404" s="459">
        <v>1.25</v>
      </c>
      <c r="I404" s="481">
        <v>0</v>
      </c>
      <c r="J404" s="484" t="s">
        <v>668</v>
      </c>
      <c r="K404" s="484" t="s">
        <v>107</v>
      </c>
      <c r="L404" s="459" t="s">
        <v>47</v>
      </c>
      <c r="M404" s="484" t="s">
        <v>5</v>
      </c>
      <c r="N404" s="65">
        <v>-7.7709200000000003</v>
      </c>
      <c r="O404" s="65">
        <v>-110.518</v>
      </c>
      <c r="P404" s="65">
        <v>-7.7733100000000004</v>
      </c>
      <c r="Q404" s="65">
        <v>-110.52</v>
      </c>
      <c r="R404" s="480" t="s">
        <v>8</v>
      </c>
    </row>
    <row r="405" spans="1:18" ht="15.75" x14ac:dyDescent="0.25">
      <c r="A405" s="459"/>
      <c r="B405" s="459"/>
      <c r="C405" s="459"/>
      <c r="D405" s="481"/>
      <c r="E405" s="459"/>
      <c r="F405" s="460"/>
      <c r="G405" s="460"/>
      <c r="H405" s="459"/>
      <c r="I405" s="481"/>
      <c r="J405" s="484"/>
      <c r="K405" s="484"/>
      <c r="L405" s="459"/>
      <c r="M405" s="484"/>
      <c r="N405" s="65"/>
      <c r="O405" s="65"/>
      <c r="P405" s="65"/>
      <c r="Q405" s="65"/>
      <c r="R405" s="480"/>
    </row>
    <row r="406" spans="1:18" ht="15.75" x14ac:dyDescent="0.25">
      <c r="A406" s="459">
        <v>7</v>
      </c>
      <c r="B406" s="459"/>
      <c r="C406" s="459"/>
      <c r="D406" s="481"/>
      <c r="E406" s="459"/>
      <c r="F406" s="459" t="s">
        <v>667</v>
      </c>
      <c r="G406" s="459" t="s">
        <v>669</v>
      </c>
      <c r="H406" s="459">
        <v>1.35</v>
      </c>
      <c r="I406" s="481">
        <v>0</v>
      </c>
      <c r="J406" s="484" t="s">
        <v>668</v>
      </c>
      <c r="K406" s="484" t="s">
        <v>107</v>
      </c>
      <c r="L406" s="459" t="s">
        <v>47</v>
      </c>
      <c r="M406" s="484" t="s">
        <v>5</v>
      </c>
      <c r="N406" s="65">
        <v>-7.7733100000000004</v>
      </c>
      <c r="O406" s="65">
        <v>-110.52</v>
      </c>
      <c r="P406" s="65">
        <v>-7.7763799999999996</v>
      </c>
      <c r="Q406" s="65">
        <v>-110.523</v>
      </c>
      <c r="R406" s="480" t="s">
        <v>8</v>
      </c>
    </row>
    <row r="407" spans="1:18" ht="15.75" x14ac:dyDescent="0.25">
      <c r="A407" s="459"/>
      <c r="B407" s="459"/>
      <c r="C407" s="459"/>
      <c r="D407" s="481"/>
      <c r="E407" s="459"/>
      <c r="F407" s="460"/>
      <c r="G407" s="460"/>
      <c r="H407" s="459"/>
      <c r="I407" s="481"/>
      <c r="J407" s="484"/>
      <c r="K407" s="484"/>
      <c r="L407" s="459"/>
      <c r="M407" s="484"/>
      <c r="N407" s="65">
        <v>0</v>
      </c>
      <c r="O407" s="65">
        <v>0</v>
      </c>
      <c r="P407" s="65">
        <v>0</v>
      </c>
      <c r="Q407" s="65">
        <v>0</v>
      </c>
      <c r="R407" s="480"/>
    </row>
    <row r="408" spans="1:18" ht="15.75" x14ac:dyDescent="0.25">
      <c r="A408" s="459">
        <v>8</v>
      </c>
      <c r="B408" s="459"/>
      <c r="C408" s="459"/>
      <c r="D408" s="481"/>
      <c r="E408" s="459"/>
      <c r="F408" s="459" t="s">
        <v>669</v>
      </c>
      <c r="G408" s="459" t="s">
        <v>670</v>
      </c>
      <c r="H408" s="459">
        <v>0.4</v>
      </c>
      <c r="I408" s="481">
        <v>0</v>
      </c>
      <c r="J408" s="484" t="s">
        <v>668</v>
      </c>
      <c r="K408" s="484" t="s">
        <v>107</v>
      </c>
      <c r="L408" s="459" t="s">
        <v>47</v>
      </c>
      <c r="M408" s="484" t="s">
        <v>5</v>
      </c>
      <c r="N408" s="65">
        <v>-7.7763799999999996</v>
      </c>
      <c r="O408" s="65">
        <v>-110.523</v>
      </c>
      <c r="P408" s="65">
        <v>-7.7765399999999998</v>
      </c>
      <c r="Q408" s="65">
        <v>-110.527</v>
      </c>
      <c r="R408" s="480" t="s">
        <v>8</v>
      </c>
    </row>
    <row r="409" spans="1:18" ht="15.75" x14ac:dyDescent="0.25">
      <c r="A409" s="459"/>
      <c r="B409" s="459"/>
      <c r="C409" s="459"/>
      <c r="D409" s="481"/>
      <c r="E409" s="459"/>
      <c r="F409" s="460"/>
      <c r="G409" s="460"/>
      <c r="H409" s="459"/>
      <c r="I409" s="481"/>
      <c r="J409" s="484"/>
      <c r="K409" s="484"/>
      <c r="L409" s="459"/>
      <c r="M409" s="484"/>
      <c r="N409" s="65">
        <v>0</v>
      </c>
      <c r="O409" s="65">
        <v>0</v>
      </c>
      <c r="P409" s="65">
        <v>0</v>
      </c>
      <c r="Q409" s="65">
        <v>0</v>
      </c>
      <c r="R409" s="480"/>
    </row>
    <row r="410" spans="1:18" ht="15.75" x14ac:dyDescent="0.25">
      <c r="A410" s="459">
        <v>9</v>
      </c>
      <c r="B410" s="459"/>
      <c r="C410" s="459"/>
      <c r="D410" s="481"/>
      <c r="E410" s="459"/>
      <c r="F410" s="459" t="s">
        <v>670</v>
      </c>
      <c r="G410" s="459" t="s">
        <v>671</v>
      </c>
      <c r="H410" s="459">
        <v>0.85</v>
      </c>
      <c r="I410" s="481">
        <v>0</v>
      </c>
      <c r="J410" s="459" t="s">
        <v>159</v>
      </c>
      <c r="K410" s="459" t="s">
        <v>672</v>
      </c>
      <c r="L410" s="459" t="s">
        <v>47</v>
      </c>
      <c r="M410" s="459" t="s">
        <v>5</v>
      </c>
      <c r="N410" s="65">
        <v>-7.7765399999999998</v>
      </c>
      <c r="O410" s="65">
        <v>-110.527</v>
      </c>
      <c r="P410" s="65">
        <v>-7.7766299999999999</v>
      </c>
      <c r="Q410" s="65">
        <v>-110.53400000000001</v>
      </c>
      <c r="R410" s="480" t="s">
        <v>8</v>
      </c>
    </row>
    <row r="411" spans="1:18" ht="15.75" x14ac:dyDescent="0.25">
      <c r="A411" s="459"/>
      <c r="B411" s="459"/>
      <c r="C411" s="459"/>
      <c r="D411" s="481"/>
      <c r="E411" s="459"/>
      <c r="F411" s="460"/>
      <c r="G411" s="460"/>
      <c r="H411" s="459"/>
      <c r="I411" s="481"/>
      <c r="J411" s="459"/>
      <c r="K411" s="459"/>
      <c r="L411" s="459"/>
      <c r="M411" s="459"/>
      <c r="N411" s="65">
        <v>0</v>
      </c>
      <c r="O411" s="65">
        <v>0</v>
      </c>
      <c r="P411" s="65">
        <v>0</v>
      </c>
      <c r="Q411" s="65">
        <v>0</v>
      </c>
      <c r="R411" s="480"/>
    </row>
    <row r="412" spans="1:18" ht="15.75" x14ac:dyDescent="0.25">
      <c r="A412" s="459">
        <v>10</v>
      </c>
      <c r="B412" s="459"/>
      <c r="C412" s="459"/>
      <c r="D412" s="481"/>
      <c r="E412" s="459"/>
      <c r="F412" s="459" t="s">
        <v>671</v>
      </c>
      <c r="G412" s="459" t="s">
        <v>673</v>
      </c>
      <c r="H412" s="459">
        <v>1.35</v>
      </c>
      <c r="I412" s="481">
        <v>0</v>
      </c>
      <c r="J412" s="459" t="s">
        <v>159</v>
      </c>
      <c r="K412" s="459" t="s">
        <v>672</v>
      </c>
      <c r="L412" s="459" t="s">
        <v>47</v>
      </c>
      <c r="M412" s="459" t="s">
        <v>5</v>
      </c>
      <c r="N412" s="65">
        <v>-7.7766299999999999</v>
      </c>
      <c r="O412" s="65">
        <v>-110.53400000000001</v>
      </c>
      <c r="P412" s="65">
        <v>-7.7766299999999999</v>
      </c>
      <c r="Q412" s="65">
        <v>-110.53400000000001</v>
      </c>
      <c r="R412" s="480" t="s">
        <v>8</v>
      </c>
    </row>
    <row r="413" spans="1:18" ht="15.75" x14ac:dyDescent="0.25">
      <c r="A413" s="459"/>
      <c r="B413" s="459"/>
      <c r="C413" s="459"/>
      <c r="D413" s="481"/>
      <c r="E413" s="459"/>
      <c r="F413" s="460"/>
      <c r="G413" s="460"/>
      <c r="H413" s="459"/>
      <c r="I413" s="481"/>
      <c r="J413" s="459"/>
      <c r="K413" s="459"/>
      <c r="L413" s="459"/>
      <c r="M413" s="459"/>
      <c r="N413" s="71"/>
      <c r="O413" s="71"/>
      <c r="P413" s="71"/>
      <c r="Q413" s="71"/>
      <c r="R413" s="480"/>
    </row>
    <row r="414" spans="1:18" ht="15.75" x14ac:dyDescent="0.25">
      <c r="A414" s="465" t="s">
        <v>253</v>
      </c>
      <c r="B414" s="465"/>
      <c r="C414" s="465"/>
      <c r="D414" s="465"/>
      <c r="E414" s="465"/>
      <c r="F414" s="465"/>
      <c r="G414" s="465"/>
      <c r="H414" s="51">
        <f>SUM(H394:H395)</f>
        <v>0.45</v>
      </c>
      <c r="I414" s="52">
        <f>SUM(I394:I395)</f>
        <v>0</v>
      </c>
      <c r="J414" s="50"/>
      <c r="K414" s="50"/>
      <c r="L414" s="50"/>
      <c r="M414" s="50"/>
      <c r="N414" s="53"/>
      <c r="O414" s="53"/>
      <c r="P414" s="53"/>
      <c r="Q414" s="53"/>
      <c r="R414" s="50"/>
    </row>
    <row r="415" spans="1:18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</row>
    <row r="416" spans="1:18" ht="18.75" x14ac:dyDescent="0.25">
      <c r="A416" s="57" t="s">
        <v>674</v>
      </c>
      <c r="B416" s="42"/>
      <c r="C416" s="42"/>
      <c r="D416" s="43"/>
      <c r="E416" s="42"/>
      <c r="F416" s="42"/>
      <c r="G416" s="42"/>
      <c r="H416" s="44"/>
      <c r="I416" s="43"/>
      <c r="J416" s="1"/>
      <c r="K416" s="1"/>
      <c r="L416" s="1"/>
      <c r="M416" s="1"/>
      <c r="N416" s="1"/>
      <c r="O416" s="1"/>
      <c r="P416" s="1"/>
      <c r="Q416" s="1"/>
      <c r="R416" s="1"/>
    </row>
    <row r="417" spans="1:18" ht="18.75" x14ac:dyDescent="0.25">
      <c r="A417" s="54" t="s">
        <v>52</v>
      </c>
      <c r="B417" s="46"/>
      <c r="C417" s="47"/>
      <c r="D417" s="48"/>
      <c r="E417" s="47"/>
      <c r="F417" s="47"/>
      <c r="G417" s="47"/>
      <c r="H417" s="49"/>
      <c r="I417" s="48"/>
      <c r="J417" s="50"/>
      <c r="K417" s="50"/>
      <c r="L417" s="50"/>
      <c r="M417" s="50"/>
      <c r="N417" s="50"/>
      <c r="O417" s="50"/>
      <c r="P417" s="50"/>
      <c r="Q417" s="50"/>
      <c r="R417" s="50"/>
    </row>
    <row r="418" spans="1:18" x14ac:dyDescent="0.25">
      <c r="A418" s="459">
        <v>1</v>
      </c>
      <c r="B418" s="459" t="s">
        <v>675</v>
      </c>
      <c r="C418" s="459">
        <v>1</v>
      </c>
      <c r="D418" s="481"/>
      <c r="E418" s="440" t="s">
        <v>30</v>
      </c>
      <c r="F418" s="440"/>
      <c r="G418" s="440"/>
      <c r="H418" s="440"/>
      <c r="I418" s="440"/>
      <c r="J418" s="440"/>
      <c r="K418" s="440"/>
      <c r="L418" s="440"/>
      <c r="M418" s="440"/>
      <c r="N418" s="440"/>
      <c r="O418" s="440"/>
      <c r="P418" s="440"/>
      <c r="Q418" s="440"/>
      <c r="R418" s="480"/>
    </row>
    <row r="419" spans="1:18" x14ac:dyDescent="0.25">
      <c r="A419" s="459"/>
      <c r="B419" s="459"/>
      <c r="C419" s="459"/>
      <c r="D419" s="481"/>
      <c r="E419" s="440"/>
      <c r="F419" s="440"/>
      <c r="G419" s="440"/>
      <c r="H419" s="440"/>
      <c r="I419" s="440"/>
      <c r="J419" s="440"/>
      <c r="K419" s="440"/>
      <c r="L419" s="440"/>
      <c r="M419" s="440"/>
      <c r="N419" s="440"/>
      <c r="O419" s="440"/>
      <c r="P419" s="440"/>
      <c r="Q419" s="440"/>
      <c r="R419" s="480"/>
    </row>
    <row r="420" spans="1:18" ht="15.75" x14ac:dyDescent="0.25">
      <c r="A420" s="465" t="s">
        <v>53</v>
      </c>
      <c r="B420" s="465"/>
      <c r="C420" s="465"/>
      <c r="D420" s="465"/>
      <c r="E420" s="465"/>
      <c r="F420" s="465"/>
      <c r="G420" s="465"/>
      <c r="H420" s="51">
        <f>SUM(H418:H419)</f>
        <v>0</v>
      </c>
      <c r="I420" s="52">
        <f>SUM(I418:I419)</f>
        <v>0</v>
      </c>
      <c r="J420" s="50"/>
      <c r="K420" s="50"/>
      <c r="L420" s="50"/>
      <c r="M420" s="50"/>
      <c r="N420" s="53"/>
      <c r="O420" s="53"/>
      <c r="P420" s="53"/>
      <c r="Q420" s="53"/>
      <c r="R420" s="50"/>
    </row>
    <row r="421" spans="1:18" ht="18.75" x14ac:dyDescent="0.25">
      <c r="A421" s="57" t="s">
        <v>647</v>
      </c>
      <c r="B421" s="42"/>
      <c r="C421" s="42"/>
      <c r="D421" s="43"/>
      <c r="E421" s="42"/>
      <c r="F421" s="42"/>
      <c r="G421" s="42"/>
      <c r="H421" s="44"/>
      <c r="I421" s="43"/>
      <c r="J421" s="1"/>
      <c r="K421" s="1"/>
      <c r="L421" s="1"/>
      <c r="M421" s="1"/>
      <c r="N421" s="1"/>
      <c r="O421" s="1"/>
      <c r="P421" s="1"/>
      <c r="Q421" s="1"/>
      <c r="R421" s="1"/>
    </row>
    <row r="422" spans="1:18" ht="18.75" x14ac:dyDescent="0.25">
      <c r="A422" s="54" t="s">
        <v>54</v>
      </c>
      <c r="B422" s="55"/>
      <c r="C422" s="55"/>
      <c r="D422" s="55"/>
      <c r="E422" s="55"/>
      <c r="F422" s="55"/>
      <c r="G422" s="55"/>
      <c r="H422" s="56"/>
      <c r="I422" s="56"/>
      <c r="J422" s="55"/>
      <c r="K422" s="55"/>
      <c r="L422" s="55"/>
      <c r="M422" s="55"/>
      <c r="N422" s="55"/>
      <c r="O422" s="55"/>
      <c r="P422" s="55"/>
      <c r="Q422" s="55"/>
      <c r="R422" s="55"/>
    </row>
    <row r="423" spans="1:18" ht="15.75" x14ac:dyDescent="0.25">
      <c r="A423" s="459">
        <v>1</v>
      </c>
      <c r="B423" s="459" t="s">
        <v>675</v>
      </c>
      <c r="C423" s="459">
        <v>1</v>
      </c>
      <c r="D423" s="481">
        <v>6.2</v>
      </c>
      <c r="E423" s="459" t="s">
        <v>1</v>
      </c>
      <c r="F423" s="481" t="s">
        <v>676</v>
      </c>
      <c r="G423" s="481" t="s">
        <v>677</v>
      </c>
      <c r="H423" s="481">
        <v>0.25</v>
      </c>
      <c r="I423" s="481">
        <v>0</v>
      </c>
      <c r="J423" s="459" t="s">
        <v>316</v>
      </c>
      <c r="K423" s="459" t="s">
        <v>309</v>
      </c>
      <c r="L423" s="459" t="s">
        <v>99</v>
      </c>
      <c r="M423" s="459" t="s">
        <v>5</v>
      </c>
      <c r="N423" s="72">
        <v>-7.5444199999999997</v>
      </c>
      <c r="O423" s="72">
        <v>-110.81100000000001</v>
      </c>
      <c r="P423" s="72">
        <v>-7.54617</v>
      </c>
      <c r="Q423" s="72">
        <v>-110.81100000000001</v>
      </c>
      <c r="R423" s="480" t="s">
        <v>678</v>
      </c>
    </row>
    <row r="424" spans="1:18" ht="15.75" x14ac:dyDescent="0.25">
      <c r="A424" s="459"/>
      <c r="B424" s="459"/>
      <c r="C424" s="459"/>
      <c r="D424" s="481"/>
      <c r="E424" s="459"/>
      <c r="F424" s="481"/>
      <c r="G424" s="481"/>
      <c r="H424" s="481"/>
      <c r="I424" s="481"/>
      <c r="J424" s="459"/>
      <c r="K424" s="459"/>
      <c r="L424" s="459"/>
      <c r="M424" s="459"/>
      <c r="N424" s="72">
        <v>0</v>
      </c>
      <c r="O424" s="72">
        <v>0</v>
      </c>
      <c r="P424" s="72">
        <v>0</v>
      </c>
      <c r="Q424" s="72">
        <v>0</v>
      </c>
      <c r="R424" s="480"/>
    </row>
    <row r="425" spans="1:18" ht="15.75" x14ac:dyDescent="0.25">
      <c r="A425" s="459">
        <v>2</v>
      </c>
      <c r="B425" s="459"/>
      <c r="C425" s="459"/>
      <c r="D425" s="481"/>
      <c r="E425" s="460"/>
      <c r="F425" s="481" t="s">
        <v>679</v>
      </c>
      <c r="G425" s="481" t="s">
        <v>680</v>
      </c>
      <c r="H425" s="481">
        <v>1.25</v>
      </c>
      <c r="I425" s="481">
        <v>0</v>
      </c>
      <c r="J425" s="459" t="s">
        <v>316</v>
      </c>
      <c r="K425" s="459" t="s">
        <v>309</v>
      </c>
      <c r="L425" s="459" t="s">
        <v>99</v>
      </c>
      <c r="M425" s="459" t="s">
        <v>5</v>
      </c>
      <c r="N425" s="72">
        <v>-7.54617</v>
      </c>
      <c r="O425" s="72">
        <v>-110.81100000000001</v>
      </c>
      <c r="P425" s="72">
        <v>-7.5513399999999997</v>
      </c>
      <c r="Q425" s="72">
        <v>-110.822</v>
      </c>
      <c r="R425" s="480" t="s">
        <v>678</v>
      </c>
    </row>
    <row r="426" spans="1:18" ht="15.75" x14ac:dyDescent="0.25">
      <c r="A426" s="459"/>
      <c r="B426" s="459"/>
      <c r="C426" s="459"/>
      <c r="D426" s="481"/>
      <c r="E426" s="460"/>
      <c r="F426" s="481"/>
      <c r="G426" s="481"/>
      <c r="H426" s="481"/>
      <c r="I426" s="481"/>
      <c r="J426" s="459"/>
      <c r="K426" s="459"/>
      <c r="L426" s="459"/>
      <c r="M426" s="459"/>
      <c r="N426" s="72">
        <v>0</v>
      </c>
      <c r="O426" s="72">
        <v>0</v>
      </c>
      <c r="P426" s="72">
        <v>0</v>
      </c>
      <c r="Q426" s="72">
        <v>0</v>
      </c>
      <c r="R426" s="480"/>
    </row>
    <row r="427" spans="1:18" ht="15.75" x14ac:dyDescent="0.25">
      <c r="A427" s="459">
        <v>3</v>
      </c>
      <c r="B427" s="459"/>
      <c r="C427" s="459"/>
      <c r="D427" s="481"/>
      <c r="E427" s="460"/>
      <c r="F427" s="481" t="s">
        <v>681</v>
      </c>
      <c r="G427" s="481" t="s">
        <v>682</v>
      </c>
      <c r="H427" s="481">
        <v>1.35</v>
      </c>
      <c r="I427" s="481">
        <v>0</v>
      </c>
      <c r="J427" s="459" t="s">
        <v>316</v>
      </c>
      <c r="K427" s="459" t="s">
        <v>309</v>
      </c>
      <c r="L427" s="459" t="s">
        <v>99</v>
      </c>
      <c r="M427" s="459" t="s">
        <v>5</v>
      </c>
      <c r="N427" s="72">
        <v>-7.5513399999999997</v>
      </c>
      <c r="O427" s="72">
        <v>-110.822</v>
      </c>
      <c r="P427" s="65">
        <v>-7.5533999999999999</v>
      </c>
      <c r="Q427" s="65">
        <v>-110.834</v>
      </c>
      <c r="R427" s="480" t="s">
        <v>678</v>
      </c>
    </row>
    <row r="428" spans="1:18" ht="15.75" x14ac:dyDescent="0.25">
      <c r="A428" s="459"/>
      <c r="B428" s="459"/>
      <c r="C428" s="459"/>
      <c r="D428" s="481"/>
      <c r="E428" s="460"/>
      <c r="F428" s="481"/>
      <c r="G428" s="481"/>
      <c r="H428" s="481"/>
      <c r="I428" s="481"/>
      <c r="J428" s="459"/>
      <c r="K428" s="459"/>
      <c r="L428" s="459"/>
      <c r="M428" s="459"/>
      <c r="N428" s="72">
        <v>0</v>
      </c>
      <c r="O428" s="72">
        <v>0</v>
      </c>
      <c r="P428" s="65">
        <v>0</v>
      </c>
      <c r="Q428" s="65">
        <v>0</v>
      </c>
      <c r="R428" s="480"/>
    </row>
    <row r="429" spans="1:18" ht="15.75" x14ac:dyDescent="0.25">
      <c r="A429" s="459">
        <v>4</v>
      </c>
      <c r="B429" s="459"/>
      <c r="C429" s="459"/>
      <c r="D429" s="481"/>
      <c r="E429" s="459"/>
      <c r="F429" s="481" t="s">
        <v>683</v>
      </c>
      <c r="G429" s="481" t="s">
        <v>684</v>
      </c>
      <c r="H429" s="481">
        <v>0.6</v>
      </c>
      <c r="I429" s="481">
        <v>0</v>
      </c>
      <c r="J429" s="481" t="s">
        <v>685</v>
      </c>
      <c r="K429" s="481" t="s">
        <v>98</v>
      </c>
      <c r="L429" s="481" t="s">
        <v>99</v>
      </c>
      <c r="M429" s="481" t="s">
        <v>5</v>
      </c>
      <c r="N429" s="65">
        <v>-7.5533999999999999</v>
      </c>
      <c r="O429" s="65">
        <v>-110.834</v>
      </c>
      <c r="P429" s="65">
        <v>-7.5538600000000002</v>
      </c>
      <c r="Q429" s="65">
        <v>-110.839</v>
      </c>
      <c r="R429" s="480" t="s">
        <v>678</v>
      </c>
    </row>
    <row r="430" spans="1:18" ht="15.75" x14ac:dyDescent="0.25">
      <c r="A430" s="459"/>
      <c r="B430" s="459"/>
      <c r="C430" s="459"/>
      <c r="D430" s="481"/>
      <c r="E430" s="459"/>
      <c r="F430" s="481"/>
      <c r="G430" s="481"/>
      <c r="H430" s="481"/>
      <c r="I430" s="481"/>
      <c r="J430" s="481"/>
      <c r="K430" s="481"/>
      <c r="L430" s="481"/>
      <c r="M430" s="481"/>
      <c r="N430" s="65">
        <v>0</v>
      </c>
      <c r="O430" s="65">
        <v>0</v>
      </c>
      <c r="P430" s="65">
        <v>0</v>
      </c>
      <c r="Q430" s="65">
        <v>0</v>
      </c>
      <c r="R430" s="480"/>
    </row>
    <row r="431" spans="1:18" ht="15.75" x14ac:dyDescent="0.25">
      <c r="A431" s="459">
        <v>5</v>
      </c>
      <c r="B431" s="459"/>
      <c r="C431" s="459"/>
      <c r="D431" s="481"/>
      <c r="E431" s="460"/>
      <c r="F431" s="481" t="s">
        <v>686</v>
      </c>
      <c r="G431" s="481" t="s">
        <v>687</v>
      </c>
      <c r="H431" s="481">
        <v>0.85</v>
      </c>
      <c r="I431" s="481">
        <v>0</v>
      </c>
      <c r="J431" s="481" t="s">
        <v>685</v>
      </c>
      <c r="K431" s="481" t="s">
        <v>98</v>
      </c>
      <c r="L431" s="481" t="s">
        <v>99</v>
      </c>
      <c r="M431" s="481" t="s">
        <v>5</v>
      </c>
      <c r="N431" s="65">
        <v>-7.5538600000000002</v>
      </c>
      <c r="O431" s="65">
        <v>-110.839</v>
      </c>
      <c r="P431" s="65">
        <v>-7.5542299999999996</v>
      </c>
      <c r="Q431" s="65">
        <v>-110.84699999999999</v>
      </c>
      <c r="R431" s="480" t="s">
        <v>678</v>
      </c>
    </row>
    <row r="432" spans="1:18" ht="15.75" x14ac:dyDescent="0.25">
      <c r="A432" s="459"/>
      <c r="B432" s="459"/>
      <c r="C432" s="459"/>
      <c r="D432" s="481"/>
      <c r="E432" s="460"/>
      <c r="F432" s="481"/>
      <c r="G432" s="481"/>
      <c r="H432" s="481"/>
      <c r="I432" s="481"/>
      <c r="J432" s="481"/>
      <c r="K432" s="481"/>
      <c r="L432" s="481"/>
      <c r="M432" s="481"/>
      <c r="N432" s="65">
        <v>0</v>
      </c>
      <c r="O432" s="65">
        <v>0</v>
      </c>
      <c r="P432" s="65">
        <v>0</v>
      </c>
      <c r="Q432" s="65">
        <v>0</v>
      </c>
      <c r="R432" s="480"/>
    </row>
    <row r="433" spans="1:19" ht="15.75" x14ac:dyDescent="0.25">
      <c r="A433" s="459">
        <v>6</v>
      </c>
      <c r="B433" s="459"/>
      <c r="C433" s="459"/>
      <c r="D433" s="481"/>
      <c r="E433" s="459"/>
      <c r="F433" s="481" t="s">
        <v>688</v>
      </c>
      <c r="G433" s="481" t="s">
        <v>689</v>
      </c>
      <c r="H433" s="481">
        <v>0.95</v>
      </c>
      <c r="I433" s="481">
        <v>0</v>
      </c>
      <c r="J433" s="481" t="s">
        <v>685</v>
      </c>
      <c r="K433" s="481" t="s">
        <v>98</v>
      </c>
      <c r="L433" s="481" t="s">
        <v>99</v>
      </c>
      <c r="M433" s="481" t="s">
        <v>5</v>
      </c>
      <c r="N433" s="65">
        <v>-7.5542299999999996</v>
      </c>
      <c r="O433" s="65">
        <v>-110.84699999999999</v>
      </c>
      <c r="P433" s="65">
        <v>-7.5490899999999996</v>
      </c>
      <c r="Q433" s="65">
        <v>-110.85299999999999</v>
      </c>
      <c r="R433" s="480" t="s">
        <v>678</v>
      </c>
    </row>
    <row r="434" spans="1:19" ht="15.75" x14ac:dyDescent="0.25">
      <c r="A434" s="459"/>
      <c r="B434" s="459"/>
      <c r="C434" s="459"/>
      <c r="D434" s="481"/>
      <c r="E434" s="459"/>
      <c r="F434" s="481"/>
      <c r="G434" s="481"/>
      <c r="H434" s="481"/>
      <c r="I434" s="481"/>
      <c r="J434" s="481"/>
      <c r="K434" s="481"/>
      <c r="L434" s="481"/>
      <c r="M434" s="481"/>
      <c r="N434" s="65">
        <v>0</v>
      </c>
      <c r="O434" s="65">
        <v>0</v>
      </c>
      <c r="P434" s="65">
        <v>0</v>
      </c>
      <c r="Q434" s="65">
        <v>0</v>
      </c>
      <c r="R434" s="480"/>
    </row>
    <row r="435" spans="1:19" ht="15.75" x14ac:dyDescent="0.25">
      <c r="A435" s="459">
        <v>7</v>
      </c>
      <c r="B435" s="459"/>
      <c r="C435" s="459"/>
      <c r="D435" s="481"/>
      <c r="E435" s="460"/>
      <c r="F435" s="481" t="s">
        <v>690</v>
      </c>
      <c r="G435" s="481" t="s">
        <v>691</v>
      </c>
      <c r="H435" s="481">
        <v>0.25</v>
      </c>
      <c r="I435" s="481">
        <v>0</v>
      </c>
      <c r="J435" s="481" t="s">
        <v>685</v>
      </c>
      <c r="K435" s="481" t="s">
        <v>98</v>
      </c>
      <c r="L435" s="481" t="s">
        <v>99</v>
      </c>
      <c r="M435" s="481" t="s">
        <v>5</v>
      </c>
      <c r="N435" s="65">
        <v>-7.5490899999999996</v>
      </c>
      <c r="O435" s="65">
        <v>-110.85299999999999</v>
      </c>
      <c r="P435" s="65">
        <v>-7.5494700000000003</v>
      </c>
      <c r="Q435" s="65">
        <v>-110.855</v>
      </c>
      <c r="R435" s="480" t="s">
        <v>678</v>
      </c>
    </row>
    <row r="436" spans="1:19" ht="15.75" x14ac:dyDescent="0.25">
      <c r="A436" s="459"/>
      <c r="B436" s="459"/>
      <c r="C436" s="459"/>
      <c r="D436" s="481"/>
      <c r="E436" s="460"/>
      <c r="F436" s="481"/>
      <c r="G436" s="481"/>
      <c r="H436" s="481"/>
      <c r="I436" s="481"/>
      <c r="J436" s="481"/>
      <c r="K436" s="481"/>
      <c r="L436" s="481"/>
      <c r="M436" s="481"/>
      <c r="N436" s="65">
        <v>0</v>
      </c>
      <c r="O436" s="65">
        <v>0</v>
      </c>
      <c r="P436" s="65">
        <v>0</v>
      </c>
      <c r="Q436" s="65">
        <v>0</v>
      </c>
      <c r="R436" s="480"/>
    </row>
    <row r="437" spans="1:19" ht="15.75" x14ac:dyDescent="0.25">
      <c r="A437" s="459">
        <v>8</v>
      </c>
      <c r="B437" s="459"/>
      <c r="C437" s="459"/>
      <c r="D437" s="481"/>
      <c r="E437" s="459"/>
      <c r="F437" s="481" t="s">
        <v>692</v>
      </c>
      <c r="G437" s="481" t="s">
        <v>693</v>
      </c>
      <c r="H437" s="481">
        <v>0.64</v>
      </c>
      <c r="I437" s="481">
        <v>0</v>
      </c>
      <c r="J437" s="481" t="s">
        <v>685</v>
      </c>
      <c r="K437" s="481" t="s">
        <v>98</v>
      </c>
      <c r="L437" s="481" t="s">
        <v>99</v>
      </c>
      <c r="M437" s="481" t="s">
        <v>5</v>
      </c>
      <c r="N437" s="65">
        <v>-7.5494700000000003</v>
      </c>
      <c r="O437" s="65">
        <v>-110.855</v>
      </c>
      <c r="P437" s="65">
        <v>-7.54793</v>
      </c>
      <c r="Q437" s="65">
        <v>-110.861</v>
      </c>
      <c r="R437" s="480" t="s">
        <v>678</v>
      </c>
    </row>
    <row r="438" spans="1:19" ht="15.75" x14ac:dyDescent="0.25">
      <c r="A438" s="459"/>
      <c r="B438" s="459"/>
      <c r="C438" s="459"/>
      <c r="D438" s="481"/>
      <c r="E438" s="459"/>
      <c r="F438" s="481"/>
      <c r="G438" s="481"/>
      <c r="H438" s="481"/>
      <c r="I438" s="481"/>
      <c r="J438" s="481"/>
      <c r="K438" s="481"/>
      <c r="L438" s="481"/>
      <c r="M438" s="481"/>
      <c r="N438" s="65"/>
      <c r="O438" s="65"/>
      <c r="P438" s="65"/>
      <c r="Q438" s="65"/>
      <c r="R438" s="480"/>
    </row>
    <row r="439" spans="1:19" ht="15.75" x14ac:dyDescent="0.25">
      <c r="A439" s="465" t="s">
        <v>253</v>
      </c>
      <c r="B439" s="465"/>
      <c r="C439" s="465"/>
      <c r="D439" s="465"/>
      <c r="E439" s="465"/>
      <c r="F439" s="465"/>
      <c r="G439" s="465"/>
      <c r="H439" s="51">
        <f>SUM(H423:H438)</f>
        <v>6.14</v>
      </c>
      <c r="I439" s="52">
        <f>SUM(I423:I438)</f>
        <v>0</v>
      </c>
      <c r="J439" s="50"/>
      <c r="K439" s="50"/>
      <c r="L439" s="50"/>
      <c r="M439" s="50"/>
      <c r="N439" s="53"/>
      <c r="O439" s="53"/>
      <c r="P439" s="53"/>
      <c r="Q439" s="53"/>
      <c r="R439" s="50"/>
    </row>
    <row r="440" spans="1:19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</row>
    <row r="441" spans="1:19" ht="15.75" x14ac:dyDescent="0.25">
      <c r="A441" s="37">
        <v>1</v>
      </c>
      <c r="B441" s="111" t="s">
        <v>1031</v>
      </c>
      <c r="C441" s="108"/>
      <c r="D441" s="109"/>
      <c r="E441" s="108"/>
      <c r="F441" s="108"/>
      <c r="G441" s="108"/>
      <c r="H441" s="108"/>
      <c r="I441" s="108"/>
      <c r="J441" s="108"/>
      <c r="K441" s="108"/>
      <c r="L441" s="108"/>
      <c r="M441" s="108"/>
      <c r="N441" s="108"/>
      <c r="O441" s="108"/>
      <c r="P441" s="108"/>
      <c r="Q441" s="108"/>
      <c r="R441" s="108"/>
      <c r="S441" s="108"/>
    </row>
    <row r="442" spans="1:19" ht="15.75" x14ac:dyDescent="0.25">
      <c r="A442" s="112" t="s">
        <v>1075</v>
      </c>
      <c r="B442" s="111" t="s">
        <v>1076</v>
      </c>
      <c r="C442" s="108"/>
      <c r="D442" s="108"/>
      <c r="E442" s="108"/>
      <c r="F442" s="108"/>
      <c r="G442" s="108"/>
      <c r="H442" s="108"/>
      <c r="I442" s="108"/>
      <c r="J442" s="108"/>
      <c r="K442" s="108"/>
      <c r="L442" s="108"/>
      <c r="M442" s="108"/>
      <c r="N442" s="108"/>
      <c r="O442" s="108"/>
      <c r="P442" s="108"/>
      <c r="Q442" s="108"/>
      <c r="R442" s="108"/>
      <c r="S442" s="108"/>
    </row>
    <row r="443" spans="1:19" ht="15.75" x14ac:dyDescent="0.25">
      <c r="A443" s="108"/>
      <c r="B443" s="108" t="s">
        <v>1031</v>
      </c>
      <c r="C443" s="108">
        <v>2</v>
      </c>
      <c r="D443" s="109">
        <v>80040</v>
      </c>
      <c r="E443" s="108" t="s">
        <v>1</v>
      </c>
      <c r="F443" s="412" t="s">
        <v>1077</v>
      </c>
      <c r="G443" s="412" t="s">
        <v>1078</v>
      </c>
      <c r="H443" s="406" t="s">
        <v>1079</v>
      </c>
      <c r="I443" s="434">
        <v>2.5299999999999998</v>
      </c>
      <c r="J443" s="421">
        <v>0</v>
      </c>
      <c r="K443" s="423" t="s">
        <v>1032</v>
      </c>
      <c r="L443" s="423" t="s">
        <v>1033</v>
      </c>
      <c r="M443" s="423" t="s">
        <v>1034</v>
      </c>
      <c r="N443" s="423" t="s">
        <v>398</v>
      </c>
      <c r="O443" s="40">
        <v>-7.6584166666666667</v>
      </c>
      <c r="P443" s="40">
        <v>-111.51169722222222</v>
      </c>
      <c r="Q443" s="40">
        <v>-7.6371388888888889</v>
      </c>
      <c r="R443" s="40">
        <v>-111.51216944444444</v>
      </c>
      <c r="S443" s="407" t="s">
        <v>1080</v>
      </c>
    </row>
    <row r="444" spans="1:19" ht="15.75" x14ac:dyDescent="0.25">
      <c r="A444" s="108"/>
      <c r="B444" s="108"/>
      <c r="C444" s="108"/>
      <c r="D444" s="108"/>
      <c r="E444" s="108"/>
      <c r="F444" s="412"/>
      <c r="G444" s="412"/>
      <c r="H444" s="406"/>
      <c r="I444" s="434"/>
      <c r="J444" s="421"/>
      <c r="K444" s="423"/>
      <c r="L444" s="423"/>
      <c r="M444" s="423"/>
      <c r="N444" s="423"/>
      <c r="O444" s="40">
        <v>0</v>
      </c>
      <c r="P444" s="40">
        <v>0</v>
      </c>
      <c r="Q444" s="40">
        <v>0</v>
      </c>
      <c r="R444" s="40">
        <v>0</v>
      </c>
      <c r="S444" s="407"/>
    </row>
    <row r="445" spans="1:19" ht="15.75" x14ac:dyDescent="0.25">
      <c r="A445" s="108"/>
      <c r="B445" s="108"/>
      <c r="C445" s="108"/>
      <c r="D445" s="108"/>
      <c r="E445" s="108"/>
      <c r="F445" s="435" t="s">
        <v>1078</v>
      </c>
      <c r="G445" s="412" t="s">
        <v>1081</v>
      </c>
      <c r="H445" s="406" t="s">
        <v>1082</v>
      </c>
      <c r="I445" s="434">
        <v>0.2</v>
      </c>
      <c r="J445" s="421">
        <v>0</v>
      </c>
      <c r="K445" s="407" t="s">
        <v>1059</v>
      </c>
      <c r="L445" s="406" t="s">
        <v>1035</v>
      </c>
      <c r="M445" s="423" t="s">
        <v>1034</v>
      </c>
      <c r="N445" s="423" t="s">
        <v>398</v>
      </c>
      <c r="O445" s="100">
        <v>-7.6371388888888889</v>
      </c>
      <c r="P445" s="100">
        <v>-111.51216944444444</v>
      </c>
      <c r="Q445" s="40">
        <v>-7.6353749999999998</v>
      </c>
      <c r="R445" s="40">
        <v>-111.51198611111111</v>
      </c>
      <c r="S445" s="407" t="s">
        <v>1083</v>
      </c>
    </row>
    <row r="446" spans="1:19" ht="15.75" x14ac:dyDescent="0.25">
      <c r="A446" s="108"/>
      <c r="B446" s="108"/>
      <c r="C446" s="108"/>
      <c r="D446" s="108"/>
      <c r="E446" s="108"/>
      <c r="F446" s="435"/>
      <c r="G446" s="412"/>
      <c r="H446" s="406"/>
      <c r="I446" s="434"/>
      <c r="J446" s="421"/>
      <c r="K446" s="407"/>
      <c r="L446" s="406"/>
      <c r="M446" s="423"/>
      <c r="N446" s="423"/>
      <c r="O446" s="100">
        <v>0</v>
      </c>
      <c r="P446" s="100">
        <v>0</v>
      </c>
      <c r="Q446" s="40">
        <v>0</v>
      </c>
      <c r="R446" s="40">
        <v>0</v>
      </c>
      <c r="S446" s="407"/>
    </row>
    <row r="447" spans="1:19" ht="15.75" x14ac:dyDescent="0.25">
      <c r="A447" s="108"/>
      <c r="B447" s="108"/>
      <c r="C447" s="108"/>
      <c r="D447" s="108"/>
      <c r="E447" s="108"/>
      <c r="F447" s="435" t="s">
        <v>1081</v>
      </c>
      <c r="G447" s="412" t="s">
        <v>1084</v>
      </c>
      <c r="H447" s="406" t="s">
        <v>1079</v>
      </c>
      <c r="I447" s="434">
        <v>0.76</v>
      </c>
      <c r="J447" s="421">
        <v>0</v>
      </c>
      <c r="K447" s="406" t="s">
        <v>1059</v>
      </c>
      <c r="L447" s="406" t="s">
        <v>1035</v>
      </c>
      <c r="M447" s="423" t="s">
        <v>1034</v>
      </c>
      <c r="N447" s="423" t="s">
        <v>398</v>
      </c>
      <c r="O447" s="100">
        <v>-7.6353749999999998</v>
      </c>
      <c r="P447" s="100">
        <v>-111.51198611111111</v>
      </c>
      <c r="Q447" s="40">
        <v>-7.6293388888888884</v>
      </c>
      <c r="R447" s="40">
        <v>-111.51300555555555</v>
      </c>
      <c r="S447" s="407" t="s">
        <v>1080</v>
      </c>
    </row>
    <row r="448" spans="1:19" ht="15.75" x14ac:dyDescent="0.25">
      <c r="A448" s="108"/>
      <c r="B448" s="108"/>
      <c r="C448" s="108"/>
      <c r="D448" s="108"/>
      <c r="E448" s="108"/>
      <c r="F448" s="435"/>
      <c r="G448" s="412"/>
      <c r="H448" s="406"/>
      <c r="I448" s="434"/>
      <c r="J448" s="421"/>
      <c r="K448" s="406"/>
      <c r="L448" s="406"/>
      <c r="M448" s="423"/>
      <c r="N448" s="423"/>
      <c r="O448" s="100">
        <v>0</v>
      </c>
      <c r="P448" s="100">
        <v>0</v>
      </c>
      <c r="Q448" s="40">
        <v>0</v>
      </c>
      <c r="R448" s="40">
        <v>0</v>
      </c>
      <c r="S448" s="407"/>
    </row>
    <row r="449" spans="1:19" ht="15.75" x14ac:dyDescent="0.25">
      <c r="A449" s="108"/>
      <c r="B449" s="108"/>
      <c r="C449" s="108"/>
      <c r="D449" s="108"/>
      <c r="E449" s="108"/>
      <c r="F449" s="412" t="s">
        <v>1084</v>
      </c>
      <c r="G449" s="412" t="s">
        <v>1085</v>
      </c>
      <c r="H449" s="406" t="s">
        <v>1082</v>
      </c>
      <c r="I449" s="434">
        <v>0.66</v>
      </c>
      <c r="J449" s="421">
        <v>0</v>
      </c>
      <c r="K449" s="406" t="s">
        <v>1059</v>
      </c>
      <c r="L449" s="406" t="s">
        <v>1035</v>
      </c>
      <c r="M449" s="423" t="s">
        <v>1034</v>
      </c>
      <c r="N449" s="423" t="s">
        <v>398</v>
      </c>
      <c r="O449" s="100">
        <v>-7.6293388888888884</v>
      </c>
      <c r="P449" s="100">
        <v>-111.51300555555555</v>
      </c>
      <c r="Q449" s="40">
        <v>-7.6240916666666667</v>
      </c>
      <c r="R449" s="40">
        <v>-111.51416944444445</v>
      </c>
      <c r="S449" s="407" t="s">
        <v>1086</v>
      </c>
    </row>
    <row r="450" spans="1:19" ht="15.75" x14ac:dyDescent="0.25">
      <c r="A450" s="108"/>
      <c r="B450" s="108"/>
      <c r="C450" s="108"/>
      <c r="D450" s="108"/>
      <c r="E450" s="108"/>
      <c r="F450" s="412"/>
      <c r="G450" s="412"/>
      <c r="H450" s="406"/>
      <c r="I450" s="434"/>
      <c r="J450" s="421"/>
      <c r="K450" s="406"/>
      <c r="L450" s="406"/>
      <c r="M450" s="423"/>
      <c r="N450" s="423"/>
      <c r="O450" s="100">
        <v>0</v>
      </c>
      <c r="P450" s="100">
        <v>0</v>
      </c>
      <c r="Q450" s="40">
        <v>0</v>
      </c>
      <c r="R450" s="40">
        <v>0</v>
      </c>
      <c r="S450" s="407"/>
    </row>
    <row r="451" spans="1:19" ht="15.75" x14ac:dyDescent="0.25">
      <c r="A451" s="108"/>
      <c r="B451" s="108"/>
      <c r="C451" s="108"/>
      <c r="D451" s="108"/>
      <c r="E451" s="108"/>
      <c r="F451" s="412" t="s">
        <v>1085</v>
      </c>
      <c r="G451" s="412" t="s">
        <v>1087</v>
      </c>
      <c r="H451" s="406" t="s">
        <v>1082</v>
      </c>
      <c r="I451" s="434">
        <v>0.49</v>
      </c>
      <c r="J451" s="421">
        <v>0</v>
      </c>
      <c r="K451" s="406" t="s">
        <v>1060</v>
      </c>
      <c r="L451" s="406" t="s">
        <v>1035</v>
      </c>
      <c r="M451" s="423" t="s">
        <v>1034</v>
      </c>
      <c r="N451" s="423" t="s">
        <v>398</v>
      </c>
      <c r="O451" s="100">
        <v>-7.6240916666666667</v>
      </c>
      <c r="P451" s="100">
        <v>-111.51416944444445</v>
      </c>
      <c r="Q451" s="40">
        <v>-7.6240916666666667</v>
      </c>
      <c r="R451" s="40">
        <v>-111.51416944444445</v>
      </c>
      <c r="S451" s="407" t="s">
        <v>1086</v>
      </c>
    </row>
    <row r="452" spans="1:19" ht="15.75" x14ac:dyDescent="0.25">
      <c r="A452" s="108"/>
      <c r="B452" s="108"/>
      <c r="C452" s="108"/>
      <c r="D452" s="108"/>
      <c r="E452" s="108"/>
      <c r="F452" s="412"/>
      <c r="G452" s="412"/>
      <c r="H452" s="406"/>
      <c r="I452" s="434"/>
      <c r="J452" s="421"/>
      <c r="K452" s="406"/>
      <c r="L452" s="406"/>
      <c r="M452" s="423"/>
      <c r="N452" s="423"/>
      <c r="O452" s="100">
        <v>0</v>
      </c>
      <c r="P452" s="100">
        <v>0</v>
      </c>
      <c r="Q452" s="40">
        <v>0</v>
      </c>
      <c r="R452" s="40">
        <v>0</v>
      </c>
      <c r="S452" s="407"/>
    </row>
    <row r="453" spans="1:19" ht="15.75" x14ac:dyDescent="0.25">
      <c r="A453" s="108"/>
      <c r="B453" s="108"/>
      <c r="C453" s="108"/>
      <c r="D453" s="108"/>
      <c r="E453" s="108"/>
      <c r="F453" s="435" t="s">
        <v>1087</v>
      </c>
      <c r="G453" s="412" t="s">
        <v>1088</v>
      </c>
      <c r="H453" s="406" t="s">
        <v>1079</v>
      </c>
      <c r="I453" s="434">
        <v>1.74</v>
      </c>
      <c r="J453" s="421">
        <v>6.5000000000000002E-2</v>
      </c>
      <c r="K453" s="423" t="s">
        <v>1036</v>
      </c>
      <c r="L453" s="423" t="s">
        <v>1034</v>
      </c>
      <c r="M453" s="423" t="s">
        <v>1034</v>
      </c>
      <c r="N453" s="423" t="s">
        <v>398</v>
      </c>
      <c r="O453" s="100">
        <v>-7.6240916666666667</v>
      </c>
      <c r="P453" s="100">
        <v>-111.51416944444445</v>
      </c>
      <c r="Q453" s="40">
        <v>-7.6096666666666666</v>
      </c>
      <c r="R453" s="40">
        <v>-111.52681944444444</v>
      </c>
      <c r="S453" s="407" t="s">
        <v>1089</v>
      </c>
    </row>
    <row r="454" spans="1:19" ht="15.75" x14ac:dyDescent="0.25">
      <c r="A454" s="108"/>
      <c r="B454" s="108"/>
      <c r="C454" s="108"/>
      <c r="D454" s="108"/>
      <c r="E454" s="108"/>
      <c r="F454" s="435"/>
      <c r="G454" s="412"/>
      <c r="H454" s="406"/>
      <c r="I454" s="434"/>
      <c r="J454" s="421"/>
      <c r="K454" s="423"/>
      <c r="L454" s="423"/>
      <c r="M454" s="423"/>
      <c r="N454" s="423"/>
      <c r="O454" s="100">
        <v>0</v>
      </c>
      <c r="P454" s="100">
        <v>0</v>
      </c>
      <c r="Q454" s="40">
        <v>0</v>
      </c>
      <c r="R454" s="40">
        <v>0</v>
      </c>
      <c r="S454" s="407"/>
    </row>
    <row r="455" spans="1:19" ht="15.75" x14ac:dyDescent="0.25">
      <c r="A455" s="108"/>
      <c r="B455" s="108"/>
      <c r="C455" s="108"/>
      <c r="D455" s="108"/>
      <c r="E455" s="108" t="s">
        <v>1090</v>
      </c>
      <c r="F455" s="412" t="s">
        <v>1088</v>
      </c>
      <c r="G455" s="412" t="s">
        <v>1091</v>
      </c>
      <c r="H455" s="406" t="s">
        <v>1082</v>
      </c>
      <c r="I455" s="434">
        <v>1.26</v>
      </c>
      <c r="J455" s="421">
        <v>0</v>
      </c>
      <c r="K455" s="406" t="s">
        <v>1037</v>
      </c>
      <c r="L455" s="423" t="s">
        <v>1034</v>
      </c>
      <c r="M455" s="423" t="s">
        <v>1034</v>
      </c>
      <c r="N455" s="423" t="s">
        <v>398</v>
      </c>
      <c r="O455" s="100">
        <v>-7.6096666666666666</v>
      </c>
      <c r="P455" s="100">
        <v>-111.52681944444444</v>
      </c>
      <c r="Q455" s="40">
        <v>-7.6088972222222218</v>
      </c>
      <c r="R455" s="40">
        <v>-111.52699722222222</v>
      </c>
      <c r="S455" s="407" t="s">
        <v>1086</v>
      </c>
    </row>
    <row r="456" spans="1:19" ht="15.75" x14ac:dyDescent="0.25">
      <c r="A456" s="108"/>
      <c r="B456" s="108"/>
      <c r="C456" s="108"/>
      <c r="D456" s="108"/>
      <c r="E456" s="108"/>
      <c r="F456" s="412"/>
      <c r="G456" s="412"/>
      <c r="H456" s="406"/>
      <c r="I456" s="434"/>
      <c r="J456" s="421"/>
      <c r="K456" s="406"/>
      <c r="L456" s="423"/>
      <c r="M456" s="423"/>
      <c r="N456" s="423"/>
      <c r="O456" s="100">
        <v>0</v>
      </c>
      <c r="P456" s="100">
        <v>0</v>
      </c>
      <c r="Q456" s="40">
        <v>0</v>
      </c>
      <c r="R456" s="40">
        <v>0</v>
      </c>
      <c r="S456" s="407"/>
    </row>
    <row r="457" spans="1:19" ht="15.75" x14ac:dyDescent="0.25">
      <c r="A457" s="108"/>
      <c r="B457" s="108"/>
      <c r="C457" s="108"/>
      <c r="D457" s="108"/>
      <c r="E457" s="108"/>
      <c r="F457" s="412" t="s">
        <v>1091</v>
      </c>
      <c r="G457" s="412" t="s">
        <v>1092</v>
      </c>
      <c r="H457" s="406" t="s">
        <v>1079</v>
      </c>
      <c r="I457" s="434">
        <v>0.1</v>
      </c>
      <c r="J457" s="421">
        <v>0</v>
      </c>
      <c r="K457" s="406" t="s">
        <v>1037</v>
      </c>
      <c r="L457" s="406" t="s">
        <v>1035</v>
      </c>
      <c r="M457" s="423" t="s">
        <v>1034</v>
      </c>
      <c r="N457" s="423" t="s">
        <v>398</v>
      </c>
      <c r="O457" s="100">
        <v>-7.6088972222222218</v>
      </c>
      <c r="P457" s="100">
        <v>-111.52699722222222</v>
      </c>
      <c r="Q457" s="40">
        <v>-7.6021861111111111</v>
      </c>
      <c r="R457" s="40">
        <v>-111.53001666666667</v>
      </c>
      <c r="S457" s="407" t="s">
        <v>1080</v>
      </c>
    </row>
    <row r="458" spans="1:19" ht="15.75" x14ac:dyDescent="0.25">
      <c r="A458" s="108"/>
      <c r="B458" s="108"/>
      <c r="C458" s="108"/>
      <c r="D458" s="108"/>
      <c r="E458" s="108"/>
      <c r="F458" s="412"/>
      <c r="G458" s="412"/>
      <c r="H458" s="406"/>
      <c r="I458" s="434"/>
      <c r="J458" s="421"/>
      <c r="K458" s="406"/>
      <c r="L458" s="406"/>
      <c r="M458" s="423"/>
      <c r="N458" s="423"/>
      <c r="O458" s="100">
        <v>0</v>
      </c>
      <c r="P458" s="100">
        <v>0</v>
      </c>
      <c r="Q458" s="40">
        <v>0</v>
      </c>
      <c r="R458" s="40">
        <v>0</v>
      </c>
      <c r="S458" s="407"/>
    </row>
    <row r="459" spans="1:19" ht="15.75" x14ac:dyDescent="0.25">
      <c r="A459" s="108"/>
      <c r="B459" s="108"/>
      <c r="C459" s="108"/>
      <c r="D459" s="108"/>
      <c r="E459" s="108"/>
      <c r="F459" s="412" t="s">
        <v>1092</v>
      </c>
      <c r="G459" s="412" t="s">
        <v>1093</v>
      </c>
      <c r="H459" s="406" t="s">
        <v>1082</v>
      </c>
      <c r="I459" s="434">
        <v>0.66</v>
      </c>
      <c r="J459" s="421">
        <v>0</v>
      </c>
      <c r="K459" s="406" t="s">
        <v>1037</v>
      </c>
      <c r="L459" s="406" t="s">
        <v>1035</v>
      </c>
      <c r="M459" s="423" t="s">
        <v>1034</v>
      </c>
      <c r="N459" s="423" t="s">
        <v>398</v>
      </c>
      <c r="O459" s="100">
        <v>-7.6021861111111111</v>
      </c>
      <c r="P459" s="100">
        <v>-111.53001666666667</v>
      </c>
      <c r="Q459" s="40">
        <v>-7.5998027777777777</v>
      </c>
      <c r="R459" s="40">
        <v>-111.534775</v>
      </c>
      <c r="S459" s="407" t="s">
        <v>1086</v>
      </c>
    </row>
    <row r="460" spans="1:19" ht="15.75" x14ac:dyDescent="0.25">
      <c r="A460" s="108"/>
      <c r="B460" s="108"/>
      <c r="C460" s="108"/>
      <c r="D460" s="108"/>
      <c r="E460" s="108"/>
      <c r="F460" s="412"/>
      <c r="G460" s="412"/>
      <c r="H460" s="406"/>
      <c r="I460" s="434"/>
      <c r="J460" s="421"/>
      <c r="K460" s="406"/>
      <c r="L460" s="406"/>
      <c r="M460" s="423"/>
      <c r="N460" s="423"/>
      <c r="O460" s="100">
        <v>0</v>
      </c>
      <c r="P460" s="100">
        <v>0</v>
      </c>
      <c r="Q460" s="40"/>
      <c r="R460" s="40"/>
      <c r="S460" s="407"/>
    </row>
    <row r="461" spans="1:19" ht="15.75" x14ac:dyDescent="0.25">
      <c r="A461" s="108"/>
      <c r="B461" s="108"/>
      <c r="C461" s="108"/>
      <c r="D461" s="108"/>
      <c r="E461" s="108"/>
      <c r="F461" s="412" t="s">
        <v>1093</v>
      </c>
      <c r="G461" s="412" t="s">
        <v>1094</v>
      </c>
      <c r="H461" s="406" t="s">
        <v>1079</v>
      </c>
      <c r="I461" s="434">
        <v>1.6</v>
      </c>
      <c r="J461" s="421">
        <v>0</v>
      </c>
      <c r="K461" s="406" t="s">
        <v>1037</v>
      </c>
      <c r="L461" s="406" t="s">
        <v>1035</v>
      </c>
      <c r="M461" s="423" t="s">
        <v>1034</v>
      </c>
      <c r="N461" s="423" t="s">
        <v>398</v>
      </c>
      <c r="O461" s="100">
        <v>-7.5998027777777777</v>
      </c>
      <c r="P461" s="100">
        <v>-111.534775</v>
      </c>
      <c r="Q461" s="40"/>
      <c r="R461" s="40"/>
      <c r="S461" s="407" t="s">
        <v>1080</v>
      </c>
    </row>
    <row r="462" spans="1:19" ht="15.75" x14ac:dyDescent="0.25">
      <c r="A462" s="108"/>
      <c r="B462" s="108"/>
      <c r="C462" s="108"/>
      <c r="D462" s="108"/>
      <c r="E462" s="108"/>
      <c r="F462" s="412"/>
      <c r="G462" s="412"/>
      <c r="H462" s="406"/>
      <c r="I462" s="434"/>
      <c r="J462" s="421"/>
      <c r="K462" s="406"/>
      <c r="L462" s="406"/>
      <c r="M462" s="423"/>
      <c r="N462" s="423"/>
      <c r="O462" s="100"/>
      <c r="P462" s="100"/>
      <c r="Q462" s="40"/>
      <c r="R462" s="40"/>
      <c r="S462" s="407"/>
    </row>
    <row r="463" spans="1:19" ht="15.75" x14ac:dyDescent="0.25">
      <c r="A463" s="108"/>
      <c r="B463" s="108"/>
      <c r="C463" s="108"/>
      <c r="D463" s="108"/>
      <c r="E463" s="108"/>
      <c r="F463" s="412" t="s">
        <v>1094</v>
      </c>
      <c r="G463" s="412" t="s">
        <v>1095</v>
      </c>
      <c r="H463" s="406" t="s">
        <v>1079</v>
      </c>
      <c r="I463" s="434">
        <v>6.86</v>
      </c>
      <c r="J463" s="421">
        <v>1.03</v>
      </c>
      <c r="K463" s="406" t="s">
        <v>1073</v>
      </c>
      <c r="L463" s="406" t="s">
        <v>1034</v>
      </c>
      <c r="M463" s="406" t="s">
        <v>1034</v>
      </c>
      <c r="N463" s="423" t="s">
        <v>398</v>
      </c>
      <c r="O463" s="100"/>
      <c r="P463" s="100"/>
      <c r="Q463" s="40">
        <v>-7.5337833333333331</v>
      </c>
      <c r="R463" s="40">
        <v>-111.54016666666666</v>
      </c>
      <c r="S463" s="407" t="s">
        <v>1096</v>
      </c>
    </row>
    <row r="464" spans="1:19" ht="15.75" x14ac:dyDescent="0.25">
      <c r="A464" s="108"/>
      <c r="B464" s="108"/>
      <c r="C464" s="108"/>
      <c r="D464" s="108"/>
      <c r="E464" s="108"/>
      <c r="F464" s="412"/>
      <c r="G464" s="412"/>
      <c r="H464" s="406"/>
      <c r="I464" s="434"/>
      <c r="J464" s="421"/>
      <c r="K464" s="406"/>
      <c r="L464" s="406"/>
      <c r="M464" s="406"/>
      <c r="N464" s="423"/>
      <c r="O464" s="100"/>
      <c r="P464" s="100"/>
      <c r="Q464" s="40">
        <v>0</v>
      </c>
      <c r="R464" s="40">
        <v>0</v>
      </c>
      <c r="S464" s="407"/>
    </row>
    <row r="465" spans="1:19" ht="15.75" x14ac:dyDescent="0.25">
      <c r="A465" s="108"/>
      <c r="B465" s="108"/>
      <c r="C465" s="108"/>
      <c r="D465" s="108"/>
      <c r="E465" s="108"/>
      <c r="F465" s="412" t="s">
        <v>1095</v>
      </c>
      <c r="G465" s="412" t="s">
        <v>1097</v>
      </c>
      <c r="H465" s="406" t="s">
        <v>1079</v>
      </c>
      <c r="I465" s="434">
        <v>1.56</v>
      </c>
      <c r="J465" s="421">
        <v>0</v>
      </c>
      <c r="K465" s="406" t="s">
        <v>1038</v>
      </c>
      <c r="L465" s="406" t="s">
        <v>1038</v>
      </c>
      <c r="M465" s="406" t="s">
        <v>1039</v>
      </c>
      <c r="N465" s="423" t="s">
        <v>398</v>
      </c>
      <c r="O465" s="100">
        <v>-7.5337833333333331</v>
      </c>
      <c r="P465" s="100">
        <v>-111.54016666666666</v>
      </c>
      <c r="Q465" s="40">
        <v>-7.5202166666666663</v>
      </c>
      <c r="R465" s="40">
        <v>-111.5324</v>
      </c>
      <c r="S465" s="407" t="s">
        <v>1080</v>
      </c>
    </row>
    <row r="466" spans="1:19" ht="15.75" x14ac:dyDescent="0.25">
      <c r="A466" s="108"/>
      <c r="B466" s="108"/>
      <c r="C466" s="108"/>
      <c r="D466" s="108"/>
      <c r="E466" s="108"/>
      <c r="F466" s="412"/>
      <c r="G466" s="412"/>
      <c r="H466" s="406"/>
      <c r="I466" s="434"/>
      <c r="J466" s="421"/>
      <c r="K466" s="406"/>
      <c r="L466" s="406"/>
      <c r="M466" s="406"/>
      <c r="N466" s="423"/>
      <c r="O466" s="100">
        <v>0</v>
      </c>
      <c r="P466" s="100">
        <v>0</v>
      </c>
      <c r="Q466" s="40">
        <v>0</v>
      </c>
      <c r="R466" s="40">
        <v>0</v>
      </c>
      <c r="S466" s="407"/>
    </row>
    <row r="467" spans="1:19" ht="15.75" x14ac:dyDescent="0.25">
      <c r="A467" s="108"/>
      <c r="B467" s="108"/>
      <c r="C467" s="108"/>
      <c r="D467" s="108"/>
      <c r="E467" s="108"/>
      <c r="F467" s="412" t="s">
        <v>1097</v>
      </c>
      <c r="G467" s="412" t="s">
        <v>1098</v>
      </c>
      <c r="H467" s="406" t="s">
        <v>1079</v>
      </c>
      <c r="I467" s="434">
        <v>1</v>
      </c>
      <c r="J467" s="421">
        <v>1.2E-2</v>
      </c>
      <c r="K467" s="406" t="s">
        <v>1099</v>
      </c>
      <c r="L467" s="406" t="s">
        <v>1100</v>
      </c>
      <c r="M467" s="406" t="s">
        <v>1039</v>
      </c>
      <c r="N467" s="423" t="s">
        <v>398</v>
      </c>
      <c r="O467" s="100">
        <v>-7.5202166666666663</v>
      </c>
      <c r="P467" s="100">
        <v>-111.5324</v>
      </c>
      <c r="Q467" s="40">
        <v>-7.5136027777777779</v>
      </c>
      <c r="R467" s="40">
        <v>-111.52678055555556</v>
      </c>
      <c r="S467" s="407" t="s">
        <v>1101</v>
      </c>
    </row>
    <row r="468" spans="1:19" ht="15.75" x14ac:dyDescent="0.25">
      <c r="A468" s="108"/>
      <c r="B468" s="108"/>
      <c r="C468" s="108"/>
      <c r="D468" s="108"/>
      <c r="E468" s="108"/>
      <c r="F468" s="412"/>
      <c r="G468" s="412"/>
      <c r="H468" s="406"/>
      <c r="I468" s="434"/>
      <c r="J468" s="421"/>
      <c r="K468" s="406"/>
      <c r="L468" s="406"/>
      <c r="M468" s="406"/>
      <c r="N468" s="423"/>
      <c r="O468" s="100"/>
      <c r="P468" s="100"/>
      <c r="Q468" s="40"/>
      <c r="R468" s="40"/>
      <c r="S468" s="407"/>
    </row>
    <row r="469" spans="1:19" ht="15.75" x14ac:dyDescent="0.25">
      <c r="A469" s="108"/>
      <c r="B469" s="108" t="s">
        <v>1102</v>
      </c>
      <c r="C469" s="108"/>
      <c r="D469" s="108"/>
      <c r="E469" s="108"/>
      <c r="F469" s="108"/>
      <c r="G469" s="108"/>
      <c r="H469" s="108"/>
      <c r="I469" s="108"/>
      <c r="J469" s="108"/>
      <c r="K469" s="108"/>
      <c r="L469" s="108"/>
      <c r="M469" s="108"/>
      <c r="N469" s="108"/>
      <c r="O469" s="108"/>
      <c r="P469" s="108"/>
      <c r="Q469" s="108"/>
      <c r="R469" s="108"/>
      <c r="S469" s="108"/>
    </row>
    <row r="470" spans="1:19" ht="15.75" x14ac:dyDescent="0.25">
      <c r="A470" s="108"/>
      <c r="B470" s="108"/>
      <c r="C470" s="108">
        <v>2</v>
      </c>
      <c r="D470" s="108"/>
      <c r="E470" s="412" t="s">
        <v>1</v>
      </c>
      <c r="F470" s="412" t="s">
        <v>1077</v>
      </c>
      <c r="G470" s="412" t="s">
        <v>1078</v>
      </c>
      <c r="H470" s="406" t="s">
        <v>1079</v>
      </c>
      <c r="I470" s="434">
        <v>1.39</v>
      </c>
      <c r="J470" s="421">
        <v>0.12</v>
      </c>
      <c r="K470" s="406" t="s">
        <v>1040</v>
      </c>
      <c r="L470" s="407" t="s">
        <v>1041</v>
      </c>
      <c r="M470" s="406" t="s">
        <v>1042</v>
      </c>
      <c r="N470" s="406" t="s">
        <v>398</v>
      </c>
      <c r="O470" s="100">
        <v>-7.6603000000000003</v>
      </c>
      <c r="P470" s="100">
        <v>-111.50843888888889</v>
      </c>
      <c r="Q470" s="40">
        <v>-7.649491666666667</v>
      </c>
      <c r="R470" s="40">
        <v>-111.51124166666666</v>
      </c>
      <c r="S470" s="407" t="s">
        <v>1103</v>
      </c>
    </row>
    <row r="471" spans="1:19" ht="15.75" x14ac:dyDescent="0.25">
      <c r="A471" s="108"/>
      <c r="B471" s="108"/>
      <c r="C471" s="108"/>
      <c r="D471" s="108"/>
      <c r="E471" s="412"/>
      <c r="F471" s="412"/>
      <c r="G471" s="412"/>
      <c r="H471" s="406"/>
      <c r="I471" s="434"/>
      <c r="J471" s="421"/>
      <c r="K471" s="406"/>
      <c r="L471" s="407"/>
      <c r="M471" s="406"/>
      <c r="N471" s="406"/>
      <c r="O471" s="100">
        <v>0</v>
      </c>
      <c r="P471" s="100">
        <v>0</v>
      </c>
      <c r="Q471" s="40">
        <v>0</v>
      </c>
      <c r="R471" s="40">
        <v>0</v>
      </c>
      <c r="S471" s="407"/>
    </row>
    <row r="472" spans="1:19" ht="15.75" x14ac:dyDescent="0.25">
      <c r="A472" s="108"/>
      <c r="B472" s="108"/>
      <c r="C472" s="108"/>
      <c r="D472" s="108"/>
      <c r="E472" s="436"/>
      <c r="F472" s="412" t="s">
        <v>1078</v>
      </c>
      <c r="G472" s="412" t="s">
        <v>1081</v>
      </c>
      <c r="H472" s="406" t="s">
        <v>1079</v>
      </c>
      <c r="I472" s="434">
        <v>0.87</v>
      </c>
      <c r="J472" s="421">
        <v>8.4000000000000005E-2</v>
      </c>
      <c r="K472" s="406" t="s">
        <v>1104</v>
      </c>
      <c r="L472" s="406" t="s">
        <v>1105</v>
      </c>
      <c r="M472" s="406" t="s">
        <v>1034</v>
      </c>
      <c r="N472" s="406" t="s">
        <v>398</v>
      </c>
      <c r="O472" s="100">
        <v>-7.649491666666667</v>
      </c>
      <c r="P472" s="100">
        <v>-111.51124166666666</v>
      </c>
      <c r="Q472" s="40">
        <v>-7.6412361111111107</v>
      </c>
      <c r="R472" s="40">
        <v>-111.51133888888889</v>
      </c>
      <c r="S472" s="407" t="s">
        <v>1106</v>
      </c>
    </row>
    <row r="473" spans="1:19" ht="15.75" x14ac:dyDescent="0.25">
      <c r="A473" s="108"/>
      <c r="B473" s="108"/>
      <c r="C473" s="108"/>
      <c r="D473" s="108"/>
      <c r="E473" s="436"/>
      <c r="F473" s="412"/>
      <c r="G473" s="412"/>
      <c r="H473" s="406"/>
      <c r="I473" s="434"/>
      <c r="J473" s="421"/>
      <c r="K473" s="406"/>
      <c r="L473" s="406"/>
      <c r="M473" s="406"/>
      <c r="N473" s="406"/>
      <c r="O473" s="100">
        <v>0</v>
      </c>
      <c r="P473" s="100">
        <v>0</v>
      </c>
      <c r="Q473" s="40">
        <v>0</v>
      </c>
      <c r="R473" s="40">
        <v>0</v>
      </c>
      <c r="S473" s="407"/>
    </row>
    <row r="474" spans="1:19" ht="15.75" x14ac:dyDescent="0.25">
      <c r="A474" s="108"/>
      <c r="B474" s="108"/>
      <c r="C474" s="108"/>
      <c r="D474" s="108"/>
      <c r="E474" s="412"/>
      <c r="F474" s="435" t="s">
        <v>1081</v>
      </c>
      <c r="G474" s="412" t="s">
        <v>1084</v>
      </c>
      <c r="H474" s="406" t="s">
        <v>1082</v>
      </c>
      <c r="I474" s="434">
        <v>0.31</v>
      </c>
      <c r="J474" s="421">
        <v>0</v>
      </c>
      <c r="K474" s="406" t="s">
        <v>1104</v>
      </c>
      <c r="L474" s="406" t="s">
        <v>1105</v>
      </c>
      <c r="M474" s="406" t="s">
        <v>1034</v>
      </c>
      <c r="N474" s="406" t="s">
        <v>398</v>
      </c>
      <c r="O474" s="100">
        <v>-7.6412361111111107</v>
      </c>
      <c r="P474" s="100">
        <v>-111.51133888888889</v>
      </c>
      <c r="Q474" s="40">
        <v>-7.638497222222222</v>
      </c>
      <c r="R474" s="40">
        <v>-111.51096944444444</v>
      </c>
      <c r="S474" s="407" t="s">
        <v>1086</v>
      </c>
    </row>
    <row r="475" spans="1:19" ht="15.75" x14ac:dyDescent="0.25">
      <c r="A475" s="108"/>
      <c r="B475" s="108"/>
      <c r="C475" s="108"/>
      <c r="D475" s="108"/>
      <c r="E475" s="412"/>
      <c r="F475" s="435"/>
      <c r="G475" s="412"/>
      <c r="H475" s="406"/>
      <c r="I475" s="434"/>
      <c r="J475" s="421"/>
      <c r="K475" s="406"/>
      <c r="L475" s="406"/>
      <c r="M475" s="406"/>
      <c r="N475" s="406"/>
      <c r="O475" s="100">
        <v>0</v>
      </c>
      <c r="P475" s="100">
        <v>0</v>
      </c>
      <c r="Q475" s="40">
        <v>0</v>
      </c>
      <c r="R475" s="40">
        <v>0</v>
      </c>
      <c r="S475" s="407"/>
    </row>
    <row r="476" spans="1:19" ht="15.75" x14ac:dyDescent="0.25">
      <c r="A476" s="108"/>
      <c r="B476" s="108"/>
      <c r="C476" s="108"/>
      <c r="D476" s="108"/>
      <c r="E476" s="412"/>
      <c r="F476" s="435" t="s">
        <v>1084</v>
      </c>
      <c r="G476" s="412" t="s">
        <v>1085</v>
      </c>
      <c r="H476" s="406" t="s">
        <v>1079</v>
      </c>
      <c r="I476" s="434">
        <v>1.1499999999999999</v>
      </c>
      <c r="J476" s="421">
        <v>0</v>
      </c>
      <c r="K476" s="406" t="s">
        <v>1104</v>
      </c>
      <c r="L476" s="406" t="s">
        <v>1105</v>
      </c>
      <c r="M476" s="406" t="s">
        <v>1034</v>
      </c>
      <c r="N476" s="406" t="s">
        <v>398</v>
      </c>
      <c r="O476" s="100">
        <v>-7.638497222222222</v>
      </c>
      <c r="P476" s="100">
        <v>-111.51096944444444</v>
      </c>
      <c r="Q476" s="40">
        <v>-7.629088888888889</v>
      </c>
      <c r="R476" s="40">
        <v>-111.51185555555556</v>
      </c>
      <c r="S476" s="407" t="s">
        <v>1080</v>
      </c>
    </row>
    <row r="477" spans="1:19" ht="15.75" x14ac:dyDescent="0.25">
      <c r="A477" s="108"/>
      <c r="B477" s="108"/>
      <c r="C477" s="108"/>
      <c r="D477" s="108"/>
      <c r="E477" s="412"/>
      <c r="F477" s="435"/>
      <c r="G477" s="412"/>
      <c r="H477" s="406"/>
      <c r="I477" s="434"/>
      <c r="J477" s="421"/>
      <c r="K477" s="406"/>
      <c r="L477" s="406"/>
      <c r="M477" s="406"/>
      <c r="N477" s="406"/>
      <c r="O477" s="100">
        <v>0</v>
      </c>
      <c r="P477" s="100">
        <v>0</v>
      </c>
      <c r="Q477" s="40">
        <v>0</v>
      </c>
      <c r="R477" s="40">
        <v>0</v>
      </c>
      <c r="S477" s="407"/>
    </row>
    <row r="478" spans="1:19" ht="15.75" x14ac:dyDescent="0.25">
      <c r="A478" s="108"/>
      <c r="B478" s="108"/>
      <c r="C478" s="108"/>
      <c r="D478" s="108"/>
      <c r="E478" s="412"/>
      <c r="F478" s="435" t="s">
        <v>1085</v>
      </c>
      <c r="G478" s="412" t="s">
        <v>1087</v>
      </c>
      <c r="H478" s="406" t="s">
        <v>1082</v>
      </c>
      <c r="I478" s="434">
        <v>0.31</v>
      </c>
      <c r="J478" s="421">
        <v>0</v>
      </c>
      <c r="K478" s="406" t="s">
        <v>1035</v>
      </c>
      <c r="L478" s="406" t="s">
        <v>1035</v>
      </c>
      <c r="M478" s="423" t="s">
        <v>1034</v>
      </c>
      <c r="N478" s="406" t="s">
        <v>398</v>
      </c>
      <c r="O478" s="100">
        <v>-7.629088888888889</v>
      </c>
      <c r="P478" s="100">
        <v>-111.51185555555556</v>
      </c>
      <c r="Q478" s="40">
        <v>-7.6266611111111109</v>
      </c>
      <c r="R478" s="40">
        <v>-111.51315555555556</v>
      </c>
      <c r="S478" s="407" t="s">
        <v>1086</v>
      </c>
    </row>
    <row r="479" spans="1:19" ht="15.75" x14ac:dyDescent="0.25">
      <c r="A479" s="108"/>
      <c r="B479" s="108"/>
      <c r="C479" s="108"/>
      <c r="D479" s="108"/>
      <c r="E479" s="412"/>
      <c r="F479" s="435"/>
      <c r="G479" s="412"/>
      <c r="H479" s="406"/>
      <c r="I479" s="434"/>
      <c r="J479" s="421"/>
      <c r="K479" s="406"/>
      <c r="L479" s="406"/>
      <c r="M479" s="423"/>
      <c r="N479" s="406"/>
      <c r="O479" s="100">
        <v>0</v>
      </c>
      <c r="P479" s="100">
        <v>0</v>
      </c>
      <c r="Q479" s="40">
        <v>0</v>
      </c>
      <c r="R479" s="40">
        <v>0</v>
      </c>
      <c r="S479" s="407"/>
    </row>
    <row r="480" spans="1:19" ht="15.75" x14ac:dyDescent="0.25">
      <c r="A480" s="108"/>
      <c r="B480" s="108"/>
      <c r="C480" s="108"/>
      <c r="D480" s="108"/>
      <c r="E480" s="412"/>
      <c r="F480" s="435" t="s">
        <v>1087</v>
      </c>
      <c r="G480" s="412" t="s">
        <v>1088</v>
      </c>
      <c r="H480" s="406" t="s">
        <v>1079</v>
      </c>
      <c r="I480" s="434">
        <v>0.28999999999999998</v>
      </c>
      <c r="J480" s="421">
        <v>1.4999999999999999E-2</v>
      </c>
      <c r="K480" s="406" t="s">
        <v>1035</v>
      </c>
      <c r="L480" s="406" t="s">
        <v>1035</v>
      </c>
      <c r="M480" s="423" t="s">
        <v>1034</v>
      </c>
      <c r="N480" s="406" t="s">
        <v>398</v>
      </c>
      <c r="O480" s="100">
        <v>-7.6266611111111109</v>
      </c>
      <c r="P480" s="100">
        <v>-111.51315555555556</v>
      </c>
      <c r="Q480" s="40">
        <v>-7.6241666666666665</v>
      </c>
      <c r="R480" s="40">
        <v>-111.51259722222223</v>
      </c>
      <c r="S480" s="407" t="s">
        <v>1080</v>
      </c>
    </row>
    <row r="481" spans="1:19" ht="15.75" x14ac:dyDescent="0.25">
      <c r="A481" s="108"/>
      <c r="B481" s="108"/>
      <c r="C481" s="108"/>
      <c r="D481" s="108"/>
      <c r="E481" s="412"/>
      <c r="F481" s="435"/>
      <c r="G481" s="412"/>
      <c r="H481" s="406"/>
      <c r="I481" s="434"/>
      <c r="J481" s="421"/>
      <c r="K481" s="406"/>
      <c r="L481" s="406"/>
      <c r="M481" s="423"/>
      <c r="N481" s="406"/>
      <c r="O481" s="100">
        <v>0</v>
      </c>
      <c r="P481" s="100">
        <v>0</v>
      </c>
      <c r="Q481" s="40"/>
      <c r="R481" s="40"/>
      <c r="S481" s="407"/>
    </row>
    <row r="482" spans="1:19" ht="15.75" x14ac:dyDescent="0.25">
      <c r="A482" s="108"/>
      <c r="B482" s="108"/>
      <c r="C482" s="108"/>
      <c r="D482" s="108"/>
      <c r="E482" s="412"/>
      <c r="F482" s="412" t="s">
        <v>1088</v>
      </c>
      <c r="G482" s="412" t="s">
        <v>1094</v>
      </c>
      <c r="H482" s="406" t="s">
        <v>1079</v>
      </c>
      <c r="I482" s="434">
        <v>5.68</v>
      </c>
      <c r="J482" s="421">
        <v>0</v>
      </c>
      <c r="K482" s="406" t="s">
        <v>1035</v>
      </c>
      <c r="L482" s="406" t="s">
        <v>1035</v>
      </c>
      <c r="M482" s="423" t="s">
        <v>1034</v>
      </c>
      <c r="N482" s="406" t="s">
        <v>398</v>
      </c>
      <c r="O482" s="100">
        <v>-7.6241666666666665</v>
      </c>
      <c r="P482" s="100">
        <v>-111.51259722222223</v>
      </c>
      <c r="Q482" s="40"/>
      <c r="R482" s="40"/>
      <c r="S482" s="407" t="s">
        <v>1107</v>
      </c>
    </row>
    <row r="483" spans="1:19" ht="15.75" x14ac:dyDescent="0.25">
      <c r="A483" s="108"/>
      <c r="B483" s="108"/>
      <c r="C483" s="108"/>
      <c r="D483" s="108"/>
      <c r="E483" s="412"/>
      <c r="F483" s="412"/>
      <c r="G483" s="412"/>
      <c r="H483" s="406"/>
      <c r="I483" s="434"/>
      <c r="J483" s="421"/>
      <c r="K483" s="406"/>
      <c r="L483" s="406"/>
      <c r="M483" s="423"/>
      <c r="N483" s="406"/>
      <c r="O483" s="100"/>
      <c r="P483" s="100"/>
      <c r="Q483" s="40"/>
      <c r="R483" s="40"/>
      <c r="S483" s="407"/>
    </row>
    <row r="484" spans="1:19" ht="15.75" x14ac:dyDescent="0.25">
      <c r="A484" s="108"/>
      <c r="B484" s="108"/>
      <c r="C484" s="108"/>
      <c r="D484" s="108"/>
      <c r="E484" s="412"/>
      <c r="F484" s="412" t="s">
        <v>1094</v>
      </c>
      <c r="G484" s="412" t="s">
        <v>1108</v>
      </c>
      <c r="H484" s="406" t="s">
        <v>1079</v>
      </c>
      <c r="I484" s="434">
        <v>10</v>
      </c>
      <c r="J484" s="421">
        <v>0</v>
      </c>
      <c r="K484" s="406" t="s">
        <v>1035</v>
      </c>
      <c r="L484" s="406" t="s">
        <v>1043</v>
      </c>
      <c r="M484" s="423" t="s">
        <v>1034</v>
      </c>
      <c r="N484" s="406" t="s">
        <v>398</v>
      </c>
      <c r="O484" s="100"/>
      <c r="P484" s="100"/>
      <c r="Q484" s="40"/>
      <c r="R484" s="40"/>
      <c r="S484" s="407" t="s">
        <v>1080</v>
      </c>
    </row>
    <row r="485" spans="1:19" ht="15.75" x14ac:dyDescent="0.25">
      <c r="A485" s="108"/>
      <c r="B485" s="108"/>
      <c r="C485" s="108"/>
      <c r="D485" s="108"/>
      <c r="E485" s="412"/>
      <c r="F485" s="412"/>
      <c r="G485" s="412"/>
      <c r="H485" s="406"/>
      <c r="I485" s="434"/>
      <c r="J485" s="421"/>
      <c r="K485" s="406"/>
      <c r="L485" s="406"/>
      <c r="M485" s="423"/>
      <c r="N485" s="406"/>
      <c r="O485" s="100"/>
      <c r="P485" s="100"/>
      <c r="Q485" s="40"/>
      <c r="R485" s="40"/>
      <c r="S485" s="407"/>
    </row>
    <row r="486" spans="1:19" ht="15.75" x14ac:dyDescent="0.25">
      <c r="A486" s="108"/>
      <c r="B486" s="108"/>
      <c r="C486" s="108"/>
      <c r="D486" s="108"/>
      <c r="E486" s="102"/>
      <c r="F486" s="412" t="s">
        <v>1108</v>
      </c>
      <c r="G486" s="412" t="s">
        <v>1091</v>
      </c>
      <c r="H486" s="406" t="s">
        <v>1079</v>
      </c>
      <c r="I486" s="434">
        <v>0.22</v>
      </c>
      <c r="J486" s="434">
        <v>7.5999999999999998E-2</v>
      </c>
      <c r="K486" s="406" t="s">
        <v>1035</v>
      </c>
      <c r="L486" s="406" t="s">
        <v>1043</v>
      </c>
      <c r="M486" s="423" t="s">
        <v>1034</v>
      </c>
      <c r="N486" s="406" t="s">
        <v>398</v>
      </c>
      <c r="O486" s="40"/>
      <c r="P486" s="40"/>
      <c r="Q486" s="40">
        <v>-7.4049722222222218</v>
      </c>
      <c r="R486" s="40">
        <v>-111.4489138888889</v>
      </c>
      <c r="S486" s="407" t="s">
        <v>1109</v>
      </c>
    </row>
    <row r="487" spans="1:19" ht="15.75" x14ac:dyDescent="0.25">
      <c r="A487" s="108"/>
      <c r="B487" s="108"/>
      <c r="C487" s="108"/>
      <c r="D487" s="108"/>
      <c r="E487" s="102"/>
      <c r="F487" s="412"/>
      <c r="G487" s="412"/>
      <c r="H487" s="406"/>
      <c r="I487" s="434"/>
      <c r="J487" s="434"/>
      <c r="K487" s="406"/>
      <c r="L487" s="406"/>
      <c r="M487" s="423"/>
      <c r="N487" s="406"/>
      <c r="O487" s="40"/>
      <c r="P487" s="40"/>
      <c r="Q487" s="40">
        <v>0</v>
      </c>
      <c r="R487" s="40">
        <v>0</v>
      </c>
      <c r="S487" s="407"/>
    </row>
    <row r="488" spans="1:19" ht="15.75" x14ac:dyDescent="0.25">
      <c r="A488" s="108"/>
      <c r="B488" s="108"/>
      <c r="C488" s="108"/>
      <c r="D488" s="108"/>
      <c r="E488" s="412" t="s">
        <v>1110</v>
      </c>
      <c r="F488" s="412" t="s">
        <v>1091</v>
      </c>
      <c r="G488" s="412" t="s">
        <v>1092</v>
      </c>
      <c r="H488" s="406" t="s">
        <v>1079</v>
      </c>
      <c r="I488" s="434">
        <v>2.2599999999999998</v>
      </c>
      <c r="J488" s="434">
        <v>0</v>
      </c>
      <c r="K488" s="423" t="s">
        <v>1045</v>
      </c>
      <c r="L488" s="423" t="s">
        <v>1039</v>
      </c>
      <c r="M488" s="423" t="s">
        <v>1039</v>
      </c>
      <c r="N488" s="406" t="s">
        <v>398</v>
      </c>
      <c r="O488" s="40">
        <v>-7.4049722222222218</v>
      </c>
      <c r="P488" s="40">
        <v>-111.4489138888889</v>
      </c>
      <c r="Q488" s="40">
        <v>-7.3927305555555556</v>
      </c>
      <c r="R488" s="40">
        <v>-111.453275</v>
      </c>
      <c r="S488" s="407" t="s">
        <v>1080</v>
      </c>
    </row>
    <row r="489" spans="1:19" ht="15.75" x14ac:dyDescent="0.25">
      <c r="A489" s="108"/>
      <c r="B489" s="108"/>
      <c r="C489" s="108"/>
      <c r="D489" s="108"/>
      <c r="E489" s="412"/>
      <c r="F489" s="412"/>
      <c r="G489" s="412"/>
      <c r="H489" s="406"/>
      <c r="I489" s="434"/>
      <c r="J489" s="434"/>
      <c r="K489" s="423"/>
      <c r="L489" s="423"/>
      <c r="M489" s="423"/>
      <c r="N489" s="406"/>
      <c r="O489" s="40"/>
      <c r="P489" s="40"/>
      <c r="Q489" s="40"/>
      <c r="R489" s="40"/>
      <c r="S489" s="407"/>
    </row>
    <row r="490" spans="1:19" ht="15.75" x14ac:dyDescent="0.25">
      <c r="A490" s="37">
        <v>2</v>
      </c>
      <c r="B490" s="111" t="s">
        <v>1111</v>
      </c>
      <c r="C490" s="108"/>
      <c r="D490" s="109"/>
      <c r="E490" s="108"/>
      <c r="F490" s="108"/>
      <c r="G490" s="108"/>
      <c r="H490" s="108"/>
      <c r="I490" s="108"/>
      <c r="J490" s="108"/>
      <c r="K490" s="108"/>
      <c r="L490" s="108"/>
      <c r="M490" s="108"/>
      <c r="N490" s="108"/>
      <c r="O490" s="108"/>
      <c r="P490" s="108"/>
      <c r="Q490" s="108"/>
      <c r="R490" s="108"/>
      <c r="S490" s="108"/>
    </row>
    <row r="491" spans="1:19" ht="15.75" x14ac:dyDescent="0.25">
      <c r="A491" s="112" t="s">
        <v>1075</v>
      </c>
      <c r="B491" s="111" t="s">
        <v>1076</v>
      </c>
      <c r="C491" s="108"/>
      <c r="D491" s="108"/>
      <c r="E491" s="108"/>
      <c r="F491" s="108"/>
      <c r="G491" s="108"/>
      <c r="H491" s="108"/>
      <c r="I491" s="108"/>
      <c r="J491" s="108"/>
      <c r="K491" s="108"/>
      <c r="L491" s="108"/>
      <c r="M491" s="108"/>
      <c r="N491" s="108"/>
      <c r="O491" s="108"/>
      <c r="P491" s="108"/>
      <c r="Q491" s="108"/>
      <c r="R491" s="108"/>
      <c r="S491" s="108"/>
    </row>
    <row r="492" spans="1:19" ht="15.75" x14ac:dyDescent="0.25">
      <c r="A492" s="108"/>
      <c r="B492" s="108"/>
      <c r="C492" s="108">
        <v>1</v>
      </c>
      <c r="D492" s="108"/>
      <c r="E492" s="415"/>
      <c r="F492" s="418" t="s">
        <v>1112</v>
      </c>
      <c r="G492" s="415" t="s">
        <v>1094</v>
      </c>
      <c r="H492" s="419" t="s">
        <v>1082</v>
      </c>
      <c r="I492" s="420">
        <v>4.12</v>
      </c>
      <c r="J492" s="421">
        <v>0</v>
      </c>
      <c r="K492" s="423" t="s">
        <v>1063</v>
      </c>
      <c r="L492" s="423" t="s">
        <v>1113</v>
      </c>
      <c r="M492" s="423" t="s">
        <v>1034</v>
      </c>
      <c r="N492" s="423" t="s">
        <v>398</v>
      </c>
      <c r="O492" s="100">
        <v>-7.5463750000000003</v>
      </c>
      <c r="P492" s="100">
        <v>-111.61998888888888</v>
      </c>
      <c r="Q492" s="40"/>
      <c r="R492" s="40"/>
      <c r="S492" s="416" t="s">
        <v>1086</v>
      </c>
    </row>
    <row r="493" spans="1:19" ht="15.75" x14ac:dyDescent="0.25">
      <c r="A493" s="108"/>
      <c r="B493" s="108"/>
      <c r="C493" s="108"/>
      <c r="D493" s="108"/>
      <c r="E493" s="415"/>
      <c r="F493" s="418"/>
      <c r="G493" s="415"/>
      <c r="H493" s="419"/>
      <c r="I493" s="420"/>
      <c r="J493" s="421"/>
      <c r="K493" s="423"/>
      <c r="L493" s="423"/>
      <c r="M493" s="423"/>
      <c r="N493" s="423"/>
      <c r="O493" s="100"/>
      <c r="P493" s="100"/>
      <c r="Q493" s="40"/>
      <c r="R493" s="40"/>
      <c r="S493" s="416"/>
    </row>
    <row r="494" spans="1:19" ht="15.75" x14ac:dyDescent="0.25">
      <c r="A494" s="108"/>
      <c r="B494" s="108"/>
      <c r="C494" s="108"/>
      <c r="D494" s="108"/>
      <c r="E494" s="415"/>
      <c r="F494" s="418" t="s">
        <v>1094</v>
      </c>
      <c r="G494" s="415" t="s">
        <v>1114</v>
      </c>
      <c r="H494" s="419" t="s">
        <v>1082</v>
      </c>
      <c r="I494" s="420">
        <v>4.87</v>
      </c>
      <c r="J494" s="421">
        <v>0.05</v>
      </c>
      <c r="K494" s="419" t="s">
        <v>1074</v>
      </c>
      <c r="L494" s="419" t="s">
        <v>1046</v>
      </c>
      <c r="M494" s="423" t="s">
        <v>1034</v>
      </c>
      <c r="N494" s="423" t="s">
        <v>398</v>
      </c>
      <c r="O494" s="100"/>
      <c r="P494" s="100"/>
      <c r="Q494" s="40">
        <v>-7.550502777777778</v>
      </c>
      <c r="R494" s="40">
        <v>-111.57274444444444</v>
      </c>
      <c r="S494" s="416" t="s">
        <v>1115</v>
      </c>
    </row>
    <row r="495" spans="1:19" ht="15.75" x14ac:dyDescent="0.25">
      <c r="A495" s="108"/>
      <c r="B495" s="108"/>
      <c r="C495" s="108"/>
      <c r="D495" s="108"/>
      <c r="E495" s="415"/>
      <c r="F495" s="418"/>
      <c r="G495" s="415"/>
      <c r="H495" s="419"/>
      <c r="I495" s="420"/>
      <c r="J495" s="421"/>
      <c r="K495" s="419"/>
      <c r="L495" s="419"/>
      <c r="M495" s="423"/>
      <c r="N495" s="423"/>
      <c r="O495" s="100"/>
      <c r="P495" s="100"/>
      <c r="Q495" s="40">
        <v>0</v>
      </c>
      <c r="R495" s="40">
        <v>0</v>
      </c>
      <c r="S495" s="416"/>
    </row>
    <row r="496" spans="1:19" ht="15.75" x14ac:dyDescent="0.25">
      <c r="A496" s="108"/>
      <c r="B496" s="108"/>
      <c r="C496" s="108"/>
      <c r="D496" s="108"/>
      <c r="E496" s="415" t="s">
        <v>1116</v>
      </c>
      <c r="F496" s="418" t="s">
        <v>1114</v>
      </c>
      <c r="G496" s="415" t="s">
        <v>1117</v>
      </c>
      <c r="H496" s="419" t="s">
        <v>1079</v>
      </c>
      <c r="I496" s="420">
        <v>7.35</v>
      </c>
      <c r="J496" s="421">
        <v>1.43</v>
      </c>
      <c r="K496" s="419" t="s">
        <v>1118</v>
      </c>
      <c r="L496" s="419" t="s">
        <v>1046</v>
      </c>
      <c r="M496" s="423" t="s">
        <v>1034</v>
      </c>
      <c r="N496" s="423" t="s">
        <v>398</v>
      </c>
      <c r="O496" s="100">
        <v>-7.550502777777778</v>
      </c>
      <c r="P496" s="100">
        <v>-111.57274444444444</v>
      </c>
      <c r="Q496" s="40">
        <v>-7.5326166666666667</v>
      </c>
      <c r="R496" s="40">
        <v>-111.54053888888889</v>
      </c>
      <c r="S496" s="416" t="s">
        <v>1119</v>
      </c>
    </row>
    <row r="497" spans="1:19" ht="15.75" x14ac:dyDescent="0.25">
      <c r="A497" s="108"/>
      <c r="B497" s="108"/>
      <c r="C497" s="108"/>
      <c r="D497" s="108"/>
      <c r="E497" s="415"/>
      <c r="F497" s="418"/>
      <c r="G497" s="415"/>
      <c r="H497" s="419"/>
      <c r="I497" s="420"/>
      <c r="J497" s="421"/>
      <c r="K497" s="419"/>
      <c r="L497" s="419"/>
      <c r="M497" s="423"/>
      <c r="N497" s="423"/>
      <c r="O497" s="100"/>
      <c r="P497" s="100"/>
      <c r="Q497" s="40"/>
      <c r="R497" s="40"/>
      <c r="S497" s="416"/>
    </row>
    <row r="498" spans="1:19" ht="15.75" x14ac:dyDescent="0.25">
      <c r="A498" s="37">
        <v>2</v>
      </c>
      <c r="B498" s="111" t="s">
        <v>1111</v>
      </c>
      <c r="C498" s="108"/>
      <c r="D498" s="109"/>
      <c r="E498" s="108"/>
      <c r="F498" s="108"/>
      <c r="G498" s="108"/>
      <c r="H498" s="108"/>
      <c r="I498" s="108"/>
      <c r="J498" s="108"/>
      <c r="K498" s="108"/>
      <c r="L498" s="108"/>
      <c r="M498" s="108"/>
      <c r="N498" s="108"/>
      <c r="O498" s="108"/>
      <c r="P498" s="108"/>
      <c r="Q498" s="108"/>
      <c r="R498" s="108"/>
      <c r="S498" s="108"/>
    </row>
    <row r="499" spans="1:19" ht="15.75" x14ac:dyDescent="0.25">
      <c r="A499" s="112" t="s">
        <v>1120</v>
      </c>
      <c r="B499" s="111" t="s">
        <v>1121</v>
      </c>
      <c r="C499" s="108"/>
      <c r="D499" s="108"/>
      <c r="E499" s="108"/>
      <c r="F499" s="108"/>
      <c r="G499" s="108"/>
      <c r="H499" s="108"/>
      <c r="I499" s="108"/>
      <c r="J499" s="108"/>
      <c r="K499" s="108"/>
      <c r="L499" s="108"/>
      <c r="M499" s="108"/>
      <c r="N499" s="108"/>
      <c r="O499" s="108"/>
      <c r="P499" s="108"/>
      <c r="Q499" s="108"/>
      <c r="R499" s="108"/>
      <c r="S499" s="108"/>
    </row>
    <row r="500" spans="1:19" ht="15.75" x14ac:dyDescent="0.25">
      <c r="A500" s="108"/>
      <c r="B500" s="108"/>
      <c r="C500" s="108"/>
      <c r="D500" s="108"/>
      <c r="E500" s="415" t="s">
        <v>1</v>
      </c>
      <c r="F500" s="415" t="s">
        <v>1122</v>
      </c>
      <c r="G500" s="415" t="s">
        <v>1112</v>
      </c>
      <c r="H500" s="419" t="s">
        <v>1082</v>
      </c>
      <c r="I500" s="420">
        <v>5.92</v>
      </c>
      <c r="J500" s="421">
        <v>0</v>
      </c>
      <c r="K500" s="419" t="s">
        <v>1063</v>
      </c>
      <c r="L500" s="416" t="s">
        <v>1113</v>
      </c>
      <c r="M500" s="419" t="s">
        <v>1034</v>
      </c>
      <c r="N500" s="419" t="s">
        <v>398</v>
      </c>
      <c r="O500" s="100">
        <v>-7.5246472222222227</v>
      </c>
      <c r="P500" s="100">
        <v>-111.64171111111111</v>
      </c>
      <c r="Q500" s="40">
        <v>-7.5467277777777779</v>
      </c>
      <c r="R500" s="40">
        <v>-111.62004166666667</v>
      </c>
      <c r="S500" s="416" t="s">
        <v>1086</v>
      </c>
    </row>
    <row r="501" spans="1:19" ht="15.75" x14ac:dyDescent="0.25">
      <c r="A501" s="108"/>
      <c r="B501" s="108"/>
      <c r="C501" s="108"/>
      <c r="D501" s="108"/>
      <c r="E501" s="415"/>
      <c r="F501" s="415"/>
      <c r="G501" s="415"/>
      <c r="H501" s="419"/>
      <c r="I501" s="420"/>
      <c r="J501" s="421"/>
      <c r="K501" s="419"/>
      <c r="L501" s="416"/>
      <c r="M501" s="419"/>
      <c r="N501" s="419"/>
      <c r="O501" s="100">
        <v>0</v>
      </c>
      <c r="P501" s="100">
        <v>0</v>
      </c>
      <c r="Q501" s="40"/>
      <c r="R501" s="40"/>
      <c r="S501" s="416"/>
    </row>
    <row r="502" spans="1:19" ht="15.75" x14ac:dyDescent="0.25">
      <c r="A502" s="108"/>
      <c r="B502" s="108"/>
      <c r="C502" s="108"/>
      <c r="D502" s="108"/>
      <c r="E502" s="422"/>
      <c r="F502" s="415" t="s">
        <v>1112</v>
      </c>
      <c r="G502" s="415" t="s">
        <v>1094</v>
      </c>
      <c r="H502" s="419" t="s">
        <v>1082</v>
      </c>
      <c r="I502" s="420">
        <v>4.08</v>
      </c>
      <c r="J502" s="421">
        <v>0.06</v>
      </c>
      <c r="K502" s="419" t="s">
        <v>1063</v>
      </c>
      <c r="L502" s="419" t="s">
        <v>1113</v>
      </c>
      <c r="M502" s="419" t="s">
        <v>1034</v>
      </c>
      <c r="N502" s="419" t="s">
        <v>398</v>
      </c>
      <c r="O502" s="100">
        <v>-7.5467277777777779</v>
      </c>
      <c r="P502" s="100">
        <v>-111.62004166666667</v>
      </c>
      <c r="Q502" s="40"/>
      <c r="R502" s="40"/>
      <c r="S502" s="416" t="s">
        <v>1123</v>
      </c>
    </row>
    <row r="503" spans="1:19" ht="15.75" x14ac:dyDescent="0.25">
      <c r="A503" s="108"/>
      <c r="B503" s="108"/>
      <c r="C503" s="108"/>
      <c r="D503" s="108"/>
      <c r="E503" s="422"/>
      <c r="F503" s="415"/>
      <c r="G503" s="415"/>
      <c r="H503" s="419"/>
      <c r="I503" s="420"/>
      <c r="J503" s="421"/>
      <c r="K503" s="419"/>
      <c r="L503" s="419"/>
      <c r="M503" s="419"/>
      <c r="N503" s="419"/>
      <c r="O503" s="100"/>
      <c r="P503" s="100"/>
      <c r="Q503" s="40"/>
      <c r="R503" s="40"/>
      <c r="S503" s="416"/>
    </row>
    <row r="504" spans="1:19" ht="15.75" x14ac:dyDescent="0.25">
      <c r="A504" s="108"/>
      <c r="B504" s="108"/>
      <c r="C504" s="108"/>
      <c r="D504" s="108"/>
      <c r="E504" s="415"/>
      <c r="F504" s="415" t="s">
        <v>1094</v>
      </c>
      <c r="G504" s="415" t="s">
        <v>1114</v>
      </c>
      <c r="H504" s="419" t="s">
        <v>1082</v>
      </c>
      <c r="I504" s="420">
        <v>2.46</v>
      </c>
      <c r="J504" s="421">
        <v>0</v>
      </c>
      <c r="K504" s="419" t="s">
        <v>1074</v>
      </c>
      <c r="L504" s="419" t="s">
        <v>1046</v>
      </c>
      <c r="M504" s="419" t="s">
        <v>1034</v>
      </c>
      <c r="N504" s="419" t="s">
        <v>398</v>
      </c>
      <c r="O504" s="100"/>
      <c r="P504" s="100"/>
      <c r="Q504" s="40">
        <v>-7.5515166666666671</v>
      </c>
      <c r="R504" s="40">
        <v>-111.587825</v>
      </c>
      <c r="S504" s="416" t="s">
        <v>1086</v>
      </c>
    </row>
    <row r="505" spans="1:19" ht="15.75" x14ac:dyDescent="0.25">
      <c r="A505" s="108"/>
      <c r="B505" s="108"/>
      <c r="C505" s="108"/>
      <c r="D505" s="108"/>
      <c r="E505" s="415"/>
      <c r="F505" s="415"/>
      <c r="G505" s="415"/>
      <c r="H505" s="419"/>
      <c r="I505" s="420"/>
      <c r="J505" s="421"/>
      <c r="K505" s="419"/>
      <c r="L505" s="419"/>
      <c r="M505" s="419"/>
      <c r="N505" s="419"/>
      <c r="O505" s="100"/>
      <c r="P505" s="100"/>
      <c r="Q505" s="40">
        <v>0</v>
      </c>
      <c r="R505" s="40">
        <v>0</v>
      </c>
      <c r="S505" s="416"/>
    </row>
    <row r="506" spans="1:19" ht="15.75" x14ac:dyDescent="0.25">
      <c r="A506" s="108"/>
      <c r="B506" s="108"/>
      <c r="C506" s="108"/>
      <c r="D506" s="108"/>
      <c r="E506" s="415" t="s">
        <v>1124</v>
      </c>
      <c r="F506" s="418" t="s">
        <v>1114</v>
      </c>
      <c r="G506" s="415" t="s">
        <v>1117</v>
      </c>
      <c r="H506" s="419" t="s">
        <v>1079</v>
      </c>
      <c r="I506" s="420">
        <v>9.31</v>
      </c>
      <c r="J506" s="421">
        <v>1.1399999999999999</v>
      </c>
      <c r="K506" s="419" t="s">
        <v>1118</v>
      </c>
      <c r="L506" s="419" t="s">
        <v>1046</v>
      </c>
      <c r="M506" s="419" t="s">
        <v>1034</v>
      </c>
      <c r="N506" s="419" t="s">
        <v>398</v>
      </c>
      <c r="O506" s="100">
        <v>-7.5517722222222226</v>
      </c>
      <c r="P506" s="100">
        <v>-111.58762777777778</v>
      </c>
      <c r="Q506" s="40">
        <v>-7.5336805555555557</v>
      </c>
      <c r="R506" s="40">
        <v>-111.54018333333333</v>
      </c>
      <c r="S506" s="416" t="s">
        <v>1125</v>
      </c>
    </row>
    <row r="507" spans="1:19" ht="15.75" x14ac:dyDescent="0.25">
      <c r="A507" s="108"/>
      <c r="B507" s="108"/>
      <c r="C507" s="108"/>
      <c r="D507" s="108"/>
      <c r="E507" s="415"/>
      <c r="F507" s="418"/>
      <c r="G507" s="415"/>
      <c r="H507" s="419"/>
      <c r="I507" s="420"/>
      <c r="J507" s="421"/>
      <c r="K507" s="419"/>
      <c r="L507" s="419"/>
      <c r="M507" s="419"/>
      <c r="N507" s="419"/>
      <c r="O507" s="100"/>
      <c r="P507" s="100"/>
      <c r="Q507" s="40"/>
      <c r="R507" s="40"/>
      <c r="S507" s="416"/>
    </row>
    <row r="508" spans="1:19" ht="15.75" x14ac:dyDescent="0.25">
      <c r="A508" s="111">
        <v>3</v>
      </c>
      <c r="B508" s="111" t="s">
        <v>1126</v>
      </c>
      <c r="C508" s="108">
        <v>3</v>
      </c>
      <c r="D508" s="108"/>
      <c r="E508" s="108"/>
      <c r="F508" s="108"/>
      <c r="G508" s="108"/>
      <c r="H508" s="108"/>
      <c r="I508" s="108"/>
      <c r="J508" s="108"/>
      <c r="K508" s="108"/>
      <c r="L508" s="108"/>
      <c r="M508" s="108"/>
      <c r="N508" s="108"/>
      <c r="O508" s="108"/>
      <c r="P508" s="108"/>
      <c r="Q508" s="108"/>
      <c r="R508" s="108"/>
      <c r="S508" s="108"/>
    </row>
    <row r="509" spans="1:19" ht="15.75" x14ac:dyDescent="0.25">
      <c r="A509" s="111"/>
      <c r="B509" s="111" t="s">
        <v>1127</v>
      </c>
      <c r="C509" s="108"/>
      <c r="D509" s="108"/>
      <c r="E509" s="108"/>
      <c r="F509" s="108"/>
      <c r="G509" s="108"/>
      <c r="H509" s="108"/>
      <c r="I509" s="108"/>
      <c r="J509" s="108"/>
      <c r="K509" s="108"/>
      <c r="L509" s="108"/>
      <c r="M509" s="108"/>
      <c r="N509" s="108"/>
      <c r="O509" s="108"/>
      <c r="P509" s="108"/>
      <c r="Q509" s="108"/>
      <c r="R509" s="108"/>
      <c r="S509" s="108"/>
    </row>
    <row r="510" spans="1:19" ht="15.75" x14ac:dyDescent="0.25">
      <c r="A510" s="108"/>
      <c r="B510" s="108"/>
      <c r="C510" s="108"/>
      <c r="D510" s="108"/>
      <c r="E510" s="414" t="s">
        <v>1</v>
      </c>
      <c r="F510" s="415" t="s">
        <v>1128</v>
      </c>
      <c r="G510" s="415" t="s">
        <v>1129</v>
      </c>
      <c r="H510" s="419" t="s">
        <v>1082</v>
      </c>
      <c r="I510" s="433">
        <v>2.56</v>
      </c>
      <c r="J510" s="432">
        <v>0</v>
      </c>
      <c r="K510" s="424" t="s">
        <v>1052</v>
      </c>
      <c r="L510" s="424" t="s">
        <v>654</v>
      </c>
      <c r="M510" s="415" t="s">
        <v>1049</v>
      </c>
      <c r="N510" s="415" t="s">
        <v>398</v>
      </c>
      <c r="O510" s="40">
        <v>-7.9458305555555553</v>
      </c>
      <c r="P510" s="40">
        <v>-111.49250277777777</v>
      </c>
      <c r="Q510" s="40">
        <v>-7.9330499999999997</v>
      </c>
      <c r="R510" s="40">
        <v>-111.48246944444445</v>
      </c>
      <c r="S510" s="416" t="s">
        <v>1083</v>
      </c>
    </row>
    <row r="511" spans="1:19" ht="15.75" x14ac:dyDescent="0.25">
      <c r="A511" s="108"/>
      <c r="B511" s="108"/>
      <c r="C511" s="108"/>
      <c r="D511" s="108"/>
      <c r="E511" s="414"/>
      <c r="F511" s="422"/>
      <c r="G511" s="422"/>
      <c r="H511" s="419"/>
      <c r="I511" s="433"/>
      <c r="J511" s="432"/>
      <c r="K511" s="424"/>
      <c r="L511" s="424"/>
      <c r="M511" s="415"/>
      <c r="N511" s="415"/>
      <c r="O511" s="40">
        <v>0</v>
      </c>
      <c r="P511" s="40">
        <v>0</v>
      </c>
      <c r="Q511" s="40">
        <v>0</v>
      </c>
      <c r="R511" s="40">
        <v>0</v>
      </c>
      <c r="S511" s="416"/>
    </row>
    <row r="512" spans="1:19" ht="15.75" x14ac:dyDescent="0.25">
      <c r="A512" s="108"/>
      <c r="B512" s="108"/>
      <c r="C512" s="108"/>
      <c r="D512" s="108"/>
      <c r="E512" s="415"/>
      <c r="F512" s="415" t="s">
        <v>1129</v>
      </c>
      <c r="G512" s="415" t="s">
        <v>1130</v>
      </c>
      <c r="H512" s="419" t="s">
        <v>1082</v>
      </c>
      <c r="I512" s="432">
        <v>0.74</v>
      </c>
      <c r="J512" s="432">
        <v>0</v>
      </c>
      <c r="K512" s="415" t="s">
        <v>1062</v>
      </c>
      <c r="L512" s="424" t="s">
        <v>654</v>
      </c>
      <c r="M512" s="415" t="s">
        <v>1049</v>
      </c>
      <c r="N512" s="415" t="s">
        <v>398</v>
      </c>
      <c r="O512" s="40">
        <v>-7.9330499999999997</v>
      </c>
      <c r="P512" s="40">
        <v>-111.48246944444445</v>
      </c>
      <c r="Q512" s="38">
        <v>-7.9281638888888892</v>
      </c>
      <c r="R512" s="100">
        <v>-111.47915833333333</v>
      </c>
      <c r="S512" s="416" t="s">
        <v>1083</v>
      </c>
    </row>
    <row r="513" spans="1:19" ht="15.75" x14ac:dyDescent="0.25">
      <c r="A513" s="108"/>
      <c r="B513" s="108"/>
      <c r="C513" s="108"/>
      <c r="D513" s="108"/>
      <c r="E513" s="415"/>
      <c r="F513" s="422"/>
      <c r="G513" s="422"/>
      <c r="H513" s="419"/>
      <c r="I513" s="432"/>
      <c r="J513" s="432"/>
      <c r="K513" s="415"/>
      <c r="L513" s="424"/>
      <c r="M513" s="415"/>
      <c r="N513" s="415"/>
      <c r="O513" s="40">
        <v>0</v>
      </c>
      <c r="P513" s="40">
        <v>0</v>
      </c>
      <c r="Q513" s="38">
        <v>0</v>
      </c>
      <c r="R513" s="100">
        <v>0</v>
      </c>
      <c r="S513" s="416"/>
    </row>
    <row r="514" spans="1:19" ht="15.75" x14ac:dyDescent="0.25">
      <c r="A514" s="108"/>
      <c r="B514" s="108"/>
      <c r="C514" s="108"/>
      <c r="D514" s="108"/>
      <c r="E514" s="415"/>
      <c r="F514" s="415" t="s">
        <v>1130</v>
      </c>
      <c r="G514" s="415" t="s">
        <v>1131</v>
      </c>
      <c r="H514" s="419" t="s">
        <v>1082</v>
      </c>
      <c r="I514" s="432">
        <v>2.69</v>
      </c>
      <c r="J514" s="432">
        <v>8.5999999999999993E-2</v>
      </c>
      <c r="K514" s="415" t="s">
        <v>1050</v>
      </c>
      <c r="L514" s="415" t="s">
        <v>1051</v>
      </c>
      <c r="M514" s="415" t="s">
        <v>1049</v>
      </c>
      <c r="N514" s="415" t="s">
        <v>398</v>
      </c>
      <c r="O514" s="38">
        <v>-7.9281638888888892</v>
      </c>
      <c r="P514" s="100">
        <v>-111.47915833333333</v>
      </c>
      <c r="Q514" s="38">
        <v>-7.9159611111111108</v>
      </c>
      <c r="R514" s="100">
        <v>-111.46874722222222</v>
      </c>
      <c r="S514" s="416" t="s">
        <v>1132</v>
      </c>
    </row>
    <row r="515" spans="1:19" ht="15.75" x14ac:dyDescent="0.25">
      <c r="A515" s="108"/>
      <c r="B515" s="108"/>
      <c r="C515" s="108"/>
      <c r="D515" s="108"/>
      <c r="E515" s="415"/>
      <c r="F515" s="422"/>
      <c r="G515" s="422"/>
      <c r="H515" s="419"/>
      <c r="I515" s="432"/>
      <c r="J515" s="432"/>
      <c r="K515" s="415"/>
      <c r="L515" s="415"/>
      <c r="M515" s="415"/>
      <c r="N515" s="415"/>
      <c r="O515" s="38">
        <v>0</v>
      </c>
      <c r="P515" s="100">
        <v>0</v>
      </c>
      <c r="Q515" s="38">
        <v>0</v>
      </c>
      <c r="R515" s="100">
        <v>0</v>
      </c>
      <c r="S515" s="416"/>
    </row>
    <row r="516" spans="1:19" ht="15.75" x14ac:dyDescent="0.25">
      <c r="A516" s="108"/>
      <c r="B516" s="108"/>
      <c r="C516" s="108"/>
      <c r="D516" s="108"/>
      <c r="E516" s="38"/>
      <c r="F516" s="415" t="s">
        <v>1131</v>
      </c>
      <c r="G516" s="415" t="s">
        <v>1133</v>
      </c>
      <c r="H516" s="419" t="s">
        <v>1082</v>
      </c>
      <c r="I516" s="432">
        <v>1.51</v>
      </c>
      <c r="J516" s="432">
        <v>0</v>
      </c>
      <c r="K516" s="415" t="s">
        <v>1044</v>
      </c>
      <c r="L516" s="424" t="s">
        <v>654</v>
      </c>
      <c r="M516" s="415" t="s">
        <v>1049</v>
      </c>
      <c r="N516" s="415" t="s">
        <v>398</v>
      </c>
      <c r="O516" s="38">
        <v>-7.9159611111111108</v>
      </c>
      <c r="P516" s="100">
        <v>-111.46874722222222</v>
      </c>
      <c r="Q516" s="38">
        <v>-7.9043055555555553</v>
      </c>
      <c r="R516" s="100">
        <v>-111.46918333333333</v>
      </c>
      <c r="S516" s="416" t="s">
        <v>1083</v>
      </c>
    </row>
    <row r="517" spans="1:19" ht="15.75" x14ac:dyDescent="0.25">
      <c r="A517" s="108"/>
      <c r="B517" s="108"/>
      <c r="C517" s="108"/>
      <c r="D517" s="108"/>
      <c r="E517" s="38"/>
      <c r="F517" s="422"/>
      <c r="G517" s="422"/>
      <c r="H517" s="419"/>
      <c r="I517" s="432"/>
      <c r="J517" s="432"/>
      <c r="K517" s="415"/>
      <c r="L517" s="424"/>
      <c r="M517" s="415"/>
      <c r="N517" s="415"/>
      <c r="O517" s="38">
        <v>0</v>
      </c>
      <c r="P517" s="100">
        <v>0</v>
      </c>
      <c r="Q517" s="38">
        <v>0</v>
      </c>
      <c r="R517" s="100">
        <v>0</v>
      </c>
      <c r="S517" s="416"/>
    </row>
    <row r="518" spans="1:19" ht="15.75" x14ac:dyDescent="0.25">
      <c r="A518" s="108"/>
      <c r="B518" s="108"/>
      <c r="C518" s="108"/>
      <c r="D518" s="108"/>
      <c r="E518" s="415" t="s">
        <v>1134</v>
      </c>
      <c r="F518" s="415" t="s">
        <v>1133</v>
      </c>
      <c r="G518" s="415" t="s">
        <v>1135</v>
      </c>
      <c r="H518" s="419" t="s">
        <v>1082</v>
      </c>
      <c r="I518" s="432">
        <v>1</v>
      </c>
      <c r="J518" s="432">
        <v>0</v>
      </c>
      <c r="K518" s="415" t="s">
        <v>1061</v>
      </c>
      <c r="L518" s="415" t="s">
        <v>1049</v>
      </c>
      <c r="M518" s="415" t="s">
        <v>1049</v>
      </c>
      <c r="N518" s="415" t="s">
        <v>398</v>
      </c>
      <c r="O518" s="38">
        <v>-7.9043055555555553</v>
      </c>
      <c r="P518" s="100">
        <v>-111.46918333333333</v>
      </c>
      <c r="Q518" s="38">
        <v>-7.897358333333333</v>
      </c>
      <c r="R518" s="100">
        <v>-111.46870277777778</v>
      </c>
      <c r="S518" s="416" t="s">
        <v>1083</v>
      </c>
    </row>
    <row r="519" spans="1:19" ht="15.75" x14ac:dyDescent="0.25">
      <c r="A519" s="108"/>
      <c r="B519" s="108"/>
      <c r="C519" s="108"/>
      <c r="D519" s="108"/>
      <c r="E519" s="415"/>
      <c r="F519" s="422"/>
      <c r="G519" s="422"/>
      <c r="H519" s="419"/>
      <c r="I519" s="432"/>
      <c r="J519" s="432"/>
      <c r="K519" s="415"/>
      <c r="L519" s="415"/>
      <c r="M519" s="415"/>
      <c r="N519" s="415"/>
      <c r="O519" s="38"/>
      <c r="P519" s="100"/>
      <c r="Q519" s="38"/>
      <c r="R519" s="100"/>
      <c r="S519" s="416"/>
    </row>
    <row r="520" spans="1:19" ht="15.75" x14ac:dyDescent="0.25">
      <c r="A520" s="111">
        <v>3</v>
      </c>
      <c r="B520" s="111" t="s">
        <v>1126</v>
      </c>
      <c r="C520" s="108"/>
      <c r="D520" s="108"/>
      <c r="E520" s="108"/>
      <c r="F520" s="108"/>
      <c r="G520" s="108"/>
      <c r="H520" s="108"/>
      <c r="I520" s="108"/>
      <c r="J520" s="108"/>
      <c r="K520" s="108"/>
      <c r="L520" s="108"/>
      <c r="M520" s="108"/>
      <c r="N520" s="108"/>
      <c r="O520" s="108"/>
      <c r="P520" s="108"/>
      <c r="Q520" s="108"/>
      <c r="R520" s="108"/>
      <c r="S520" s="108"/>
    </row>
    <row r="521" spans="1:19" ht="15.75" x14ac:dyDescent="0.25">
      <c r="A521" s="111" t="s">
        <v>825</v>
      </c>
      <c r="B521" s="111" t="s">
        <v>1136</v>
      </c>
      <c r="C521" s="108"/>
      <c r="D521" s="108"/>
      <c r="E521" s="108"/>
      <c r="F521" s="108"/>
      <c r="G521" s="108"/>
      <c r="H521" s="108"/>
      <c r="I521" s="108"/>
      <c r="J521" s="108"/>
      <c r="K521" s="108"/>
      <c r="L521" s="108"/>
      <c r="M521" s="108"/>
      <c r="N521" s="108"/>
      <c r="O521" s="108"/>
      <c r="P521" s="108"/>
      <c r="Q521" s="108"/>
      <c r="R521" s="108"/>
      <c r="S521" s="108"/>
    </row>
    <row r="522" spans="1:19" ht="15.75" x14ac:dyDescent="0.25">
      <c r="A522" s="108"/>
      <c r="B522" s="108"/>
      <c r="C522" s="108">
        <v>3</v>
      </c>
      <c r="D522" s="108"/>
      <c r="E522" s="415" t="s">
        <v>1</v>
      </c>
      <c r="F522" s="415" t="s">
        <v>1128</v>
      </c>
      <c r="G522" s="415" t="s">
        <v>1129</v>
      </c>
      <c r="H522" s="419" t="s">
        <v>1082</v>
      </c>
      <c r="I522" s="430">
        <v>3.47</v>
      </c>
      <c r="J522" s="430">
        <v>0</v>
      </c>
      <c r="K522" s="424" t="s">
        <v>1052</v>
      </c>
      <c r="L522" s="424" t="s">
        <v>654</v>
      </c>
      <c r="M522" s="415" t="s">
        <v>1049</v>
      </c>
      <c r="N522" s="415" t="s">
        <v>398</v>
      </c>
      <c r="O522" s="103">
        <v>-7.9464111111111109</v>
      </c>
      <c r="P522" s="103">
        <v>-111.49258888888889</v>
      </c>
      <c r="Q522" s="100">
        <v>-7.9285166666666669</v>
      </c>
      <c r="R522" s="100">
        <v>-111.47884444444445</v>
      </c>
      <c r="S522" s="416" t="s">
        <v>1083</v>
      </c>
    </row>
    <row r="523" spans="1:19" ht="15.75" x14ac:dyDescent="0.25">
      <c r="A523" s="108"/>
      <c r="B523" s="108"/>
      <c r="C523" s="108"/>
      <c r="D523" s="108"/>
      <c r="E523" s="415"/>
      <c r="F523" s="422"/>
      <c r="G523" s="422"/>
      <c r="H523" s="419"/>
      <c r="I523" s="430"/>
      <c r="J523" s="430"/>
      <c r="K523" s="424"/>
      <c r="L523" s="424"/>
      <c r="M523" s="415"/>
      <c r="N523" s="415"/>
      <c r="O523" s="103">
        <v>0</v>
      </c>
      <c r="P523" s="103">
        <v>0</v>
      </c>
      <c r="Q523" s="100">
        <v>0</v>
      </c>
      <c r="R523" s="100">
        <v>0</v>
      </c>
      <c r="S523" s="416"/>
    </row>
    <row r="524" spans="1:19" ht="15.75" x14ac:dyDescent="0.25">
      <c r="A524" s="108"/>
      <c r="B524" s="108"/>
      <c r="C524" s="108"/>
      <c r="D524" s="108"/>
      <c r="E524" s="415"/>
      <c r="F524" s="415" t="s">
        <v>1129</v>
      </c>
      <c r="G524" s="415" t="s">
        <v>1130</v>
      </c>
      <c r="H524" s="419" t="s">
        <v>1082</v>
      </c>
      <c r="I524" s="430">
        <v>2.73</v>
      </c>
      <c r="J524" s="430">
        <v>0</v>
      </c>
      <c r="K524" s="415" t="s">
        <v>1062</v>
      </c>
      <c r="L524" s="424" t="s">
        <v>654</v>
      </c>
      <c r="M524" s="415" t="s">
        <v>1049</v>
      </c>
      <c r="N524" s="415" t="s">
        <v>398</v>
      </c>
      <c r="O524" s="103">
        <v>-7.9285166666666669</v>
      </c>
      <c r="P524" s="103">
        <v>-111.47884444444445</v>
      </c>
      <c r="Q524" s="100">
        <v>-7.915891666666667</v>
      </c>
      <c r="R524" s="100">
        <v>-111.46830277777778</v>
      </c>
      <c r="S524" s="416" t="s">
        <v>1083</v>
      </c>
    </row>
    <row r="525" spans="1:19" ht="15.75" x14ac:dyDescent="0.25">
      <c r="A525" s="108"/>
      <c r="B525" s="108"/>
      <c r="C525" s="108"/>
      <c r="D525" s="108"/>
      <c r="E525" s="415"/>
      <c r="F525" s="422"/>
      <c r="G525" s="422"/>
      <c r="H525" s="419"/>
      <c r="I525" s="430"/>
      <c r="J525" s="430"/>
      <c r="K525" s="415"/>
      <c r="L525" s="424"/>
      <c r="M525" s="415"/>
      <c r="N525" s="415"/>
      <c r="O525" s="103">
        <v>0</v>
      </c>
      <c r="P525" s="103">
        <v>0</v>
      </c>
      <c r="Q525" s="100"/>
      <c r="R525" s="100"/>
      <c r="S525" s="416"/>
    </row>
    <row r="526" spans="1:19" ht="15.75" x14ac:dyDescent="0.25">
      <c r="A526" s="108"/>
      <c r="B526" s="108"/>
      <c r="C526" s="108"/>
      <c r="D526" s="108"/>
      <c r="E526" s="415"/>
      <c r="F526" s="415" t="s">
        <v>1130</v>
      </c>
      <c r="G526" s="422" t="s">
        <v>1094</v>
      </c>
      <c r="H526" s="419" t="s">
        <v>1082</v>
      </c>
      <c r="I526" s="430">
        <v>3.8</v>
      </c>
      <c r="J526" s="430">
        <v>0</v>
      </c>
      <c r="K526" s="415" t="s">
        <v>1044</v>
      </c>
      <c r="L526" s="424" t="s">
        <v>654</v>
      </c>
      <c r="M526" s="415" t="s">
        <v>1049</v>
      </c>
      <c r="N526" s="415" t="s">
        <v>398</v>
      </c>
      <c r="O526" s="104">
        <v>-7.915891666666667</v>
      </c>
      <c r="P526" s="104">
        <v>-111.46830277777778</v>
      </c>
      <c r="Q526" s="105"/>
      <c r="R526" s="105"/>
      <c r="S526" s="431" t="s">
        <v>1083</v>
      </c>
    </row>
    <row r="527" spans="1:19" ht="15.75" x14ac:dyDescent="0.25">
      <c r="A527" s="108"/>
      <c r="B527" s="108"/>
      <c r="C527" s="108"/>
      <c r="D527" s="108"/>
      <c r="E527" s="415"/>
      <c r="F527" s="415"/>
      <c r="G527" s="422"/>
      <c r="H527" s="419"/>
      <c r="I527" s="430"/>
      <c r="J527" s="430"/>
      <c r="K527" s="415"/>
      <c r="L527" s="424"/>
      <c r="M527" s="415"/>
      <c r="N527" s="415"/>
      <c r="O527" s="105"/>
      <c r="P527" s="105"/>
      <c r="Q527" s="105"/>
      <c r="R527" s="105"/>
      <c r="S527" s="431"/>
    </row>
    <row r="528" spans="1:19" ht="15.75" x14ac:dyDescent="0.25">
      <c r="A528" s="108"/>
      <c r="B528" s="108"/>
      <c r="C528" s="108"/>
      <c r="D528" s="108"/>
      <c r="E528" s="415" t="s">
        <v>1137</v>
      </c>
      <c r="F528" s="422" t="s">
        <v>1094</v>
      </c>
      <c r="G528" s="415" t="s">
        <v>1131</v>
      </c>
      <c r="H528" s="419" t="s">
        <v>1082</v>
      </c>
      <c r="I528" s="430">
        <v>0.51</v>
      </c>
      <c r="J528" s="430">
        <v>0.04</v>
      </c>
      <c r="K528" s="415" t="s">
        <v>1044</v>
      </c>
      <c r="L528" s="424" t="s">
        <v>654</v>
      </c>
      <c r="M528" s="415" t="s">
        <v>1049</v>
      </c>
      <c r="N528" s="415" t="s">
        <v>398</v>
      </c>
      <c r="O528" s="100"/>
      <c r="P528" s="100"/>
      <c r="Q528" s="100">
        <v>-7.887980555555556</v>
      </c>
      <c r="R528" s="100">
        <v>-111.46159444444444</v>
      </c>
      <c r="S528" s="416" t="s">
        <v>1138</v>
      </c>
    </row>
    <row r="529" spans="1:19" ht="15.75" x14ac:dyDescent="0.25">
      <c r="A529" s="108"/>
      <c r="B529" s="108"/>
      <c r="C529" s="108"/>
      <c r="D529" s="108"/>
      <c r="E529" s="415"/>
      <c r="F529" s="422"/>
      <c r="G529" s="422"/>
      <c r="H529" s="419"/>
      <c r="I529" s="430"/>
      <c r="J529" s="430"/>
      <c r="K529" s="415"/>
      <c r="L529" s="424"/>
      <c r="M529" s="415"/>
      <c r="N529" s="415"/>
      <c r="O529" s="100"/>
      <c r="P529" s="100"/>
      <c r="Q529" s="100"/>
      <c r="R529" s="100"/>
      <c r="S529" s="416"/>
    </row>
    <row r="530" spans="1:19" ht="15.75" x14ac:dyDescent="0.25">
      <c r="A530" s="111">
        <v>4</v>
      </c>
      <c r="B530" s="111" t="s">
        <v>1139</v>
      </c>
      <c r="C530" s="108"/>
      <c r="D530" s="108"/>
      <c r="E530" s="108"/>
      <c r="F530" s="108"/>
      <c r="G530" s="108"/>
      <c r="H530" s="108"/>
      <c r="I530" s="108"/>
      <c r="J530" s="108"/>
      <c r="K530" s="108"/>
      <c r="L530" s="108"/>
      <c r="M530" s="108"/>
      <c r="N530" s="108"/>
      <c r="O530" s="108"/>
      <c r="P530" s="108"/>
      <c r="Q530" s="108"/>
      <c r="R530" s="108"/>
      <c r="S530" s="108"/>
    </row>
    <row r="531" spans="1:19" ht="15.75" x14ac:dyDescent="0.25">
      <c r="A531" s="111" t="s">
        <v>1075</v>
      </c>
      <c r="B531" s="111" t="s">
        <v>1127</v>
      </c>
      <c r="C531" s="108">
        <v>3</v>
      </c>
      <c r="D531" s="108"/>
      <c r="E531" s="108"/>
      <c r="F531" s="108"/>
      <c r="G531" s="108"/>
      <c r="H531" s="108"/>
      <c r="I531" s="108"/>
      <c r="J531" s="108"/>
      <c r="K531" s="108"/>
      <c r="L531" s="108"/>
      <c r="M531" s="108"/>
      <c r="N531" s="108"/>
      <c r="O531" s="108"/>
      <c r="P531" s="108"/>
      <c r="Q531" s="108"/>
      <c r="R531" s="108"/>
      <c r="S531" s="108"/>
    </row>
    <row r="532" spans="1:19" ht="15.75" x14ac:dyDescent="0.25">
      <c r="A532" s="108"/>
      <c r="B532" s="108"/>
      <c r="C532" s="108"/>
      <c r="D532" s="108"/>
      <c r="E532" s="429" t="s">
        <v>1</v>
      </c>
      <c r="F532" s="415" t="s">
        <v>1140</v>
      </c>
      <c r="G532" s="415" t="s">
        <v>1141</v>
      </c>
      <c r="H532" s="419" t="s">
        <v>1079</v>
      </c>
      <c r="I532" s="429">
        <v>2.84</v>
      </c>
      <c r="J532" s="428">
        <v>4.2000000000000003E-2</v>
      </c>
      <c r="K532" s="423" t="s">
        <v>1142</v>
      </c>
      <c r="L532" s="423" t="s">
        <v>1056</v>
      </c>
      <c r="M532" s="419" t="s">
        <v>1049</v>
      </c>
      <c r="N532" s="419" t="s">
        <v>398</v>
      </c>
      <c r="O532" s="40">
        <v>-8.0290222222222223</v>
      </c>
      <c r="P532" s="40">
        <v>-111.41456111111111</v>
      </c>
      <c r="Q532" s="38">
        <v>-8.0080138888888897</v>
      </c>
      <c r="R532" s="38">
        <v>-111.41174444444445</v>
      </c>
      <c r="S532" s="416" t="s">
        <v>1143</v>
      </c>
    </row>
    <row r="533" spans="1:19" ht="15.75" x14ac:dyDescent="0.25">
      <c r="A533" s="108"/>
      <c r="B533" s="108"/>
      <c r="C533" s="108"/>
      <c r="D533" s="108"/>
      <c r="E533" s="429"/>
      <c r="F533" s="422"/>
      <c r="G533" s="422"/>
      <c r="H533" s="419"/>
      <c r="I533" s="429"/>
      <c r="J533" s="428"/>
      <c r="K533" s="423"/>
      <c r="L533" s="423"/>
      <c r="M533" s="419"/>
      <c r="N533" s="419"/>
      <c r="O533" s="40">
        <v>0</v>
      </c>
      <c r="P533" s="40">
        <v>0</v>
      </c>
      <c r="Q533" s="38">
        <v>0</v>
      </c>
      <c r="R533" s="38">
        <v>0</v>
      </c>
      <c r="S533" s="416"/>
    </row>
    <row r="534" spans="1:19" ht="15.75" x14ac:dyDescent="0.25">
      <c r="A534" s="108"/>
      <c r="B534" s="108"/>
      <c r="C534" s="108"/>
      <c r="D534" s="108"/>
      <c r="E534" s="429"/>
      <c r="F534" s="415" t="s">
        <v>1141</v>
      </c>
      <c r="G534" s="415" t="s">
        <v>1144</v>
      </c>
      <c r="H534" s="419" t="s">
        <v>1079</v>
      </c>
      <c r="I534" s="428">
        <v>0.84</v>
      </c>
      <c r="J534" s="428">
        <v>0.02</v>
      </c>
      <c r="K534" s="419" t="s">
        <v>1053</v>
      </c>
      <c r="L534" s="419" t="s">
        <v>1054</v>
      </c>
      <c r="M534" s="419" t="s">
        <v>1049</v>
      </c>
      <c r="N534" s="419" t="s">
        <v>398</v>
      </c>
      <c r="O534" s="38">
        <v>-7.9552861111111106</v>
      </c>
      <c r="P534" s="38">
        <v>-111.42487777777778</v>
      </c>
      <c r="Q534" s="38">
        <v>-7.9550527777777775</v>
      </c>
      <c r="R534" s="38">
        <v>-111.42491111111111</v>
      </c>
      <c r="S534" s="416" t="s">
        <v>1145</v>
      </c>
    </row>
    <row r="535" spans="1:19" ht="15.75" x14ac:dyDescent="0.25">
      <c r="A535" s="108"/>
      <c r="B535" s="108"/>
      <c r="C535" s="108"/>
      <c r="D535" s="108"/>
      <c r="E535" s="429"/>
      <c r="F535" s="422"/>
      <c r="G535" s="422"/>
      <c r="H535" s="419"/>
      <c r="I535" s="428"/>
      <c r="J535" s="428"/>
      <c r="K535" s="419"/>
      <c r="L535" s="419"/>
      <c r="M535" s="419"/>
      <c r="N535" s="419"/>
      <c r="O535" s="38">
        <v>0</v>
      </c>
      <c r="P535" s="38">
        <v>0</v>
      </c>
      <c r="Q535" s="38">
        <v>0</v>
      </c>
      <c r="R535" s="38">
        <v>0</v>
      </c>
      <c r="S535" s="416"/>
    </row>
    <row r="536" spans="1:19" ht="15.75" x14ac:dyDescent="0.25">
      <c r="A536" s="108"/>
      <c r="B536" s="108"/>
      <c r="C536" s="108"/>
      <c r="D536" s="108"/>
      <c r="E536" s="429"/>
      <c r="F536" s="415" t="s">
        <v>1144</v>
      </c>
      <c r="G536" s="415" t="s">
        <v>1146</v>
      </c>
      <c r="H536" s="419" t="s">
        <v>1079</v>
      </c>
      <c r="I536" s="428">
        <v>0.86</v>
      </c>
      <c r="J536" s="428">
        <v>1.6E-2</v>
      </c>
      <c r="K536" s="419" t="s">
        <v>1055</v>
      </c>
      <c r="L536" s="419" t="s">
        <v>1054</v>
      </c>
      <c r="M536" s="419" t="s">
        <v>1049</v>
      </c>
      <c r="N536" s="419" t="s">
        <v>398</v>
      </c>
      <c r="O536" s="38">
        <v>-7.9479194444444445</v>
      </c>
      <c r="P536" s="38">
        <v>-111.42563888888888</v>
      </c>
      <c r="Q536" s="38">
        <v>-7.9477638888888889</v>
      </c>
      <c r="R536" s="38">
        <v>-111.42568055555556</v>
      </c>
      <c r="S536" s="416" t="s">
        <v>1147</v>
      </c>
    </row>
    <row r="537" spans="1:19" ht="15.75" x14ac:dyDescent="0.25">
      <c r="A537" s="108"/>
      <c r="B537" s="108"/>
      <c r="C537" s="108"/>
      <c r="D537" s="108"/>
      <c r="E537" s="429"/>
      <c r="F537" s="422"/>
      <c r="G537" s="422"/>
      <c r="H537" s="419"/>
      <c r="I537" s="428"/>
      <c r="J537" s="428"/>
      <c r="K537" s="419"/>
      <c r="L537" s="419"/>
      <c r="M537" s="419"/>
      <c r="N537" s="419"/>
      <c r="O537" s="38">
        <v>0</v>
      </c>
      <c r="P537" s="38">
        <v>0</v>
      </c>
      <c r="Q537" s="38">
        <v>0</v>
      </c>
      <c r="R537" s="38">
        <v>0</v>
      </c>
      <c r="S537" s="416"/>
    </row>
    <row r="538" spans="1:19" ht="15.75" x14ac:dyDescent="0.25">
      <c r="A538" s="108"/>
      <c r="B538" s="108"/>
      <c r="C538" s="108"/>
      <c r="D538" s="108"/>
      <c r="E538" s="429" t="s">
        <v>1148</v>
      </c>
      <c r="F538" s="415" t="s">
        <v>1146</v>
      </c>
      <c r="G538" s="415" t="s">
        <v>1149</v>
      </c>
      <c r="H538" s="419" t="s">
        <v>1079</v>
      </c>
      <c r="I538" s="428">
        <v>3.79</v>
      </c>
      <c r="J538" s="428">
        <v>0.01</v>
      </c>
      <c r="K538" s="419" t="s">
        <v>1063</v>
      </c>
      <c r="L538" s="419" t="s">
        <v>1054</v>
      </c>
      <c r="M538" s="419" t="s">
        <v>1049</v>
      </c>
      <c r="N538" s="419" t="s">
        <v>398</v>
      </c>
      <c r="O538" s="38">
        <v>-7.9389944444444449</v>
      </c>
      <c r="P538" s="38">
        <v>-111.43120277777778</v>
      </c>
      <c r="Q538" s="38">
        <v>-7.9067499999999997</v>
      </c>
      <c r="R538" s="38">
        <v>-111.44125277777778</v>
      </c>
      <c r="S538" s="416" t="s">
        <v>1150</v>
      </c>
    </row>
    <row r="539" spans="1:19" ht="15.75" x14ac:dyDescent="0.25">
      <c r="A539" s="108"/>
      <c r="B539" s="108"/>
      <c r="C539" s="108"/>
      <c r="D539" s="108"/>
      <c r="E539" s="429"/>
      <c r="F539" s="422"/>
      <c r="G539" s="422"/>
      <c r="H539" s="419"/>
      <c r="I539" s="428"/>
      <c r="J539" s="428"/>
      <c r="K539" s="419"/>
      <c r="L539" s="419"/>
      <c r="M539" s="419"/>
      <c r="N539" s="419"/>
      <c r="O539" s="38"/>
      <c r="P539" s="38"/>
      <c r="Q539" s="38"/>
      <c r="R539" s="38"/>
      <c r="S539" s="416"/>
    </row>
    <row r="540" spans="1:19" ht="15.75" x14ac:dyDescent="0.25">
      <c r="A540" s="111">
        <v>4</v>
      </c>
      <c r="B540" s="111" t="s">
        <v>1139</v>
      </c>
      <c r="C540" s="108"/>
      <c r="D540" s="108"/>
      <c r="E540" s="108"/>
      <c r="F540" s="108"/>
      <c r="G540" s="108"/>
      <c r="H540" s="108"/>
      <c r="I540" s="108"/>
      <c r="J540" s="108"/>
      <c r="K540" s="108"/>
      <c r="L540" s="108"/>
      <c r="M540" s="108"/>
      <c r="N540" s="108"/>
      <c r="O540" s="108"/>
      <c r="P540" s="108"/>
      <c r="Q540" s="108"/>
      <c r="R540" s="108"/>
      <c r="S540" s="108"/>
    </row>
    <row r="541" spans="1:19" ht="15.75" x14ac:dyDescent="0.25">
      <c r="A541" s="111" t="s">
        <v>825</v>
      </c>
      <c r="B541" s="111" t="s">
        <v>1136</v>
      </c>
      <c r="C541" s="108">
        <v>3</v>
      </c>
      <c r="D541" s="108"/>
      <c r="E541" s="108"/>
      <c r="F541" s="108"/>
      <c r="G541" s="108"/>
      <c r="H541" s="108"/>
      <c r="I541" s="108"/>
      <c r="J541" s="108"/>
      <c r="K541" s="108"/>
      <c r="L541" s="108"/>
      <c r="M541" s="108"/>
      <c r="N541" s="108"/>
      <c r="O541" s="108"/>
      <c r="P541" s="108"/>
      <c r="Q541" s="108"/>
      <c r="R541" s="108"/>
      <c r="S541" s="108"/>
    </row>
    <row r="542" spans="1:19" ht="15.75" x14ac:dyDescent="0.25">
      <c r="A542" s="108"/>
      <c r="B542" s="108"/>
      <c r="C542" s="108"/>
      <c r="D542" s="108"/>
      <c r="E542" s="415" t="s">
        <v>1</v>
      </c>
      <c r="F542" s="415" t="s">
        <v>1140</v>
      </c>
      <c r="G542" s="415" t="s">
        <v>1141</v>
      </c>
      <c r="H542" s="419" t="s">
        <v>1079</v>
      </c>
      <c r="I542" s="413">
        <v>2</v>
      </c>
      <c r="J542" s="428">
        <v>0</v>
      </c>
      <c r="K542" s="423" t="s">
        <v>1151</v>
      </c>
      <c r="L542" s="423" t="s">
        <v>1056</v>
      </c>
      <c r="M542" s="419" t="s">
        <v>1049</v>
      </c>
      <c r="N542" s="419" t="s">
        <v>398</v>
      </c>
      <c r="O542" s="424" t="s">
        <v>1152</v>
      </c>
      <c r="P542" s="424" t="s">
        <v>1153</v>
      </c>
      <c r="Q542" s="424" t="s">
        <v>1154</v>
      </c>
      <c r="R542" s="424" t="s">
        <v>1155</v>
      </c>
      <c r="S542" s="416" t="s">
        <v>8</v>
      </c>
    </row>
    <row r="543" spans="1:19" ht="15.75" x14ac:dyDescent="0.25">
      <c r="A543" s="108"/>
      <c r="B543" s="108"/>
      <c r="C543" s="108"/>
      <c r="D543" s="108"/>
      <c r="E543" s="415"/>
      <c r="F543" s="422"/>
      <c r="G543" s="422"/>
      <c r="H543" s="419"/>
      <c r="I543" s="413"/>
      <c r="J543" s="428"/>
      <c r="K543" s="423"/>
      <c r="L543" s="423"/>
      <c r="M543" s="419"/>
      <c r="N543" s="419"/>
      <c r="O543" s="424"/>
      <c r="P543" s="424"/>
      <c r="Q543" s="424"/>
      <c r="R543" s="424"/>
      <c r="S543" s="416"/>
    </row>
    <row r="544" spans="1:19" ht="15.75" x14ac:dyDescent="0.25">
      <c r="A544" s="108"/>
      <c r="B544" s="108"/>
      <c r="C544" s="108"/>
      <c r="D544" s="108"/>
      <c r="E544" s="422"/>
      <c r="F544" s="415" t="s">
        <v>1141</v>
      </c>
      <c r="G544" s="415" t="s">
        <v>1144</v>
      </c>
      <c r="H544" s="419" t="s">
        <v>1079</v>
      </c>
      <c r="I544" s="427">
        <v>0.85</v>
      </c>
      <c r="J544" s="428">
        <v>2.4E-2</v>
      </c>
      <c r="K544" s="419" t="s">
        <v>1053</v>
      </c>
      <c r="L544" s="419" t="s">
        <v>1054</v>
      </c>
      <c r="M544" s="419" t="s">
        <v>1049</v>
      </c>
      <c r="N544" s="419" t="s">
        <v>398</v>
      </c>
      <c r="O544" s="415" t="s">
        <v>1156</v>
      </c>
      <c r="P544" s="414" t="s">
        <v>1157</v>
      </c>
      <c r="Q544" s="415" t="s">
        <v>1158</v>
      </c>
      <c r="R544" s="414" t="s">
        <v>1159</v>
      </c>
      <c r="S544" s="416" t="s">
        <v>1160</v>
      </c>
    </row>
    <row r="545" spans="1:19" ht="15.75" x14ac:dyDescent="0.25">
      <c r="A545" s="108"/>
      <c r="B545" s="108"/>
      <c r="C545" s="108"/>
      <c r="D545" s="108"/>
      <c r="E545" s="422"/>
      <c r="F545" s="422"/>
      <c r="G545" s="422"/>
      <c r="H545" s="419"/>
      <c r="I545" s="427"/>
      <c r="J545" s="428"/>
      <c r="K545" s="419"/>
      <c r="L545" s="419"/>
      <c r="M545" s="419"/>
      <c r="N545" s="419"/>
      <c r="O545" s="415"/>
      <c r="P545" s="414"/>
      <c r="Q545" s="415"/>
      <c r="R545" s="414"/>
      <c r="S545" s="416"/>
    </row>
    <row r="546" spans="1:19" ht="15.75" x14ac:dyDescent="0.25">
      <c r="A546" s="108"/>
      <c r="B546" s="108"/>
      <c r="C546" s="108"/>
      <c r="D546" s="108"/>
      <c r="E546" s="415" t="s">
        <v>1161</v>
      </c>
      <c r="F546" s="415" t="s">
        <v>1144</v>
      </c>
      <c r="G546" s="415" t="s">
        <v>1162</v>
      </c>
      <c r="H546" s="419" t="s">
        <v>1079</v>
      </c>
      <c r="I546" s="427">
        <v>4.7300000000000004</v>
      </c>
      <c r="J546" s="428">
        <v>0</v>
      </c>
      <c r="K546" s="419" t="s">
        <v>1055</v>
      </c>
      <c r="L546" s="419" t="s">
        <v>1054</v>
      </c>
      <c r="M546" s="419" t="s">
        <v>1049</v>
      </c>
      <c r="N546" s="419" t="s">
        <v>398</v>
      </c>
      <c r="O546" s="414" t="s">
        <v>1163</v>
      </c>
      <c r="P546" s="414" t="s">
        <v>1164</v>
      </c>
      <c r="Q546" s="414" t="s">
        <v>1165</v>
      </c>
      <c r="R546" s="414" t="s">
        <v>1166</v>
      </c>
      <c r="S546" s="416" t="s">
        <v>8</v>
      </c>
    </row>
    <row r="547" spans="1:19" ht="15.75" x14ac:dyDescent="0.25">
      <c r="A547" s="108"/>
      <c r="B547" s="108"/>
      <c r="C547" s="108"/>
      <c r="D547" s="108"/>
      <c r="E547" s="415"/>
      <c r="F547" s="422"/>
      <c r="G547" s="422"/>
      <c r="H547" s="419"/>
      <c r="I547" s="427"/>
      <c r="J547" s="428"/>
      <c r="K547" s="419"/>
      <c r="L547" s="419"/>
      <c r="M547" s="419"/>
      <c r="N547" s="419"/>
      <c r="O547" s="414"/>
      <c r="P547" s="414"/>
      <c r="Q547" s="414"/>
      <c r="R547" s="414"/>
      <c r="S547" s="416"/>
    </row>
    <row r="548" spans="1:19" ht="15.75" x14ac:dyDescent="0.25">
      <c r="A548" s="111">
        <v>5</v>
      </c>
      <c r="B548" s="111" t="s">
        <v>1167</v>
      </c>
      <c r="C548" s="108"/>
      <c r="D548" s="108"/>
      <c r="E548" s="108"/>
      <c r="F548" s="108"/>
      <c r="G548" s="108"/>
      <c r="H548" s="108"/>
      <c r="I548" s="108"/>
      <c r="J548" s="108"/>
      <c r="K548" s="108"/>
      <c r="L548" s="108"/>
      <c r="M548" s="108"/>
      <c r="N548" s="108"/>
      <c r="O548" s="108"/>
      <c r="P548" s="108"/>
      <c r="Q548" s="108"/>
      <c r="R548" s="108"/>
      <c r="S548" s="108"/>
    </row>
    <row r="549" spans="1:19" ht="15.75" x14ac:dyDescent="0.25">
      <c r="A549" s="111" t="s">
        <v>1075</v>
      </c>
      <c r="B549" s="111" t="s">
        <v>1127</v>
      </c>
      <c r="C549" s="108">
        <v>3</v>
      </c>
      <c r="D549" s="108"/>
      <c r="E549" s="108"/>
      <c r="F549" s="108"/>
      <c r="G549" s="108"/>
      <c r="H549" s="108"/>
      <c r="I549" s="108"/>
      <c r="J549" s="108"/>
      <c r="K549" s="108"/>
      <c r="L549" s="108"/>
      <c r="M549" s="108"/>
      <c r="N549" s="108"/>
      <c r="O549" s="108"/>
      <c r="P549" s="108"/>
      <c r="Q549" s="108"/>
      <c r="R549" s="108"/>
      <c r="S549" s="108"/>
    </row>
    <row r="550" spans="1:19" ht="15.75" x14ac:dyDescent="0.25">
      <c r="A550" s="108"/>
      <c r="B550" s="108"/>
      <c r="C550" s="108"/>
      <c r="D550" s="108"/>
      <c r="E550" s="106" t="s">
        <v>1</v>
      </c>
      <c r="F550" s="425" t="s">
        <v>1168</v>
      </c>
      <c r="G550" s="425" t="s">
        <v>1169</v>
      </c>
      <c r="H550" s="425" t="s">
        <v>1170</v>
      </c>
      <c r="I550" s="426">
        <v>0.75</v>
      </c>
      <c r="J550" s="426">
        <v>3.2000000000000001E-2</v>
      </c>
      <c r="K550" s="425" t="s">
        <v>1171</v>
      </c>
      <c r="L550" s="425" t="s">
        <v>1033</v>
      </c>
      <c r="M550" s="425" t="s">
        <v>1034</v>
      </c>
      <c r="N550" s="419" t="s">
        <v>398</v>
      </c>
      <c r="O550" s="39">
        <v>-7.6613222222222221</v>
      </c>
      <c r="P550" s="39">
        <v>-111.51655277777778</v>
      </c>
      <c r="Q550" s="39">
        <v>-7.6584305555555554</v>
      </c>
      <c r="R550" s="39">
        <v>-111.51170277777777</v>
      </c>
      <c r="S550" s="416" t="s">
        <v>1172</v>
      </c>
    </row>
    <row r="551" spans="1:19" ht="15.75" x14ac:dyDescent="0.25">
      <c r="A551" s="108"/>
      <c r="B551" s="108"/>
      <c r="C551" s="108"/>
      <c r="D551" s="108"/>
      <c r="E551" s="106" t="s">
        <v>1173</v>
      </c>
      <c r="F551" s="425"/>
      <c r="G551" s="425"/>
      <c r="H551" s="425"/>
      <c r="I551" s="426"/>
      <c r="J551" s="426"/>
      <c r="K551" s="425"/>
      <c r="L551" s="425"/>
      <c r="M551" s="425"/>
      <c r="N551" s="419"/>
      <c r="O551" s="39"/>
      <c r="P551" s="39"/>
      <c r="Q551" s="39"/>
      <c r="R551" s="39"/>
      <c r="S551" s="416"/>
    </row>
    <row r="552" spans="1:19" ht="15.75" x14ac:dyDescent="0.25">
      <c r="A552" s="111">
        <v>5</v>
      </c>
      <c r="B552" s="111" t="s">
        <v>1167</v>
      </c>
      <c r="C552" s="108"/>
      <c r="D552" s="108"/>
      <c r="E552" s="108"/>
      <c r="F552" s="108"/>
      <c r="G552" s="108"/>
      <c r="H552" s="108"/>
      <c r="I552" s="108"/>
      <c r="J552" s="108"/>
      <c r="K552" s="108"/>
      <c r="L552" s="108"/>
      <c r="M552" s="108"/>
      <c r="N552" s="108"/>
      <c r="O552" s="108"/>
      <c r="P552" s="108"/>
      <c r="Q552" s="108"/>
      <c r="R552" s="108"/>
      <c r="S552" s="108"/>
    </row>
    <row r="553" spans="1:19" ht="15.75" x14ac:dyDescent="0.25">
      <c r="A553" s="111" t="s">
        <v>825</v>
      </c>
      <c r="B553" s="111" t="s">
        <v>1136</v>
      </c>
      <c r="C553" s="108"/>
      <c r="D553" s="108"/>
      <c r="E553" s="108"/>
      <c r="F553" s="108"/>
      <c r="G553" s="108"/>
      <c r="H553" s="108"/>
      <c r="I553" s="108"/>
      <c r="J553" s="108"/>
      <c r="K553" s="108"/>
      <c r="L553" s="108"/>
      <c r="M553" s="108"/>
      <c r="N553" s="108"/>
      <c r="O553" s="108"/>
      <c r="P553" s="108"/>
      <c r="Q553" s="108"/>
      <c r="R553" s="108"/>
      <c r="S553" s="108"/>
    </row>
    <row r="554" spans="1:19" ht="15.75" x14ac:dyDescent="0.25">
      <c r="A554" s="108"/>
      <c r="B554" s="108"/>
      <c r="C554" s="108">
        <v>3</v>
      </c>
      <c r="D554" s="108"/>
      <c r="E554" s="38" t="s">
        <v>1</v>
      </c>
      <c r="F554" s="425" t="s">
        <v>1168</v>
      </c>
      <c r="G554" s="425" t="s">
        <v>1169</v>
      </c>
      <c r="H554" s="425" t="s">
        <v>1170</v>
      </c>
      <c r="I554" s="426">
        <v>0.53</v>
      </c>
      <c r="J554" s="426">
        <v>0</v>
      </c>
      <c r="K554" s="425" t="s">
        <v>1047</v>
      </c>
      <c r="L554" s="425" t="s">
        <v>1048</v>
      </c>
      <c r="M554" s="425" t="s">
        <v>1034</v>
      </c>
      <c r="N554" s="419" t="s">
        <v>398</v>
      </c>
      <c r="O554" s="39">
        <v>-7.6623888888888887</v>
      </c>
      <c r="P554" s="39">
        <v>-111.51638611111112</v>
      </c>
      <c r="Q554" s="39">
        <v>-7.6611472222222226</v>
      </c>
      <c r="R554" s="39">
        <v>-111.51182777777778</v>
      </c>
      <c r="S554" s="416" t="s">
        <v>8</v>
      </c>
    </row>
    <row r="555" spans="1:19" ht="15.75" x14ac:dyDescent="0.25">
      <c r="A555" s="108"/>
      <c r="B555" s="108"/>
      <c r="C555" s="108"/>
      <c r="D555" s="108"/>
      <c r="E555" s="13" t="s">
        <v>1174</v>
      </c>
      <c r="F555" s="425"/>
      <c r="G555" s="425"/>
      <c r="H555" s="425"/>
      <c r="I555" s="426"/>
      <c r="J555" s="426"/>
      <c r="K555" s="425"/>
      <c r="L555" s="425"/>
      <c r="M555" s="425"/>
      <c r="N555" s="419"/>
      <c r="O555" s="99"/>
      <c r="P555" s="99"/>
      <c r="Q555" s="99"/>
      <c r="R555" s="99"/>
      <c r="S555" s="416"/>
    </row>
    <row r="556" spans="1:19" ht="15.75" x14ac:dyDescent="0.25">
      <c r="A556" s="111">
        <v>6</v>
      </c>
      <c r="B556" s="111" t="s">
        <v>1175</v>
      </c>
      <c r="C556" s="108"/>
      <c r="D556" s="108"/>
      <c r="E556" s="108"/>
      <c r="F556" s="108"/>
      <c r="G556" s="108"/>
      <c r="H556" s="108"/>
      <c r="I556" s="108"/>
      <c r="J556" s="108"/>
      <c r="K556" s="108"/>
      <c r="L556" s="108"/>
      <c r="M556" s="108"/>
      <c r="N556" s="108"/>
      <c r="O556" s="108"/>
      <c r="P556" s="108"/>
      <c r="Q556" s="108"/>
      <c r="R556" s="108"/>
      <c r="S556" s="108"/>
    </row>
    <row r="557" spans="1:19" ht="15.75" x14ac:dyDescent="0.25">
      <c r="A557" s="111" t="s">
        <v>1075</v>
      </c>
      <c r="B557" s="111" t="s">
        <v>1076</v>
      </c>
      <c r="C557" s="108"/>
      <c r="D557" s="108"/>
      <c r="E557" s="108"/>
      <c r="F557" s="108"/>
      <c r="G557" s="108"/>
      <c r="H557" s="108"/>
      <c r="I557" s="108"/>
      <c r="J557" s="108"/>
      <c r="K557" s="108"/>
      <c r="L557" s="108"/>
      <c r="M557" s="108"/>
      <c r="N557" s="108"/>
      <c r="O557" s="108"/>
      <c r="P557" s="108"/>
      <c r="Q557" s="108"/>
      <c r="R557" s="108"/>
      <c r="S557" s="108"/>
    </row>
    <row r="558" spans="1:19" ht="15.75" x14ac:dyDescent="0.25">
      <c r="A558" s="108"/>
      <c r="B558" s="108"/>
      <c r="C558" s="108">
        <v>1</v>
      </c>
      <c r="D558" s="108"/>
      <c r="E558" s="414" t="s">
        <v>1</v>
      </c>
      <c r="F558" s="415" t="s">
        <v>1176</v>
      </c>
      <c r="G558" s="415" t="s">
        <v>1177</v>
      </c>
      <c r="H558" s="415" t="s">
        <v>1079</v>
      </c>
      <c r="I558" s="420">
        <v>3.42</v>
      </c>
      <c r="J558" s="421">
        <v>0</v>
      </c>
      <c r="K558" s="423" t="s">
        <v>1058</v>
      </c>
      <c r="L558" s="423" t="s">
        <v>1057</v>
      </c>
      <c r="M558" s="423" t="s">
        <v>1057</v>
      </c>
      <c r="N558" s="423" t="s">
        <v>398</v>
      </c>
      <c r="O558" s="424" t="s">
        <v>1178</v>
      </c>
      <c r="P558" s="424" t="s">
        <v>1179</v>
      </c>
      <c r="Q558" s="424" t="s">
        <v>1180</v>
      </c>
      <c r="R558" s="424" t="s">
        <v>1181</v>
      </c>
      <c r="S558" s="416" t="s">
        <v>8</v>
      </c>
    </row>
    <row r="559" spans="1:19" ht="15.75" x14ac:dyDescent="0.25">
      <c r="A559" s="108"/>
      <c r="B559" s="108"/>
      <c r="C559" s="108"/>
      <c r="D559" s="108"/>
      <c r="E559" s="414"/>
      <c r="F559" s="415"/>
      <c r="G559" s="415"/>
      <c r="H559" s="415"/>
      <c r="I559" s="420"/>
      <c r="J559" s="421"/>
      <c r="K559" s="423"/>
      <c r="L559" s="423"/>
      <c r="M559" s="423"/>
      <c r="N559" s="423"/>
      <c r="O559" s="424"/>
      <c r="P559" s="424"/>
      <c r="Q559" s="424"/>
      <c r="R559" s="424"/>
      <c r="S559" s="416"/>
    </row>
    <row r="560" spans="1:19" ht="15.75" x14ac:dyDescent="0.25">
      <c r="A560" s="108"/>
      <c r="B560" s="108"/>
      <c r="C560" s="108"/>
      <c r="D560" s="108"/>
      <c r="E560" s="415"/>
      <c r="F560" s="418" t="s">
        <v>1182</v>
      </c>
      <c r="G560" s="415" t="s">
        <v>1183</v>
      </c>
      <c r="H560" s="419" t="s">
        <v>1079</v>
      </c>
      <c r="I560" s="420">
        <v>0.39</v>
      </c>
      <c r="J560" s="421">
        <v>0</v>
      </c>
      <c r="K560" s="416" t="s">
        <v>1064</v>
      </c>
      <c r="L560" s="419" t="s">
        <v>1057</v>
      </c>
      <c r="M560" s="423" t="s">
        <v>1057</v>
      </c>
      <c r="N560" s="423" t="s">
        <v>398</v>
      </c>
      <c r="O560" s="100">
        <v>-8.1902805555555549</v>
      </c>
      <c r="P560" s="100">
        <v>-111.11436944444445</v>
      </c>
      <c r="Q560" s="40">
        <v>-8.1935722222222225</v>
      </c>
      <c r="R560" s="40">
        <v>-111.11354722222222</v>
      </c>
      <c r="S560" s="416" t="s">
        <v>1083</v>
      </c>
    </row>
    <row r="561" spans="1:19" ht="15.75" x14ac:dyDescent="0.25">
      <c r="A561" s="108"/>
      <c r="B561" s="108"/>
      <c r="C561" s="108"/>
      <c r="D561" s="108"/>
      <c r="E561" s="415"/>
      <c r="F561" s="418"/>
      <c r="G561" s="415"/>
      <c r="H561" s="419"/>
      <c r="I561" s="420"/>
      <c r="J561" s="421"/>
      <c r="K561" s="416"/>
      <c r="L561" s="419"/>
      <c r="M561" s="423"/>
      <c r="N561" s="423"/>
      <c r="O561" s="100">
        <v>0</v>
      </c>
      <c r="P561" s="100">
        <v>0</v>
      </c>
      <c r="Q561" s="40">
        <v>0</v>
      </c>
      <c r="R561" s="40">
        <v>0</v>
      </c>
      <c r="S561" s="416"/>
    </row>
    <row r="562" spans="1:19" ht="15.75" x14ac:dyDescent="0.25">
      <c r="A562" s="108"/>
      <c r="B562" s="108"/>
      <c r="C562" s="108"/>
      <c r="D562" s="108"/>
      <c r="E562" s="415"/>
      <c r="F562" s="418" t="s">
        <v>1183</v>
      </c>
      <c r="G562" s="415" t="s">
        <v>1184</v>
      </c>
      <c r="H562" s="419" t="s">
        <v>1079</v>
      </c>
      <c r="I562" s="420">
        <v>0.35</v>
      </c>
      <c r="J562" s="421">
        <v>1.4999999999999999E-2</v>
      </c>
      <c r="K562" s="419" t="s">
        <v>1064</v>
      </c>
      <c r="L562" s="419" t="s">
        <v>1057</v>
      </c>
      <c r="M562" s="423" t="s">
        <v>1057</v>
      </c>
      <c r="N562" s="423" t="s">
        <v>398</v>
      </c>
      <c r="O562" s="100">
        <v>-8.1935722222222225</v>
      </c>
      <c r="P562" s="100">
        <v>-111.11354722222222</v>
      </c>
      <c r="Q562" s="40">
        <v>-8.1966694444444439</v>
      </c>
      <c r="R562" s="40">
        <v>-111.11297222222223</v>
      </c>
      <c r="S562" s="416" t="s">
        <v>1185</v>
      </c>
    </row>
    <row r="563" spans="1:19" ht="15.75" x14ac:dyDescent="0.25">
      <c r="A563" s="108"/>
      <c r="B563" s="108"/>
      <c r="C563" s="108"/>
      <c r="D563" s="108"/>
      <c r="E563" s="415"/>
      <c r="F563" s="418"/>
      <c r="G563" s="415"/>
      <c r="H563" s="419"/>
      <c r="I563" s="420"/>
      <c r="J563" s="421"/>
      <c r="K563" s="419"/>
      <c r="L563" s="419"/>
      <c r="M563" s="423"/>
      <c r="N563" s="423"/>
      <c r="O563" s="100">
        <v>0</v>
      </c>
      <c r="P563" s="100">
        <v>0</v>
      </c>
      <c r="Q563" s="40">
        <v>0</v>
      </c>
      <c r="R563" s="40">
        <v>0</v>
      </c>
      <c r="S563" s="416"/>
    </row>
    <row r="564" spans="1:19" ht="15.75" x14ac:dyDescent="0.25">
      <c r="A564" s="108"/>
      <c r="B564" s="108"/>
      <c r="C564" s="108"/>
      <c r="D564" s="108"/>
      <c r="E564" s="415"/>
      <c r="F564" s="418" t="s">
        <v>1184</v>
      </c>
      <c r="G564" s="415" t="s">
        <v>1186</v>
      </c>
      <c r="H564" s="419" t="s">
        <v>1082</v>
      </c>
      <c r="I564" s="420">
        <v>4.2999999999999997E-2</v>
      </c>
      <c r="J564" s="421">
        <v>0</v>
      </c>
      <c r="K564" s="419" t="s">
        <v>1064</v>
      </c>
      <c r="L564" s="419" t="s">
        <v>1057</v>
      </c>
      <c r="M564" s="423" t="s">
        <v>1057</v>
      </c>
      <c r="N564" s="423" t="s">
        <v>398</v>
      </c>
      <c r="O564" s="100">
        <v>-8.1966694444444439</v>
      </c>
      <c r="P564" s="100">
        <v>-111.11297222222223</v>
      </c>
      <c r="Q564" s="40">
        <v>-8.1969999999999992</v>
      </c>
      <c r="R564" s="40">
        <v>-111.1127</v>
      </c>
      <c r="S564" s="416" t="s">
        <v>1187</v>
      </c>
    </row>
    <row r="565" spans="1:19" ht="15.75" x14ac:dyDescent="0.25">
      <c r="A565" s="108"/>
      <c r="B565" s="108"/>
      <c r="C565" s="108"/>
      <c r="D565" s="108"/>
      <c r="E565" s="415"/>
      <c r="F565" s="418"/>
      <c r="G565" s="415"/>
      <c r="H565" s="419"/>
      <c r="I565" s="420"/>
      <c r="J565" s="421"/>
      <c r="K565" s="419"/>
      <c r="L565" s="419"/>
      <c r="M565" s="423"/>
      <c r="N565" s="423"/>
      <c r="O565" s="100">
        <v>0</v>
      </c>
      <c r="P565" s="100">
        <v>0</v>
      </c>
      <c r="Q565" s="40">
        <v>0</v>
      </c>
      <c r="R565" s="40">
        <v>0</v>
      </c>
      <c r="S565" s="416"/>
    </row>
    <row r="566" spans="1:19" ht="15.75" x14ac:dyDescent="0.25">
      <c r="A566" s="108"/>
      <c r="B566" s="108"/>
      <c r="C566" s="108"/>
      <c r="D566" s="108"/>
      <c r="E566" s="415" t="s">
        <v>1188</v>
      </c>
      <c r="F566" s="415" t="s">
        <v>1186</v>
      </c>
      <c r="G566" s="415" t="s">
        <v>1189</v>
      </c>
      <c r="H566" s="419" t="s">
        <v>1079</v>
      </c>
      <c r="I566" s="420">
        <v>3.44</v>
      </c>
      <c r="J566" s="421">
        <v>0.128</v>
      </c>
      <c r="K566" s="419" t="s">
        <v>1064</v>
      </c>
      <c r="L566" s="419" t="s">
        <v>1057</v>
      </c>
      <c r="M566" s="423" t="s">
        <v>1057</v>
      </c>
      <c r="N566" s="423" t="s">
        <v>398</v>
      </c>
      <c r="O566" s="100">
        <v>-8.1969999999999992</v>
      </c>
      <c r="P566" s="100">
        <v>-111.1127</v>
      </c>
      <c r="Q566" s="40">
        <v>-8.2162138888888894</v>
      </c>
      <c r="R566" s="40">
        <v>-111.09925555555556</v>
      </c>
      <c r="S566" s="416" t="s">
        <v>1190</v>
      </c>
    </row>
    <row r="567" spans="1:19" ht="15.75" x14ac:dyDescent="0.25">
      <c r="A567" s="108"/>
      <c r="B567" s="108"/>
      <c r="C567" s="108"/>
      <c r="D567" s="108"/>
      <c r="E567" s="415"/>
      <c r="F567" s="415"/>
      <c r="G567" s="415"/>
      <c r="H567" s="419"/>
      <c r="I567" s="420"/>
      <c r="J567" s="421"/>
      <c r="K567" s="419"/>
      <c r="L567" s="419"/>
      <c r="M567" s="423"/>
      <c r="N567" s="423"/>
      <c r="O567" s="100"/>
      <c r="P567" s="100"/>
      <c r="Q567" s="40"/>
      <c r="R567" s="40"/>
      <c r="S567" s="416"/>
    </row>
    <row r="568" spans="1:19" ht="15.75" x14ac:dyDescent="0.25">
      <c r="A568" s="111">
        <v>6</v>
      </c>
      <c r="B568" s="111" t="s">
        <v>1175</v>
      </c>
      <c r="C568" s="108"/>
      <c r="D568" s="108"/>
      <c r="E568" s="108"/>
      <c r="F568" s="108"/>
      <c r="G568" s="108"/>
      <c r="H568" s="108"/>
      <c r="I568" s="108"/>
      <c r="J568" s="108"/>
      <c r="K568" s="108"/>
      <c r="L568" s="108"/>
      <c r="M568" s="108"/>
      <c r="N568" s="108"/>
      <c r="O568" s="108"/>
      <c r="P568" s="108"/>
      <c r="Q568" s="108"/>
      <c r="R568" s="108"/>
      <c r="S568" s="108"/>
    </row>
    <row r="569" spans="1:19" ht="15.75" x14ac:dyDescent="0.25">
      <c r="A569" s="111" t="s">
        <v>825</v>
      </c>
      <c r="B569" s="111" t="s">
        <v>1102</v>
      </c>
      <c r="C569" s="108"/>
      <c r="D569" s="108"/>
      <c r="E569" s="108"/>
      <c r="F569" s="108"/>
      <c r="G569" s="108"/>
      <c r="H569" s="108"/>
      <c r="I569" s="108"/>
      <c r="J569" s="108"/>
      <c r="K569" s="108"/>
      <c r="L569" s="108"/>
      <c r="M569" s="108"/>
      <c r="N569" s="108"/>
      <c r="O569" s="108"/>
      <c r="P569" s="108"/>
      <c r="Q569" s="108"/>
      <c r="R569" s="108"/>
      <c r="S569" s="108"/>
    </row>
    <row r="570" spans="1:19" ht="15.75" x14ac:dyDescent="0.25">
      <c r="A570" s="108"/>
      <c r="B570" s="108"/>
      <c r="C570" s="108">
        <v>1</v>
      </c>
      <c r="D570" s="108"/>
      <c r="E570" s="415" t="s">
        <v>1</v>
      </c>
      <c r="F570" s="415" t="s">
        <v>1176</v>
      </c>
      <c r="G570" s="415" t="s">
        <v>1177</v>
      </c>
      <c r="H570" s="419" t="s">
        <v>1079</v>
      </c>
      <c r="I570" s="420">
        <v>2.81</v>
      </c>
      <c r="J570" s="421">
        <v>7.4999999999999997E-2</v>
      </c>
      <c r="K570" s="419" t="s">
        <v>1063</v>
      </c>
      <c r="L570" s="416" t="s">
        <v>1057</v>
      </c>
      <c r="M570" s="419" t="s">
        <v>1057</v>
      </c>
      <c r="N570" s="419" t="s">
        <v>398</v>
      </c>
      <c r="O570" s="100">
        <v>-8.1839250000000003</v>
      </c>
      <c r="P570" s="100">
        <v>-111.12915833333334</v>
      </c>
      <c r="Q570" s="40">
        <v>-8.1947666666666663</v>
      </c>
      <c r="R570" s="40">
        <v>-111.11568611111112</v>
      </c>
      <c r="S570" s="416" t="s">
        <v>1191</v>
      </c>
    </row>
    <row r="571" spans="1:19" ht="15.75" x14ac:dyDescent="0.25">
      <c r="A571" s="108"/>
      <c r="B571" s="108"/>
      <c r="C571" s="108"/>
      <c r="D571" s="108"/>
      <c r="E571" s="415"/>
      <c r="F571" s="415"/>
      <c r="G571" s="415"/>
      <c r="H571" s="419"/>
      <c r="I571" s="420"/>
      <c r="J571" s="421"/>
      <c r="K571" s="419"/>
      <c r="L571" s="416"/>
      <c r="M571" s="419"/>
      <c r="N571" s="419"/>
      <c r="O571" s="100">
        <v>0</v>
      </c>
      <c r="P571" s="100">
        <v>0</v>
      </c>
      <c r="Q571" s="40">
        <v>0</v>
      </c>
      <c r="R571" s="40">
        <v>0</v>
      </c>
      <c r="S571" s="416"/>
    </row>
    <row r="572" spans="1:19" ht="15.75" x14ac:dyDescent="0.25">
      <c r="A572" s="108"/>
      <c r="B572" s="108"/>
      <c r="C572" s="108"/>
      <c r="D572" s="108"/>
      <c r="E572" s="422"/>
      <c r="F572" s="418" t="s">
        <v>1182</v>
      </c>
      <c r="G572" s="415" t="s">
        <v>1183</v>
      </c>
      <c r="H572" s="419" t="s">
        <v>1082</v>
      </c>
      <c r="I572" s="420">
        <v>0.34</v>
      </c>
      <c r="J572" s="421">
        <v>0</v>
      </c>
      <c r="K572" s="419" t="s">
        <v>1065</v>
      </c>
      <c r="L572" s="419" t="s">
        <v>1057</v>
      </c>
      <c r="M572" s="419" t="s">
        <v>1057</v>
      </c>
      <c r="N572" s="419" t="s">
        <v>398</v>
      </c>
      <c r="O572" s="100">
        <v>-8.1947666666666663</v>
      </c>
      <c r="P572" s="100">
        <v>-111.11568611111112</v>
      </c>
      <c r="Q572" s="40">
        <v>-8.1976277777777771</v>
      </c>
      <c r="R572" s="40">
        <v>-111.11438055555556</v>
      </c>
      <c r="S572" s="416" t="s">
        <v>1083</v>
      </c>
    </row>
    <row r="573" spans="1:19" ht="15.75" x14ac:dyDescent="0.25">
      <c r="A573" s="108"/>
      <c r="B573" s="108"/>
      <c r="C573" s="108"/>
      <c r="D573" s="108"/>
      <c r="E573" s="422"/>
      <c r="F573" s="418"/>
      <c r="G573" s="415"/>
      <c r="H573" s="419"/>
      <c r="I573" s="420"/>
      <c r="J573" s="421"/>
      <c r="K573" s="419"/>
      <c r="L573" s="419"/>
      <c r="M573" s="419"/>
      <c r="N573" s="419"/>
      <c r="O573" s="100">
        <v>0</v>
      </c>
      <c r="P573" s="100">
        <v>0</v>
      </c>
      <c r="Q573" s="40">
        <v>0</v>
      </c>
      <c r="R573" s="40">
        <v>0</v>
      </c>
      <c r="S573" s="416"/>
    </row>
    <row r="574" spans="1:19" ht="15.75" x14ac:dyDescent="0.25">
      <c r="A574" s="108"/>
      <c r="B574" s="108"/>
      <c r="C574" s="108"/>
      <c r="D574" s="108"/>
      <c r="E574" s="415"/>
      <c r="F574" s="418" t="s">
        <v>1183</v>
      </c>
      <c r="G574" s="415" t="s">
        <v>1184</v>
      </c>
      <c r="H574" s="419" t="s">
        <v>1079</v>
      </c>
      <c r="I574" s="420">
        <v>1.9</v>
      </c>
      <c r="J574" s="421">
        <v>0</v>
      </c>
      <c r="K574" s="419" t="s">
        <v>1065</v>
      </c>
      <c r="L574" s="419" t="s">
        <v>1057</v>
      </c>
      <c r="M574" s="419" t="s">
        <v>1057</v>
      </c>
      <c r="N574" s="419" t="s">
        <v>398</v>
      </c>
      <c r="O574" s="100">
        <v>-8.1976277777777771</v>
      </c>
      <c r="P574" s="100">
        <v>-111.11438055555556</v>
      </c>
      <c r="Q574" s="40">
        <v>-8.213025</v>
      </c>
      <c r="R574" s="40">
        <v>-111.11344166666667</v>
      </c>
      <c r="S574" s="416" t="s">
        <v>1192</v>
      </c>
    </row>
    <row r="575" spans="1:19" ht="15.75" x14ac:dyDescent="0.25">
      <c r="A575" s="108"/>
      <c r="B575" s="108"/>
      <c r="C575" s="108"/>
      <c r="D575" s="108"/>
      <c r="E575" s="415"/>
      <c r="F575" s="418"/>
      <c r="G575" s="415"/>
      <c r="H575" s="419"/>
      <c r="I575" s="420"/>
      <c r="J575" s="421"/>
      <c r="K575" s="419"/>
      <c r="L575" s="419"/>
      <c r="M575" s="419"/>
      <c r="N575" s="419"/>
      <c r="O575" s="100">
        <v>0</v>
      </c>
      <c r="P575" s="100">
        <v>0</v>
      </c>
      <c r="Q575" s="40">
        <v>0</v>
      </c>
      <c r="R575" s="40">
        <v>0</v>
      </c>
      <c r="S575" s="416"/>
    </row>
    <row r="576" spans="1:19" ht="15.75" x14ac:dyDescent="0.25">
      <c r="A576" s="108"/>
      <c r="B576" s="108"/>
      <c r="C576" s="108"/>
      <c r="D576" s="108"/>
      <c r="E576" s="415" t="s">
        <v>1193</v>
      </c>
      <c r="F576" s="418" t="s">
        <v>1184</v>
      </c>
      <c r="G576" s="415" t="s">
        <v>1194</v>
      </c>
      <c r="H576" s="419" t="s">
        <v>1082</v>
      </c>
      <c r="I576" s="420">
        <v>1.57</v>
      </c>
      <c r="J576" s="421">
        <v>5.6000000000000001E-2</v>
      </c>
      <c r="K576" s="419" t="s">
        <v>1067</v>
      </c>
      <c r="L576" s="419" t="s">
        <v>1057</v>
      </c>
      <c r="M576" s="419" t="s">
        <v>1057</v>
      </c>
      <c r="N576" s="419" t="s">
        <v>398</v>
      </c>
      <c r="O576" s="100">
        <v>-8.213025</v>
      </c>
      <c r="P576" s="100">
        <v>-111.11344166666667</v>
      </c>
      <c r="Q576" s="40">
        <v>-8.2184472222222222</v>
      </c>
      <c r="R576" s="40">
        <v>-111.10616388888889</v>
      </c>
      <c r="S576" s="416" t="s">
        <v>1195</v>
      </c>
    </row>
    <row r="577" spans="1:19" ht="15.75" x14ac:dyDescent="0.25">
      <c r="A577" s="108"/>
      <c r="B577" s="108"/>
      <c r="C577" s="108"/>
      <c r="D577" s="108"/>
      <c r="E577" s="415"/>
      <c r="F577" s="418"/>
      <c r="G577" s="415"/>
      <c r="H577" s="419"/>
      <c r="I577" s="420"/>
      <c r="J577" s="421"/>
      <c r="K577" s="419"/>
      <c r="L577" s="419"/>
      <c r="M577" s="419"/>
      <c r="N577" s="419"/>
      <c r="O577" s="100"/>
      <c r="P577" s="100"/>
      <c r="Q577" s="40"/>
      <c r="R577" s="40"/>
      <c r="S577" s="416"/>
    </row>
    <row r="578" spans="1:19" ht="15.75" x14ac:dyDescent="0.25">
      <c r="A578" s="111">
        <v>7</v>
      </c>
      <c r="B578" s="111" t="s">
        <v>1196</v>
      </c>
      <c r="C578" s="108"/>
      <c r="D578" s="108"/>
      <c r="E578" s="108"/>
      <c r="F578" s="108"/>
      <c r="G578" s="108"/>
      <c r="H578" s="108"/>
      <c r="I578" s="108"/>
      <c r="J578" s="108"/>
      <c r="K578" s="108"/>
      <c r="L578" s="108"/>
      <c r="M578" s="108"/>
      <c r="N578" s="108"/>
      <c r="O578" s="108"/>
      <c r="P578" s="108"/>
      <c r="Q578" s="108"/>
      <c r="R578" s="108"/>
      <c r="S578" s="108"/>
    </row>
    <row r="579" spans="1:19" ht="15.75" x14ac:dyDescent="0.25">
      <c r="A579" s="111" t="s">
        <v>1075</v>
      </c>
      <c r="B579" s="111" t="s">
        <v>1127</v>
      </c>
      <c r="C579" s="108"/>
      <c r="D579" s="108"/>
      <c r="E579" s="108"/>
      <c r="F579" s="108"/>
      <c r="G579" s="108"/>
      <c r="H579" s="108"/>
      <c r="I579" s="108"/>
      <c r="J579" s="108"/>
      <c r="K579" s="108"/>
      <c r="L579" s="108"/>
      <c r="M579" s="108"/>
      <c r="N579" s="108"/>
      <c r="O579" s="108"/>
      <c r="P579" s="108"/>
      <c r="Q579" s="108"/>
      <c r="R579" s="108"/>
      <c r="S579" s="108"/>
    </row>
    <row r="580" spans="1:19" ht="15.75" x14ac:dyDescent="0.25">
      <c r="A580" s="108"/>
      <c r="B580" s="108"/>
      <c r="C580" s="108">
        <v>1</v>
      </c>
      <c r="D580" s="108"/>
      <c r="E580" s="414" t="s">
        <v>1</v>
      </c>
      <c r="F580" s="409" t="s">
        <v>1197</v>
      </c>
      <c r="G580" s="409" t="s">
        <v>1198</v>
      </c>
      <c r="H580" s="410" t="s">
        <v>1199</v>
      </c>
      <c r="I580" s="413">
        <v>0.94</v>
      </c>
      <c r="J580" s="413">
        <v>0</v>
      </c>
      <c r="K580" s="417" t="s">
        <v>1200</v>
      </c>
      <c r="L580" s="417" t="s">
        <v>1201</v>
      </c>
      <c r="M580" s="417" t="s">
        <v>1057</v>
      </c>
      <c r="N580" s="417" t="s">
        <v>398</v>
      </c>
      <c r="O580" s="22">
        <v>-8.2054333333333336</v>
      </c>
      <c r="P580" s="22">
        <v>-111.33152777777778</v>
      </c>
      <c r="Q580" s="22">
        <v>-8.2125777777777778</v>
      </c>
      <c r="R580" s="22">
        <v>-111.32734722222222</v>
      </c>
      <c r="S580" s="416" t="s">
        <v>8</v>
      </c>
    </row>
    <row r="581" spans="1:19" ht="15.75" x14ac:dyDescent="0.25">
      <c r="A581" s="108"/>
      <c r="B581" s="108"/>
      <c r="C581" s="108"/>
      <c r="D581" s="108"/>
      <c r="E581" s="414"/>
      <c r="F581" s="409"/>
      <c r="G581" s="409"/>
      <c r="H581" s="410"/>
      <c r="I581" s="413"/>
      <c r="J581" s="413"/>
      <c r="K581" s="417"/>
      <c r="L581" s="417"/>
      <c r="M581" s="417"/>
      <c r="N581" s="417"/>
      <c r="O581" s="22">
        <v>0</v>
      </c>
      <c r="P581" s="22">
        <v>0</v>
      </c>
      <c r="Q581" s="22">
        <v>0</v>
      </c>
      <c r="R581" s="22">
        <v>0</v>
      </c>
      <c r="S581" s="416"/>
    </row>
    <row r="582" spans="1:19" ht="15.75" x14ac:dyDescent="0.25">
      <c r="A582" s="108"/>
      <c r="B582" s="108"/>
      <c r="C582" s="108"/>
      <c r="D582" s="108"/>
      <c r="E582" s="415" t="s">
        <v>1202</v>
      </c>
      <c r="F582" s="409" t="s">
        <v>1198</v>
      </c>
      <c r="G582" s="409" t="s">
        <v>1203</v>
      </c>
      <c r="H582" s="410" t="s">
        <v>1082</v>
      </c>
      <c r="I582" s="413">
        <v>5.46</v>
      </c>
      <c r="J582" s="413">
        <v>0.01</v>
      </c>
      <c r="K582" s="417" t="s">
        <v>1204</v>
      </c>
      <c r="L582" s="417" t="s">
        <v>1201</v>
      </c>
      <c r="M582" s="417" t="s">
        <v>1057</v>
      </c>
      <c r="N582" s="417" t="s">
        <v>398</v>
      </c>
      <c r="O582" s="22">
        <v>-8.2125777777777778</v>
      </c>
      <c r="P582" s="22">
        <v>-111.32734722222222</v>
      </c>
      <c r="Q582" s="22">
        <v>-8.3273472222222225</v>
      </c>
      <c r="R582" s="101">
        <v>-111.30580277777777</v>
      </c>
      <c r="S582" s="416" t="s">
        <v>1205</v>
      </c>
    </row>
    <row r="583" spans="1:19" ht="15.75" x14ac:dyDescent="0.25">
      <c r="A583" s="108"/>
      <c r="B583" s="108"/>
      <c r="C583" s="108"/>
      <c r="D583" s="108"/>
      <c r="E583" s="415"/>
      <c r="F583" s="409"/>
      <c r="G583" s="409"/>
      <c r="H583" s="410"/>
      <c r="I583" s="413"/>
      <c r="J583" s="413"/>
      <c r="K583" s="417"/>
      <c r="L583" s="417"/>
      <c r="M583" s="417"/>
      <c r="N583" s="417"/>
      <c r="O583" s="22"/>
      <c r="P583" s="22"/>
      <c r="Q583" s="22"/>
      <c r="R583" s="101"/>
      <c r="S583" s="416"/>
    </row>
    <row r="584" spans="1:19" ht="15.75" x14ac:dyDescent="0.25">
      <c r="A584" s="111">
        <v>7</v>
      </c>
      <c r="B584" s="111" t="s">
        <v>1196</v>
      </c>
      <c r="C584" s="108"/>
      <c r="D584" s="108"/>
      <c r="E584" s="108"/>
      <c r="F584" s="108"/>
      <c r="G584" s="108"/>
      <c r="H584" s="108"/>
      <c r="I584" s="108"/>
      <c r="J584" s="108"/>
      <c r="K584" s="108"/>
      <c r="L584" s="108"/>
      <c r="M584" s="108"/>
      <c r="N584" s="108"/>
      <c r="O584" s="108"/>
      <c r="P584" s="108"/>
      <c r="Q584" s="108"/>
      <c r="R584" s="108"/>
      <c r="S584" s="108"/>
    </row>
    <row r="585" spans="1:19" ht="15.75" x14ac:dyDescent="0.25">
      <c r="A585" s="111" t="s">
        <v>825</v>
      </c>
      <c r="B585" s="111" t="s">
        <v>1206</v>
      </c>
      <c r="C585" s="108"/>
      <c r="D585" s="108"/>
      <c r="E585" s="108"/>
      <c r="F585" s="108"/>
      <c r="G585" s="108"/>
      <c r="H585" s="108"/>
      <c r="I585" s="108"/>
      <c r="J585" s="108"/>
      <c r="K585" s="108"/>
      <c r="L585" s="108"/>
      <c r="M585" s="108"/>
      <c r="N585" s="108"/>
      <c r="O585" s="108"/>
      <c r="P585" s="108"/>
      <c r="Q585" s="108"/>
      <c r="R585" s="108"/>
      <c r="S585" s="108"/>
    </row>
    <row r="586" spans="1:19" ht="15.75" x14ac:dyDescent="0.25">
      <c r="A586" s="108"/>
      <c r="B586" s="108"/>
      <c r="C586" s="108">
        <v>1</v>
      </c>
      <c r="D586" s="108"/>
      <c r="E586" s="415" t="s">
        <v>1</v>
      </c>
      <c r="F586" s="409" t="s">
        <v>1207</v>
      </c>
      <c r="G586" s="409" t="s">
        <v>1198</v>
      </c>
      <c r="H586" s="410" t="s">
        <v>1082</v>
      </c>
      <c r="I586" s="413">
        <v>0.49</v>
      </c>
      <c r="J586" s="413">
        <v>0.02</v>
      </c>
      <c r="K586" s="410" t="s">
        <v>1204</v>
      </c>
      <c r="L586" s="410" t="s">
        <v>1201</v>
      </c>
      <c r="M586" s="410" t="s">
        <v>1057</v>
      </c>
      <c r="N586" s="410" t="s">
        <v>398</v>
      </c>
      <c r="O586" s="101">
        <v>-8.2120861111111108</v>
      </c>
      <c r="P586" s="101">
        <v>-111.33172777777777</v>
      </c>
      <c r="Q586" s="101">
        <v>-8.2152833333333337</v>
      </c>
      <c r="R586" s="101">
        <v>-111.32888055555556</v>
      </c>
      <c r="S586" s="416" t="s">
        <v>1208</v>
      </c>
    </row>
    <row r="587" spans="1:19" ht="15.75" x14ac:dyDescent="0.25">
      <c r="A587" s="108"/>
      <c r="B587" s="108"/>
      <c r="C587" s="108"/>
      <c r="D587" s="108"/>
      <c r="E587" s="415"/>
      <c r="F587" s="409"/>
      <c r="G587" s="409"/>
      <c r="H587" s="410"/>
      <c r="I587" s="413"/>
      <c r="J587" s="413"/>
      <c r="K587" s="410"/>
      <c r="L587" s="410"/>
      <c r="M587" s="410"/>
      <c r="N587" s="410"/>
      <c r="O587" s="101">
        <v>0</v>
      </c>
      <c r="P587" s="101">
        <v>0</v>
      </c>
      <c r="Q587" s="101">
        <v>0</v>
      </c>
      <c r="R587" s="101">
        <v>0</v>
      </c>
      <c r="S587" s="416"/>
    </row>
    <row r="588" spans="1:19" ht="15.75" x14ac:dyDescent="0.25">
      <c r="A588" s="108"/>
      <c r="B588" s="108"/>
      <c r="C588" s="108"/>
      <c r="D588" s="108"/>
      <c r="E588" s="415"/>
      <c r="F588" s="409" t="s">
        <v>1198</v>
      </c>
      <c r="G588" s="409" t="s">
        <v>1209</v>
      </c>
      <c r="H588" s="410" t="s">
        <v>1079</v>
      </c>
      <c r="I588" s="413">
        <v>0.78</v>
      </c>
      <c r="J588" s="413">
        <v>1.4999999999999999E-2</v>
      </c>
      <c r="K588" s="410" t="s">
        <v>1210</v>
      </c>
      <c r="L588" s="410" t="s">
        <v>1201</v>
      </c>
      <c r="M588" s="410" t="s">
        <v>1057</v>
      </c>
      <c r="N588" s="410" t="s">
        <v>398</v>
      </c>
      <c r="O588" s="22">
        <v>-8.2152833333333337</v>
      </c>
      <c r="P588" s="22">
        <v>-111.32888055555556</v>
      </c>
      <c r="Q588" s="22">
        <v>-8.225397222222222</v>
      </c>
      <c r="R588" s="22">
        <v>-111.31973055555555</v>
      </c>
      <c r="S588" s="416" t="s">
        <v>1211</v>
      </c>
    </row>
    <row r="589" spans="1:19" ht="15.75" x14ac:dyDescent="0.25">
      <c r="A589" s="108"/>
      <c r="B589" s="108"/>
      <c r="C589" s="108"/>
      <c r="D589" s="108"/>
      <c r="E589" s="415"/>
      <c r="F589" s="409"/>
      <c r="G589" s="409"/>
      <c r="H589" s="410"/>
      <c r="I589" s="413"/>
      <c r="J589" s="413"/>
      <c r="K589" s="410"/>
      <c r="L589" s="410"/>
      <c r="M589" s="410"/>
      <c r="N589" s="410"/>
      <c r="O589" s="22">
        <v>0</v>
      </c>
      <c r="P589" s="22">
        <v>0</v>
      </c>
      <c r="Q589" s="22">
        <v>0</v>
      </c>
      <c r="R589" s="22">
        <v>0</v>
      </c>
      <c r="S589" s="416"/>
    </row>
    <row r="590" spans="1:19" ht="15.75" x14ac:dyDescent="0.25">
      <c r="A590" s="108"/>
      <c r="B590" s="108"/>
      <c r="C590" s="108"/>
      <c r="D590" s="108"/>
      <c r="E590" s="415" t="s">
        <v>1212</v>
      </c>
      <c r="F590" s="409" t="s">
        <v>1209</v>
      </c>
      <c r="G590" s="409" t="s">
        <v>1213</v>
      </c>
      <c r="H590" s="410" t="s">
        <v>1082</v>
      </c>
      <c r="I590" s="413">
        <v>3.1</v>
      </c>
      <c r="J590" s="413">
        <v>0</v>
      </c>
      <c r="K590" s="410" t="s">
        <v>1214</v>
      </c>
      <c r="L590" s="410" t="s">
        <v>1201</v>
      </c>
      <c r="M590" s="410" t="s">
        <v>1057</v>
      </c>
      <c r="N590" s="410" t="s">
        <v>398</v>
      </c>
      <c r="O590" s="101">
        <v>-8.225397222222222</v>
      </c>
      <c r="P590" s="101">
        <v>-111.31973055555555</v>
      </c>
      <c r="Q590" s="101">
        <v>-8.2569388888888895</v>
      </c>
      <c r="R590" s="101">
        <v>-111.31425555555556</v>
      </c>
      <c r="S590" s="416" t="s">
        <v>1083</v>
      </c>
    </row>
    <row r="591" spans="1:19" ht="15.75" x14ac:dyDescent="0.25">
      <c r="A591" s="108"/>
      <c r="B591" s="108"/>
      <c r="C591" s="108"/>
      <c r="D591" s="108"/>
      <c r="E591" s="415"/>
      <c r="F591" s="409"/>
      <c r="G591" s="409"/>
      <c r="H591" s="410"/>
      <c r="I591" s="413"/>
      <c r="J591" s="413"/>
      <c r="K591" s="410"/>
      <c r="L591" s="410"/>
      <c r="M591" s="410"/>
      <c r="N591" s="410"/>
      <c r="O591" s="101"/>
      <c r="P591" s="101"/>
      <c r="Q591" s="101"/>
      <c r="R591" s="101"/>
      <c r="S591" s="416"/>
    </row>
    <row r="592" spans="1:19" ht="15.75" x14ac:dyDescent="0.25">
      <c r="A592" s="111">
        <v>8</v>
      </c>
      <c r="B592" s="111" t="s">
        <v>1215</v>
      </c>
      <c r="C592" s="108"/>
      <c r="D592" s="108"/>
      <c r="E592" s="108"/>
      <c r="F592" s="108"/>
      <c r="G592" s="108"/>
      <c r="H592" s="108"/>
      <c r="I592" s="108"/>
      <c r="J592" s="108"/>
      <c r="K592" s="108"/>
      <c r="L592" s="108"/>
      <c r="M592" s="108"/>
      <c r="N592" s="108"/>
      <c r="O592" s="108"/>
      <c r="P592" s="108"/>
      <c r="Q592" s="108"/>
      <c r="R592" s="108"/>
      <c r="S592" s="108"/>
    </row>
    <row r="593" spans="1:19" ht="15.75" x14ac:dyDescent="0.25">
      <c r="A593" s="111" t="s">
        <v>1075</v>
      </c>
      <c r="B593" s="111" t="s">
        <v>1076</v>
      </c>
      <c r="C593" s="108"/>
      <c r="D593" s="108"/>
      <c r="E593" s="108"/>
      <c r="F593" s="108"/>
      <c r="G593" s="108"/>
      <c r="H593" s="108"/>
      <c r="I593" s="108"/>
      <c r="J593" s="108"/>
      <c r="K593" s="108"/>
      <c r="L593" s="108"/>
      <c r="M593" s="108"/>
      <c r="N593" s="108"/>
      <c r="O593" s="108"/>
      <c r="P593" s="108"/>
      <c r="Q593" s="108"/>
      <c r="R593" s="108"/>
      <c r="S593" s="108"/>
    </row>
    <row r="594" spans="1:19" ht="15.75" x14ac:dyDescent="0.25">
      <c r="A594" s="108"/>
      <c r="B594" s="108"/>
      <c r="C594" s="108">
        <v>2</v>
      </c>
      <c r="D594" s="108"/>
      <c r="E594" s="414" t="s">
        <v>1</v>
      </c>
      <c r="F594" s="409" t="s">
        <v>1216</v>
      </c>
      <c r="G594" s="409" t="s">
        <v>1217</v>
      </c>
      <c r="H594" s="410" t="s">
        <v>1082</v>
      </c>
      <c r="I594" s="413">
        <v>0.32</v>
      </c>
      <c r="J594" s="413">
        <v>0</v>
      </c>
      <c r="K594" s="409" t="s">
        <v>1069</v>
      </c>
      <c r="L594" s="409" t="s">
        <v>1069</v>
      </c>
      <c r="M594" s="409" t="s">
        <v>1057</v>
      </c>
      <c r="N594" s="409" t="s">
        <v>398</v>
      </c>
      <c r="O594" s="22">
        <v>-8.217347222222223</v>
      </c>
      <c r="P594" s="22">
        <v>-111.15743055555555</v>
      </c>
      <c r="Q594" s="22">
        <v>-8.2168472222222224</v>
      </c>
      <c r="R594" s="22">
        <v>-111.15476388888889</v>
      </c>
      <c r="S594" s="407" t="s">
        <v>1083</v>
      </c>
    </row>
    <row r="595" spans="1:19" ht="15.75" x14ac:dyDescent="0.25">
      <c r="A595" s="108"/>
      <c r="B595" s="108"/>
      <c r="C595" s="108"/>
      <c r="D595" s="108"/>
      <c r="E595" s="414"/>
      <c r="F595" s="409"/>
      <c r="G595" s="409"/>
      <c r="H595" s="410"/>
      <c r="I595" s="413"/>
      <c r="J595" s="413"/>
      <c r="K595" s="409"/>
      <c r="L595" s="409"/>
      <c r="M595" s="409"/>
      <c r="N595" s="409"/>
      <c r="O595" s="22">
        <v>0</v>
      </c>
      <c r="P595" s="22">
        <v>0</v>
      </c>
      <c r="Q595" s="22">
        <v>0</v>
      </c>
      <c r="R595" s="22">
        <v>0</v>
      </c>
      <c r="S595" s="407"/>
    </row>
    <row r="596" spans="1:19" ht="15.75" x14ac:dyDescent="0.25">
      <c r="A596" s="108"/>
      <c r="B596" s="108"/>
      <c r="C596" s="108"/>
      <c r="D596" s="108"/>
      <c r="E596" s="412"/>
      <c r="F596" s="409" t="s">
        <v>1112</v>
      </c>
      <c r="G596" s="409" t="s">
        <v>1114</v>
      </c>
      <c r="H596" s="410" t="s">
        <v>1082</v>
      </c>
      <c r="I596" s="413">
        <v>1.1000000000000001</v>
      </c>
      <c r="J596" s="413">
        <v>0</v>
      </c>
      <c r="K596" s="409" t="s">
        <v>1218</v>
      </c>
      <c r="L596" s="409" t="s">
        <v>1069</v>
      </c>
      <c r="M596" s="409" t="s">
        <v>1057</v>
      </c>
      <c r="N596" s="409" t="s">
        <v>398</v>
      </c>
      <c r="O596" s="22">
        <v>-8.2168472222222224</v>
      </c>
      <c r="P596" s="22">
        <v>-111.15476388888889</v>
      </c>
      <c r="Q596" s="22">
        <v>-8.2115083333333327</v>
      </c>
      <c r="R596" s="22">
        <v>-111.15126666666667</v>
      </c>
      <c r="S596" s="407" t="s">
        <v>1083</v>
      </c>
    </row>
    <row r="597" spans="1:19" ht="15.75" x14ac:dyDescent="0.25">
      <c r="A597" s="108"/>
      <c r="B597" s="108"/>
      <c r="C597" s="108"/>
      <c r="D597" s="108"/>
      <c r="E597" s="412"/>
      <c r="F597" s="409"/>
      <c r="G597" s="409"/>
      <c r="H597" s="410"/>
      <c r="I597" s="413"/>
      <c r="J597" s="413"/>
      <c r="K597" s="409"/>
      <c r="L597" s="409"/>
      <c r="M597" s="409"/>
      <c r="N597" s="409"/>
      <c r="O597" s="22">
        <v>0</v>
      </c>
      <c r="P597" s="22">
        <v>0</v>
      </c>
      <c r="Q597" s="22">
        <v>0</v>
      </c>
      <c r="R597" s="22">
        <v>0</v>
      </c>
      <c r="S597" s="407"/>
    </row>
    <row r="598" spans="1:19" ht="15.75" x14ac:dyDescent="0.25">
      <c r="A598" s="108"/>
      <c r="B598" s="108"/>
      <c r="C598" s="108"/>
      <c r="D598" s="108"/>
      <c r="E598" s="412"/>
      <c r="F598" s="409" t="s">
        <v>1114</v>
      </c>
      <c r="G598" s="409" t="s">
        <v>1117</v>
      </c>
      <c r="H598" s="410" t="s">
        <v>1082</v>
      </c>
      <c r="I598" s="413">
        <v>1.46</v>
      </c>
      <c r="J598" s="413">
        <v>0</v>
      </c>
      <c r="K598" s="409" t="s">
        <v>1066</v>
      </c>
      <c r="L598" s="409" t="s">
        <v>1066</v>
      </c>
      <c r="M598" s="409" t="s">
        <v>1057</v>
      </c>
      <c r="N598" s="409" t="s">
        <v>398</v>
      </c>
      <c r="O598" s="22">
        <v>-8.2115083333333327</v>
      </c>
      <c r="P598" s="22">
        <v>-111.15126666666667</v>
      </c>
      <c r="Q598" s="22">
        <v>-8.2120138888888885</v>
      </c>
      <c r="R598" s="22">
        <v>-111.14083611111111</v>
      </c>
      <c r="S598" s="407" t="s">
        <v>1083</v>
      </c>
    </row>
    <row r="599" spans="1:19" ht="15.75" x14ac:dyDescent="0.25">
      <c r="A599" s="108"/>
      <c r="B599" s="108"/>
      <c r="C599" s="108"/>
      <c r="D599" s="108"/>
      <c r="E599" s="412"/>
      <c r="F599" s="409"/>
      <c r="G599" s="409"/>
      <c r="H599" s="410"/>
      <c r="I599" s="413"/>
      <c r="J599" s="413"/>
      <c r="K599" s="409"/>
      <c r="L599" s="409"/>
      <c r="M599" s="409"/>
      <c r="N599" s="409"/>
      <c r="O599" s="22">
        <v>0</v>
      </c>
      <c r="P599" s="22">
        <v>0</v>
      </c>
      <c r="Q599" s="22">
        <v>0</v>
      </c>
      <c r="R599" s="22">
        <v>0</v>
      </c>
      <c r="S599" s="407"/>
    </row>
    <row r="600" spans="1:19" ht="15.75" x14ac:dyDescent="0.25">
      <c r="A600" s="108"/>
      <c r="B600" s="108"/>
      <c r="C600" s="108"/>
      <c r="D600" s="108"/>
      <c r="E600" s="412" t="s">
        <v>1219</v>
      </c>
      <c r="F600" s="409" t="s">
        <v>1117</v>
      </c>
      <c r="G600" s="409" t="s">
        <v>1220</v>
      </c>
      <c r="H600" s="410" t="s">
        <v>1079</v>
      </c>
      <c r="I600" s="413">
        <v>4.79</v>
      </c>
      <c r="J600" s="413">
        <v>0.14499999999999999</v>
      </c>
      <c r="K600" s="409" t="s">
        <v>1068</v>
      </c>
      <c r="L600" s="409" t="s">
        <v>1069</v>
      </c>
      <c r="M600" s="409" t="s">
        <v>1057</v>
      </c>
      <c r="N600" s="409" t="s">
        <v>398</v>
      </c>
      <c r="O600" s="22">
        <v>-8.2120138888888885</v>
      </c>
      <c r="P600" s="22">
        <v>-111.14083611111111</v>
      </c>
      <c r="Q600" s="22">
        <v>-8.2130583333333327</v>
      </c>
      <c r="R600" s="22">
        <v>-111.11348055555555</v>
      </c>
      <c r="S600" s="407" t="s">
        <v>1221</v>
      </c>
    </row>
    <row r="601" spans="1:19" ht="15.75" x14ac:dyDescent="0.25">
      <c r="A601" s="108"/>
      <c r="B601" s="108"/>
      <c r="C601" s="108"/>
      <c r="D601" s="108"/>
      <c r="E601" s="412"/>
      <c r="F601" s="409"/>
      <c r="G601" s="409"/>
      <c r="H601" s="410"/>
      <c r="I601" s="413"/>
      <c r="J601" s="413"/>
      <c r="K601" s="409"/>
      <c r="L601" s="409"/>
      <c r="M601" s="409"/>
      <c r="N601" s="409"/>
      <c r="O601" s="22"/>
      <c r="P601" s="22"/>
      <c r="Q601" s="22"/>
      <c r="R601" s="22"/>
      <c r="S601" s="407"/>
    </row>
    <row r="602" spans="1:19" ht="15.75" x14ac:dyDescent="0.25">
      <c r="A602" s="111">
        <v>8</v>
      </c>
      <c r="B602" s="111" t="s">
        <v>1215</v>
      </c>
      <c r="C602" s="108"/>
      <c r="D602" s="108"/>
      <c r="E602" s="108"/>
      <c r="F602" s="108"/>
      <c r="G602" s="108"/>
      <c r="H602" s="108"/>
      <c r="I602" s="108"/>
      <c r="J602" s="108"/>
      <c r="K602" s="108"/>
      <c r="L602" s="108"/>
      <c r="M602" s="108"/>
      <c r="N602" s="108"/>
      <c r="O602" s="108"/>
      <c r="P602" s="108"/>
      <c r="Q602" s="108"/>
      <c r="R602" s="108"/>
      <c r="S602" s="108"/>
    </row>
    <row r="603" spans="1:19" ht="15.75" x14ac:dyDescent="0.25">
      <c r="A603" s="111"/>
      <c r="B603" s="111" t="s">
        <v>1136</v>
      </c>
      <c r="C603" s="108"/>
      <c r="D603" s="108"/>
      <c r="E603" s="108"/>
      <c r="F603" s="108"/>
      <c r="G603" s="108"/>
      <c r="H603" s="108"/>
      <c r="I603" s="108"/>
      <c r="J603" s="108"/>
      <c r="K603" s="108"/>
      <c r="L603" s="108"/>
      <c r="M603" s="108"/>
      <c r="N603" s="108"/>
      <c r="O603" s="108"/>
      <c r="P603" s="108"/>
      <c r="Q603" s="108"/>
      <c r="R603" s="108"/>
      <c r="S603" s="108"/>
    </row>
    <row r="604" spans="1:19" ht="15.75" x14ac:dyDescent="0.25">
      <c r="A604" s="108"/>
      <c r="B604" s="108"/>
      <c r="C604" s="108">
        <v>2</v>
      </c>
      <c r="D604" s="108"/>
      <c r="E604" s="107" t="s">
        <v>1</v>
      </c>
      <c r="F604" s="409" t="s">
        <v>1216</v>
      </c>
      <c r="G604" s="409" t="s">
        <v>1222</v>
      </c>
      <c r="H604" s="410" t="s">
        <v>1082</v>
      </c>
      <c r="I604" s="411">
        <v>6.83</v>
      </c>
      <c r="J604" s="411">
        <v>0.05</v>
      </c>
      <c r="K604" s="409" t="s">
        <v>1068</v>
      </c>
      <c r="L604" s="409" t="s">
        <v>1069</v>
      </c>
      <c r="M604" s="409" t="s">
        <v>1057</v>
      </c>
      <c r="N604" s="409" t="s">
        <v>398</v>
      </c>
      <c r="O604" s="22">
        <v>-8.2151138888888884</v>
      </c>
      <c r="P604" s="22">
        <v>-111.15113888888889</v>
      </c>
      <c r="Q604" s="22">
        <v>-8.2141194444444441</v>
      </c>
      <c r="R604" s="22">
        <v>-111.11258888888889</v>
      </c>
      <c r="S604" s="407" t="s">
        <v>1115</v>
      </c>
    </row>
    <row r="605" spans="1:19" ht="15.75" x14ac:dyDescent="0.25">
      <c r="A605" s="108"/>
      <c r="B605" s="108"/>
      <c r="C605" s="108"/>
      <c r="D605" s="108"/>
      <c r="E605" s="107" t="s">
        <v>1223</v>
      </c>
      <c r="F605" s="409"/>
      <c r="G605" s="409"/>
      <c r="H605" s="410"/>
      <c r="I605" s="411"/>
      <c r="J605" s="411"/>
      <c r="K605" s="409"/>
      <c r="L605" s="409"/>
      <c r="M605" s="409"/>
      <c r="N605" s="409"/>
      <c r="O605" s="22"/>
      <c r="P605" s="22"/>
      <c r="Q605" s="22"/>
      <c r="R605" s="22"/>
      <c r="S605" s="407"/>
    </row>
    <row r="606" spans="1:19" ht="15.75" x14ac:dyDescent="0.25">
      <c r="A606" s="111">
        <v>9</v>
      </c>
      <c r="B606" s="111" t="s">
        <v>1224</v>
      </c>
      <c r="C606" s="108"/>
      <c r="D606" s="108"/>
      <c r="E606" s="108"/>
      <c r="F606" s="108"/>
      <c r="G606" s="108"/>
      <c r="H606" s="108"/>
      <c r="I606" s="108"/>
      <c r="J606" s="108"/>
      <c r="K606" s="108"/>
      <c r="L606" s="108"/>
      <c r="M606" s="108"/>
      <c r="N606" s="108"/>
      <c r="O606" s="108"/>
      <c r="P606" s="108"/>
      <c r="Q606" s="108"/>
      <c r="R606" s="108"/>
      <c r="S606" s="108"/>
    </row>
    <row r="607" spans="1:19" ht="15.75" x14ac:dyDescent="0.25">
      <c r="A607" s="111"/>
      <c r="B607" s="111" t="s">
        <v>1127</v>
      </c>
      <c r="C607" s="108"/>
      <c r="D607" s="108"/>
      <c r="E607" s="108"/>
      <c r="F607" s="108"/>
      <c r="G607" s="108"/>
      <c r="H607" s="108"/>
      <c r="I607" s="108"/>
      <c r="J607" s="108"/>
      <c r="K607" s="108"/>
      <c r="L607" s="108"/>
      <c r="M607" s="108"/>
      <c r="N607" s="108"/>
      <c r="O607" s="108"/>
      <c r="P607" s="108"/>
      <c r="Q607" s="108"/>
      <c r="R607" s="108"/>
      <c r="S607" s="108"/>
    </row>
    <row r="608" spans="1:19" ht="15.75" x14ac:dyDescent="0.25">
      <c r="A608" s="108"/>
      <c r="B608" s="108"/>
      <c r="C608" s="108">
        <v>3</v>
      </c>
      <c r="D608" s="108"/>
      <c r="E608" s="100" t="s">
        <v>1</v>
      </c>
      <c r="F608" s="405" t="s">
        <v>1225</v>
      </c>
      <c r="G608" s="405" t="s">
        <v>1226</v>
      </c>
      <c r="H608" s="405" t="s">
        <v>1082</v>
      </c>
      <c r="I608" s="408">
        <v>1.73</v>
      </c>
      <c r="J608" s="408">
        <v>8.9999999999999993E-3</v>
      </c>
      <c r="K608" s="405" t="s">
        <v>1070</v>
      </c>
      <c r="L608" s="405" t="s">
        <v>1071</v>
      </c>
      <c r="M608" s="405" t="s">
        <v>1057</v>
      </c>
      <c r="N608" s="406" t="s">
        <v>398</v>
      </c>
      <c r="O608" s="110">
        <v>-8.1172638888888891</v>
      </c>
      <c r="P608" s="110">
        <v>-111.1247</v>
      </c>
      <c r="Q608" s="110">
        <v>-8.1134055555555555</v>
      </c>
      <c r="R608" s="110">
        <v>-111.1354361111111</v>
      </c>
      <c r="S608" s="407" t="s">
        <v>1227</v>
      </c>
    </row>
    <row r="609" spans="1:34" ht="15.75" x14ac:dyDescent="0.25">
      <c r="A609" s="108"/>
      <c r="B609" s="108"/>
      <c r="C609" s="108"/>
      <c r="D609" s="108"/>
      <c r="E609" s="100" t="s">
        <v>1228</v>
      </c>
      <c r="F609" s="405"/>
      <c r="G609" s="405"/>
      <c r="H609" s="405"/>
      <c r="I609" s="408"/>
      <c r="J609" s="408"/>
      <c r="K609" s="405"/>
      <c r="L609" s="405"/>
      <c r="M609" s="405"/>
      <c r="N609" s="406"/>
      <c r="O609" s="110"/>
      <c r="P609" s="110"/>
      <c r="Q609" s="110"/>
      <c r="R609" s="110"/>
      <c r="S609" s="407"/>
    </row>
    <row r="610" spans="1:34" ht="15.75" x14ac:dyDescent="0.25">
      <c r="A610" s="111">
        <v>9</v>
      </c>
      <c r="B610" s="111" t="s">
        <v>1229</v>
      </c>
      <c r="C610" s="108"/>
      <c r="D610" s="108"/>
      <c r="E610" s="108"/>
      <c r="F610" s="108"/>
      <c r="G610" s="108"/>
      <c r="H610" s="108"/>
      <c r="I610" s="108"/>
      <c r="J610" s="108"/>
      <c r="K610" s="108"/>
      <c r="L610" s="108"/>
      <c r="M610" s="108"/>
      <c r="N610" s="108"/>
      <c r="O610" s="108"/>
      <c r="P610" s="108"/>
      <c r="Q610" s="108"/>
      <c r="R610" s="108"/>
      <c r="S610" s="108"/>
    </row>
    <row r="611" spans="1:34" ht="15.75" x14ac:dyDescent="0.25">
      <c r="A611" s="111"/>
      <c r="B611" s="111" t="s">
        <v>1136</v>
      </c>
      <c r="C611" s="108"/>
      <c r="D611" s="108"/>
      <c r="E611" s="108"/>
      <c r="F611" s="108"/>
      <c r="G611" s="108"/>
      <c r="H611" s="108"/>
      <c r="I611" s="108"/>
      <c r="J611" s="108"/>
      <c r="K611" s="108"/>
      <c r="L611" s="108"/>
      <c r="M611" s="108"/>
      <c r="N611" s="108"/>
      <c r="O611" s="108"/>
      <c r="P611" s="108"/>
      <c r="Q611" s="108"/>
      <c r="R611" s="108"/>
      <c r="S611" s="108"/>
    </row>
    <row r="612" spans="1:34" ht="15.75" x14ac:dyDescent="0.25">
      <c r="A612" s="108"/>
      <c r="B612" s="108"/>
      <c r="C612" s="108">
        <v>3</v>
      </c>
      <c r="D612" s="108"/>
      <c r="E612" s="107" t="s">
        <v>1</v>
      </c>
      <c r="F612" s="405" t="s">
        <v>1230</v>
      </c>
      <c r="G612" s="405" t="s">
        <v>1078</v>
      </c>
      <c r="H612" s="405" t="s">
        <v>1082</v>
      </c>
      <c r="I612" s="405">
        <v>0.74</v>
      </c>
      <c r="J612" s="408">
        <v>1.2E-2</v>
      </c>
      <c r="K612" s="405" t="s">
        <v>1072</v>
      </c>
      <c r="L612" s="405" t="s">
        <v>1071</v>
      </c>
      <c r="M612" s="405" t="s">
        <v>1057</v>
      </c>
      <c r="N612" s="406" t="s">
        <v>398</v>
      </c>
      <c r="O612" s="110">
        <v>-8.1118583333333341</v>
      </c>
      <c r="P612" s="110">
        <v>-111.13284444444444</v>
      </c>
      <c r="Q612" s="110">
        <v>-8.1098861111111109</v>
      </c>
      <c r="R612" s="110">
        <v>-111.13830277777778</v>
      </c>
      <c r="S612" s="407" t="s">
        <v>1227</v>
      </c>
    </row>
    <row r="613" spans="1:34" ht="15.75" x14ac:dyDescent="0.25">
      <c r="A613" s="108"/>
      <c r="B613" s="108"/>
      <c r="C613" s="108"/>
      <c r="D613" s="108"/>
      <c r="E613" s="107" t="s">
        <v>1231</v>
      </c>
      <c r="F613" s="405"/>
      <c r="G613" s="405"/>
      <c r="H613" s="405"/>
      <c r="I613" s="405"/>
      <c r="J613" s="408"/>
      <c r="K613" s="405"/>
      <c r="L613" s="405"/>
      <c r="M613" s="405"/>
      <c r="N613" s="406"/>
      <c r="O613" s="110"/>
      <c r="P613" s="110"/>
      <c r="Q613" s="110"/>
      <c r="R613" s="110"/>
      <c r="S613" s="407"/>
    </row>
    <row r="614" spans="1:34" ht="15.75" x14ac:dyDescent="0.25">
      <c r="A614" s="111">
        <v>10</v>
      </c>
      <c r="B614" s="111" t="s">
        <v>1232</v>
      </c>
      <c r="C614" s="108"/>
      <c r="D614" s="108"/>
      <c r="E614" s="108"/>
      <c r="F614" s="108"/>
      <c r="G614" s="108"/>
      <c r="H614" s="108"/>
      <c r="I614" s="108"/>
      <c r="J614" s="108"/>
      <c r="K614" s="108"/>
      <c r="L614" s="108"/>
      <c r="M614" s="108"/>
      <c r="N614" s="108"/>
      <c r="O614" s="108"/>
      <c r="P614" s="108"/>
      <c r="Q614" s="108"/>
      <c r="R614" s="108"/>
      <c r="S614" s="108"/>
    </row>
    <row r="615" spans="1:34" ht="15.75" x14ac:dyDescent="0.25">
      <c r="A615" s="111"/>
      <c r="B615" s="111" t="s">
        <v>1127</v>
      </c>
      <c r="C615" s="108">
        <v>3</v>
      </c>
      <c r="D615" s="108"/>
      <c r="E615" s="108"/>
      <c r="F615" s="108"/>
      <c r="G615" s="108"/>
      <c r="H615" s="108"/>
      <c r="I615" s="108"/>
      <c r="J615" s="108"/>
      <c r="K615" s="108"/>
      <c r="L615" s="108"/>
      <c r="M615" s="108"/>
      <c r="N615" s="108"/>
      <c r="O615" s="108"/>
      <c r="P615" s="108"/>
      <c r="Q615" s="108"/>
      <c r="R615" s="108"/>
      <c r="S615" s="108"/>
    </row>
    <row r="616" spans="1:34" ht="15.75" x14ac:dyDescent="0.25">
      <c r="A616" s="108"/>
      <c r="B616" s="108"/>
      <c r="C616" s="108"/>
      <c r="D616" s="108"/>
      <c r="E616" s="405" t="s">
        <v>1233</v>
      </c>
      <c r="F616" s="405" t="s">
        <v>1234</v>
      </c>
      <c r="G616" s="405" t="s">
        <v>1235</v>
      </c>
      <c r="H616" s="405">
        <v>2.46</v>
      </c>
      <c r="I616" s="405" t="s">
        <v>1236</v>
      </c>
      <c r="J616" s="405" t="s">
        <v>1040</v>
      </c>
      <c r="K616" s="405" t="s">
        <v>1041</v>
      </c>
      <c r="L616" s="405" t="s">
        <v>1042</v>
      </c>
      <c r="M616" s="406" t="s">
        <v>398</v>
      </c>
      <c r="N616" s="110">
        <v>-7.6587694444444443</v>
      </c>
      <c r="O616" s="110">
        <v>-111.49789722222222</v>
      </c>
      <c r="P616" s="110">
        <v>-7.6495249999999997</v>
      </c>
      <c r="Q616" s="110">
        <v>-111.51120277777778</v>
      </c>
      <c r="R616" s="407" t="s">
        <v>1237</v>
      </c>
      <c r="S616" s="108"/>
    </row>
    <row r="617" spans="1:34" ht="15.75" x14ac:dyDescent="0.25">
      <c r="A617" s="108"/>
      <c r="B617" s="108"/>
      <c r="C617" s="108"/>
      <c r="D617" s="108"/>
      <c r="E617" s="405"/>
      <c r="F617" s="405"/>
      <c r="G617" s="405"/>
      <c r="H617" s="405"/>
      <c r="I617" s="405"/>
      <c r="J617" s="405"/>
      <c r="K617" s="405"/>
      <c r="L617" s="405"/>
      <c r="M617" s="406"/>
      <c r="N617" s="110"/>
      <c r="O617" s="110"/>
      <c r="P617" s="110"/>
      <c r="Q617" s="110"/>
      <c r="R617" s="407"/>
      <c r="S617" s="108"/>
    </row>
    <row r="618" spans="1:34" ht="15.75" x14ac:dyDescent="0.25">
      <c r="A618" s="111"/>
      <c r="B618" s="111" t="s">
        <v>1238</v>
      </c>
      <c r="C618" s="108"/>
      <c r="D618" s="108"/>
      <c r="E618" s="108"/>
      <c r="F618" s="108"/>
      <c r="G618" s="108"/>
      <c r="H618" s="108"/>
      <c r="I618" s="108"/>
      <c r="J618" s="108"/>
      <c r="K618" s="108"/>
      <c r="L618" s="108"/>
      <c r="M618" s="108"/>
      <c r="N618" s="108"/>
      <c r="O618" s="108"/>
      <c r="P618" s="108"/>
      <c r="Q618" s="108"/>
      <c r="R618" s="108"/>
      <c r="S618" s="108"/>
    </row>
    <row r="619" spans="1:34" ht="15.75" x14ac:dyDescent="0.25">
      <c r="A619" s="111"/>
      <c r="B619" s="111" t="s">
        <v>1239</v>
      </c>
      <c r="C619" s="108"/>
      <c r="D619" s="108"/>
      <c r="E619" s="108"/>
      <c r="F619" s="108"/>
      <c r="G619" s="108"/>
      <c r="H619" s="108"/>
      <c r="I619" s="108"/>
      <c r="J619" s="108"/>
      <c r="K619" s="108"/>
      <c r="L619" s="108"/>
      <c r="M619" s="108"/>
      <c r="N619" s="108"/>
      <c r="O619" s="108"/>
      <c r="P619" s="108"/>
      <c r="Q619" s="108"/>
      <c r="R619" s="108"/>
      <c r="S619" s="108"/>
    </row>
    <row r="620" spans="1:34" ht="15.75" x14ac:dyDescent="0.25">
      <c r="A620" s="108"/>
      <c r="B620" s="108"/>
      <c r="C620" s="108">
        <v>3</v>
      </c>
      <c r="D620" s="108"/>
      <c r="E620" s="405" t="s">
        <v>1233</v>
      </c>
      <c r="F620" s="405" t="s">
        <v>1234</v>
      </c>
      <c r="G620" s="405" t="s">
        <v>1235</v>
      </c>
      <c r="H620" s="405">
        <v>2.42</v>
      </c>
      <c r="I620" s="405" t="s">
        <v>1236</v>
      </c>
      <c r="J620" s="405" t="s">
        <v>1240</v>
      </c>
      <c r="K620" s="405" t="s">
        <v>1241</v>
      </c>
      <c r="L620" s="405" t="s">
        <v>1042</v>
      </c>
      <c r="M620" s="406" t="s">
        <v>398</v>
      </c>
      <c r="N620" s="110">
        <v>-7.6582694444444446</v>
      </c>
      <c r="O620" s="110">
        <v>-111.49794444444444</v>
      </c>
      <c r="P620" s="110">
        <v>-7.6487944444444445</v>
      </c>
      <c r="Q620" s="110">
        <v>-111.51109166666667</v>
      </c>
      <c r="R620" s="407" t="s">
        <v>1237</v>
      </c>
      <c r="S620" s="108"/>
    </row>
    <row r="621" spans="1:34" ht="15.75" x14ac:dyDescent="0.25">
      <c r="A621" s="108"/>
      <c r="B621" s="108"/>
      <c r="C621" s="108"/>
      <c r="D621" s="108"/>
      <c r="E621" s="405"/>
      <c r="F621" s="405"/>
      <c r="G621" s="405"/>
      <c r="H621" s="405"/>
      <c r="I621" s="405"/>
      <c r="J621" s="405"/>
      <c r="K621" s="405"/>
      <c r="L621" s="405"/>
      <c r="M621" s="406"/>
      <c r="N621" s="110"/>
      <c r="O621" s="110"/>
      <c r="P621" s="110"/>
      <c r="Q621" s="110"/>
      <c r="R621" s="407"/>
      <c r="S621" s="108"/>
    </row>
    <row r="623" spans="1:34" ht="15.75" thickBot="1" x14ac:dyDescent="0.3"/>
    <row r="624" spans="1:34" ht="30.75" thickBot="1" x14ac:dyDescent="0.3">
      <c r="A624" s="485" t="s">
        <v>1242</v>
      </c>
      <c r="B624" s="486"/>
      <c r="C624" s="486"/>
      <c r="D624" s="486"/>
      <c r="E624" s="486"/>
      <c r="F624" s="486"/>
      <c r="G624" s="486"/>
      <c r="H624" s="486"/>
      <c r="I624" s="486"/>
      <c r="J624" s="486"/>
      <c r="K624" s="486"/>
      <c r="L624" s="486"/>
      <c r="M624" s="486"/>
      <c r="N624" s="486"/>
      <c r="O624" s="486"/>
      <c r="P624" s="486"/>
      <c r="Q624" s="486"/>
      <c r="R624" s="486"/>
      <c r="S624" s="486"/>
      <c r="T624" s="486"/>
      <c r="U624" s="486"/>
      <c r="V624" s="486"/>
      <c r="W624" s="486"/>
      <c r="X624" s="486"/>
      <c r="Y624" s="486"/>
      <c r="Z624" s="486"/>
      <c r="AA624" s="486"/>
      <c r="AB624" s="486"/>
      <c r="AC624" s="486"/>
      <c r="AD624" s="486"/>
      <c r="AE624" s="486"/>
      <c r="AF624" s="486"/>
      <c r="AG624" s="486"/>
      <c r="AH624" s="487"/>
    </row>
    <row r="625" spans="1:34" ht="15.75" x14ac:dyDescent="0.25">
      <c r="A625" s="488" t="s">
        <v>232</v>
      </c>
      <c r="B625" s="490" t="s">
        <v>233</v>
      </c>
      <c r="C625" s="491"/>
      <c r="D625" s="492"/>
      <c r="E625" s="493" t="s">
        <v>234</v>
      </c>
      <c r="F625" s="494"/>
      <c r="G625" s="494"/>
      <c r="H625" s="494"/>
      <c r="I625" s="495"/>
      <c r="J625" s="493" t="s">
        <v>1243</v>
      </c>
      <c r="K625" s="494"/>
      <c r="L625" s="494"/>
      <c r="M625" s="495"/>
      <c r="N625" s="496" t="s">
        <v>235</v>
      </c>
      <c r="O625" s="497"/>
      <c r="P625" s="490" t="s">
        <v>236</v>
      </c>
      <c r="Q625" s="492"/>
      <c r="R625" s="498" t="s">
        <v>237</v>
      </c>
      <c r="S625" s="493" t="s">
        <v>810</v>
      </c>
      <c r="T625" s="494"/>
      <c r="U625" s="494"/>
      <c r="V625" s="495"/>
      <c r="W625" s="493" t="s">
        <v>811</v>
      </c>
      <c r="X625" s="495"/>
      <c r="Y625" s="493" t="s">
        <v>812</v>
      </c>
      <c r="Z625" s="494"/>
      <c r="AA625" s="494"/>
      <c r="AB625" s="495"/>
      <c r="AC625" s="498" t="s">
        <v>822</v>
      </c>
      <c r="AD625" s="493" t="s">
        <v>823</v>
      </c>
      <c r="AE625" s="495"/>
      <c r="AF625" s="498" t="s">
        <v>824</v>
      </c>
      <c r="AG625" s="500" t="s">
        <v>814</v>
      </c>
      <c r="AH625" s="501" t="s">
        <v>1244</v>
      </c>
    </row>
    <row r="626" spans="1:34" ht="15.75" x14ac:dyDescent="0.25">
      <c r="A626" s="488"/>
      <c r="B626" s="504" t="s">
        <v>238</v>
      </c>
      <c r="C626" s="504" t="s">
        <v>239</v>
      </c>
      <c r="D626" s="506" t="s">
        <v>240</v>
      </c>
      <c r="E626" s="508" t="s">
        <v>241</v>
      </c>
      <c r="F626" s="508" t="s">
        <v>242</v>
      </c>
      <c r="G626" s="508" t="s">
        <v>243</v>
      </c>
      <c r="H626" s="509" t="s">
        <v>1245</v>
      </c>
      <c r="I626" s="506" t="s">
        <v>245</v>
      </c>
      <c r="J626" s="508" t="s">
        <v>246</v>
      </c>
      <c r="K626" s="508" t="s">
        <v>247</v>
      </c>
      <c r="L626" s="508" t="s">
        <v>248</v>
      </c>
      <c r="M626" s="508" t="s">
        <v>249</v>
      </c>
      <c r="N626" s="508" t="s">
        <v>250</v>
      </c>
      <c r="O626" s="508" t="s">
        <v>251</v>
      </c>
      <c r="P626" s="508" t="s">
        <v>250</v>
      </c>
      <c r="Q626" s="508" t="s">
        <v>251</v>
      </c>
      <c r="R626" s="498"/>
      <c r="S626" s="113" t="s">
        <v>825</v>
      </c>
      <c r="T626" s="113" t="s">
        <v>826</v>
      </c>
      <c r="U626" s="113" t="s">
        <v>827</v>
      </c>
      <c r="V626" s="113" t="s">
        <v>828</v>
      </c>
      <c r="W626" s="113" t="s">
        <v>829</v>
      </c>
      <c r="X626" s="113" t="s">
        <v>830</v>
      </c>
      <c r="Y626" s="113" t="s">
        <v>831</v>
      </c>
      <c r="Z626" s="113" t="s">
        <v>825</v>
      </c>
      <c r="AA626" s="113" t="s">
        <v>832</v>
      </c>
      <c r="AB626" s="113" t="s">
        <v>833</v>
      </c>
      <c r="AC626" s="498"/>
      <c r="AD626" s="508" t="s">
        <v>834</v>
      </c>
      <c r="AE626" s="508" t="s">
        <v>835</v>
      </c>
      <c r="AF626" s="498"/>
      <c r="AG626" s="500"/>
      <c r="AH626" s="502"/>
    </row>
    <row r="627" spans="1:34" ht="15.75" x14ac:dyDescent="0.25">
      <c r="A627" s="489"/>
      <c r="B627" s="505"/>
      <c r="C627" s="505"/>
      <c r="D627" s="507"/>
      <c r="E627" s="499"/>
      <c r="F627" s="499"/>
      <c r="G627" s="499"/>
      <c r="H627" s="510"/>
      <c r="I627" s="507"/>
      <c r="J627" s="499"/>
      <c r="K627" s="499"/>
      <c r="L627" s="499"/>
      <c r="M627" s="499"/>
      <c r="N627" s="499"/>
      <c r="O627" s="499"/>
      <c r="P627" s="499"/>
      <c r="Q627" s="499"/>
      <c r="R627" s="499"/>
      <c r="S627" s="114"/>
      <c r="T627" s="114"/>
      <c r="U627" s="114"/>
      <c r="V627" s="114"/>
      <c r="W627" s="114"/>
      <c r="X627" s="114"/>
      <c r="Y627" s="114"/>
      <c r="Z627" s="114"/>
      <c r="AA627" s="114"/>
      <c r="AB627" s="114"/>
      <c r="AC627" s="499"/>
      <c r="AD627" s="499"/>
      <c r="AE627" s="499"/>
      <c r="AF627" s="499"/>
      <c r="AG627" s="493"/>
      <c r="AH627" s="503"/>
    </row>
    <row r="628" spans="1:34" ht="16.5" thickBot="1" x14ac:dyDescent="0.3">
      <c r="A628" s="115">
        <v>1</v>
      </c>
      <c r="B628" s="116">
        <f>A628+1</f>
        <v>2</v>
      </c>
      <c r="C628" s="116">
        <v>3</v>
      </c>
      <c r="D628" s="117">
        <f>C628+1</f>
        <v>4</v>
      </c>
      <c r="E628" s="116">
        <f t="shared" ref="E628:F628" si="4">D628+1</f>
        <v>5</v>
      </c>
      <c r="F628" s="116">
        <f t="shared" si="4"/>
        <v>6</v>
      </c>
      <c r="G628" s="116">
        <f>F628+1</f>
        <v>7</v>
      </c>
      <c r="H628" s="116">
        <f t="shared" ref="H628:AH628" si="5">G628+1</f>
        <v>8</v>
      </c>
      <c r="I628" s="116">
        <f t="shared" si="5"/>
        <v>9</v>
      </c>
      <c r="J628" s="116">
        <f t="shared" si="5"/>
        <v>10</v>
      </c>
      <c r="K628" s="116">
        <f t="shared" si="5"/>
        <v>11</v>
      </c>
      <c r="L628" s="116">
        <f t="shared" si="5"/>
        <v>12</v>
      </c>
      <c r="M628" s="116">
        <f t="shared" si="5"/>
        <v>13</v>
      </c>
      <c r="N628" s="116">
        <f t="shared" si="5"/>
        <v>14</v>
      </c>
      <c r="O628" s="116">
        <f t="shared" si="5"/>
        <v>15</v>
      </c>
      <c r="P628" s="116">
        <f t="shared" si="5"/>
        <v>16</v>
      </c>
      <c r="Q628" s="116">
        <f t="shared" si="5"/>
        <v>17</v>
      </c>
      <c r="R628" s="116">
        <f t="shared" si="5"/>
        <v>18</v>
      </c>
      <c r="S628" s="116">
        <f t="shared" si="5"/>
        <v>19</v>
      </c>
      <c r="T628" s="116">
        <f t="shared" si="5"/>
        <v>20</v>
      </c>
      <c r="U628" s="116">
        <f t="shared" si="5"/>
        <v>21</v>
      </c>
      <c r="V628" s="116">
        <f t="shared" si="5"/>
        <v>22</v>
      </c>
      <c r="W628" s="116">
        <f t="shared" si="5"/>
        <v>23</v>
      </c>
      <c r="X628" s="116">
        <f t="shared" si="5"/>
        <v>24</v>
      </c>
      <c r="Y628" s="116">
        <f t="shared" si="5"/>
        <v>25</v>
      </c>
      <c r="Z628" s="116">
        <f t="shared" si="5"/>
        <v>26</v>
      </c>
      <c r="AA628" s="116">
        <f t="shared" si="5"/>
        <v>27</v>
      </c>
      <c r="AB628" s="116">
        <f t="shared" si="5"/>
        <v>28</v>
      </c>
      <c r="AC628" s="116">
        <f t="shared" si="5"/>
        <v>29</v>
      </c>
      <c r="AD628" s="116">
        <f t="shared" si="5"/>
        <v>30</v>
      </c>
      <c r="AE628" s="116">
        <f t="shared" si="5"/>
        <v>31</v>
      </c>
      <c r="AF628" s="116">
        <f t="shared" si="5"/>
        <v>32</v>
      </c>
      <c r="AG628" s="118">
        <f t="shared" si="5"/>
        <v>33</v>
      </c>
      <c r="AH628" s="119">
        <f t="shared" si="5"/>
        <v>34</v>
      </c>
    </row>
    <row r="629" spans="1:34" ht="18.75" x14ac:dyDescent="0.25">
      <c r="A629" s="120" t="s">
        <v>1246</v>
      </c>
      <c r="B629" s="121"/>
      <c r="C629" s="121"/>
      <c r="D629" s="122"/>
      <c r="E629" s="121"/>
      <c r="F629" s="121"/>
      <c r="G629" s="121"/>
      <c r="H629" s="123"/>
      <c r="I629" s="122"/>
      <c r="J629" s="124"/>
      <c r="K629" s="124"/>
      <c r="L629" s="124"/>
      <c r="M629" s="124"/>
      <c r="N629" s="124"/>
      <c r="O629" s="124"/>
      <c r="P629" s="124"/>
      <c r="Q629" s="124"/>
      <c r="R629" s="124"/>
      <c r="S629" s="124"/>
      <c r="T629" s="124"/>
      <c r="U629" s="124"/>
      <c r="V629" s="124"/>
      <c r="W629" s="124"/>
      <c r="X629" s="124"/>
      <c r="Y629" s="124"/>
      <c r="Z629" s="124"/>
      <c r="AA629" s="124"/>
      <c r="AB629" s="124"/>
      <c r="AC629" s="124"/>
      <c r="AD629" s="124"/>
      <c r="AE629" s="124"/>
      <c r="AF629" s="124"/>
      <c r="AG629" s="124"/>
      <c r="AH629" s="125"/>
    </row>
    <row r="630" spans="1:34" ht="19.5" thickBot="1" x14ac:dyDescent="0.3">
      <c r="A630" s="126" t="s">
        <v>52</v>
      </c>
      <c r="B630" s="127"/>
      <c r="C630" s="128"/>
      <c r="D630" s="129"/>
      <c r="E630" s="128"/>
      <c r="F630" s="128"/>
      <c r="G630" s="128"/>
      <c r="H630" s="130"/>
      <c r="I630" s="129"/>
      <c r="J630" s="131"/>
      <c r="K630" s="131"/>
      <c r="L630" s="131"/>
      <c r="M630" s="131"/>
      <c r="N630" s="131"/>
      <c r="O630" s="131"/>
      <c r="P630" s="131"/>
      <c r="Q630" s="131"/>
      <c r="R630" s="131"/>
      <c r="S630" s="131"/>
      <c r="T630" s="131"/>
      <c r="U630" s="131"/>
      <c r="V630" s="131"/>
      <c r="W630" s="131"/>
      <c r="X630" s="131"/>
      <c r="Y630" s="131"/>
      <c r="Z630" s="131"/>
      <c r="AA630" s="131"/>
      <c r="AB630" s="131"/>
      <c r="AC630" s="131"/>
      <c r="AD630" s="131"/>
      <c r="AE630" s="131"/>
      <c r="AF630" s="131"/>
      <c r="AG630" s="131"/>
      <c r="AH630" s="132"/>
    </row>
    <row r="631" spans="1:34" ht="31.5" x14ac:dyDescent="0.25">
      <c r="A631" s="133">
        <v>1</v>
      </c>
      <c r="B631" s="134" t="s">
        <v>1247</v>
      </c>
      <c r="C631" s="134">
        <v>1</v>
      </c>
      <c r="D631" s="135">
        <v>290</v>
      </c>
      <c r="E631" s="136" t="s">
        <v>1</v>
      </c>
      <c r="F631" s="137" t="s">
        <v>1248</v>
      </c>
      <c r="G631" s="137" t="s">
        <v>1249</v>
      </c>
      <c r="H631" s="138">
        <v>2.2799999999999998</v>
      </c>
      <c r="I631" s="139">
        <v>0</v>
      </c>
      <c r="J631" s="136" t="s">
        <v>1250</v>
      </c>
      <c r="K631" s="136" t="s">
        <v>1251</v>
      </c>
      <c r="L631" s="136" t="s">
        <v>397</v>
      </c>
      <c r="M631" s="136" t="s">
        <v>398</v>
      </c>
      <c r="N631" s="140">
        <v>-7.114872222222222</v>
      </c>
      <c r="O631" s="140">
        <v>-111.82366944444445</v>
      </c>
      <c r="P631" s="140">
        <v>-7.1287444444444441</v>
      </c>
      <c r="Q631" s="140">
        <v>-111.82897222222222</v>
      </c>
      <c r="R631" s="141" t="s">
        <v>1252</v>
      </c>
      <c r="S631" s="142" t="s">
        <v>842</v>
      </c>
      <c r="T631" s="143"/>
      <c r="U631" s="142"/>
      <c r="V631" s="142"/>
      <c r="W631" s="142" t="s">
        <v>842</v>
      </c>
      <c r="X631" s="142"/>
      <c r="Y631" s="143"/>
      <c r="Z631" s="142" t="s">
        <v>842</v>
      </c>
      <c r="AA631" s="142"/>
      <c r="AB631" s="142"/>
      <c r="AC631" s="144"/>
      <c r="AD631" s="144"/>
      <c r="AE631" s="145"/>
      <c r="AF631" s="146"/>
      <c r="AG631" s="147"/>
      <c r="AH631" s="148"/>
    </row>
    <row r="632" spans="1:34" ht="15.75" x14ac:dyDescent="0.25">
      <c r="A632" s="149"/>
      <c r="B632" s="150"/>
      <c r="C632" s="150"/>
      <c r="D632" s="151"/>
      <c r="E632" s="152"/>
      <c r="F632" s="153"/>
      <c r="G632" s="153"/>
      <c r="H632" s="154"/>
      <c r="I632" s="155"/>
      <c r="J632" s="152"/>
      <c r="K632" s="152"/>
      <c r="L632" s="152"/>
      <c r="M632" s="152"/>
      <c r="N632" s="156">
        <v>0</v>
      </c>
      <c r="O632" s="156">
        <v>0</v>
      </c>
      <c r="P632" s="156">
        <v>0</v>
      </c>
      <c r="Q632" s="156">
        <v>0</v>
      </c>
      <c r="R632" s="157"/>
      <c r="S632" s="158"/>
      <c r="T632" s="159"/>
      <c r="U632" s="158"/>
      <c r="V632" s="158"/>
      <c r="W632" s="158"/>
      <c r="X632" s="158"/>
      <c r="Y632" s="159"/>
      <c r="Z632" s="158"/>
      <c r="AA632" s="158"/>
      <c r="AB632" s="158"/>
      <c r="AC632" s="160"/>
      <c r="AD632" s="160"/>
      <c r="AE632" s="161"/>
      <c r="AF632" s="162"/>
      <c r="AG632" s="163"/>
      <c r="AH632" s="164"/>
    </row>
    <row r="633" spans="1:34" ht="31.5" x14ac:dyDescent="0.25">
      <c r="A633" s="165">
        <v>2</v>
      </c>
      <c r="B633" s="150"/>
      <c r="C633" s="150"/>
      <c r="D633" s="151"/>
      <c r="E633" s="166"/>
      <c r="F633" s="167" t="s">
        <v>1249</v>
      </c>
      <c r="G633" s="166" t="s">
        <v>1253</v>
      </c>
      <c r="H633" s="168">
        <v>1.98</v>
      </c>
      <c r="I633" s="169">
        <v>0</v>
      </c>
      <c r="J633" s="170" t="s">
        <v>1254</v>
      </c>
      <c r="K633" s="171" t="s">
        <v>1251</v>
      </c>
      <c r="L633" s="171" t="s">
        <v>397</v>
      </c>
      <c r="M633" s="171" t="s">
        <v>398</v>
      </c>
      <c r="N633" s="172">
        <v>-7.1287444444444441</v>
      </c>
      <c r="O633" s="172">
        <v>-111.82897222222222</v>
      </c>
      <c r="P633" s="172">
        <v>-7.1434555555555557</v>
      </c>
      <c r="Q633" s="172">
        <v>-111.83375833333334</v>
      </c>
      <c r="R633" s="170" t="s">
        <v>1252</v>
      </c>
      <c r="S633" s="173"/>
      <c r="T633" s="174" t="s">
        <v>842</v>
      </c>
      <c r="U633" s="174"/>
      <c r="V633" s="174"/>
      <c r="W633" s="174" t="s">
        <v>842</v>
      </c>
      <c r="X633" s="174"/>
      <c r="Y633" s="173"/>
      <c r="Z633" s="174" t="s">
        <v>842</v>
      </c>
      <c r="AA633" s="174"/>
      <c r="AB633" s="174"/>
      <c r="AC633" s="175"/>
      <c r="AD633" s="175"/>
      <c r="AE633" s="176"/>
      <c r="AF633" s="177"/>
      <c r="AG633" s="175"/>
      <c r="AH633" s="178"/>
    </row>
    <row r="634" spans="1:34" ht="15.75" x14ac:dyDescent="0.25">
      <c r="A634" s="149"/>
      <c r="B634" s="150"/>
      <c r="C634" s="150"/>
      <c r="D634" s="151"/>
      <c r="E634" s="153"/>
      <c r="F634" s="179"/>
      <c r="G634" s="153"/>
      <c r="H634" s="154"/>
      <c r="I634" s="155"/>
      <c r="J634" s="157"/>
      <c r="K634" s="152"/>
      <c r="L634" s="152"/>
      <c r="M634" s="152"/>
      <c r="N634" s="156">
        <v>0</v>
      </c>
      <c r="O634" s="156">
        <v>0</v>
      </c>
      <c r="P634" s="156">
        <v>0</v>
      </c>
      <c r="Q634" s="156">
        <v>0</v>
      </c>
      <c r="R634" s="157"/>
      <c r="S634" s="159"/>
      <c r="T634" s="158"/>
      <c r="U634" s="158"/>
      <c r="V634" s="158"/>
      <c r="W634" s="158"/>
      <c r="X634" s="158"/>
      <c r="Y634" s="159"/>
      <c r="Z634" s="158"/>
      <c r="AA634" s="158"/>
      <c r="AB634" s="158"/>
      <c r="AC634" s="160"/>
      <c r="AD634" s="160"/>
      <c r="AE634" s="180"/>
      <c r="AF634" s="162"/>
      <c r="AG634" s="160"/>
      <c r="AH634" s="164"/>
    </row>
    <row r="635" spans="1:34" ht="31.5" x14ac:dyDescent="0.25">
      <c r="A635" s="181"/>
      <c r="B635" s="150"/>
      <c r="C635" s="150"/>
      <c r="D635" s="151"/>
      <c r="E635" s="182" t="s">
        <v>30</v>
      </c>
      <c r="F635" s="183"/>
      <c r="G635" s="183"/>
      <c r="H635" s="183"/>
      <c r="I635" s="183"/>
      <c r="J635" s="183"/>
      <c r="K635" s="183"/>
      <c r="L635" s="183"/>
      <c r="M635" s="183"/>
      <c r="N635" s="184"/>
      <c r="O635" s="184"/>
      <c r="P635" s="184"/>
      <c r="Q635" s="184"/>
      <c r="R635" s="183"/>
      <c r="S635" s="183"/>
      <c r="T635" s="183"/>
      <c r="U635" s="183"/>
      <c r="V635" s="183"/>
      <c r="W635" s="183"/>
      <c r="X635" s="183"/>
      <c r="Y635" s="183"/>
      <c r="Z635" s="183"/>
      <c r="AA635" s="183"/>
      <c r="AB635" s="183"/>
      <c r="AC635" s="183"/>
      <c r="AD635" s="183"/>
      <c r="AE635" s="183"/>
      <c r="AF635" s="183"/>
      <c r="AG635" s="183"/>
      <c r="AH635" s="185"/>
    </row>
    <row r="636" spans="1:34" ht="15.75" x14ac:dyDescent="0.25">
      <c r="A636" s="186"/>
      <c r="B636" s="150"/>
      <c r="C636" s="150"/>
      <c r="D636" s="151"/>
      <c r="E636" s="187"/>
      <c r="F636" s="188"/>
      <c r="G636" s="188"/>
      <c r="H636" s="188"/>
      <c r="I636" s="188"/>
      <c r="J636" s="188"/>
      <c r="K636" s="188"/>
      <c r="L636" s="188"/>
      <c r="M636" s="188"/>
      <c r="N636" s="184"/>
      <c r="O636" s="184"/>
      <c r="P636" s="184"/>
      <c r="Q636" s="184"/>
      <c r="R636" s="188"/>
      <c r="S636" s="188"/>
      <c r="T636" s="188"/>
      <c r="U636" s="188"/>
      <c r="V636" s="188"/>
      <c r="W636" s="188"/>
      <c r="X636" s="188"/>
      <c r="Y636" s="188"/>
      <c r="Z636" s="188"/>
      <c r="AA636" s="188"/>
      <c r="AB636" s="188"/>
      <c r="AC636" s="188"/>
      <c r="AD636" s="188"/>
      <c r="AE636" s="188"/>
      <c r="AF636" s="188"/>
      <c r="AG636" s="188"/>
      <c r="AH636" s="189"/>
    </row>
    <row r="637" spans="1:34" ht="31.5" x14ac:dyDescent="0.25">
      <c r="A637" s="165">
        <v>3</v>
      </c>
      <c r="B637" s="150"/>
      <c r="C637" s="150"/>
      <c r="D637" s="151"/>
      <c r="E637" s="166"/>
      <c r="F637" s="166" t="s">
        <v>1255</v>
      </c>
      <c r="G637" s="166" t="s">
        <v>1256</v>
      </c>
      <c r="H637" s="168">
        <v>9.2200000000000006</v>
      </c>
      <c r="I637" s="169">
        <v>0</v>
      </c>
      <c r="J637" s="174" t="s">
        <v>1257</v>
      </c>
      <c r="K637" s="174" t="s">
        <v>1258</v>
      </c>
      <c r="L637" s="171" t="s">
        <v>397</v>
      </c>
      <c r="M637" s="171" t="s">
        <v>398</v>
      </c>
      <c r="N637" s="190">
        <v>-7.1409055555555554</v>
      </c>
      <c r="O637" s="190">
        <v>-111.85513055555556</v>
      </c>
      <c r="P637" s="190">
        <v>-7.1450194444444444</v>
      </c>
      <c r="Q637" s="190">
        <v>-111.87726666666667</v>
      </c>
      <c r="R637" s="170" t="s">
        <v>1252</v>
      </c>
      <c r="S637" s="173"/>
      <c r="T637" s="174" t="s">
        <v>842</v>
      </c>
      <c r="U637" s="174"/>
      <c r="V637" s="174"/>
      <c r="W637" s="174" t="s">
        <v>842</v>
      </c>
      <c r="X637" s="174"/>
      <c r="Y637" s="173"/>
      <c r="Z637" s="173"/>
      <c r="AA637" s="174" t="s">
        <v>842</v>
      </c>
      <c r="AB637" s="174"/>
      <c r="AC637" s="175"/>
      <c r="AD637" s="175"/>
      <c r="AE637" s="176"/>
      <c r="AF637" s="177"/>
      <c r="AG637" s="175"/>
      <c r="AH637" s="178"/>
    </row>
    <row r="638" spans="1:34" ht="15.75" x14ac:dyDescent="0.25">
      <c r="A638" s="149"/>
      <c r="B638" s="150"/>
      <c r="C638" s="150"/>
      <c r="D638" s="151"/>
      <c r="E638" s="153"/>
      <c r="F638" s="153"/>
      <c r="G638" s="153"/>
      <c r="H638" s="154"/>
      <c r="I638" s="155"/>
      <c r="J638" s="158"/>
      <c r="K638" s="158"/>
      <c r="L638" s="152"/>
      <c r="M638" s="152"/>
      <c r="N638" s="191">
        <v>0</v>
      </c>
      <c r="O638" s="191">
        <v>0</v>
      </c>
      <c r="P638" s="191">
        <v>0</v>
      </c>
      <c r="Q638" s="191">
        <v>0</v>
      </c>
      <c r="R638" s="157"/>
      <c r="S638" s="159"/>
      <c r="T638" s="158"/>
      <c r="U638" s="158"/>
      <c r="V638" s="158"/>
      <c r="W638" s="158"/>
      <c r="X638" s="158"/>
      <c r="Y638" s="159"/>
      <c r="Z638" s="159"/>
      <c r="AA638" s="158"/>
      <c r="AB638" s="158"/>
      <c r="AC638" s="160"/>
      <c r="AD638" s="160"/>
      <c r="AE638" s="180"/>
      <c r="AF638" s="162"/>
      <c r="AG638" s="160"/>
      <c r="AH638" s="164"/>
    </row>
    <row r="639" spans="1:34" ht="47.25" x14ac:dyDescent="0.25">
      <c r="A639" s="165">
        <v>4</v>
      </c>
      <c r="B639" s="150"/>
      <c r="C639" s="150"/>
      <c r="D639" s="151"/>
      <c r="E639" s="166"/>
      <c r="F639" s="166" t="s">
        <v>1256</v>
      </c>
      <c r="G639" s="166" t="s">
        <v>1259</v>
      </c>
      <c r="H639" s="168">
        <v>1.49</v>
      </c>
      <c r="I639" s="169">
        <v>0</v>
      </c>
      <c r="J639" s="174" t="s">
        <v>1260</v>
      </c>
      <c r="K639" s="174" t="s">
        <v>397</v>
      </c>
      <c r="L639" s="174" t="s">
        <v>397</v>
      </c>
      <c r="M639" s="171" t="s">
        <v>398</v>
      </c>
      <c r="N639" s="172">
        <v>-7.1450194444444444</v>
      </c>
      <c r="O639" s="172">
        <v>-111.87726666666667</v>
      </c>
      <c r="P639" s="172">
        <v>-7.1442638888888892</v>
      </c>
      <c r="Q639" s="172">
        <v>-111.88801111111111</v>
      </c>
      <c r="R639" s="170" t="s">
        <v>1261</v>
      </c>
      <c r="S639" s="173"/>
      <c r="T639" s="174" t="s">
        <v>842</v>
      </c>
      <c r="U639" s="174"/>
      <c r="V639" s="174"/>
      <c r="W639" s="174" t="s">
        <v>842</v>
      </c>
      <c r="X639" s="174"/>
      <c r="Y639" s="173"/>
      <c r="Z639" s="174" t="s">
        <v>842</v>
      </c>
      <c r="AA639" s="174"/>
      <c r="AB639" s="174"/>
      <c r="AC639" s="175"/>
      <c r="AD639" s="175"/>
      <c r="AE639" s="177"/>
      <c r="AF639" s="177"/>
      <c r="AG639" s="175"/>
      <c r="AH639" s="178"/>
    </row>
    <row r="640" spans="1:34" ht="15.75" x14ac:dyDescent="0.25">
      <c r="A640" s="149"/>
      <c r="B640" s="150"/>
      <c r="C640" s="150"/>
      <c r="D640" s="151"/>
      <c r="E640" s="153"/>
      <c r="F640" s="153"/>
      <c r="G640" s="153"/>
      <c r="H640" s="154"/>
      <c r="I640" s="155"/>
      <c r="J640" s="158"/>
      <c r="K640" s="158"/>
      <c r="L640" s="158"/>
      <c r="M640" s="152"/>
      <c r="N640" s="156">
        <v>0</v>
      </c>
      <c r="O640" s="156">
        <v>0</v>
      </c>
      <c r="P640" s="156">
        <v>0</v>
      </c>
      <c r="Q640" s="156">
        <v>0</v>
      </c>
      <c r="R640" s="157"/>
      <c r="S640" s="159"/>
      <c r="T640" s="158"/>
      <c r="U640" s="158"/>
      <c r="V640" s="158"/>
      <c r="W640" s="158"/>
      <c r="X640" s="158"/>
      <c r="Y640" s="159"/>
      <c r="Z640" s="158"/>
      <c r="AA640" s="158"/>
      <c r="AB640" s="158"/>
      <c r="AC640" s="160"/>
      <c r="AD640" s="160"/>
      <c r="AE640" s="162"/>
      <c r="AF640" s="162"/>
      <c r="AG640" s="160"/>
      <c r="AH640" s="164"/>
    </row>
    <row r="641" spans="1:34" ht="31.5" x14ac:dyDescent="0.25">
      <c r="A641" s="165">
        <v>5</v>
      </c>
      <c r="B641" s="150"/>
      <c r="C641" s="150"/>
      <c r="D641" s="151"/>
      <c r="E641" s="166"/>
      <c r="F641" s="166" t="s">
        <v>1259</v>
      </c>
      <c r="G641" s="166" t="s">
        <v>1262</v>
      </c>
      <c r="H641" s="168">
        <v>1.93</v>
      </c>
      <c r="I641" s="169">
        <v>0</v>
      </c>
      <c r="J641" s="174" t="s">
        <v>396</v>
      </c>
      <c r="K641" s="174" t="s">
        <v>1218</v>
      </c>
      <c r="L641" s="174" t="s">
        <v>397</v>
      </c>
      <c r="M641" s="171" t="s">
        <v>398</v>
      </c>
      <c r="N641" s="172">
        <v>-7.1442638888888892</v>
      </c>
      <c r="O641" s="172">
        <v>-111.88801111111111</v>
      </c>
      <c r="P641" s="172">
        <v>-7.1426638888888885</v>
      </c>
      <c r="Q641" s="172">
        <v>-111.89760555555556</v>
      </c>
      <c r="R641" s="170" t="s">
        <v>1252</v>
      </c>
      <c r="S641" s="173"/>
      <c r="T641" s="174" t="s">
        <v>842</v>
      </c>
      <c r="U641" s="174"/>
      <c r="V641" s="174"/>
      <c r="W641" s="174" t="s">
        <v>842</v>
      </c>
      <c r="X641" s="174"/>
      <c r="Y641" s="173"/>
      <c r="Z641" s="174" t="s">
        <v>842</v>
      </c>
      <c r="AA641" s="174"/>
      <c r="AB641" s="174"/>
      <c r="AC641" s="175"/>
      <c r="AD641" s="175"/>
      <c r="AE641" s="177"/>
      <c r="AF641" s="177"/>
      <c r="AG641" s="175"/>
      <c r="AH641" s="178"/>
    </row>
    <row r="642" spans="1:34" ht="15.75" x14ac:dyDescent="0.25">
      <c r="A642" s="149"/>
      <c r="B642" s="150"/>
      <c r="C642" s="150"/>
      <c r="D642" s="151"/>
      <c r="E642" s="153"/>
      <c r="F642" s="153"/>
      <c r="G642" s="153"/>
      <c r="H642" s="154"/>
      <c r="I642" s="155"/>
      <c r="J642" s="158"/>
      <c r="K642" s="158"/>
      <c r="L642" s="158"/>
      <c r="M642" s="152"/>
      <c r="N642" s="156">
        <v>0</v>
      </c>
      <c r="O642" s="156">
        <v>0</v>
      </c>
      <c r="P642" s="156">
        <v>0</v>
      </c>
      <c r="Q642" s="156">
        <v>0</v>
      </c>
      <c r="R642" s="157"/>
      <c r="S642" s="159"/>
      <c r="T642" s="158"/>
      <c r="U642" s="158"/>
      <c r="V642" s="158"/>
      <c r="W642" s="158"/>
      <c r="X642" s="158"/>
      <c r="Y642" s="159"/>
      <c r="Z642" s="158"/>
      <c r="AA642" s="158"/>
      <c r="AB642" s="158"/>
      <c r="AC642" s="160"/>
      <c r="AD642" s="160"/>
      <c r="AE642" s="162"/>
      <c r="AF642" s="162"/>
      <c r="AG642" s="160"/>
      <c r="AH642" s="164"/>
    </row>
    <row r="643" spans="1:34" ht="31.5" x14ac:dyDescent="0.25">
      <c r="A643" s="165"/>
      <c r="B643" s="150"/>
      <c r="C643" s="150"/>
      <c r="D643" s="151"/>
      <c r="E643" s="182" t="s">
        <v>30</v>
      </c>
      <c r="F643" s="183"/>
      <c r="G643" s="183"/>
      <c r="H643" s="183"/>
      <c r="I643" s="183"/>
      <c r="J643" s="183"/>
      <c r="K643" s="183"/>
      <c r="L643" s="183"/>
      <c r="M643" s="183"/>
      <c r="N643" s="192"/>
      <c r="O643" s="192"/>
      <c r="P643" s="192"/>
      <c r="Q643" s="192"/>
      <c r="R643" s="183"/>
      <c r="S643" s="183"/>
      <c r="T643" s="183"/>
      <c r="U643" s="183"/>
      <c r="V643" s="183"/>
      <c r="W643" s="183"/>
      <c r="X643" s="183"/>
      <c r="Y643" s="183"/>
      <c r="Z643" s="183"/>
      <c r="AA643" s="183"/>
      <c r="AB643" s="183"/>
      <c r="AC643" s="183"/>
      <c r="AD643" s="183"/>
      <c r="AE643" s="183"/>
      <c r="AF643" s="183"/>
      <c r="AG643" s="183"/>
      <c r="AH643" s="185"/>
    </row>
    <row r="644" spans="1:34" ht="15.75" x14ac:dyDescent="0.25">
      <c r="A644" s="149"/>
      <c r="B644" s="150"/>
      <c r="C644" s="150"/>
      <c r="D644" s="151"/>
      <c r="E644" s="187"/>
      <c r="F644" s="188"/>
      <c r="G644" s="188"/>
      <c r="H644" s="188"/>
      <c r="I644" s="188"/>
      <c r="J644" s="188"/>
      <c r="K644" s="188"/>
      <c r="L644" s="188"/>
      <c r="M644" s="188"/>
      <c r="N644" s="192"/>
      <c r="O644" s="192"/>
      <c r="P644" s="192"/>
      <c r="Q644" s="192"/>
      <c r="R644" s="188"/>
      <c r="S644" s="188"/>
      <c r="T644" s="188"/>
      <c r="U644" s="188"/>
      <c r="V644" s="188"/>
      <c r="W644" s="188"/>
      <c r="X644" s="188"/>
      <c r="Y644" s="188"/>
      <c r="Z644" s="188"/>
      <c r="AA644" s="188"/>
      <c r="AB644" s="188"/>
      <c r="AC644" s="188"/>
      <c r="AD644" s="188"/>
      <c r="AE644" s="188"/>
      <c r="AF644" s="188"/>
      <c r="AG644" s="188"/>
      <c r="AH644" s="189"/>
    </row>
    <row r="645" spans="1:34" ht="31.5" x14ac:dyDescent="0.25">
      <c r="A645" s="165">
        <v>6</v>
      </c>
      <c r="B645" s="150"/>
      <c r="C645" s="150"/>
      <c r="D645" s="151"/>
      <c r="E645" s="166"/>
      <c r="F645" s="166" t="s">
        <v>1263</v>
      </c>
      <c r="G645" s="166" t="s">
        <v>1264</v>
      </c>
      <c r="H645" s="168">
        <v>6.98</v>
      </c>
      <c r="I645" s="169">
        <v>0</v>
      </c>
      <c r="J645" s="174" t="s">
        <v>396</v>
      </c>
      <c r="K645" s="174" t="s">
        <v>1218</v>
      </c>
      <c r="L645" s="174" t="s">
        <v>397</v>
      </c>
      <c r="M645" s="171" t="s">
        <v>398</v>
      </c>
      <c r="N645" s="172">
        <v>-7.1386694444444441</v>
      </c>
      <c r="O645" s="172">
        <v>-111.89800555555556</v>
      </c>
      <c r="P645" s="172">
        <v>-7.1600277777777777</v>
      </c>
      <c r="Q645" s="172">
        <v>-111.93118611111112</v>
      </c>
      <c r="R645" s="170" t="s">
        <v>1252</v>
      </c>
      <c r="S645" s="173"/>
      <c r="T645" s="174" t="s">
        <v>842</v>
      </c>
      <c r="U645" s="174"/>
      <c r="V645" s="174"/>
      <c r="W645" s="174" t="s">
        <v>842</v>
      </c>
      <c r="X645" s="174"/>
      <c r="Y645" s="173"/>
      <c r="Z645" s="174" t="s">
        <v>842</v>
      </c>
      <c r="AA645" s="193"/>
      <c r="AB645" s="174"/>
      <c r="AC645" s="175"/>
      <c r="AD645" s="175"/>
      <c r="AE645" s="177"/>
      <c r="AF645" s="177"/>
      <c r="AG645" s="175"/>
      <c r="AH645" s="178"/>
    </row>
    <row r="646" spans="1:34" ht="15.75" x14ac:dyDescent="0.25">
      <c r="A646" s="149"/>
      <c r="B646" s="150"/>
      <c r="C646" s="150"/>
      <c r="D646" s="151"/>
      <c r="E646" s="153"/>
      <c r="F646" s="153"/>
      <c r="G646" s="153"/>
      <c r="H646" s="154"/>
      <c r="I646" s="155"/>
      <c r="J646" s="158"/>
      <c r="K646" s="158"/>
      <c r="L646" s="158"/>
      <c r="M646" s="152"/>
      <c r="N646" s="156">
        <v>0</v>
      </c>
      <c r="O646" s="156">
        <v>0</v>
      </c>
      <c r="P646" s="156">
        <v>0</v>
      </c>
      <c r="Q646" s="156">
        <v>0</v>
      </c>
      <c r="R646" s="157"/>
      <c r="S646" s="159"/>
      <c r="T646" s="158"/>
      <c r="U646" s="158"/>
      <c r="V646" s="158"/>
      <c r="W646" s="158"/>
      <c r="X646" s="158"/>
      <c r="Y646" s="159"/>
      <c r="Z646" s="158"/>
      <c r="AA646" s="194"/>
      <c r="AB646" s="158"/>
      <c r="AC646" s="160"/>
      <c r="AD646" s="160"/>
      <c r="AE646" s="162"/>
      <c r="AF646" s="162"/>
      <c r="AG646" s="160"/>
      <c r="AH646" s="164"/>
    </row>
    <row r="647" spans="1:34" ht="31.5" x14ac:dyDescent="0.25">
      <c r="A647" s="165"/>
      <c r="B647" s="150"/>
      <c r="C647" s="150"/>
      <c r="D647" s="151"/>
      <c r="E647" s="182" t="s">
        <v>30</v>
      </c>
      <c r="F647" s="183"/>
      <c r="G647" s="183"/>
      <c r="H647" s="183"/>
      <c r="I647" s="183"/>
      <c r="J647" s="183"/>
      <c r="K647" s="183"/>
      <c r="L647" s="183"/>
      <c r="M647" s="183"/>
      <c r="N647" s="184"/>
      <c r="O647" s="184"/>
      <c r="P647" s="184"/>
      <c r="Q647" s="184"/>
      <c r="R647" s="183"/>
      <c r="S647" s="183"/>
      <c r="T647" s="183"/>
      <c r="U647" s="183"/>
      <c r="V647" s="183"/>
      <c r="W647" s="183"/>
      <c r="X647" s="183"/>
      <c r="Y647" s="183"/>
      <c r="Z647" s="183"/>
      <c r="AA647" s="183"/>
      <c r="AB647" s="183"/>
      <c r="AC647" s="183"/>
      <c r="AD647" s="183"/>
      <c r="AE647" s="183"/>
      <c r="AF647" s="183"/>
      <c r="AG647" s="183"/>
      <c r="AH647" s="185"/>
    </row>
    <row r="648" spans="1:34" ht="15.75" x14ac:dyDescent="0.25">
      <c r="A648" s="149"/>
      <c r="B648" s="150"/>
      <c r="C648" s="150"/>
      <c r="D648" s="151"/>
      <c r="E648" s="187"/>
      <c r="F648" s="188"/>
      <c r="G648" s="188"/>
      <c r="H648" s="188"/>
      <c r="I648" s="188"/>
      <c r="J648" s="188"/>
      <c r="K648" s="188"/>
      <c r="L648" s="188"/>
      <c r="M648" s="188"/>
      <c r="N648" s="184"/>
      <c r="O648" s="184"/>
      <c r="P648" s="184"/>
      <c r="Q648" s="184"/>
      <c r="R648" s="188"/>
      <c r="S648" s="188"/>
      <c r="T648" s="188"/>
      <c r="U648" s="188"/>
      <c r="V648" s="188"/>
      <c r="W648" s="188"/>
      <c r="X648" s="188"/>
      <c r="Y648" s="188"/>
      <c r="Z648" s="188"/>
      <c r="AA648" s="188"/>
      <c r="AB648" s="188"/>
      <c r="AC648" s="188"/>
      <c r="AD648" s="188"/>
      <c r="AE648" s="188"/>
      <c r="AF648" s="188"/>
      <c r="AG648" s="188"/>
      <c r="AH648" s="189"/>
    </row>
    <row r="649" spans="1:34" ht="31.5" x14ac:dyDescent="0.25">
      <c r="A649" s="165">
        <v>7</v>
      </c>
      <c r="B649" s="150"/>
      <c r="C649" s="150"/>
      <c r="D649" s="151"/>
      <c r="E649" s="166"/>
      <c r="F649" s="166" t="s">
        <v>1265</v>
      </c>
      <c r="G649" s="166" t="s">
        <v>1266</v>
      </c>
      <c r="H649" s="168">
        <v>7.53</v>
      </c>
      <c r="I649" s="169">
        <v>0.06</v>
      </c>
      <c r="J649" s="174" t="s">
        <v>1267</v>
      </c>
      <c r="K649" s="171" t="s">
        <v>1268</v>
      </c>
      <c r="L649" s="174" t="s">
        <v>397</v>
      </c>
      <c r="M649" s="171" t="s">
        <v>398</v>
      </c>
      <c r="N649" s="190">
        <v>-7.1584027777777779</v>
      </c>
      <c r="O649" s="190">
        <v>-111.93987777777778</v>
      </c>
      <c r="P649" s="190">
        <v>-7.1562000000000001</v>
      </c>
      <c r="Q649" s="190">
        <v>-111.97701388888889</v>
      </c>
      <c r="R649" s="170" t="s">
        <v>1269</v>
      </c>
      <c r="S649" s="173"/>
      <c r="T649" s="174" t="s">
        <v>842</v>
      </c>
      <c r="U649" s="174"/>
      <c r="V649" s="174"/>
      <c r="W649" s="174" t="s">
        <v>842</v>
      </c>
      <c r="X649" s="174"/>
      <c r="Y649" s="173"/>
      <c r="Z649" s="173"/>
      <c r="AA649" s="174" t="s">
        <v>842</v>
      </c>
      <c r="AB649" s="174"/>
      <c r="AC649" s="175"/>
      <c r="AD649" s="175"/>
      <c r="AE649" s="177"/>
      <c r="AF649" s="177"/>
      <c r="AG649" s="175"/>
      <c r="AH649" s="178"/>
    </row>
    <row r="650" spans="1:34" ht="15.75" x14ac:dyDescent="0.25">
      <c r="A650" s="149"/>
      <c r="B650" s="150"/>
      <c r="C650" s="150"/>
      <c r="D650" s="151"/>
      <c r="E650" s="153"/>
      <c r="F650" s="153"/>
      <c r="G650" s="153"/>
      <c r="H650" s="154"/>
      <c r="I650" s="155"/>
      <c r="J650" s="158"/>
      <c r="K650" s="152"/>
      <c r="L650" s="158"/>
      <c r="M650" s="152"/>
      <c r="N650" s="191">
        <v>0</v>
      </c>
      <c r="O650" s="191">
        <v>0</v>
      </c>
      <c r="P650" s="191">
        <v>0</v>
      </c>
      <c r="Q650" s="191">
        <v>0</v>
      </c>
      <c r="R650" s="157"/>
      <c r="S650" s="159"/>
      <c r="T650" s="158"/>
      <c r="U650" s="158"/>
      <c r="V650" s="158"/>
      <c r="W650" s="158"/>
      <c r="X650" s="158"/>
      <c r="Y650" s="159"/>
      <c r="Z650" s="159"/>
      <c r="AA650" s="158"/>
      <c r="AB650" s="158"/>
      <c r="AC650" s="160"/>
      <c r="AD650" s="160"/>
      <c r="AE650" s="162"/>
      <c r="AF650" s="162"/>
      <c r="AG650" s="160"/>
      <c r="AH650" s="164"/>
    </row>
    <row r="651" spans="1:34" ht="31.5" x14ac:dyDescent="0.25">
      <c r="A651" s="165"/>
      <c r="B651" s="150"/>
      <c r="C651" s="150"/>
      <c r="D651" s="151"/>
      <c r="E651" s="182" t="s">
        <v>30</v>
      </c>
      <c r="F651" s="183"/>
      <c r="G651" s="183"/>
      <c r="H651" s="183"/>
      <c r="I651" s="183"/>
      <c r="J651" s="183"/>
      <c r="K651" s="183"/>
      <c r="L651" s="183"/>
      <c r="M651" s="183"/>
      <c r="N651" s="195"/>
      <c r="O651" s="195"/>
      <c r="P651" s="195"/>
      <c r="Q651" s="195"/>
      <c r="R651" s="183"/>
      <c r="S651" s="183"/>
      <c r="T651" s="183"/>
      <c r="U651" s="183"/>
      <c r="V651" s="183"/>
      <c r="W651" s="183"/>
      <c r="X651" s="183"/>
      <c r="Y651" s="183"/>
      <c r="Z651" s="183"/>
      <c r="AA651" s="183"/>
      <c r="AB651" s="183"/>
      <c r="AC651" s="183"/>
      <c r="AD651" s="183"/>
      <c r="AE651" s="183"/>
      <c r="AF651" s="183"/>
      <c r="AG651" s="183"/>
      <c r="AH651" s="185"/>
    </row>
    <row r="652" spans="1:34" ht="15.75" x14ac:dyDescent="0.25">
      <c r="A652" s="149"/>
      <c r="B652" s="150"/>
      <c r="C652" s="150"/>
      <c r="D652" s="151"/>
      <c r="E652" s="187"/>
      <c r="F652" s="188"/>
      <c r="G652" s="188"/>
      <c r="H652" s="188"/>
      <c r="I652" s="188"/>
      <c r="J652" s="188"/>
      <c r="K652" s="188"/>
      <c r="L652" s="188"/>
      <c r="M652" s="188"/>
      <c r="N652" s="195"/>
      <c r="O652" s="195"/>
      <c r="P652" s="195"/>
      <c r="Q652" s="195"/>
      <c r="R652" s="188"/>
      <c r="S652" s="188"/>
      <c r="T652" s="188"/>
      <c r="U652" s="188"/>
      <c r="V652" s="188"/>
      <c r="W652" s="188"/>
      <c r="X652" s="188"/>
      <c r="Y652" s="188"/>
      <c r="Z652" s="188"/>
      <c r="AA652" s="188"/>
      <c r="AB652" s="188"/>
      <c r="AC652" s="188"/>
      <c r="AD652" s="188"/>
      <c r="AE652" s="188"/>
      <c r="AF652" s="188"/>
      <c r="AG652" s="188"/>
      <c r="AH652" s="189"/>
    </row>
    <row r="653" spans="1:34" ht="31.5" x14ac:dyDescent="0.25">
      <c r="A653" s="165">
        <v>8</v>
      </c>
      <c r="B653" s="150"/>
      <c r="C653" s="150"/>
      <c r="D653" s="151"/>
      <c r="E653" s="166"/>
      <c r="F653" s="166" t="s">
        <v>1270</v>
      </c>
      <c r="G653" s="166" t="s">
        <v>1271</v>
      </c>
      <c r="H653" s="168">
        <v>1.25</v>
      </c>
      <c r="I653" s="169">
        <v>5.8000000000000003E-2</v>
      </c>
      <c r="J653" s="174" t="s">
        <v>1272</v>
      </c>
      <c r="K653" s="174" t="s">
        <v>406</v>
      </c>
      <c r="L653" s="174" t="s">
        <v>397</v>
      </c>
      <c r="M653" s="171" t="s">
        <v>398</v>
      </c>
      <c r="N653" s="172">
        <v>-7.1508583333333338</v>
      </c>
      <c r="O653" s="172">
        <v>-111.993425</v>
      </c>
      <c r="P653" s="172">
        <v>-7.1453555555555557</v>
      </c>
      <c r="Q653" s="172">
        <v>-111.98550277777778</v>
      </c>
      <c r="R653" s="170" t="s">
        <v>1269</v>
      </c>
      <c r="S653" s="173"/>
      <c r="T653" s="174" t="s">
        <v>842</v>
      </c>
      <c r="U653" s="174"/>
      <c r="V653" s="174"/>
      <c r="W653" s="174" t="s">
        <v>842</v>
      </c>
      <c r="X653" s="174"/>
      <c r="Y653" s="173"/>
      <c r="Z653" s="173"/>
      <c r="AA653" s="174" t="s">
        <v>842</v>
      </c>
      <c r="AB653" s="174"/>
      <c r="AC653" s="175"/>
      <c r="AD653" s="175"/>
      <c r="AE653" s="177"/>
      <c r="AF653" s="177"/>
      <c r="AG653" s="175"/>
      <c r="AH653" s="178"/>
    </row>
    <row r="654" spans="1:34" ht="15.75" x14ac:dyDescent="0.25">
      <c r="A654" s="149"/>
      <c r="B654" s="150"/>
      <c r="C654" s="150"/>
      <c r="D654" s="151"/>
      <c r="E654" s="153"/>
      <c r="F654" s="153"/>
      <c r="G654" s="153"/>
      <c r="H654" s="154"/>
      <c r="I654" s="155"/>
      <c r="J654" s="158"/>
      <c r="K654" s="158"/>
      <c r="L654" s="158"/>
      <c r="M654" s="152"/>
      <c r="N654" s="156">
        <v>0</v>
      </c>
      <c r="O654" s="156">
        <v>0</v>
      </c>
      <c r="P654" s="156">
        <v>0</v>
      </c>
      <c r="Q654" s="156">
        <v>0</v>
      </c>
      <c r="R654" s="157"/>
      <c r="S654" s="159"/>
      <c r="T654" s="158"/>
      <c r="U654" s="158"/>
      <c r="V654" s="158"/>
      <c r="W654" s="158"/>
      <c r="X654" s="158"/>
      <c r="Y654" s="159"/>
      <c r="Z654" s="159"/>
      <c r="AA654" s="158"/>
      <c r="AB654" s="158"/>
      <c r="AC654" s="160"/>
      <c r="AD654" s="160"/>
      <c r="AE654" s="162"/>
      <c r="AF654" s="162"/>
      <c r="AG654" s="160"/>
      <c r="AH654" s="164"/>
    </row>
    <row r="655" spans="1:34" ht="47.25" x14ac:dyDescent="0.25">
      <c r="A655" s="165">
        <v>9</v>
      </c>
      <c r="B655" s="150"/>
      <c r="C655" s="150"/>
      <c r="D655" s="151"/>
      <c r="E655" s="166"/>
      <c r="F655" s="166" t="s">
        <v>1271</v>
      </c>
      <c r="G655" s="166" t="s">
        <v>1273</v>
      </c>
      <c r="H655" s="168">
        <v>0.55000000000000004</v>
      </c>
      <c r="I655" s="169">
        <v>0</v>
      </c>
      <c r="J655" s="174" t="s">
        <v>1272</v>
      </c>
      <c r="K655" s="174" t="s">
        <v>406</v>
      </c>
      <c r="L655" s="174" t="s">
        <v>397</v>
      </c>
      <c r="M655" s="171" t="s">
        <v>398</v>
      </c>
      <c r="N655" s="190">
        <v>-7.1453555555555557</v>
      </c>
      <c r="O655" s="190">
        <v>-111.98550277777778</v>
      </c>
      <c r="P655" s="190">
        <v>-7.1404444444444444</v>
      </c>
      <c r="Q655" s="190">
        <v>-111.98652222222222</v>
      </c>
      <c r="R655" s="170" t="s">
        <v>1261</v>
      </c>
      <c r="S655" s="173"/>
      <c r="T655" s="174" t="s">
        <v>842</v>
      </c>
      <c r="U655" s="174"/>
      <c r="V655" s="174"/>
      <c r="W655" s="174" t="s">
        <v>842</v>
      </c>
      <c r="X655" s="174"/>
      <c r="Y655" s="173"/>
      <c r="Z655" s="173"/>
      <c r="AA655" s="174" t="s">
        <v>842</v>
      </c>
      <c r="AB655" s="174"/>
      <c r="AC655" s="175"/>
      <c r="AD655" s="175"/>
      <c r="AE655" s="177"/>
      <c r="AF655" s="177"/>
      <c r="AG655" s="175"/>
      <c r="AH655" s="178"/>
    </row>
    <row r="656" spans="1:34" ht="15.75" x14ac:dyDescent="0.25">
      <c r="A656" s="149"/>
      <c r="B656" s="150"/>
      <c r="C656" s="150"/>
      <c r="D656" s="151"/>
      <c r="E656" s="153"/>
      <c r="F656" s="153"/>
      <c r="G656" s="153"/>
      <c r="H656" s="154"/>
      <c r="I656" s="155"/>
      <c r="J656" s="158"/>
      <c r="K656" s="158"/>
      <c r="L656" s="158"/>
      <c r="M656" s="152"/>
      <c r="N656" s="191">
        <v>0</v>
      </c>
      <c r="O656" s="191">
        <v>0</v>
      </c>
      <c r="P656" s="191">
        <v>0</v>
      </c>
      <c r="Q656" s="191">
        <v>0</v>
      </c>
      <c r="R656" s="157"/>
      <c r="S656" s="159"/>
      <c r="T656" s="158"/>
      <c r="U656" s="158"/>
      <c r="V656" s="158"/>
      <c r="W656" s="158"/>
      <c r="X656" s="158"/>
      <c r="Y656" s="159"/>
      <c r="Z656" s="159"/>
      <c r="AA656" s="158"/>
      <c r="AB656" s="158"/>
      <c r="AC656" s="160"/>
      <c r="AD656" s="160"/>
      <c r="AE656" s="162"/>
      <c r="AF656" s="162"/>
      <c r="AG656" s="160"/>
      <c r="AH656" s="164"/>
    </row>
    <row r="657" spans="1:34" ht="31.5" x14ac:dyDescent="0.25">
      <c r="A657" s="165">
        <v>10</v>
      </c>
      <c r="B657" s="150"/>
      <c r="C657" s="150"/>
      <c r="D657" s="151"/>
      <c r="E657" s="167"/>
      <c r="F657" s="166" t="s">
        <v>1273</v>
      </c>
      <c r="G657" s="166" t="s">
        <v>1274</v>
      </c>
      <c r="H657" s="168">
        <v>1.46</v>
      </c>
      <c r="I657" s="169">
        <v>0.04</v>
      </c>
      <c r="J657" s="174" t="s">
        <v>1272</v>
      </c>
      <c r="K657" s="174" t="s">
        <v>406</v>
      </c>
      <c r="L657" s="174" t="s">
        <v>397</v>
      </c>
      <c r="M657" s="171" t="s">
        <v>398</v>
      </c>
      <c r="N657" s="172">
        <v>-7.1404444444444444</v>
      </c>
      <c r="O657" s="172">
        <v>-111.98652222222222</v>
      </c>
      <c r="P657" s="172">
        <v>-7.1297583333333332</v>
      </c>
      <c r="Q657" s="172">
        <v>-111.99375000000001</v>
      </c>
      <c r="R657" s="170" t="s">
        <v>1269</v>
      </c>
      <c r="S657" s="173"/>
      <c r="T657" s="174" t="s">
        <v>842</v>
      </c>
      <c r="U657" s="174"/>
      <c r="V657" s="174"/>
      <c r="W657" s="174" t="s">
        <v>842</v>
      </c>
      <c r="X657" s="174"/>
      <c r="Y657" s="173"/>
      <c r="Z657" s="174" t="s">
        <v>842</v>
      </c>
      <c r="AA657" s="174"/>
      <c r="AB657" s="174"/>
      <c r="AC657" s="175"/>
      <c r="AD657" s="175"/>
      <c r="AE657" s="177"/>
      <c r="AF657" s="177"/>
      <c r="AG657" s="175"/>
      <c r="AH657" s="196"/>
    </row>
    <row r="658" spans="1:34" ht="15.75" x14ac:dyDescent="0.25">
      <c r="A658" s="149"/>
      <c r="B658" s="150"/>
      <c r="C658" s="150"/>
      <c r="D658" s="151"/>
      <c r="E658" s="179"/>
      <c r="F658" s="153"/>
      <c r="G658" s="153"/>
      <c r="H658" s="154"/>
      <c r="I658" s="155"/>
      <c r="J658" s="158"/>
      <c r="K658" s="158"/>
      <c r="L658" s="158"/>
      <c r="M658" s="152"/>
      <c r="N658" s="156">
        <v>0</v>
      </c>
      <c r="O658" s="156">
        <v>0</v>
      </c>
      <c r="P658" s="156">
        <v>0</v>
      </c>
      <c r="Q658" s="156">
        <v>0</v>
      </c>
      <c r="R658" s="157"/>
      <c r="S658" s="159"/>
      <c r="T658" s="158"/>
      <c r="U658" s="158"/>
      <c r="V658" s="158"/>
      <c r="W658" s="158"/>
      <c r="X658" s="158"/>
      <c r="Y658" s="159"/>
      <c r="Z658" s="158"/>
      <c r="AA658" s="158"/>
      <c r="AB658" s="158"/>
      <c r="AC658" s="160"/>
      <c r="AD658" s="160"/>
      <c r="AE658" s="162"/>
      <c r="AF658" s="162"/>
      <c r="AG658" s="160"/>
      <c r="AH658" s="196"/>
    </row>
    <row r="659" spans="1:34" ht="47.25" x14ac:dyDescent="0.25">
      <c r="A659" s="165">
        <v>11</v>
      </c>
      <c r="B659" s="150"/>
      <c r="C659" s="150"/>
      <c r="D659" s="151"/>
      <c r="E659" s="166"/>
      <c r="F659" s="166" t="s">
        <v>1274</v>
      </c>
      <c r="G659" s="166" t="s">
        <v>1275</v>
      </c>
      <c r="H659" s="168">
        <v>0.82</v>
      </c>
      <c r="I659" s="169">
        <v>0</v>
      </c>
      <c r="J659" s="174" t="s">
        <v>405</v>
      </c>
      <c r="K659" s="174" t="s">
        <v>406</v>
      </c>
      <c r="L659" s="174" t="s">
        <v>397</v>
      </c>
      <c r="M659" s="171" t="s">
        <v>398</v>
      </c>
      <c r="N659" s="190">
        <v>-7.1297583333333332</v>
      </c>
      <c r="O659" s="190">
        <v>-111.99375000000001</v>
      </c>
      <c r="P659" s="190">
        <v>-7.1225083333333332</v>
      </c>
      <c r="Q659" s="190">
        <v>-111.99554722222223</v>
      </c>
      <c r="R659" s="170" t="s">
        <v>1261</v>
      </c>
      <c r="S659" s="173"/>
      <c r="T659" s="174" t="s">
        <v>842</v>
      </c>
      <c r="U659" s="174"/>
      <c r="V659" s="174"/>
      <c r="W659" s="174" t="s">
        <v>842</v>
      </c>
      <c r="X659" s="174"/>
      <c r="Y659" s="173"/>
      <c r="Z659" s="174" t="s">
        <v>842</v>
      </c>
      <c r="AA659" s="174"/>
      <c r="AB659" s="174"/>
      <c r="AC659" s="175"/>
      <c r="AD659" s="175"/>
      <c r="AE659" s="177"/>
      <c r="AF659" s="177"/>
      <c r="AG659" s="175"/>
      <c r="AH659" s="178"/>
    </row>
    <row r="660" spans="1:34" ht="15.75" x14ac:dyDescent="0.25">
      <c r="A660" s="149"/>
      <c r="B660" s="150"/>
      <c r="C660" s="150"/>
      <c r="D660" s="151"/>
      <c r="E660" s="153"/>
      <c r="F660" s="153"/>
      <c r="G660" s="153"/>
      <c r="H660" s="154"/>
      <c r="I660" s="155"/>
      <c r="J660" s="158"/>
      <c r="K660" s="158"/>
      <c r="L660" s="158"/>
      <c r="M660" s="152"/>
      <c r="N660" s="191">
        <v>0</v>
      </c>
      <c r="O660" s="191">
        <v>0</v>
      </c>
      <c r="P660" s="191">
        <v>0</v>
      </c>
      <c r="Q660" s="191">
        <v>0</v>
      </c>
      <c r="R660" s="157"/>
      <c r="S660" s="159"/>
      <c r="T660" s="158"/>
      <c r="U660" s="158"/>
      <c r="V660" s="158"/>
      <c r="W660" s="158"/>
      <c r="X660" s="158"/>
      <c r="Y660" s="159"/>
      <c r="Z660" s="158"/>
      <c r="AA660" s="158"/>
      <c r="AB660" s="158"/>
      <c r="AC660" s="160"/>
      <c r="AD660" s="160"/>
      <c r="AE660" s="162"/>
      <c r="AF660" s="162"/>
      <c r="AG660" s="160"/>
      <c r="AH660" s="164"/>
    </row>
    <row r="661" spans="1:34" ht="31.5" x14ac:dyDescent="0.25">
      <c r="A661" s="165">
        <v>12</v>
      </c>
      <c r="B661" s="150"/>
      <c r="C661" s="150"/>
      <c r="D661" s="151"/>
      <c r="E661" s="166"/>
      <c r="F661" s="166" t="s">
        <v>1275</v>
      </c>
      <c r="G661" s="166" t="s">
        <v>1276</v>
      </c>
      <c r="H661" s="168">
        <v>1.25</v>
      </c>
      <c r="I661" s="169">
        <v>0.06</v>
      </c>
      <c r="J661" s="174" t="s">
        <v>405</v>
      </c>
      <c r="K661" s="174" t="s">
        <v>406</v>
      </c>
      <c r="L661" s="174" t="s">
        <v>397</v>
      </c>
      <c r="M661" s="171" t="s">
        <v>398</v>
      </c>
      <c r="N661" s="172">
        <v>-7.1225083333333332</v>
      </c>
      <c r="O661" s="172">
        <v>-111.99554722222223</v>
      </c>
      <c r="P661" s="172">
        <v>-7.1212694444444447</v>
      </c>
      <c r="Q661" s="172">
        <v>-111.99672777777778</v>
      </c>
      <c r="R661" s="170" t="s">
        <v>1269</v>
      </c>
      <c r="S661" s="173"/>
      <c r="T661" s="174" t="s">
        <v>842</v>
      </c>
      <c r="U661" s="174"/>
      <c r="V661" s="174"/>
      <c r="W661" s="174" t="s">
        <v>842</v>
      </c>
      <c r="X661" s="174"/>
      <c r="Y661" s="173"/>
      <c r="Z661" s="173"/>
      <c r="AA661" s="174" t="s">
        <v>842</v>
      </c>
      <c r="AB661" s="174"/>
      <c r="AC661" s="175"/>
      <c r="AD661" s="175"/>
      <c r="AE661" s="177"/>
      <c r="AF661" s="177"/>
      <c r="AG661" s="197"/>
      <c r="AH661" s="178"/>
    </row>
    <row r="662" spans="1:34" ht="15.75" x14ac:dyDescent="0.25">
      <c r="A662" s="149"/>
      <c r="B662" s="150"/>
      <c r="C662" s="150"/>
      <c r="D662" s="151"/>
      <c r="E662" s="153"/>
      <c r="F662" s="153"/>
      <c r="G662" s="153"/>
      <c r="H662" s="154"/>
      <c r="I662" s="155"/>
      <c r="J662" s="158"/>
      <c r="K662" s="158"/>
      <c r="L662" s="158"/>
      <c r="M662" s="152"/>
      <c r="N662" s="156">
        <v>0</v>
      </c>
      <c r="O662" s="156">
        <v>0</v>
      </c>
      <c r="P662" s="156">
        <v>0</v>
      </c>
      <c r="Q662" s="156">
        <v>0</v>
      </c>
      <c r="R662" s="157"/>
      <c r="S662" s="159"/>
      <c r="T662" s="158"/>
      <c r="U662" s="158"/>
      <c r="V662" s="158"/>
      <c r="W662" s="158"/>
      <c r="X662" s="158"/>
      <c r="Y662" s="159"/>
      <c r="Z662" s="159"/>
      <c r="AA662" s="158"/>
      <c r="AB662" s="158"/>
      <c r="AC662" s="160"/>
      <c r="AD662" s="160"/>
      <c r="AE662" s="162"/>
      <c r="AF662" s="162"/>
      <c r="AG662" s="163"/>
      <c r="AH662" s="164"/>
    </row>
    <row r="663" spans="1:34" ht="47.25" x14ac:dyDescent="0.25">
      <c r="A663" s="165">
        <v>13</v>
      </c>
      <c r="B663" s="150"/>
      <c r="C663" s="150"/>
      <c r="D663" s="151"/>
      <c r="E663" s="166"/>
      <c r="F663" s="166" t="s">
        <v>1276</v>
      </c>
      <c r="G663" s="166" t="s">
        <v>1277</v>
      </c>
      <c r="H663" s="168">
        <v>0.1</v>
      </c>
      <c r="I663" s="169">
        <v>0</v>
      </c>
      <c r="J663" s="174" t="s">
        <v>405</v>
      </c>
      <c r="K663" s="174" t="s">
        <v>406</v>
      </c>
      <c r="L663" s="174" t="s">
        <v>397</v>
      </c>
      <c r="M663" s="171" t="s">
        <v>398</v>
      </c>
      <c r="N663" s="172">
        <v>-7.1212694444444447</v>
      </c>
      <c r="O663" s="172">
        <v>-111.99672777777778</v>
      </c>
      <c r="P663" s="172">
        <v>-7.1221111111111108</v>
      </c>
      <c r="Q663" s="172">
        <v>-111.99674166666667</v>
      </c>
      <c r="R663" s="170" t="s">
        <v>1261</v>
      </c>
      <c r="S663" s="173"/>
      <c r="T663" s="174" t="s">
        <v>842</v>
      </c>
      <c r="U663" s="174"/>
      <c r="V663" s="174"/>
      <c r="W663" s="174" t="s">
        <v>842</v>
      </c>
      <c r="X663" s="174"/>
      <c r="Y663" s="173"/>
      <c r="Z663" s="173"/>
      <c r="AA663" s="174" t="s">
        <v>842</v>
      </c>
      <c r="AB663" s="174"/>
      <c r="AC663" s="175"/>
      <c r="AD663" s="175"/>
      <c r="AE663" s="177"/>
      <c r="AF663" s="177"/>
      <c r="AG663" s="197"/>
      <c r="AH663" s="178"/>
    </row>
    <row r="664" spans="1:34" ht="15.75" x14ac:dyDescent="0.25">
      <c r="A664" s="149"/>
      <c r="B664" s="150"/>
      <c r="C664" s="150"/>
      <c r="D664" s="151"/>
      <c r="E664" s="153"/>
      <c r="F664" s="153"/>
      <c r="G664" s="153"/>
      <c r="H664" s="154"/>
      <c r="I664" s="155"/>
      <c r="J664" s="158"/>
      <c r="K664" s="158"/>
      <c r="L664" s="158"/>
      <c r="M664" s="152"/>
      <c r="N664" s="156"/>
      <c r="O664" s="156"/>
      <c r="P664" s="156"/>
      <c r="Q664" s="156"/>
      <c r="R664" s="157"/>
      <c r="S664" s="159"/>
      <c r="T664" s="158"/>
      <c r="U664" s="158"/>
      <c r="V664" s="158"/>
      <c r="W664" s="158"/>
      <c r="X664" s="158"/>
      <c r="Y664" s="159"/>
      <c r="Z664" s="159"/>
      <c r="AA664" s="158"/>
      <c r="AB664" s="158"/>
      <c r="AC664" s="160"/>
      <c r="AD664" s="160"/>
      <c r="AE664" s="162"/>
      <c r="AF664" s="162"/>
      <c r="AG664" s="163"/>
      <c r="AH664" s="164"/>
    </row>
    <row r="665" spans="1:34" ht="31.5" x14ac:dyDescent="0.25">
      <c r="A665" s="165">
        <v>14</v>
      </c>
      <c r="B665" s="150"/>
      <c r="C665" s="150"/>
      <c r="D665" s="151"/>
      <c r="E665" s="167"/>
      <c r="F665" s="166" t="s">
        <v>1277</v>
      </c>
      <c r="G665" s="166" t="s">
        <v>1278</v>
      </c>
      <c r="H665" s="168">
        <v>0.55000000000000004</v>
      </c>
      <c r="I665" s="169">
        <v>0.02</v>
      </c>
      <c r="J665" s="174" t="s">
        <v>405</v>
      </c>
      <c r="K665" s="174" t="s">
        <v>406</v>
      </c>
      <c r="L665" s="174" t="s">
        <v>397</v>
      </c>
      <c r="M665" s="171" t="s">
        <v>398</v>
      </c>
      <c r="N665" s="172">
        <v>-7.1221111111111108</v>
      </c>
      <c r="O665" s="172">
        <v>-111.99674166666667</v>
      </c>
      <c r="P665" s="172">
        <v>-7.1261694444444448</v>
      </c>
      <c r="Q665" s="172">
        <v>-111.99924444444444</v>
      </c>
      <c r="R665" s="170" t="s">
        <v>1269</v>
      </c>
      <c r="S665" s="173"/>
      <c r="T665" s="174" t="s">
        <v>842</v>
      </c>
      <c r="U665" s="174"/>
      <c r="V665" s="174"/>
      <c r="W665" s="174" t="s">
        <v>842</v>
      </c>
      <c r="X665" s="174"/>
      <c r="Y665" s="173"/>
      <c r="Z665" s="173"/>
      <c r="AA665" s="174" t="s">
        <v>842</v>
      </c>
      <c r="AB665" s="174"/>
      <c r="AC665" s="175"/>
      <c r="AD665" s="175"/>
      <c r="AE665" s="177"/>
      <c r="AF665" s="177"/>
      <c r="AG665" s="175"/>
      <c r="AH665" s="196"/>
    </row>
    <row r="666" spans="1:34" ht="15.75" x14ac:dyDescent="0.25">
      <c r="A666" s="149"/>
      <c r="B666" s="150"/>
      <c r="C666" s="150"/>
      <c r="D666" s="151"/>
      <c r="E666" s="179"/>
      <c r="F666" s="153"/>
      <c r="G666" s="153"/>
      <c r="H666" s="154"/>
      <c r="I666" s="155"/>
      <c r="J666" s="158"/>
      <c r="K666" s="158"/>
      <c r="L666" s="158"/>
      <c r="M666" s="152"/>
      <c r="N666" s="156">
        <v>0</v>
      </c>
      <c r="O666" s="156">
        <v>0</v>
      </c>
      <c r="P666" s="156">
        <v>0</v>
      </c>
      <c r="Q666" s="156">
        <v>0</v>
      </c>
      <c r="R666" s="157"/>
      <c r="S666" s="159"/>
      <c r="T666" s="158"/>
      <c r="U666" s="158"/>
      <c r="V666" s="158"/>
      <c r="W666" s="158"/>
      <c r="X666" s="158"/>
      <c r="Y666" s="159"/>
      <c r="Z666" s="159"/>
      <c r="AA666" s="158"/>
      <c r="AB666" s="158"/>
      <c r="AC666" s="160"/>
      <c r="AD666" s="160"/>
      <c r="AE666" s="162"/>
      <c r="AF666" s="162"/>
      <c r="AG666" s="160"/>
      <c r="AH666" s="196"/>
    </row>
    <row r="667" spans="1:34" ht="47.25" x14ac:dyDescent="0.25">
      <c r="A667" s="165">
        <v>15</v>
      </c>
      <c r="B667" s="150"/>
      <c r="C667" s="150"/>
      <c r="D667" s="151"/>
      <c r="E667" s="167"/>
      <c r="F667" s="166" t="s">
        <v>1278</v>
      </c>
      <c r="G667" s="166" t="s">
        <v>1279</v>
      </c>
      <c r="H667" s="168">
        <v>0.5</v>
      </c>
      <c r="I667" s="169">
        <v>0</v>
      </c>
      <c r="J667" s="174" t="s">
        <v>405</v>
      </c>
      <c r="K667" s="174" t="s">
        <v>406</v>
      </c>
      <c r="L667" s="174" t="s">
        <v>397</v>
      </c>
      <c r="M667" s="171" t="s">
        <v>398</v>
      </c>
      <c r="N667" s="172">
        <v>-7.1261694444444448</v>
      </c>
      <c r="O667" s="172">
        <v>-111.99924444444444</v>
      </c>
      <c r="P667" s="172">
        <v>-7.1294444444444443</v>
      </c>
      <c r="Q667" s="172">
        <v>-112.00225</v>
      </c>
      <c r="R667" s="170" t="s">
        <v>1261</v>
      </c>
      <c r="S667" s="173"/>
      <c r="T667" s="174" t="s">
        <v>842</v>
      </c>
      <c r="U667" s="174"/>
      <c r="V667" s="174"/>
      <c r="W667" s="174" t="s">
        <v>842</v>
      </c>
      <c r="X667" s="174"/>
      <c r="Y667" s="173"/>
      <c r="Z667" s="173"/>
      <c r="AA667" s="174" t="s">
        <v>842</v>
      </c>
      <c r="AB667" s="174"/>
      <c r="AC667" s="175"/>
      <c r="AD667" s="175"/>
      <c r="AE667" s="177"/>
      <c r="AF667" s="177"/>
      <c r="AG667" s="175"/>
      <c r="AH667" s="196"/>
    </row>
    <row r="668" spans="1:34" ht="15.75" x14ac:dyDescent="0.25">
      <c r="A668" s="149"/>
      <c r="B668" s="150"/>
      <c r="C668" s="150"/>
      <c r="D668" s="151"/>
      <c r="E668" s="179"/>
      <c r="F668" s="153"/>
      <c r="G668" s="153"/>
      <c r="H668" s="154"/>
      <c r="I668" s="155"/>
      <c r="J668" s="158"/>
      <c r="K668" s="158"/>
      <c r="L668" s="158"/>
      <c r="M668" s="152"/>
      <c r="N668" s="156">
        <v>0</v>
      </c>
      <c r="O668" s="156">
        <v>0</v>
      </c>
      <c r="P668" s="156">
        <v>0</v>
      </c>
      <c r="Q668" s="156">
        <v>0</v>
      </c>
      <c r="R668" s="157"/>
      <c r="S668" s="159"/>
      <c r="T668" s="158"/>
      <c r="U668" s="158"/>
      <c r="V668" s="158"/>
      <c r="W668" s="158"/>
      <c r="X668" s="158"/>
      <c r="Y668" s="159"/>
      <c r="Z668" s="159"/>
      <c r="AA668" s="158"/>
      <c r="AB668" s="158"/>
      <c r="AC668" s="160"/>
      <c r="AD668" s="160"/>
      <c r="AE668" s="162"/>
      <c r="AF668" s="162"/>
      <c r="AG668" s="160"/>
      <c r="AH668" s="196"/>
    </row>
    <row r="669" spans="1:34" ht="31.5" x14ac:dyDescent="0.25">
      <c r="A669" s="165">
        <v>16</v>
      </c>
      <c r="B669" s="150"/>
      <c r="C669" s="150"/>
      <c r="D669" s="151"/>
      <c r="E669" s="167"/>
      <c r="F669" s="166" t="s">
        <v>1279</v>
      </c>
      <c r="G669" s="166" t="s">
        <v>1280</v>
      </c>
      <c r="H669" s="168">
        <v>0.37</v>
      </c>
      <c r="I669" s="169">
        <v>0.03</v>
      </c>
      <c r="J669" s="174" t="s">
        <v>405</v>
      </c>
      <c r="K669" s="174" t="s">
        <v>406</v>
      </c>
      <c r="L669" s="174" t="s">
        <v>397</v>
      </c>
      <c r="M669" s="171" t="s">
        <v>398</v>
      </c>
      <c r="N669" s="172">
        <v>-7.1294444444444443</v>
      </c>
      <c r="O669" s="172">
        <v>-112.00225</v>
      </c>
      <c r="P669" s="172">
        <v>-7.1311277777777775</v>
      </c>
      <c r="Q669" s="172">
        <v>-112.00205277777778</v>
      </c>
      <c r="R669" s="170" t="s">
        <v>1269</v>
      </c>
      <c r="S669" s="173"/>
      <c r="T669" s="174" t="s">
        <v>842</v>
      </c>
      <c r="U669" s="174"/>
      <c r="V669" s="174"/>
      <c r="W669" s="174" t="s">
        <v>842</v>
      </c>
      <c r="X669" s="174"/>
      <c r="Y669" s="173"/>
      <c r="Z669" s="173"/>
      <c r="AA669" s="174" t="s">
        <v>842</v>
      </c>
      <c r="AB669" s="174"/>
      <c r="AC669" s="175"/>
      <c r="AD669" s="175"/>
      <c r="AE669" s="177"/>
      <c r="AF669" s="177"/>
      <c r="AG669" s="175"/>
      <c r="AH669" s="196"/>
    </row>
    <row r="670" spans="1:34" ht="15.75" x14ac:dyDescent="0.25">
      <c r="A670" s="149"/>
      <c r="B670" s="150"/>
      <c r="C670" s="150"/>
      <c r="D670" s="151"/>
      <c r="E670" s="179"/>
      <c r="F670" s="153"/>
      <c r="G670" s="153"/>
      <c r="H670" s="154"/>
      <c r="I670" s="155"/>
      <c r="J670" s="158"/>
      <c r="K670" s="158"/>
      <c r="L670" s="158"/>
      <c r="M670" s="152"/>
      <c r="N670" s="156">
        <v>0</v>
      </c>
      <c r="O670" s="156">
        <v>0</v>
      </c>
      <c r="P670" s="156">
        <v>0</v>
      </c>
      <c r="Q670" s="156">
        <v>0</v>
      </c>
      <c r="R670" s="157"/>
      <c r="S670" s="159"/>
      <c r="T670" s="158"/>
      <c r="U670" s="158"/>
      <c r="V670" s="158"/>
      <c r="W670" s="158"/>
      <c r="X670" s="158"/>
      <c r="Y670" s="159"/>
      <c r="Z670" s="159"/>
      <c r="AA670" s="158"/>
      <c r="AB670" s="158"/>
      <c r="AC670" s="160"/>
      <c r="AD670" s="160"/>
      <c r="AE670" s="162"/>
      <c r="AF670" s="162"/>
      <c r="AG670" s="160"/>
      <c r="AH670" s="196"/>
    </row>
    <row r="671" spans="1:34" ht="31.5" x14ac:dyDescent="0.25">
      <c r="A671" s="165"/>
      <c r="B671" s="150"/>
      <c r="C671" s="150"/>
      <c r="D671" s="151"/>
      <c r="E671" s="182" t="s">
        <v>30</v>
      </c>
      <c r="F671" s="183"/>
      <c r="G671" s="183"/>
      <c r="H671" s="183"/>
      <c r="I671" s="183"/>
      <c r="J671" s="183"/>
      <c r="K671" s="183"/>
      <c r="L671" s="183"/>
      <c r="M671" s="183"/>
      <c r="N671" s="192"/>
      <c r="O671" s="192"/>
      <c r="P671" s="192"/>
      <c r="Q671" s="192"/>
      <c r="R671" s="183"/>
      <c r="S671" s="183"/>
      <c r="T671" s="183"/>
      <c r="U671" s="183"/>
      <c r="V671" s="183"/>
      <c r="W671" s="183"/>
      <c r="X671" s="183"/>
      <c r="Y671" s="183"/>
      <c r="Z671" s="183"/>
      <c r="AA671" s="183"/>
      <c r="AB671" s="183"/>
      <c r="AC671" s="183"/>
      <c r="AD671" s="183"/>
      <c r="AE671" s="183"/>
      <c r="AF671" s="183"/>
      <c r="AG671" s="183"/>
      <c r="AH671" s="185"/>
    </row>
    <row r="672" spans="1:34" ht="15.75" x14ac:dyDescent="0.25">
      <c r="A672" s="149"/>
      <c r="B672" s="150"/>
      <c r="C672" s="150"/>
      <c r="D672" s="151"/>
      <c r="E672" s="187"/>
      <c r="F672" s="188"/>
      <c r="G672" s="188"/>
      <c r="H672" s="188"/>
      <c r="I672" s="188"/>
      <c r="J672" s="188"/>
      <c r="K672" s="188"/>
      <c r="L672" s="188"/>
      <c r="M672" s="188"/>
      <c r="N672" s="192"/>
      <c r="O672" s="192"/>
      <c r="P672" s="192"/>
      <c r="Q672" s="192"/>
      <c r="R672" s="188"/>
      <c r="S672" s="188"/>
      <c r="T672" s="188"/>
      <c r="U672" s="188"/>
      <c r="V672" s="188"/>
      <c r="W672" s="188"/>
      <c r="X672" s="188"/>
      <c r="Y672" s="188"/>
      <c r="Z672" s="188"/>
      <c r="AA672" s="188"/>
      <c r="AB672" s="188"/>
      <c r="AC672" s="188"/>
      <c r="AD672" s="188"/>
      <c r="AE672" s="188"/>
      <c r="AF672" s="188"/>
      <c r="AG672" s="188"/>
      <c r="AH672" s="189"/>
    </row>
    <row r="673" spans="1:34" ht="63" x14ac:dyDescent="0.25">
      <c r="A673" s="165">
        <v>17</v>
      </c>
      <c r="B673" s="150"/>
      <c r="C673" s="150"/>
      <c r="D673" s="151"/>
      <c r="E673" s="167"/>
      <c r="F673" s="166" t="s">
        <v>1281</v>
      </c>
      <c r="G673" s="166" t="s">
        <v>1282</v>
      </c>
      <c r="H673" s="168">
        <v>5.93</v>
      </c>
      <c r="I673" s="169">
        <v>0.25</v>
      </c>
      <c r="J673" s="174" t="s">
        <v>1283</v>
      </c>
      <c r="K673" s="174" t="s">
        <v>406</v>
      </c>
      <c r="L673" s="174" t="s">
        <v>397</v>
      </c>
      <c r="M673" s="171" t="s">
        <v>398</v>
      </c>
      <c r="N673" s="172">
        <v>-7.1319388888888886</v>
      </c>
      <c r="O673" s="172">
        <v>-112.00268333333334</v>
      </c>
      <c r="P673" s="172">
        <v>-7.096886111111111</v>
      </c>
      <c r="Q673" s="172">
        <v>-112.0095861111111</v>
      </c>
      <c r="R673" s="170" t="s">
        <v>1284</v>
      </c>
      <c r="S673" s="173"/>
      <c r="T673" s="174"/>
      <c r="U673" s="174"/>
      <c r="V673" s="174" t="s">
        <v>842</v>
      </c>
      <c r="W673" s="174"/>
      <c r="X673" s="174" t="s">
        <v>842</v>
      </c>
      <c r="Y673" s="173"/>
      <c r="Z673" s="173"/>
      <c r="AA673" s="174"/>
      <c r="AB673" s="174" t="s">
        <v>842</v>
      </c>
      <c r="AC673" s="175"/>
      <c r="AD673" s="175"/>
      <c r="AE673" s="177"/>
      <c r="AF673" s="177"/>
      <c r="AG673" s="175"/>
      <c r="AH673" s="196"/>
    </row>
    <row r="674" spans="1:34" ht="15.75" x14ac:dyDescent="0.25">
      <c r="A674" s="149"/>
      <c r="B674" s="150"/>
      <c r="C674" s="150"/>
      <c r="D674" s="151"/>
      <c r="E674" s="179"/>
      <c r="F674" s="153"/>
      <c r="G674" s="153"/>
      <c r="H674" s="154"/>
      <c r="I674" s="155"/>
      <c r="J674" s="158"/>
      <c r="K674" s="158"/>
      <c r="L674" s="158"/>
      <c r="M674" s="152"/>
      <c r="N674" s="156">
        <v>0</v>
      </c>
      <c r="O674" s="156">
        <v>0</v>
      </c>
      <c r="P674" s="156">
        <v>0</v>
      </c>
      <c r="Q674" s="156">
        <v>0</v>
      </c>
      <c r="R674" s="157"/>
      <c r="S674" s="159"/>
      <c r="T674" s="158"/>
      <c r="U674" s="158"/>
      <c r="V674" s="158"/>
      <c r="W674" s="158"/>
      <c r="X674" s="158"/>
      <c r="Y674" s="159"/>
      <c r="Z674" s="159"/>
      <c r="AA674" s="158"/>
      <c r="AB674" s="158"/>
      <c r="AC674" s="160"/>
      <c r="AD674" s="160"/>
      <c r="AE674" s="162"/>
      <c r="AF674" s="162"/>
      <c r="AG674" s="160"/>
      <c r="AH674" s="196"/>
    </row>
    <row r="675" spans="1:34" ht="47.25" x14ac:dyDescent="0.25">
      <c r="A675" s="165">
        <v>18</v>
      </c>
      <c r="B675" s="150"/>
      <c r="C675" s="150"/>
      <c r="D675" s="151"/>
      <c r="E675" s="167"/>
      <c r="F675" s="166" t="s">
        <v>1282</v>
      </c>
      <c r="G675" s="166" t="s">
        <v>1285</v>
      </c>
      <c r="H675" s="168">
        <v>0.27</v>
      </c>
      <c r="I675" s="169">
        <v>0</v>
      </c>
      <c r="J675" s="174" t="s">
        <v>406</v>
      </c>
      <c r="K675" s="174" t="s">
        <v>406</v>
      </c>
      <c r="L675" s="174" t="s">
        <v>397</v>
      </c>
      <c r="M675" s="171" t="s">
        <v>398</v>
      </c>
      <c r="N675" s="172">
        <v>-7.096886111111111</v>
      </c>
      <c r="O675" s="172">
        <v>-112.0095861111111</v>
      </c>
      <c r="P675" s="172">
        <v>-7.0957527777777774</v>
      </c>
      <c r="Q675" s="172">
        <v>-112.00744444444445</v>
      </c>
      <c r="R675" s="170" t="s">
        <v>1261</v>
      </c>
      <c r="S675" s="173"/>
      <c r="T675" s="174" t="s">
        <v>842</v>
      </c>
      <c r="U675" s="174"/>
      <c r="V675" s="174"/>
      <c r="W675" s="174" t="s">
        <v>842</v>
      </c>
      <c r="X675" s="174"/>
      <c r="Y675" s="173"/>
      <c r="Z675" s="173"/>
      <c r="AA675" s="174" t="s">
        <v>842</v>
      </c>
      <c r="AB675" s="174"/>
      <c r="AC675" s="175"/>
      <c r="AD675" s="175"/>
      <c r="AE675" s="177"/>
      <c r="AF675" s="177"/>
      <c r="AG675" s="175"/>
      <c r="AH675" s="196"/>
    </row>
    <row r="676" spans="1:34" ht="15.75" x14ac:dyDescent="0.25">
      <c r="A676" s="149"/>
      <c r="B676" s="150"/>
      <c r="C676" s="150"/>
      <c r="D676" s="151"/>
      <c r="E676" s="179"/>
      <c r="F676" s="153"/>
      <c r="G676" s="153"/>
      <c r="H676" s="154"/>
      <c r="I676" s="155"/>
      <c r="J676" s="158"/>
      <c r="K676" s="158"/>
      <c r="L676" s="158"/>
      <c r="M676" s="152"/>
      <c r="N676" s="156">
        <v>0</v>
      </c>
      <c r="O676" s="156">
        <v>0</v>
      </c>
      <c r="P676" s="156">
        <v>0</v>
      </c>
      <c r="Q676" s="156">
        <v>0</v>
      </c>
      <c r="R676" s="157"/>
      <c r="S676" s="159"/>
      <c r="T676" s="158"/>
      <c r="U676" s="158"/>
      <c r="V676" s="158"/>
      <c r="W676" s="158"/>
      <c r="X676" s="158"/>
      <c r="Y676" s="159"/>
      <c r="Z676" s="159"/>
      <c r="AA676" s="158"/>
      <c r="AB676" s="158"/>
      <c r="AC676" s="160"/>
      <c r="AD676" s="160"/>
      <c r="AE676" s="162"/>
      <c r="AF676" s="162"/>
      <c r="AG676" s="160"/>
      <c r="AH676" s="196"/>
    </row>
    <row r="677" spans="1:34" ht="31.5" x14ac:dyDescent="0.25">
      <c r="A677" s="165">
        <v>19</v>
      </c>
      <c r="B677" s="150"/>
      <c r="C677" s="150"/>
      <c r="D677" s="151"/>
      <c r="E677" s="167"/>
      <c r="F677" s="166" t="s">
        <v>1285</v>
      </c>
      <c r="G677" s="166" t="s">
        <v>1286</v>
      </c>
      <c r="H677" s="168">
        <v>0.44</v>
      </c>
      <c r="I677" s="169">
        <v>0.03</v>
      </c>
      <c r="J677" s="174" t="s">
        <v>406</v>
      </c>
      <c r="K677" s="174" t="s">
        <v>406</v>
      </c>
      <c r="L677" s="174" t="s">
        <v>397</v>
      </c>
      <c r="M677" s="171" t="s">
        <v>398</v>
      </c>
      <c r="N677" s="172">
        <v>-7.0957527777777774</v>
      </c>
      <c r="O677" s="172">
        <v>-112.00744444444445</v>
      </c>
      <c r="P677" s="172">
        <v>-7.0947500000000003</v>
      </c>
      <c r="Q677" s="172">
        <v>-112.01009999999999</v>
      </c>
      <c r="R677" s="170" t="s">
        <v>1269</v>
      </c>
      <c r="S677" s="173"/>
      <c r="T677" s="174" t="s">
        <v>842</v>
      </c>
      <c r="U677" s="174"/>
      <c r="V677" s="174"/>
      <c r="W677" s="174" t="s">
        <v>842</v>
      </c>
      <c r="X677" s="174"/>
      <c r="Y677" s="173"/>
      <c r="Z677" s="173"/>
      <c r="AA677" s="174" t="s">
        <v>842</v>
      </c>
      <c r="AB677" s="174"/>
      <c r="AC677" s="175"/>
      <c r="AD677" s="175"/>
      <c r="AE677" s="177"/>
      <c r="AF677" s="177"/>
      <c r="AG677" s="175"/>
      <c r="AH677" s="196"/>
    </row>
    <row r="678" spans="1:34" ht="15.75" x14ac:dyDescent="0.25">
      <c r="A678" s="149"/>
      <c r="B678" s="150"/>
      <c r="C678" s="150"/>
      <c r="D678" s="151"/>
      <c r="E678" s="179"/>
      <c r="F678" s="153"/>
      <c r="G678" s="153"/>
      <c r="H678" s="154"/>
      <c r="I678" s="155"/>
      <c r="J678" s="158"/>
      <c r="K678" s="158"/>
      <c r="L678" s="158"/>
      <c r="M678" s="152"/>
      <c r="N678" s="156">
        <v>0</v>
      </c>
      <c r="O678" s="156">
        <v>0</v>
      </c>
      <c r="P678" s="156">
        <v>0</v>
      </c>
      <c r="Q678" s="156">
        <v>0</v>
      </c>
      <c r="R678" s="157"/>
      <c r="S678" s="159"/>
      <c r="T678" s="158"/>
      <c r="U678" s="158"/>
      <c r="V678" s="158"/>
      <c r="W678" s="158"/>
      <c r="X678" s="158"/>
      <c r="Y678" s="159"/>
      <c r="Z678" s="159"/>
      <c r="AA678" s="158"/>
      <c r="AB678" s="158"/>
      <c r="AC678" s="160"/>
      <c r="AD678" s="160"/>
      <c r="AE678" s="162"/>
      <c r="AF678" s="162"/>
      <c r="AG678" s="160"/>
      <c r="AH678" s="196"/>
    </row>
    <row r="679" spans="1:34" ht="47.25" x14ac:dyDescent="0.25">
      <c r="A679" s="165">
        <v>20</v>
      </c>
      <c r="B679" s="150"/>
      <c r="C679" s="150"/>
      <c r="D679" s="151"/>
      <c r="E679" s="167"/>
      <c r="F679" s="166" t="s">
        <v>1286</v>
      </c>
      <c r="G679" s="166" t="s">
        <v>1287</v>
      </c>
      <c r="H679" s="168">
        <v>0.54</v>
      </c>
      <c r="I679" s="169">
        <v>0</v>
      </c>
      <c r="J679" s="174" t="s">
        <v>406</v>
      </c>
      <c r="K679" s="174" t="s">
        <v>406</v>
      </c>
      <c r="L679" s="174" t="s">
        <v>397</v>
      </c>
      <c r="M679" s="171" t="s">
        <v>398</v>
      </c>
      <c r="N679" s="172">
        <v>-7.0947500000000003</v>
      </c>
      <c r="O679" s="172">
        <v>-112.01009999999999</v>
      </c>
      <c r="P679" s="172">
        <v>-7.0937083333333337</v>
      </c>
      <c r="Q679" s="172">
        <v>-112.01473888888889</v>
      </c>
      <c r="R679" s="170" t="s">
        <v>1261</v>
      </c>
      <c r="S679" s="173"/>
      <c r="T679" s="174" t="s">
        <v>842</v>
      </c>
      <c r="U679" s="174"/>
      <c r="V679" s="174"/>
      <c r="W679" s="174" t="s">
        <v>842</v>
      </c>
      <c r="X679" s="174"/>
      <c r="Y679" s="173"/>
      <c r="Z679" s="173"/>
      <c r="AA679" s="174" t="s">
        <v>842</v>
      </c>
      <c r="AB679" s="174"/>
      <c r="AC679" s="175"/>
      <c r="AD679" s="175"/>
      <c r="AE679" s="177"/>
      <c r="AF679" s="177"/>
      <c r="AG679" s="175"/>
      <c r="AH679" s="196"/>
    </row>
    <row r="680" spans="1:34" ht="15.75" x14ac:dyDescent="0.25">
      <c r="A680" s="149"/>
      <c r="B680" s="150"/>
      <c r="C680" s="150"/>
      <c r="D680" s="151"/>
      <c r="E680" s="179"/>
      <c r="F680" s="153"/>
      <c r="G680" s="153"/>
      <c r="H680" s="154"/>
      <c r="I680" s="155"/>
      <c r="J680" s="158"/>
      <c r="K680" s="158"/>
      <c r="L680" s="158"/>
      <c r="M680" s="152"/>
      <c r="N680" s="156">
        <v>0</v>
      </c>
      <c r="O680" s="156">
        <v>0</v>
      </c>
      <c r="P680" s="156">
        <v>0</v>
      </c>
      <c r="Q680" s="156">
        <v>0</v>
      </c>
      <c r="R680" s="157"/>
      <c r="S680" s="159"/>
      <c r="T680" s="158"/>
      <c r="U680" s="158"/>
      <c r="V680" s="158"/>
      <c r="W680" s="158"/>
      <c r="X680" s="158"/>
      <c r="Y680" s="159"/>
      <c r="Z680" s="159"/>
      <c r="AA680" s="158"/>
      <c r="AB680" s="158"/>
      <c r="AC680" s="160"/>
      <c r="AD680" s="160"/>
      <c r="AE680" s="162"/>
      <c r="AF680" s="162"/>
      <c r="AG680" s="160"/>
      <c r="AH680" s="196"/>
    </row>
    <row r="681" spans="1:34" ht="31.5" x14ac:dyDescent="0.25">
      <c r="A681" s="165">
        <v>21</v>
      </c>
      <c r="B681" s="150"/>
      <c r="C681" s="150"/>
      <c r="D681" s="151"/>
      <c r="E681" s="167"/>
      <c r="F681" s="166" t="s">
        <v>1288</v>
      </c>
      <c r="G681" s="166" t="s">
        <v>1289</v>
      </c>
      <c r="H681" s="168">
        <v>0.25</v>
      </c>
      <c r="I681" s="169">
        <v>0.05</v>
      </c>
      <c r="J681" s="174" t="s">
        <v>406</v>
      </c>
      <c r="K681" s="174" t="s">
        <v>406</v>
      </c>
      <c r="L681" s="174" t="s">
        <v>397</v>
      </c>
      <c r="M681" s="171" t="s">
        <v>398</v>
      </c>
      <c r="N681" s="190">
        <v>-7.0937083333333337</v>
      </c>
      <c r="O681" s="190">
        <v>-112.01473888888889</v>
      </c>
      <c r="P681" s="190">
        <v>-7.0931138888888885</v>
      </c>
      <c r="Q681" s="190">
        <v>-112.01691666666666</v>
      </c>
      <c r="R681" s="170" t="s">
        <v>1269</v>
      </c>
      <c r="S681" s="173"/>
      <c r="T681" s="174" t="s">
        <v>842</v>
      </c>
      <c r="U681" s="174"/>
      <c r="V681" s="174"/>
      <c r="W681" s="174" t="s">
        <v>842</v>
      </c>
      <c r="X681" s="174"/>
      <c r="Y681" s="173"/>
      <c r="Z681" s="173"/>
      <c r="AA681" s="174" t="s">
        <v>842</v>
      </c>
      <c r="AB681" s="174"/>
      <c r="AC681" s="175"/>
      <c r="AD681" s="175"/>
      <c r="AE681" s="177"/>
      <c r="AF681" s="177"/>
      <c r="AG681" s="175"/>
      <c r="AH681" s="196"/>
    </row>
    <row r="682" spans="1:34" ht="15.75" x14ac:dyDescent="0.25">
      <c r="A682" s="149"/>
      <c r="B682" s="150"/>
      <c r="C682" s="150"/>
      <c r="D682" s="151"/>
      <c r="E682" s="179"/>
      <c r="F682" s="153"/>
      <c r="G682" s="153"/>
      <c r="H682" s="154"/>
      <c r="I682" s="155"/>
      <c r="J682" s="158"/>
      <c r="K682" s="158"/>
      <c r="L682" s="158"/>
      <c r="M682" s="152"/>
      <c r="N682" s="191">
        <v>0</v>
      </c>
      <c r="O682" s="191">
        <v>0</v>
      </c>
      <c r="P682" s="191">
        <v>0</v>
      </c>
      <c r="Q682" s="191">
        <v>0</v>
      </c>
      <c r="R682" s="157"/>
      <c r="S682" s="159"/>
      <c r="T682" s="158"/>
      <c r="U682" s="158"/>
      <c r="V682" s="158"/>
      <c r="W682" s="158"/>
      <c r="X682" s="158"/>
      <c r="Y682" s="159"/>
      <c r="Z682" s="159"/>
      <c r="AA682" s="158"/>
      <c r="AB682" s="158"/>
      <c r="AC682" s="160"/>
      <c r="AD682" s="160"/>
      <c r="AE682" s="162"/>
      <c r="AF682" s="162"/>
      <c r="AG682" s="160"/>
      <c r="AH682" s="196"/>
    </row>
    <row r="683" spans="1:34" ht="47.25" x14ac:dyDescent="0.25">
      <c r="A683" s="165">
        <v>22</v>
      </c>
      <c r="B683" s="150"/>
      <c r="C683" s="150"/>
      <c r="D683" s="151"/>
      <c r="E683" s="167"/>
      <c r="F683" s="166" t="s">
        <v>1289</v>
      </c>
      <c r="G683" s="166" t="s">
        <v>1290</v>
      </c>
      <c r="H683" s="168">
        <v>0.93</v>
      </c>
      <c r="I683" s="169">
        <v>0</v>
      </c>
      <c r="J683" s="174" t="s">
        <v>406</v>
      </c>
      <c r="K683" s="174" t="s">
        <v>406</v>
      </c>
      <c r="L683" s="174" t="s">
        <v>397</v>
      </c>
      <c r="M683" s="171" t="s">
        <v>398</v>
      </c>
      <c r="N683" s="172">
        <v>-7.0931138888888885</v>
      </c>
      <c r="O683" s="172">
        <v>-112.01691666666666</v>
      </c>
      <c r="P683" s="172">
        <v>-7.0865</v>
      </c>
      <c r="Q683" s="172">
        <v>-112.02180555555556</v>
      </c>
      <c r="R683" s="170" t="s">
        <v>1261</v>
      </c>
      <c r="S683" s="173"/>
      <c r="T683" s="174" t="s">
        <v>842</v>
      </c>
      <c r="U683" s="174"/>
      <c r="V683" s="174"/>
      <c r="W683" s="174" t="s">
        <v>842</v>
      </c>
      <c r="X683" s="174"/>
      <c r="Y683" s="173"/>
      <c r="Z683" s="173"/>
      <c r="AA683" s="174" t="s">
        <v>842</v>
      </c>
      <c r="AB683" s="174"/>
      <c r="AC683" s="175"/>
      <c r="AD683" s="175"/>
      <c r="AE683" s="177"/>
      <c r="AF683" s="177"/>
      <c r="AG683" s="175"/>
      <c r="AH683" s="196"/>
    </row>
    <row r="684" spans="1:34" ht="15.75" x14ac:dyDescent="0.25">
      <c r="A684" s="149"/>
      <c r="B684" s="150"/>
      <c r="C684" s="150"/>
      <c r="D684" s="151"/>
      <c r="E684" s="179"/>
      <c r="F684" s="153"/>
      <c r="G684" s="153"/>
      <c r="H684" s="154"/>
      <c r="I684" s="155"/>
      <c r="J684" s="158"/>
      <c r="K684" s="158"/>
      <c r="L684" s="158"/>
      <c r="M684" s="152"/>
      <c r="N684" s="156">
        <v>0</v>
      </c>
      <c r="O684" s="156">
        <v>0</v>
      </c>
      <c r="P684" s="156">
        <v>0</v>
      </c>
      <c r="Q684" s="156">
        <v>0</v>
      </c>
      <c r="R684" s="157"/>
      <c r="S684" s="159"/>
      <c r="T684" s="158"/>
      <c r="U684" s="158"/>
      <c r="V684" s="158"/>
      <c r="W684" s="158"/>
      <c r="X684" s="158"/>
      <c r="Y684" s="159"/>
      <c r="Z684" s="159"/>
      <c r="AA684" s="158"/>
      <c r="AB684" s="158"/>
      <c r="AC684" s="160"/>
      <c r="AD684" s="160"/>
      <c r="AE684" s="162"/>
      <c r="AF684" s="162"/>
      <c r="AG684" s="160"/>
      <c r="AH684" s="196"/>
    </row>
    <row r="685" spans="1:34" ht="31.5" x14ac:dyDescent="0.25">
      <c r="A685" s="165">
        <v>23</v>
      </c>
      <c r="B685" s="150"/>
      <c r="C685" s="150"/>
      <c r="D685" s="151"/>
      <c r="E685" s="167"/>
      <c r="F685" s="166" t="s">
        <v>1290</v>
      </c>
      <c r="G685" s="166" t="s">
        <v>1291</v>
      </c>
      <c r="H685" s="168">
        <v>6.98</v>
      </c>
      <c r="I685" s="169">
        <v>0.02</v>
      </c>
      <c r="J685" s="174" t="s">
        <v>406</v>
      </c>
      <c r="K685" s="174" t="s">
        <v>406</v>
      </c>
      <c r="L685" s="174" t="s">
        <v>397</v>
      </c>
      <c r="M685" s="171" t="s">
        <v>398</v>
      </c>
      <c r="N685" s="172">
        <v>-7.0865</v>
      </c>
      <c r="O685" s="172">
        <v>-112.02180555555556</v>
      </c>
      <c r="P685" s="172">
        <v>-7.078216666666667</v>
      </c>
      <c r="Q685" s="172">
        <v>-112.05102777777778</v>
      </c>
      <c r="R685" s="170" t="s">
        <v>1269</v>
      </c>
      <c r="S685" s="173"/>
      <c r="T685" s="174" t="s">
        <v>842</v>
      </c>
      <c r="U685" s="174"/>
      <c r="V685" s="174"/>
      <c r="W685" s="174" t="s">
        <v>842</v>
      </c>
      <c r="X685" s="174"/>
      <c r="Y685" s="173"/>
      <c r="Z685" s="173"/>
      <c r="AA685" s="174" t="s">
        <v>842</v>
      </c>
      <c r="AB685" s="174"/>
      <c r="AC685" s="175"/>
      <c r="AD685" s="175"/>
      <c r="AE685" s="177"/>
      <c r="AF685" s="177"/>
      <c r="AG685" s="175"/>
      <c r="AH685" s="196"/>
    </row>
    <row r="686" spans="1:34" ht="15.75" x14ac:dyDescent="0.25">
      <c r="A686" s="149"/>
      <c r="B686" s="150"/>
      <c r="C686" s="150"/>
      <c r="D686" s="151"/>
      <c r="E686" s="179"/>
      <c r="F686" s="153"/>
      <c r="G686" s="153"/>
      <c r="H686" s="154"/>
      <c r="I686" s="155"/>
      <c r="J686" s="158"/>
      <c r="K686" s="158"/>
      <c r="L686" s="158"/>
      <c r="M686" s="152"/>
      <c r="N686" s="156">
        <v>0</v>
      </c>
      <c r="O686" s="156">
        <v>0</v>
      </c>
      <c r="P686" s="156">
        <v>0</v>
      </c>
      <c r="Q686" s="156">
        <v>0</v>
      </c>
      <c r="R686" s="157"/>
      <c r="S686" s="159"/>
      <c r="T686" s="158"/>
      <c r="U686" s="158"/>
      <c r="V686" s="158"/>
      <c r="W686" s="158"/>
      <c r="X686" s="158"/>
      <c r="Y686" s="159"/>
      <c r="Z686" s="159"/>
      <c r="AA686" s="158"/>
      <c r="AB686" s="158"/>
      <c r="AC686" s="160"/>
      <c r="AD686" s="160"/>
      <c r="AE686" s="162"/>
      <c r="AF686" s="162"/>
      <c r="AG686" s="160"/>
      <c r="AH686" s="196"/>
    </row>
    <row r="687" spans="1:34" ht="47.25" x14ac:dyDescent="0.25">
      <c r="A687" s="165">
        <v>24</v>
      </c>
      <c r="B687" s="150"/>
      <c r="C687" s="150"/>
      <c r="D687" s="151"/>
      <c r="E687" s="167"/>
      <c r="F687" s="166" t="s">
        <v>1291</v>
      </c>
      <c r="G687" s="166" t="s">
        <v>1292</v>
      </c>
      <c r="H687" s="168">
        <v>0.22</v>
      </c>
      <c r="I687" s="169">
        <v>0</v>
      </c>
      <c r="J687" s="174" t="s">
        <v>429</v>
      </c>
      <c r="K687" s="174" t="s">
        <v>406</v>
      </c>
      <c r="L687" s="174" t="s">
        <v>397</v>
      </c>
      <c r="M687" s="171" t="s">
        <v>398</v>
      </c>
      <c r="N687" s="172">
        <v>-7.078216666666667</v>
      </c>
      <c r="O687" s="172">
        <v>-112.05102777777778</v>
      </c>
      <c r="P687" s="172">
        <v>-7.0771805555555556</v>
      </c>
      <c r="Q687" s="172">
        <v>-112.05266388888889</v>
      </c>
      <c r="R687" s="170" t="s">
        <v>1261</v>
      </c>
      <c r="S687" s="173"/>
      <c r="T687" s="174" t="s">
        <v>842</v>
      </c>
      <c r="U687" s="174"/>
      <c r="V687" s="174"/>
      <c r="W687" s="174" t="s">
        <v>842</v>
      </c>
      <c r="X687" s="174"/>
      <c r="Y687" s="173"/>
      <c r="Z687" s="173"/>
      <c r="AA687" s="174" t="s">
        <v>842</v>
      </c>
      <c r="AB687" s="174"/>
      <c r="AC687" s="175"/>
      <c r="AD687" s="175"/>
      <c r="AE687" s="177"/>
      <c r="AF687" s="177"/>
      <c r="AG687" s="175"/>
      <c r="AH687" s="196"/>
    </row>
    <row r="688" spans="1:34" ht="15.75" x14ac:dyDescent="0.25">
      <c r="A688" s="149"/>
      <c r="B688" s="150"/>
      <c r="C688" s="150"/>
      <c r="D688" s="151"/>
      <c r="E688" s="179"/>
      <c r="F688" s="153"/>
      <c r="G688" s="153"/>
      <c r="H688" s="154"/>
      <c r="I688" s="155"/>
      <c r="J688" s="158"/>
      <c r="K688" s="158"/>
      <c r="L688" s="158"/>
      <c r="M688" s="152"/>
      <c r="N688" s="156">
        <v>0</v>
      </c>
      <c r="O688" s="156">
        <v>0</v>
      </c>
      <c r="P688" s="156">
        <v>0</v>
      </c>
      <c r="Q688" s="156">
        <v>0</v>
      </c>
      <c r="R688" s="157"/>
      <c r="S688" s="159"/>
      <c r="T688" s="158"/>
      <c r="U688" s="158"/>
      <c r="V688" s="158"/>
      <c r="W688" s="158"/>
      <c r="X688" s="158"/>
      <c r="Y688" s="159"/>
      <c r="Z688" s="159"/>
      <c r="AA688" s="158"/>
      <c r="AB688" s="158"/>
      <c r="AC688" s="160"/>
      <c r="AD688" s="160"/>
      <c r="AE688" s="162"/>
      <c r="AF688" s="162"/>
      <c r="AG688" s="160"/>
      <c r="AH688" s="196"/>
    </row>
    <row r="689" spans="1:34" ht="31.5" x14ac:dyDescent="0.25">
      <c r="A689" s="165">
        <v>25</v>
      </c>
      <c r="B689" s="150"/>
      <c r="C689" s="150"/>
      <c r="D689" s="151"/>
      <c r="E689" s="167"/>
      <c r="F689" s="166" t="s">
        <v>1292</v>
      </c>
      <c r="G689" s="166" t="s">
        <v>1293</v>
      </c>
      <c r="H689" s="168">
        <v>4.8899999999999997</v>
      </c>
      <c r="I689" s="169">
        <v>2.5000000000000001E-2</v>
      </c>
      <c r="J689" s="174" t="s">
        <v>429</v>
      </c>
      <c r="K689" s="174" t="s">
        <v>406</v>
      </c>
      <c r="L689" s="174" t="s">
        <v>397</v>
      </c>
      <c r="M689" s="171" t="s">
        <v>398</v>
      </c>
      <c r="N689" s="172">
        <v>-7.0771805555555556</v>
      </c>
      <c r="O689" s="172">
        <v>-112.05266388888889</v>
      </c>
      <c r="P689" s="172">
        <v>-7.0814111111111115</v>
      </c>
      <c r="Q689" s="172">
        <v>-112.08240833333333</v>
      </c>
      <c r="R689" s="170" t="s">
        <v>1269</v>
      </c>
      <c r="S689" s="173"/>
      <c r="T689" s="174" t="s">
        <v>842</v>
      </c>
      <c r="U689" s="174"/>
      <c r="V689" s="174"/>
      <c r="W689" s="174" t="s">
        <v>842</v>
      </c>
      <c r="X689" s="174"/>
      <c r="Y689" s="173"/>
      <c r="Z689" s="173"/>
      <c r="AA689" s="174" t="s">
        <v>842</v>
      </c>
      <c r="AB689" s="174"/>
      <c r="AC689" s="175"/>
      <c r="AD689" s="175"/>
      <c r="AE689" s="177"/>
      <c r="AF689" s="177"/>
      <c r="AG689" s="175"/>
      <c r="AH689" s="196"/>
    </row>
    <row r="690" spans="1:34" ht="15.75" x14ac:dyDescent="0.25">
      <c r="A690" s="149"/>
      <c r="B690" s="150"/>
      <c r="C690" s="150"/>
      <c r="D690" s="151"/>
      <c r="E690" s="179"/>
      <c r="F690" s="153"/>
      <c r="G690" s="153"/>
      <c r="H690" s="154"/>
      <c r="I690" s="155"/>
      <c r="J690" s="158"/>
      <c r="K690" s="158"/>
      <c r="L690" s="158"/>
      <c r="M690" s="152"/>
      <c r="N690" s="156">
        <v>0</v>
      </c>
      <c r="O690" s="156">
        <v>0</v>
      </c>
      <c r="P690" s="156">
        <v>0</v>
      </c>
      <c r="Q690" s="156">
        <v>0</v>
      </c>
      <c r="R690" s="157"/>
      <c r="S690" s="159"/>
      <c r="T690" s="158"/>
      <c r="U690" s="158"/>
      <c r="V690" s="158"/>
      <c r="W690" s="158"/>
      <c r="X690" s="158"/>
      <c r="Y690" s="159"/>
      <c r="Z690" s="159"/>
      <c r="AA690" s="158"/>
      <c r="AB690" s="158"/>
      <c r="AC690" s="160"/>
      <c r="AD690" s="160"/>
      <c r="AE690" s="162"/>
      <c r="AF690" s="162"/>
      <c r="AG690" s="160"/>
      <c r="AH690" s="196"/>
    </row>
    <row r="691" spans="1:34" ht="31.5" x14ac:dyDescent="0.25">
      <c r="A691" s="165"/>
      <c r="B691" s="150"/>
      <c r="C691" s="150"/>
      <c r="D691" s="151"/>
      <c r="E691" s="182" t="s">
        <v>30</v>
      </c>
      <c r="F691" s="183"/>
      <c r="G691" s="183"/>
      <c r="H691" s="183"/>
      <c r="I691" s="183"/>
      <c r="J691" s="183"/>
      <c r="K691" s="183"/>
      <c r="L691" s="183"/>
      <c r="M691" s="183"/>
      <c r="N691" s="192"/>
      <c r="O691" s="192"/>
      <c r="P691" s="192"/>
      <c r="Q691" s="192"/>
      <c r="R691" s="183"/>
      <c r="S691" s="183"/>
      <c r="T691" s="183"/>
      <c r="U691" s="183"/>
      <c r="V691" s="183"/>
      <c r="W691" s="183"/>
      <c r="X691" s="183"/>
      <c r="Y691" s="183"/>
      <c r="Z691" s="183"/>
      <c r="AA691" s="183"/>
      <c r="AB691" s="183"/>
      <c r="AC691" s="183"/>
      <c r="AD691" s="183"/>
      <c r="AE691" s="183"/>
      <c r="AF691" s="183"/>
      <c r="AG691" s="183"/>
      <c r="AH691" s="185"/>
    </row>
    <row r="692" spans="1:34" ht="15.75" x14ac:dyDescent="0.25">
      <c r="A692" s="149"/>
      <c r="B692" s="150"/>
      <c r="C692" s="150"/>
      <c r="D692" s="151"/>
      <c r="E692" s="187"/>
      <c r="F692" s="188"/>
      <c r="G692" s="188"/>
      <c r="H692" s="188"/>
      <c r="I692" s="188"/>
      <c r="J692" s="188"/>
      <c r="K692" s="188"/>
      <c r="L692" s="188"/>
      <c r="M692" s="188"/>
      <c r="N692" s="192"/>
      <c r="O692" s="192"/>
      <c r="P692" s="192"/>
      <c r="Q692" s="192"/>
      <c r="R692" s="188"/>
      <c r="S692" s="188"/>
      <c r="T692" s="188"/>
      <c r="U692" s="188"/>
      <c r="V692" s="188"/>
      <c r="W692" s="188"/>
      <c r="X692" s="188"/>
      <c r="Y692" s="188"/>
      <c r="Z692" s="188"/>
      <c r="AA692" s="188"/>
      <c r="AB692" s="188"/>
      <c r="AC692" s="188"/>
      <c r="AD692" s="188"/>
      <c r="AE692" s="188"/>
      <c r="AF692" s="188"/>
      <c r="AG692" s="188"/>
      <c r="AH692" s="189"/>
    </row>
    <row r="693" spans="1:34" ht="31.5" x14ac:dyDescent="0.25">
      <c r="A693" s="165">
        <v>26</v>
      </c>
      <c r="B693" s="150"/>
      <c r="C693" s="150"/>
      <c r="D693" s="151"/>
      <c r="E693" s="167"/>
      <c r="F693" s="166" t="s">
        <v>1294</v>
      </c>
      <c r="G693" s="166" t="s">
        <v>1295</v>
      </c>
      <c r="H693" s="168">
        <v>7.9</v>
      </c>
      <c r="I693" s="169">
        <v>0.02</v>
      </c>
      <c r="J693" s="174" t="s">
        <v>1296</v>
      </c>
      <c r="K693" s="174" t="s">
        <v>1297</v>
      </c>
      <c r="L693" s="174" t="s">
        <v>397</v>
      </c>
      <c r="M693" s="171" t="s">
        <v>398</v>
      </c>
      <c r="N693" s="172">
        <v>-7.0885805555555557</v>
      </c>
      <c r="O693" s="172">
        <v>-112.10512222222222</v>
      </c>
      <c r="P693" s="172">
        <v>-7.1127277777777778</v>
      </c>
      <c r="Q693" s="172">
        <v>-112.15394444444445</v>
      </c>
      <c r="R693" s="170" t="s">
        <v>1269</v>
      </c>
      <c r="S693" s="173"/>
      <c r="T693" s="174" t="s">
        <v>842</v>
      </c>
      <c r="U693" s="174"/>
      <c r="V693" s="174"/>
      <c r="W693" s="174" t="s">
        <v>842</v>
      </c>
      <c r="X693" s="174"/>
      <c r="Y693" s="173"/>
      <c r="Z693" s="173"/>
      <c r="AA693" s="174" t="s">
        <v>842</v>
      </c>
      <c r="AB693" s="174"/>
      <c r="AC693" s="175"/>
      <c r="AD693" s="175"/>
      <c r="AE693" s="177"/>
      <c r="AF693" s="177"/>
      <c r="AG693" s="175"/>
      <c r="AH693" s="196"/>
    </row>
    <row r="694" spans="1:34" ht="15.75" x14ac:dyDescent="0.25">
      <c r="A694" s="149"/>
      <c r="B694" s="150"/>
      <c r="C694" s="150"/>
      <c r="D694" s="151"/>
      <c r="E694" s="179"/>
      <c r="F694" s="153"/>
      <c r="G694" s="153"/>
      <c r="H694" s="154"/>
      <c r="I694" s="155"/>
      <c r="J694" s="158"/>
      <c r="K694" s="158"/>
      <c r="L694" s="158"/>
      <c r="M694" s="152"/>
      <c r="N694" s="156"/>
      <c r="O694" s="156"/>
      <c r="P694" s="156"/>
      <c r="Q694" s="156"/>
      <c r="R694" s="157"/>
      <c r="S694" s="159"/>
      <c r="T694" s="158"/>
      <c r="U694" s="158"/>
      <c r="V694" s="158"/>
      <c r="W694" s="158"/>
      <c r="X694" s="158"/>
      <c r="Y694" s="159"/>
      <c r="Z694" s="159"/>
      <c r="AA694" s="158"/>
      <c r="AB694" s="158"/>
      <c r="AC694" s="160"/>
      <c r="AD694" s="160"/>
      <c r="AE694" s="162"/>
      <c r="AF694" s="162"/>
      <c r="AG694" s="160"/>
      <c r="AH694" s="196"/>
    </row>
    <row r="695" spans="1:34" ht="47.25" x14ac:dyDescent="0.25">
      <c r="A695" s="165">
        <v>27</v>
      </c>
      <c r="B695" s="150"/>
      <c r="C695" s="150"/>
      <c r="D695" s="151"/>
      <c r="E695" s="167"/>
      <c r="F695" s="166" t="s">
        <v>1298</v>
      </c>
      <c r="G695" s="166" t="s">
        <v>1299</v>
      </c>
      <c r="H695" s="168">
        <v>2.39</v>
      </c>
      <c r="I695" s="169">
        <v>0</v>
      </c>
      <c r="J695" s="174" t="s">
        <v>435</v>
      </c>
      <c r="K695" s="174" t="s">
        <v>436</v>
      </c>
      <c r="L695" s="174" t="s">
        <v>437</v>
      </c>
      <c r="M695" s="171" t="s">
        <v>398</v>
      </c>
      <c r="N695" s="172">
        <v>-7.1127277777777778</v>
      </c>
      <c r="O695" s="172">
        <v>-112.15394444444445</v>
      </c>
      <c r="P695" s="172">
        <v>-7.1002749999999999</v>
      </c>
      <c r="Q695" s="172">
        <v>-112.16595</v>
      </c>
      <c r="R695" s="170" t="s">
        <v>1261</v>
      </c>
      <c r="S695" s="173"/>
      <c r="T695" s="174" t="s">
        <v>842</v>
      </c>
      <c r="U695" s="174"/>
      <c r="V695" s="174"/>
      <c r="W695" s="174" t="s">
        <v>842</v>
      </c>
      <c r="X695" s="174"/>
      <c r="Y695" s="173"/>
      <c r="Z695" s="173"/>
      <c r="AA695" s="174" t="s">
        <v>842</v>
      </c>
      <c r="AB695" s="174"/>
      <c r="AC695" s="175"/>
      <c r="AD695" s="175"/>
      <c r="AE695" s="177"/>
      <c r="AF695" s="177"/>
      <c r="AG695" s="175"/>
      <c r="AH695" s="196"/>
    </row>
    <row r="696" spans="1:34" ht="15.75" x14ac:dyDescent="0.25">
      <c r="A696" s="149"/>
      <c r="B696" s="150"/>
      <c r="C696" s="150"/>
      <c r="D696" s="151"/>
      <c r="E696" s="179"/>
      <c r="F696" s="153"/>
      <c r="G696" s="153"/>
      <c r="H696" s="154"/>
      <c r="I696" s="155"/>
      <c r="J696" s="158"/>
      <c r="K696" s="158"/>
      <c r="L696" s="158"/>
      <c r="M696" s="152"/>
      <c r="N696" s="156">
        <v>0</v>
      </c>
      <c r="O696" s="156">
        <v>0</v>
      </c>
      <c r="P696" s="156">
        <v>0</v>
      </c>
      <c r="Q696" s="156">
        <v>0</v>
      </c>
      <c r="R696" s="157"/>
      <c r="S696" s="159"/>
      <c r="T696" s="158"/>
      <c r="U696" s="158"/>
      <c r="V696" s="158"/>
      <c r="W696" s="158"/>
      <c r="X696" s="158"/>
      <c r="Y696" s="159"/>
      <c r="Z696" s="159"/>
      <c r="AA696" s="158"/>
      <c r="AB696" s="158"/>
      <c r="AC696" s="160"/>
      <c r="AD696" s="160"/>
      <c r="AE696" s="162"/>
      <c r="AF696" s="162"/>
      <c r="AG696" s="160"/>
      <c r="AH696" s="196"/>
    </row>
    <row r="697" spans="1:34" ht="31.5" x14ac:dyDescent="0.25">
      <c r="A697" s="165">
        <v>28</v>
      </c>
      <c r="B697" s="150"/>
      <c r="C697" s="150"/>
      <c r="D697" s="151"/>
      <c r="E697" s="167"/>
      <c r="F697" s="166" t="s">
        <v>1299</v>
      </c>
      <c r="G697" s="166" t="s">
        <v>1300</v>
      </c>
      <c r="H697" s="168">
        <v>0.57999999999999996</v>
      </c>
      <c r="I697" s="169">
        <v>2.5000000000000001E-2</v>
      </c>
      <c r="J697" s="174" t="s">
        <v>435</v>
      </c>
      <c r="K697" s="174" t="s">
        <v>436</v>
      </c>
      <c r="L697" s="174" t="s">
        <v>437</v>
      </c>
      <c r="M697" s="171" t="s">
        <v>398</v>
      </c>
      <c r="N697" s="172">
        <v>-7.1002749999999999</v>
      </c>
      <c r="O697" s="172">
        <v>-112.16595</v>
      </c>
      <c r="P697" s="172">
        <v>-7.099733333333333</v>
      </c>
      <c r="Q697" s="172">
        <v>-112.17115</v>
      </c>
      <c r="R697" s="170" t="s">
        <v>1269</v>
      </c>
      <c r="S697" s="173"/>
      <c r="T697" s="174" t="s">
        <v>842</v>
      </c>
      <c r="U697" s="174"/>
      <c r="V697" s="174"/>
      <c r="W697" s="174" t="s">
        <v>842</v>
      </c>
      <c r="X697" s="174"/>
      <c r="Y697" s="173"/>
      <c r="Z697" s="173"/>
      <c r="AA697" s="174" t="s">
        <v>842</v>
      </c>
      <c r="AB697" s="174"/>
      <c r="AC697" s="175"/>
      <c r="AD697" s="175"/>
      <c r="AE697" s="177"/>
      <c r="AF697" s="177"/>
      <c r="AG697" s="175"/>
      <c r="AH697" s="196"/>
    </row>
    <row r="698" spans="1:34" ht="15.75" x14ac:dyDescent="0.25">
      <c r="A698" s="149"/>
      <c r="B698" s="150"/>
      <c r="C698" s="150"/>
      <c r="D698" s="151"/>
      <c r="E698" s="179"/>
      <c r="F698" s="153"/>
      <c r="G698" s="153"/>
      <c r="H698" s="154"/>
      <c r="I698" s="155"/>
      <c r="J698" s="158"/>
      <c r="K698" s="158"/>
      <c r="L698" s="158"/>
      <c r="M698" s="152"/>
      <c r="N698" s="156">
        <v>0</v>
      </c>
      <c r="O698" s="156">
        <v>0</v>
      </c>
      <c r="P698" s="156">
        <v>0</v>
      </c>
      <c r="Q698" s="156">
        <v>0</v>
      </c>
      <c r="R698" s="157"/>
      <c r="S698" s="159"/>
      <c r="T698" s="158"/>
      <c r="U698" s="158"/>
      <c r="V698" s="158"/>
      <c r="W698" s="158"/>
      <c r="X698" s="158"/>
      <c r="Y698" s="159"/>
      <c r="Z698" s="159"/>
      <c r="AA698" s="158"/>
      <c r="AB698" s="158"/>
      <c r="AC698" s="160"/>
      <c r="AD698" s="160"/>
      <c r="AE698" s="162"/>
      <c r="AF698" s="162"/>
      <c r="AG698" s="160"/>
      <c r="AH698" s="196"/>
    </row>
    <row r="699" spans="1:34" ht="47.25" x14ac:dyDescent="0.25">
      <c r="A699" s="165">
        <v>29</v>
      </c>
      <c r="B699" s="150"/>
      <c r="C699" s="150"/>
      <c r="D699" s="151"/>
      <c r="E699" s="167"/>
      <c r="F699" s="166" t="s">
        <v>1300</v>
      </c>
      <c r="G699" s="166" t="s">
        <v>1301</v>
      </c>
      <c r="H699" s="168">
        <v>0.74</v>
      </c>
      <c r="I699" s="169">
        <v>0</v>
      </c>
      <c r="J699" s="174" t="s">
        <v>443</v>
      </c>
      <c r="K699" s="174" t="s">
        <v>436</v>
      </c>
      <c r="L699" s="174" t="s">
        <v>437</v>
      </c>
      <c r="M699" s="171" t="s">
        <v>398</v>
      </c>
      <c r="N699" s="172">
        <v>-7.099733333333333</v>
      </c>
      <c r="O699" s="172">
        <v>-112.17115</v>
      </c>
      <c r="P699" s="172">
        <v>-7.1003055555555559</v>
      </c>
      <c r="Q699" s="172">
        <v>-112.17766666666667</v>
      </c>
      <c r="R699" s="170" t="s">
        <v>1261</v>
      </c>
      <c r="S699" s="173"/>
      <c r="T699" s="174" t="s">
        <v>842</v>
      </c>
      <c r="U699" s="174"/>
      <c r="V699" s="174"/>
      <c r="W699" s="174" t="s">
        <v>842</v>
      </c>
      <c r="X699" s="174"/>
      <c r="Y699" s="173"/>
      <c r="Z699" s="173"/>
      <c r="AA699" s="174" t="s">
        <v>842</v>
      </c>
      <c r="AB699" s="174"/>
      <c r="AC699" s="175"/>
      <c r="AD699" s="175"/>
      <c r="AE699" s="177"/>
      <c r="AF699" s="177"/>
      <c r="AG699" s="175"/>
      <c r="AH699" s="196"/>
    </row>
    <row r="700" spans="1:34" ht="15.75" x14ac:dyDescent="0.25">
      <c r="A700" s="149"/>
      <c r="B700" s="150"/>
      <c r="C700" s="150"/>
      <c r="D700" s="151"/>
      <c r="E700" s="179"/>
      <c r="F700" s="153"/>
      <c r="G700" s="153"/>
      <c r="H700" s="154"/>
      <c r="I700" s="155"/>
      <c r="J700" s="158"/>
      <c r="K700" s="158"/>
      <c r="L700" s="158"/>
      <c r="M700" s="152"/>
      <c r="N700" s="156">
        <v>0</v>
      </c>
      <c r="O700" s="156">
        <v>0</v>
      </c>
      <c r="P700" s="156">
        <v>0</v>
      </c>
      <c r="Q700" s="156">
        <v>0</v>
      </c>
      <c r="R700" s="157"/>
      <c r="S700" s="159"/>
      <c r="T700" s="158"/>
      <c r="U700" s="158"/>
      <c r="V700" s="158"/>
      <c r="W700" s="158"/>
      <c r="X700" s="158"/>
      <c r="Y700" s="159"/>
      <c r="Z700" s="159"/>
      <c r="AA700" s="158"/>
      <c r="AB700" s="158"/>
      <c r="AC700" s="160"/>
      <c r="AD700" s="160"/>
      <c r="AE700" s="162"/>
      <c r="AF700" s="162"/>
      <c r="AG700" s="160"/>
      <c r="AH700" s="196"/>
    </row>
    <row r="701" spans="1:34" ht="31.5" x14ac:dyDescent="0.25">
      <c r="A701" s="165">
        <v>30</v>
      </c>
      <c r="B701" s="150"/>
      <c r="C701" s="150"/>
      <c r="D701" s="151"/>
      <c r="E701" s="167"/>
      <c r="F701" s="166" t="s">
        <v>1301</v>
      </c>
      <c r="G701" s="166" t="s">
        <v>1302</v>
      </c>
      <c r="H701" s="168">
        <v>1.46</v>
      </c>
      <c r="I701" s="169">
        <v>0.02</v>
      </c>
      <c r="J701" s="174" t="s">
        <v>1303</v>
      </c>
      <c r="K701" s="174" t="s">
        <v>436</v>
      </c>
      <c r="L701" s="174" t="s">
        <v>437</v>
      </c>
      <c r="M701" s="171" t="s">
        <v>398</v>
      </c>
      <c r="N701" s="172">
        <v>-7.1003055555555559</v>
      </c>
      <c r="O701" s="172">
        <v>-112.17766666666667</v>
      </c>
      <c r="P701" s="172">
        <v>-7.0929500000000001</v>
      </c>
      <c r="Q701" s="172">
        <v>-112.18711111111111</v>
      </c>
      <c r="R701" s="170" t="s">
        <v>1269</v>
      </c>
      <c r="S701" s="173"/>
      <c r="T701" s="174" t="s">
        <v>842</v>
      </c>
      <c r="U701" s="174"/>
      <c r="V701" s="174"/>
      <c r="W701" s="174" t="s">
        <v>842</v>
      </c>
      <c r="X701" s="174"/>
      <c r="Y701" s="173"/>
      <c r="Z701" s="173"/>
      <c r="AA701" s="174" t="s">
        <v>842</v>
      </c>
      <c r="AB701" s="174"/>
      <c r="AC701" s="175"/>
      <c r="AD701" s="175"/>
      <c r="AE701" s="177"/>
      <c r="AF701" s="177"/>
      <c r="AG701" s="175"/>
      <c r="AH701" s="196"/>
    </row>
    <row r="702" spans="1:34" ht="15.75" x14ac:dyDescent="0.25">
      <c r="A702" s="149"/>
      <c r="B702" s="150"/>
      <c r="C702" s="150"/>
      <c r="D702" s="151"/>
      <c r="E702" s="179"/>
      <c r="F702" s="153"/>
      <c r="G702" s="153"/>
      <c r="H702" s="154"/>
      <c r="I702" s="155"/>
      <c r="J702" s="158"/>
      <c r="K702" s="158"/>
      <c r="L702" s="158"/>
      <c r="M702" s="152"/>
      <c r="N702" s="156">
        <v>0</v>
      </c>
      <c r="O702" s="156">
        <v>0</v>
      </c>
      <c r="P702" s="156">
        <v>0</v>
      </c>
      <c r="Q702" s="156">
        <v>0</v>
      </c>
      <c r="R702" s="157"/>
      <c r="S702" s="159"/>
      <c r="T702" s="158"/>
      <c r="U702" s="158"/>
      <c r="V702" s="158"/>
      <c r="W702" s="158"/>
      <c r="X702" s="158"/>
      <c r="Y702" s="159"/>
      <c r="Z702" s="159"/>
      <c r="AA702" s="158"/>
      <c r="AB702" s="158"/>
      <c r="AC702" s="160"/>
      <c r="AD702" s="160"/>
      <c r="AE702" s="162"/>
      <c r="AF702" s="162"/>
      <c r="AG702" s="160"/>
      <c r="AH702" s="196"/>
    </row>
    <row r="703" spans="1:34" ht="31.5" x14ac:dyDescent="0.25">
      <c r="A703" s="165">
        <v>31</v>
      </c>
      <c r="B703" s="150"/>
      <c r="C703" s="150"/>
      <c r="D703" s="151"/>
      <c r="E703" s="167"/>
      <c r="F703" s="166" t="s">
        <v>1302</v>
      </c>
      <c r="G703" s="166" t="s">
        <v>1304</v>
      </c>
      <c r="H703" s="168">
        <v>5.59</v>
      </c>
      <c r="I703" s="169">
        <v>0.04</v>
      </c>
      <c r="J703" s="174" t="s">
        <v>1303</v>
      </c>
      <c r="K703" s="174" t="s">
        <v>436</v>
      </c>
      <c r="L703" s="174" t="s">
        <v>437</v>
      </c>
      <c r="M703" s="171" t="s">
        <v>398</v>
      </c>
      <c r="N703" s="190">
        <v>-7.0929500000000001</v>
      </c>
      <c r="O703" s="190">
        <v>-112.18711111111111</v>
      </c>
      <c r="P703" s="190">
        <v>-7.0650083333333331</v>
      </c>
      <c r="Q703" s="190">
        <v>-112.21973888888888</v>
      </c>
      <c r="R703" s="170" t="s">
        <v>1269</v>
      </c>
      <c r="S703" s="173"/>
      <c r="T703" s="174" t="s">
        <v>842</v>
      </c>
      <c r="U703" s="174"/>
      <c r="V703" s="174"/>
      <c r="W703" s="174" t="s">
        <v>842</v>
      </c>
      <c r="X703" s="174"/>
      <c r="Y703" s="173"/>
      <c r="Z703" s="173"/>
      <c r="AA703" s="174" t="s">
        <v>842</v>
      </c>
      <c r="AB703" s="174"/>
      <c r="AC703" s="175"/>
      <c r="AD703" s="175"/>
      <c r="AE703" s="177"/>
      <c r="AF703" s="177"/>
      <c r="AG703" s="175"/>
      <c r="AH703" s="196"/>
    </row>
    <row r="704" spans="1:34" ht="15.75" x14ac:dyDescent="0.25">
      <c r="A704" s="149"/>
      <c r="B704" s="150"/>
      <c r="C704" s="150"/>
      <c r="D704" s="151"/>
      <c r="E704" s="179"/>
      <c r="F704" s="153"/>
      <c r="G704" s="153"/>
      <c r="H704" s="154"/>
      <c r="I704" s="155"/>
      <c r="J704" s="158"/>
      <c r="K704" s="158"/>
      <c r="L704" s="158"/>
      <c r="M704" s="152"/>
      <c r="N704" s="191">
        <v>0</v>
      </c>
      <c r="O704" s="191">
        <v>0</v>
      </c>
      <c r="P704" s="191">
        <v>0</v>
      </c>
      <c r="Q704" s="191">
        <v>0</v>
      </c>
      <c r="R704" s="157"/>
      <c r="S704" s="159"/>
      <c r="T704" s="158"/>
      <c r="U704" s="158"/>
      <c r="V704" s="158"/>
      <c r="W704" s="158"/>
      <c r="X704" s="158"/>
      <c r="Y704" s="159"/>
      <c r="Z704" s="159"/>
      <c r="AA704" s="158"/>
      <c r="AB704" s="158"/>
      <c r="AC704" s="160"/>
      <c r="AD704" s="160"/>
      <c r="AE704" s="162"/>
      <c r="AF704" s="162"/>
      <c r="AG704" s="160"/>
      <c r="AH704" s="196"/>
    </row>
    <row r="705" spans="1:34" ht="31.5" x14ac:dyDescent="0.25">
      <c r="A705" s="165">
        <v>32</v>
      </c>
      <c r="B705" s="150"/>
      <c r="C705" s="150"/>
      <c r="D705" s="151"/>
      <c r="E705" s="167"/>
      <c r="F705" s="166" t="s">
        <v>1304</v>
      </c>
      <c r="G705" s="166" t="s">
        <v>1305</v>
      </c>
      <c r="H705" s="168">
        <v>6.18</v>
      </c>
      <c r="I705" s="169">
        <v>0.03</v>
      </c>
      <c r="J705" s="174" t="s">
        <v>1306</v>
      </c>
      <c r="K705" s="174" t="s">
        <v>437</v>
      </c>
      <c r="L705" s="174" t="s">
        <v>437</v>
      </c>
      <c r="M705" s="171" t="s">
        <v>398</v>
      </c>
      <c r="N705" s="172">
        <v>-7.0650083333333331</v>
      </c>
      <c r="O705" s="172">
        <v>-112.21973888888888</v>
      </c>
      <c r="P705" s="172">
        <v>-7.0166944444444441</v>
      </c>
      <c r="Q705" s="172">
        <v>-112.23222777777778</v>
      </c>
      <c r="R705" s="170" t="s">
        <v>1269</v>
      </c>
      <c r="S705" s="173"/>
      <c r="T705" s="174" t="s">
        <v>842</v>
      </c>
      <c r="U705" s="174"/>
      <c r="V705" s="174"/>
      <c r="W705" s="174" t="s">
        <v>842</v>
      </c>
      <c r="X705" s="174"/>
      <c r="Y705" s="173"/>
      <c r="Z705" s="173"/>
      <c r="AA705" s="174" t="s">
        <v>842</v>
      </c>
      <c r="AB705" s="174"/>
      <c r="AC705" s="175"/>
      <c r="AD705" s="175"/>
      <c r="AE705" s="177"/>
      <c r="AF705" s="177"/>
      <c r="AG705" s="175"/>
      <c r="AH705" s="196"/>
    </row>
    <row r="706" spans="1:34" ht="15.75" x14ac:dyDescent="0.25">
      <c r="A706" s="149"/>
      <c r="B706" s="150"/>
      <c r="C706" s="150"/>
      <c r="D706" s="151"/>
      <c r="E706" s="179"/>
      <c r="F706" s="153"/>
      <c r="G706" s="153"/>
      <c r="H706" s="154"/>
      <c r="I706" s="155"/>
      <c r="J706" s="158"/>
      <c r="K706" s="158"/>
      <c r="L706" s="158"/>
      <c r="M706" s="152"/>
      <c r="N706" s="156">
        <v>0</v>
      </c>
      <c r="O706" s="156">
        <v>0</v>
      </c>
      <c r="P706" s="156">
        <v>0</v>
      </c>
      <c r="Q706" s="156">
        <v>0</v>
      </c>
      <c r="R706" s="157"/>
      <c r="S706" s="159"/>
      <c r="T706" s="158"/>
      <c r="U706" s="158"/>
      <c r="V706" s="158"/>
      <c r="W706" s="158"/>
      <c r="X706" s="158"/>
      <c r="Y706" s="159"/>
      <c r="Z706" s="159"/>
      <c r="AA706" s="158"/>
      <c r="AB706" s="158"/>
      <c r="AC706" s="160"/>
      <c r="AD706" s="160"/>
      <c r="AE706" s="162"/>
      <c r="AF706" s="162"/>
      <c r="AG706" s="160"/>
      <c r="AH706" s="196"/>
    </row>
    <row r="707" spans="1:34" ht="31.5" x14ac:dyDescent="0.25">
      <c r="A707" s="165">
        <v>33</v>
      </c>
      <c r="B707" s="150"/>
      <c r="C707" s="150"/>
      <c r="D707" s="151"/>
      <c r="E707" s="167"/>
      <c r="F707" s="166" t="s">
        <v>1305</v>
      </c>
      <c r="G707" s="166" t="s">
        <v>1307</v>
      </c>
      <c r="H707" s="168">
        <v>7.47</v>
      </c>
      <c r="I707" s="169">
        <v>0.03</v>
      </c>
      <c r="J707" s="174" t="s">
        <v>1308</v>
      </c>
      <c r="K707" s="174" t="s">
        <v>450</v>
      </c>
      <c r="L707" s="174" t="s">
        <v>437</v>
      </c>
      <c r="M707" s="171" t="s">
        <v>398</v>
      </c>
      <c r="N707" s="172">
        <v>-7.0166944444444441</v>
      </c>
      <c r="O707" s="172">
        <v>-112.23222777777778</v>
      </c>
      <c r="P707" s="172">
        <v>-6.9936388888888885</v>
      </c>
      <c r="Q707" s="172">
        <v>-112.283</v>
      </c>
      <c r="R707" s="170" t="s">
        <v>1269</v>
      </c>
      <c r="S707" s="173"/>
      <c r="T707" s="174" t="s">
        <v>842</v>
      </c>
      <c r="U707" s="174"/>
      <c r="V707" s="174"/>
      <c r="W707" s="174" t="s">
        <v>842</v>
      </c>
      <c r="X707" s="174"/>
      <c r="Y707" s="173"/>
      <c r="Z707" s="173"/>
      <c r="AA707" s="174" t="s">
        <v>842</v>
      </c>
      <c r="AB707" s="174"/>
      <c r="AC707" s="175"/>
      <c r="AD707" s="175"/>
      <c r="AE707" s="177"/>
      <c r="AF707" s="177"/>
      <c r="AG707" s="175"/>
      <c r="AH707" s="196"/>
    </row>
    <row r="708" spans="1:34" ht="15.75" x14ac:dyDescent="0.25">
      <c r="A708" s="149"/>
      <c r="B708" s="150"/>
      <c r="C708" s="150"/>
      <c r="D708" s="151"/>
      <c r="E708" s="179"/>
      <c r="F708" s="153"/>
      <c r="G708" s="153"/>
      <c r="H708" s="154"/>
      <c r="I708" s="155"/>
      <c r="J708" s="158"/>
      <c r="K708" s="158"/>
      <c r="L708" s="158"/>
      <c r="M708" s="152"/>
      <c r="N708" s="156">
        <v>0</v>
      </c>
      <c r="O708" s="156">
        <v>0</v>
      </c>
      <c r="P708" s="156">
        <v>0</v>
      </c>
      <c r="Q708" s="156">
        <v>0</v>
      </c>
      <c r="R708" s="157"/>
      <c r="S708" s="159"/>
      <c r="T708" s="158"/>
      <c r="U708" s="158"/>
      <c r="V708" s="158"/>
      <c r="W708" s="158"/>
      <c r="X708" s="158"/>
      <c r="Y708" s="159"/>
      <c r="Z708" s="159"/>
      <c r="AA708" s="158"/>
      <c r="AB708" s="158"/>
      <c r="AC708" s="160"/>
      <c r="AD708" s="160"/>
      <c r="AE708" s="162"/>
      <c r="AF708" s="162"/>
      <c r="AG708" s="160"/>
      <c r="AH708" s="196"/>
    </row>
    <row r="709" spans="1:34" ht="47.25" x14ac:dyDescent="0.25">
      <c r="A709" s="165">
        <v>34</v>
      </c>
      <c r="B709" s="150"/>
      <c r="C709" s="150"/>
      <c r="D709" s="151"/>
      <c r="E709" s="167"/>
      <c r="F709" s="166" t="s">
        <v>1307</v>
      </c>
      <c r="G709" s="166" t="s">
        <v>1309</v>
      </c>
      <c r="H709" s="168">
        <v>1.39</v>
      </c>
      <c r="I709" s="169">
        <v>0</v>
      </c>
      <c r="J709" s="174" t="s">
        <v>449</v>
      </c>
      <c r="K709" s="174" t="s">
        <v>450</v>
      </c>
      <c r="L709" s="174" t="s">
        <v>437</v>
      </c>
      <c r="M709" s="171" t="s">
        <v>398</v>
      </c>
      <c r="N709" s="172">
        <v>-6.9936388888888885</v>
      </c>
      <c r="O709" s="172">
        <v>-112.283</v>
      </c>
      <c r="P709" s="172">
        <v>-6.9824722222222224</v>
      </c>
      <c r="Q709" s="172">
        <v>-112.28602777777778</v>
      </c>
      <c r="R709" s="170" t="s">
        <v>1261</v>
      </c>
      <c r="S709" s="173"/>
      <c r="T709" s="174" t="s">
        <v>842</v>
      </c>
      <c r="U709" s="174"/>
      <c r="V709" s="174"/>
      <c r="W709" s="174" t="s">
        <v>842</v>
      </c>
      <c r="X709" s="174"/>
      <c r="Y709" s="173"/>
      <c r="Z709" s="173"/>
      <c r="AA709" s="174" t="s">
        <v>842</v>
      </c>
      <c r="AB709" s="174"/>
      <c r="AC709" s="175"/>
      <c r="AD709" s="175"/>
      <c r="AE709" s="177"/>
      <c r="AF709" s="177"/>
      <c r="AG709" s="175"/>
      <c r="AH709" s="196"/>
    </row>
    <row r="710" spans="1:34" ht="15.75" x14ac:dyDescent="0.25">
      <c r="A710" s="149"/>
      <c r="B710" s="150"/>
      <c r="C710" s="150"/>
      <c r="D710" s="151"/>
      <c r="E710" s="179"/>
      <c r="F710" s="153"/>
      <c r="G710" s="153"/>
      <c r="H710" s="154"/>
      <c r="I710" s="155"/>
      <c r="J710" s="158"/>
      <c r="K710" s="158"/>
      <c r="L710" s="158"/>
      <c r="M710" s="152"/>
      <c r="N710" s="156">
        <v>0</v>
      </c>
      <c r="O710" s="156">
        <v>0</v>
      </c>
      <c r="P710" s="156">
        <v>0</v>
      </c>
      <c r="Q710" s="156">
        <v>0</v>
      </c>
      <c r="R710" s="157"/>
      <c r="S710" s="159"/>
      <c r="T710" s="158"/>
      <c r="U710" s="158"/>
      <c r="V710" s="158"/>
      <c r="W710" s="158"/>
      <c r="X710" s="158"/>
      <c r="Y710" s="159"/>
      <c r="Z710" s="159"/>
      <c r="AA710" s="158"/>
      <c r="AB710" s="158"/>
      <c r="AC710" s="160"/>
      <c r="AD710" s="160"/>
      <c r="AE710" s="162"/>
      <c r="AF710" s="162"/>
      <c r="AG710" s="160"/>
      <c r="AH710" s="196"/>
    </row>
    <row r="711" spans="1:34" ht="31.5" x14ac:dyDescent="0.25">
      <c r="A711" s="165">
        <v>35</v>
      </c>
      <c r="B711" s="150"/>
      <c r="C711" s="150"/>
      <c r="D711" s="151"/>
      <c r="E711" s="167"/>
      <c r="F711" s="166" t="s">
        <v>1309</v>
      </c>
      <c r="G711" s="166" t="s">
        <v>1310</v>
      </c>
      <c r="H711" s="168">
        <v>1.1100000000000001</v>
      </c>
      <c r="I711" s="169">
        <v>2.5000000000000001E-2</v>
      </c>
      <c r="J711" s="174" t="s">
        <v>1311</v>
      </c>
      <c r="K711" s="174" t="s">
        <v>450</v>
      </c>
      <c r="L711" s="174" t="s">
        <v>437</v>
      </c>
      <c r="M711" s="171" t="s">
        <v>398</v>
      </c>
      <c r="N711" s="172">
        <v>-6.9824722222222224</v>
      </c>
      <c r="O711" s="172">
        <v>-112.28602777777778</v>
      </c>
      <c r="P711" s="172">
        <v>-6.980377777777778</v>
      </c>
      <c r="Q711" s="172">
        <v>-112.29565833333334</v>
      </c>
      <c r="R711" s="170" t="s">
        <v>1269</v>
      </c>
      <c r="S711" s="173"/>
      <c r="T711" s="174" t="s">
        <v>842</v>
      </c>
      <c r="U711" s="174"/>
      <c r="V711" s="174"/>
      <c r="W711" s="174" t="s">
        <v>842</v>
      </c>
      <c r="X711" s="174"/>
      <c r="Y711" s="173"/>
      <c r="Z711" s="173"/>
      <c r="AA711" s="174" t="s">
        <v>842</v>
      </c>
      <c r="AB711" s="174"/>
      <c r="AC711" s="175"/>
      <c r="AD711" s="175"/>
      <c r="AE711" s="177"/>
      <c r="AF711" s="177"/>
      <c r="AG711" s="175"/>
      <c r="AH711" s="196"/>
    </row>
    <row r="712" spans="1:34" ht="15.75" x14ac:dyDescent="0.25">
      <c r="A712" s="149"/>
      <c r="B712" s="150"/>
      <c r="C712" s="150"/>
      <c r="D712" s="151"/>
      <c r="E712" s="179"/>
      <c r="F712" s="153"/>
      <c r="G712" s="153"/>
      <c r="H712" s="154"/>
      <c r="I712" s="155"/>
      <c r="J712" s="158"/>
      <c r="K712" s="158"/>
      <c r="L712" s="158"/>
      <c r="M712" s="152"/>
      <c r="N712" s="156">
        <v>0</v>
      </c>
      <c r="O712" s="156">
        <v>0</v>
      </c>
      <c r="P712" s="156">
        <v>0</v>
      </c>
      <c r="Q712" s="156">
        <v>0</v>
      </c>
      <c r="R712" s="157"/>
      <c r="S712" s="159"/>
      <c r="T712" s="158"/>
      <c r="U712" s="158"/>
      <c r="V712" s="158"/>
      <c r="W712" s="158"/>
      <c r="X712" s="158"/>
      <c r="Y712" s="159"/>
      <c r="Z712" s="159"/>
      <c r="AA712" s="158"/>
      <c r="AB712" s="158"/>
      <c r="AC712" s="160"/>
      <c r="AD712" s="160"/>
      <c r="AE712" s="162"/>
      <c r="AF712" s="162"/>
      <c r="AG712" s="160"/>
      <c r="AH712" s="196"/>
    </row>
    <row r="713" spans="1:34" ht="31.5" x14ac:dyDescent="0.25">
      <c r="A713" s="165"/>
      <c r="B713" s="150"/>
      <c r="C713" s="150"/>
      <c r="D713" s="151"/>
      <c r="E713" s="182" t="s">
        <v>30</v>
      </c>
      <c r="F713" s="183"/>
      <c r="G713" s="183"/>
      <c r="H713" s="183"/>
      <c r="I713" s="183"/>
      <c r="J713" s="183"/>
      <c r="K713" s="183"/>
      <c r="L713" s="183"/>
      <c r="M713" s="183"/>
      <c r="N713" s="192"/>
      <c r="O713" s="192"/>
      <c r="P713" s="192"/>
      <c r="Q713" s="192"/>
      <c r="R713" s="183"/>
      <c r="S713" s="183"/>
      <c r="T713" s="183"/>
      <c r="U713" s="183"/>
      <c r="V713" s="183"/>
      <c r="W713" s="183"/>
      <c r="X713" s="183"/>
      <c r="Y713" s="183"/>
      <c r="Z713" s="183"/>
      <c r="AA713" s="183"/>
      <c r="AB713" s="183"/>
      <c r="AC713" s="183"/>
      <c r="AD713" s="183"/>
      <c r="AE713" s="183"/>
      <c r="AF713" s="183"/>
      <c r="AG713" s="183"/>
      <c r="AH713" s="185"/>
    </row>
    <row r="714" spans="1:34" ht="15.75" x14ac:dyDescent="0.25">
      <c r="A714" s="149"/>
      <c r="B714" s="150"/>
      <c r="C714" s="150"/>
      <c r="D714" s="151"/>
      <c r="E714" s="187"/>
      <c r="F714" s="188"/>
      <c r="G714" s="188"/>
      <c r="H714" s="188"/>
      <c r="I714" s="188"/>
      <c r="J714" s="188"/>
      <c r="K714" s="188"/>
      <c r="L714" s="188"/>
      <c r="M714" s="188"/>
      <c r="N714" s="192"/>
      <c r="O714" s="192"/>
      <c r="P714" s="192"/>
      <c r="Q714" s="192"/>
      <c r="R714" s="188"/>
      <c r="S714" s="188"/>
      <c r="T714" s="188"/>
      <c r="U714" s="188"/>
      <c r="V714" s="188"/>
      <c r="W714" s="188"/>
      <c r="X714" s="188"/>
      <c r="Y714" s="188"/>
      <c r="Z714" s="188"/>
      <c r="AA714" s="188"/>
      <c r="AB714" s="188"/>
      <c r="AC714" s="188"/>
      <c r="AD714" s="188"/>
      <c r="AE714" s="188"/>
      <c r="AF714" s="188"/>
      <c r="AG714" s="188"/>
      <c r="AH714" s="189"/>
    </row>
    <row r="715" spans="1:34" ht="31.5" x14ac:dyDescent="0.25">
      <c r="A715" s="165">
        <v>36</v>
      </c>
      <c r="B715" s="150"/>
      <c r="C715" s="150"/>
      <c r="D715" s="151"/>
      <c r="E715" s="167"/>
      <c r="F715" s="166" t="s">
        <v>1312</v>
      </c>
      <c r="G715" s="166" t="s">
        <v>1313</v>
      </c>
      <c r="H715" s="168">
        <v>4.67</v>
      </c>
      <c r="I715" s="169">
        <v>0.05</v>
      </c>
      <c r="J715" s="174" t="s">
        <v>1314</v>
      </c>
      <c r="K715" s="174" t="s">
        <v>450</v>
      </c>
      <c r="L715" s="174" t="s">
        <v>437</v>
      </c>
      <c r="M715" s="171" t="s">
        <v>398</v>
      </c>
      <c r="N715" s="172">
        <v>-6.9789555555555554</v>
      </c>
      <c r="O715" s="172">
        <v>-112.29973055555556</v>
      </c>
      <c r="P715" s="172">
        <v>-6.981416666666667</v>
      </c>
      <c r="Q715" s="172">
        <v>-112.31708055555555</v>
      </c>
      <c r="R715" s="170" t="s">
        <v>1269</v>
      </c>
      <c r="S715" s="173"/>
      <c r="T715" s="174" t="s">
        <v>842</v>
      </c>
      <c r="U715" s="174"/>
      <c r="V715" s="174"/>
      <c r="W715" s="174" t="s">
        <v>842</v>
      </c>
      <c r="X715" s="174"/>
      <c r="Y715" s="173"/>
      <c r="Z715" s="173"/>
      <c r="AA715" s="174" t="s">
        <v>842</v>
      </c>
      <c r="AB715" s="174"/>
      <c r="AC715" s="175"/>
      <c r="AD715" s="175"/>
      <c r="AE715" s="177"/>
      <c r="AF715" s="177"/>
      <c r="AG715" s="175"/>
      <c r="AH715" s="196"/>
    </row>
    <row r="716" spans="1:34" ht="15.75" x14ac:dyDescent="0.25">
      <c r="A716" s="149"/>
      <c r="B716" s="150"/>
      <c r="C716" s="150"/>
      <c r="D716" s="151"/>
      <c r="E716" s="179"/>
      <c r="F716" s="153"/>
      <c r="G716" s="153"/>
      <c r="H716" s="154"/>
      <c r="I716" s="155"/>
      <c r="J716" s="158"/>
      <c r="K716" s="158"/>
      <c r="L716" s="158"/>
      <c r="M716" s="152"/>
      <c r="N716" s="156">
        <v>0</v>
      </c>
      <c r="O716" s="156">
        <v>0</v>
      </c>
      <c r="P716" s="156">
        <v>0</v>
      </c>
      <c r="Q716" s="156">
        <v>0</v>
      </c>
      <c r="R716" s="157"/>
      <c r="S716" s="159"/>
      <c r="T716" s="158"/>
      <c r="U716" s="158"/>
      <c r="V716" s="158"/>
      <c r="W716" s="158"/>
      <c r="X716" s="158"/>
      <c r="Y716" s="159"/>
      <c r="Z716" s="159"/>
      <c r="AA716" s="158"/>
      <c r="AB716" s="158"/>
      <c r="AC716" s="160"/>
      <c r="AD716" s="160"/>
      <c r="AE716" s="162"/>
      <c r="AF716" s="162"/>
      <c r="AG716" s="160"/>
      <c r="AH716" s="196"/>
    </row>
    <row r="717" spans="1:34" ht="31.5" x14ac:dyDescent="0.25">
      <c r="A717" s="165">
        <v>37</v>
      </c>
      <c r="B717" s="150"/>
      <c r="C717" s="150"/>
      <c r="D717" s="151"/>
      <c r="E717" s="167"/>
      <c r="F717" s="166" t="s">
        <v>1313</v>
      </c>
      <c r="G717" s="166" t="s">
        <v>1315</v>
      </c>
      <c r="H717" s="168">
        <v>5.83</v>
      </c>
      <c r="I717" s="169">
        <v>0.05</v>
      </c>
      <c r="J717" s="174" t="s">
        <v>1316</v>
      </c>
      <c r="K717" s="174" t="s">
        <v>450</v>
      </c>
      <c r="L717" s="174" t="s">
        <v>437</v>
      </c>
      <c r="M717" s="171" t="s">
        <v>398</v>
      </c>
      <c r="N717" s="172">
        <v>-6.981416666666667</v>
      </c>
      <c r="O717" s="172">
        <v>-112.31708055555555</v>
      </c>
      <c r="P717" s="172">
        <v>-6.9926555555555554</v>
      </c>
      <c r="Q717" s="172">
        <v>-112.35954722222222</v>
      </c>
      <c r="R717" s="170" t="s">
        <v>1269</v>
      </c>
      <c r="S717" s="173"/>
      <c r="T717" s="174" t="s">
        <v>842</v>
      </c>
      <c r="U717" s="174"/>
      <c r="V717" s="174"/>
      <c r="W717" s="174" t="s">
        <v>842</v>
      </c>
      <c r="X717" s="174"/>
      <c r="Y717" s="173"/>
      <c r="Z717" s="173"/>
      <c r="AA717" s="174" t="s">
        <v>842</v>
      </c>
      <c r="AB717" s="174"/>
      <c r="AC717" s="175"/>
      <c r="AD717" s="175"/>
      <c r="AE717" s="177"/>
      <c r="AF717" s="177"/>
      <c r="AG717" s="175"/>
      <c r="AH717" s="196"/>
    </row>
    <row r="718" spans="1:34" ht="15.75" x14ac:dyDescent="0.25">
      <c r="A718" s="149"/>
      <c r="B718" s="150"/>
      <c r="C718" s="150"/>
      <c r="D718" s="151"/>
      <c r="E718" s="179"/>
      <c r="F718" s="153"/>
      <c r="G718" s="153"/>
      <c r="H718" s="154"/>
      <c r="I718" s="155"/>
      <c r="J718" s="158"/>
      <c r="K718" s="158"/>
      <c r="L718" s="158"/>
      <c r="M718" s="152"/>
      <c r="N718" s="156">
        <v>0</v>
      </c>
      <c r="O718" s="156">
        <v>0</v>
      </c>
      <c r="P718" s="156">
        <v>0</v>
      </c>
      <c r="Q718" s="156">
        <v>0</v>
      </c>
      <c r="R718" s="157"/>
      <c r="S718" s="159"/>
      <c r="T718" s="158"/>
      <c r="U718" s="158"/>
      <c r="V718" s="158"/>
      <c r="W718" s="158"/>
      <c r="X718" s="158"/>
      <c r="Y718" s="159"/>
      <c r="Z718" s="159"/>
      <c r="AA718" s="158"/>
      <c r="AB718" s="158"/>
      <c r="AC718" s="160"/>
      <c r="AD718" s="160"/>
      <c r="AE718" s="162"/>
      <c r="AF718" s="162"/>
      <c r="AG718" s="160"/>
      <c r="AH718" s="196"/>
    </row>
    <row r="719" spans="1:34" ht="31.5" x14ac:dyDescent="0.25">
      <c r="A719" s="165">
        <v>38</v>
      </c>
      <c r="B719" s="150"/>
      <c r="C719" s="150"/>
      <c r="D719" s="151"/>
      <c r="E719" s="167"/>
      <c r="F719" s="166" t="s">
        <v>1315</v>
      </c>
      <c r="G719" s="166" t="s">
        <v>1317</v>
      </c>
      <c r="H719" s="168">
        <v>5.24</v>
      </c>
      <c r="I719" s="169">
        <v>0.02</v>
      </c>
      <c r="J719" s="174" t="s">
        <v>1318</v>
      </c>
      <c r="K719" s="174" t="s">
        <v>437</v>
      </c>
      <c r="L719" s="174" t="s">
        <v>437</v>
      </c>
      <c r="M719" s="171" t="s">
        <v>398</v>
      </c>
      <c r="N719" s="172">
        <v>-6.9926555555555554</v>
      </c>
      <c r="O719" s="172">
        <v>-112.35954722222222</v>
      </c>
      <c r="P719" s="172">
        <v>-6.9913305555555558</v>
      </c>
      <c r="Q719" s="172">
        <v>-112.39233055555556</v>
      </c>
      <c r="R719" s="170" t="s">
        <v>1269</v>
      </c>
      <c r="S719" s="173"/>
      <c r="T719" s="174" t="s">
        <v>842</v>
      </c>
      <c r="U719" s="174"/>
      <c r="V719" s="174"/>
      <c r="W719" s="174" t="s">
        <v>842</v>
      </c>
      <c r="X719" s="174"/>
      <c r="Y719" s="173"/>
      <c r="Z719" s="173"/>
      <c r="AA719" s="174" t="s">
        <v>842</v>
      </c>
      <c r="AB719" s="174"/>
      <c r="AC719" s="175"/>
      <c r="AD719" s="175"/>
      <c r="AE719" s="177"/>
      <c r="AF719" s="177"/>
      <c r="AG719" s="175"/>
      <c r="AH719" s="196"/>
    </row>
    <row r="720" spans="1:34" ht="15.75" x14ac:dyDescent="0.25">
      <c r="A720" s="149"/>
      <c r="B720" s="150"/>
      <c r="C720" s="150"/>
      <c r="D720" s="151"/>
      <c r="E720" s="179"/>
      <c r="F720" s="153"/>
      <c r="G720" s="153"/>
      <c r="H720" s="154"/>
      <c r="I720" s="155"/>
      <c r="J720" s="158"/>
      <c r="K720" s="158"/>
      <c r="L720" s="158"/>
      <c r="M720" s="152"/>
      <c r="N720" s="156">
        <v>0</v>
      </c>
      <c r="O720" s="156">
        <v>0</v>
      </c>
      <c r="P720" s="156">
        <v>0</v>
      </c>
      <c r="Q720" s="156">
        <v>0</v>
      </c>
      <c r="R720" s="157"/>
      <c r="S720" s="159"/>
      <c r="T720" s="158"/>
      <c r="U720" s="158"/>
      <c r="V720" s="158"/>
      <c r="W720" s="158"/>
      <c r="X720" s="158"/>
      <c r="Y720" s="159"/>
      <c r="Z720" s="159"/>
      <c r="AA720" s="158"/>
      <c r="AB720" s="158"/>
      <c r="AC720" s="160"/>
      <c r="AD720" s="160"/>
      <c r="AE720" s="162"/>
      <c r="AF720" s="162"/>
      <c r="AG720" s="160"/>
      <c r="AH720" s="196"/>
    </row>
    <row r="721" spans="1:34" ht="31.5" x14ac:dyDescent="0.25">
      <c r="A721" s="165">
        <v>39</v>
      </c>
      <c r="B721" s="150"/>
      <c r="C721" s="150"/>
      <c r="D721" s="151"/>
      <c r="E721" s="167"/>
      <c r="F721" s="166" t="s">
        <v>1317</v>
      </c>
      <c r="G721" s="166" t="s">
        <v>1319</v>
      </c>
      <c r="H721" s="168">
        <v>6.16</v>
      </c>
      <c r="I721" s="169">
        <v>0.02</v>
      </c>
      <c r="J721" s="174" t="s">
        <v>1320</v>
      </c>
      <c r="K721" s="174" t="s">
        <v>1321</v>
      </c>
      <c r="L721" s="174" t="s">
        <v>437</v>
      </c>
      <c r="M721" s="171" t="s">
        <v>398</v>
      </c>
      <c r="N721" s="172">
        <v>-6.9913305555555558</v>
      </c>
      <c r="O721" s="172">
        <v>-112.39233055555556</v>
      </c>
      <c r="P721" s="172">
        <v>-7.0030777777777775</v>
      </c>
      <c r="Q721" s="172">
        <v>-112.44313333333334</v>
      </c>
      <c r="R721" s="170" t="s">
        <v>1269</v>
      </c>
      <c r="S721" s="173"/>
      <c r="T721" s="174" t="s">
        <v>842</v>
      </c>
      <c r="U721" s="174"/>
      <c r="V721" s="174"/>
      <c r="W721" s="174" t="s">
        <v>842</v>
      </c>
      <c r="X721" s="174"/>
      <c r="Y721" s="173"/>
      <c r="Z721" s="173"/>
      <c r="AA721" s="174" t="s">
        <v>842</v>
      </c>
      <c r="AB721" s="174"/>
      <c r="AC721" s="175"/>
      <c r="AD721" s="175"/>
      <c r="AE721" s="177"/>
      <c r="AF721" s="177"/>
      <c r="AG721" s="175"/>
      <c r="AH721" s="196"/>
    </row>
    <row r="722" spans="1:34" ht="15.75" x14ac:dyDescent="0.25">
      <c r="A722" s="149"/>
      <c r="B722" s="150"/>
      <c r="C722" s="150"/>
      <c r="D722" s="151"/>
      <c r="E722" s="179"/>
      <c r="F722" s="153"/>
      <c r="G722" s="153"/>
      <c r="H722" s="154"/>
      <c r="I722" s="155"/>
      <c r="J722" s="158"/>
      <c r="K722" s="158"/>
      <c r="L722" s="158"/>
      <c r="M722" s="152"/>
      <c r="N722" s="156"/>
      <c r="O722" s="156"/>
      <c r="P722" s="156"/>
      <c r="Q722" s="156"/>
      <c r="R722" s="157"/>
      <c r="S722" s="159"/>
      <c r="T722" s="158"/>
      <c r="U722" s="158"/>
      <c r="V722" s="158"/>
      <c r="W722" s="158"/>
      <c r="X722" s="158"/>
      <c r="Y722" s="159"/>
      <c r="Z722" s="159"/>
      <c r="AA722" s="158"/>
      <c r="AB722" s="158"/>
      <c r="AC722" s="160"/>
      <c r="AD722" s="160"/>
      <c r="AE722" s="162"/>
      <c r="AF722" s="162"/>
      <c r="AG722" s="160"/>
      <c r="AH722" s="196"/>
    </row>
    <row r="723" spans="1:34" ht="31.5" x14ac:dyDescent="0.25">
      <c r="A723" s="165">
        <v>40</v>
      </c>
      <c r="B723" s="150"/>
      <c r="C723" s="150"/>
      <c r="D723" s="151"/>
      <c r="E723" s="167"/>
      <c r="F723" s="166" t="s">
        <v>1319</v>
      </c>
      <c r="G723" s="166" t="s">
        <v>1322</v>
      </c>
      <c r="H723" s="168">
        <v>3.72</v>
      </c>
      <c r="I723" s="169">
        <v>2.5000000000000001E-2</v>
      </c>
      <c r="J723" s="174" t="s">
        <v>1323</v>
      </c>
      <c r="K723" s="174" t="s">
        <v>1324</v>
      </c>
      <c r="L723" s="174" t="s">
        <v>437</v>
      </c>
      <c r="M723" s="171" t="s">
        <v>398</v>
      </c>
      <c r="N723" s="172">
        <v>-7.0030777777777775</v>
      </c>
      <c r="O723" s="172">
        <v>-112.44313333333334</v>
      </c>
      <c r="P723" s="172">
        <v>-7.0076999999999998</v>
      </c>
      <c r="Q723" s="172">
        <v>-112.47371111111111</v>
      </c>
      <c r="R723" s="170" t="s">
        <v>1269</v>
      </c>
      <c r="S723" s="173"/>
      <c r="T723" s="174" t="s">
        <v>842</v>
      </c>
      <c r="U723" s="174"/>
      <c r="V723" s="174"/>
      <c r="W723" s="174" t="s">
        <v>842</v>
      </c>
      <c r="X723" s="174"/>
      <c r="Y723" s="173"/>
      <c r="Z723" s="173"/>
      <c r="AA723" s="174" t="s">
        <v>842</v>
      </c>
      <c r="AB723" s="174"/>
      <c r="AC723" s="175"/>
      <c r="AD723" s="175"/>
      <c r="AE723" s="177"/>
      <c r="AF723" s="177"/>
      <c r="AG723" s="175"/>
      <c r="AH723" s="196"/>
    </row>
    <row r="724" spans="1:34" ht="15.75" x14ac:dyDescent="0.25">
      <c r="A724" s="149"/>
      <c r="B724" s="150"/>
      <c r="C724" s="150"/>
      <c r="D724" s="151"/>
      <c r="E724" s="179"/>
      <c r="F724" s="153"/>
      <c r="G724" s="153"/>
      <c r="H724" s="154"/>
      <c r="I724" s="155"/>
      <c r="J724" s="158"/>
      <c r="K724" s="158"/>
      <c r="L724" s="158"/>
      <c r="M724" s="152"/>
      <c r="N724" s="156">
        <v>0</v>
      </c>
      <c r="O724" s="156">
        <v>0</v>
      </c>
      <c r="P724" s="156">
        <v>0</v>
      </c>
      <c r="Q724" s="156">
        <v>0</v>
      </c>
      <c r="R724" s="157"/>
      <c r="S724" s="159"/>
      <c r="T724" s="158"/>
      <c r="U724" s="158"/>
      <c r="V724" s="158"/>
      <c r="W724" s="158"/>
      <c r="X724" s="158"/>
      <c r="Y724" s="159"/>
      <c r="Z724" s="159"/>
      <c r="AA724" s="158"/>
      <c r="AB724" s="158"/>
      <c r="AC724" s="160"/>
      <c r="AD724" s="160"/>
      <c r="AE724" s="162"/>
      <c r="AF724" s="162"/>
      <c r="AG724" s="160"/>
      <c r="AH724" s="196"/>
    </row>
    <row r="725" spans="1:34" ht="31.5" x14ac:dyDescent="0.25">
      <c r="A725" s="165">
        <v>41</v>
      </c>
      <c r="B725" s="150"/>
      <c r="C725" s="150"/>
      <c r="D725" s="151"/>
      <c r="E725" s="167"/>
      <c r="F725" s="166" t="s">
        <v>1322</v>
      </c>
      <c r="G725" s="166" t="s">
        <v>1325</v>
      </c>
      <c r="H725" s="168">
        <v>9.2799999999999994</v>
      </c>
      <c r="I725" s="169">
        <v>0.02</v>
      </c>
      <c r="J725" s="174" t="s">
        <v>1326</v>
      </c>
      <c r="K725" s="174" t="s">
        <v>1324</v>
      </c>
      <c r="L725" s="174" t="s">
        <v>437</v>
      </c>
      <c r="M725" s="171" t="s">
        <v>398</v>
      </c>
      <c r="N725" s="172">
        <v>-7.0076999999999998</v>
      </c>
      <c r="O725" s="172">
        <v>-112.47371111111111</v>
      </c>
      <c r="P725" s="172">
        <v>-7.0496388888888886</v>
      </c>
      <c r="Q725" s="172">
        <v>-112.51583333333333</v>
      </c>
      <c r="R725" s="170" t="s">
        <v>1269</v>
      </c>
      <c r="S725" s="173"/>
      <c r="T725" s="174" t="s">
        <v>842</v>
      </c>
      <c r="U725" s="174"/>
      <c r="V725" s="174"/>
      <c r="W725" s="174" t="s">
        <v>842</v>
      </c>
      <c r="X725" s="174"/>
      <c r="Y725" s="173"/>
      <c r="Z725" s="173"/>
      <c r="AA725" s="174" t="s">
        <v>842</v>
      </c>
      <c r="AB725" s="174"/>
      <c r="AC725" s="175"/>
      <c r="AD725" s="175"/>
      <c r="AE725" s="177"/>
      <c r="AF725" s="177"/>
      <c r="AG725" s="175"/>
      <c r="AH725" s="196"/>
    </row>
    <row r="726" spans="1:34" ht="15.75" x14ac:dyDescent="0.25">
      <c r="A726" s="149"/>
      <c r="B726" s="150"/>
      <c r="C726" s="150"/>
      <c r="D726" s="151"/>
      <c r="E726" s="179"/>
      <c r="F726" s="153"/>
      <c r="G726" s="153"/>
      <c r="H726" s="154"/>
      <c r="I726" s="155"/>
      <c r="J726" s="158"/>
      <c r="K726" s="158"/>
      <c r="L726" s="158"/>
      <c r="M726" s="152"/>
      <c r="N726" s="156">
        <v>0</v>
      </c>
      <c r="O726" s="156">
        <v>0</v>
      </c>
      <c r="P726" s="156">
        <v>0</v>
      </c>
      <c r="Q726" s="156">
        <v>0</v>
      </c>
      <c r="R726" s="157"/>
      <c r="S726" s="159"/>
      <c r="T726" s="158"/>
      <c r="U726" s="158"/>
      <c r="V726" s="158"/>
      <c r="W726" s="158"/>
      <c r="X726" s="158"/>
      <c r="Y726" s="159"/>
      <c r="Z726" s="159"/>
      <c r="AA726" s="158"/>
      <c r="AB726" s="158"/>
      <c r="AC726" s="160"/>
      <c r="AD726" s="160"/>
      <c r="AE726" s="162"/>
      <c r="AF726" s="162"/>
      <c r="AG726" s="160"/>
      <c r="AH726" s="196"/>
    </row>
    <row r="727" spans="1:34" ht="47.25" x14ac:dyDescent="0.25">
      <c r="A727" s="165">
        <v>42</v>
      </c>
      <c r="B727" s="150"/>
      <c r="C727" s="150"/>
      <c r="D727" s="151"/>
      <c r="E727" s="167"/>
      <c r="F727" s="166" t="s">
        <v>1325</v>
      </c>
      <c r="G727" s="166" t="s">
        <v>1327</v>
      </c>
      <c r="H727" s="168">
        <v>1.77</v>
      </c>
      <c r="I727" s="169">
        <v>0</v>
      </c>
      <c r="J727" s="174" t="s">
        <v>1328</v>
      </c>
      <c r="K727" s="174" t="s">
        <v>457</v>
      </c>
      <c r="L727" s="174" t="s">
        <v>437</v>
      </c>
      <c r="M727" s="171" t="s">
        <v>398</v>
      </c>
      <c r="N727" s="190">
        <v>-7.0496388888888886</v>
      </c>
      <c r="O727" s="190">
        <v>-112.51583333333333</v>
      </c>
      <c r="P727" s="190">
        <v>-7.0486444444444443</v>
      </c>
      <c r="Q727" s="190">
        <v>-112.52971944444444</v>
      </c>
      <c r="R727" s="170" t="s">
        <v>1261</v>
      </c>
      <c r="S727" s="173"/>
      <c r="T727" s="174" t="s">
        <v>842</v>
      </c>
      <c r="U727" s="174"/>
      <c r="V727" s="174"/>
      <c r="W727" s="174" t="s">
        <v>842</v>
      </c>
      <c r="X727" s="174"/>
      <c r="Y727" s="173"/>
      <c r="Z727" s="173"/>
      <c r="AA727" s="174" t="s">
        <v>842</v>
      </c>
      <c r="AB727" s="174"/>
      <c r="AC727" s="175"/>
      <c r="AD727" s="175"/>
      <c r="AE727" s="177"/>
      <c r="AF727" s="177"/>
      <c r="AG727" s="175"/>
      <c r="AH727" s="196"/>
    </row>
    <row r="728" spans="1:34" ht="15.75" x14ac:dyDescent="0.25">
      <c r="A728" s="149"/>
      <c r="B728" s="150"/>
      <c r="C728" s="150"/>
      <c r="D728" s="151"/>
      <c r="E728" s="179"/>
      <c r="F728" s="153"/>
      <c r="G728" s="153"/>
      <c r="H728" s="154"/>
      <c r="I728" s="155"/>
      <c r="J728" s="158"/>
      <c r="K728" s="158"/>
      <c r="L728" s="158"/>
      <c r="M728" s="152"/>
      <c r="N728" s="191">
        <v>0</v>
      </c>
      <c r="O728" s="191">
        <v>0</v>
      </c>
      <c r="P728" s="191">
        <v>0</v>
      </c>
      <c r="Q728" s="191">
        <v>0</v>
      </c>
      <c r="R728" s="157"/>
      <c r="S728" s="159"/>
      <c r="T728" s="158"/>
      <c r="U728" s="158"/>
      <c r="V728" s="158"/>
      <c r="W728" s="158"/>
      <c r="X728" s="158"/>
      <c r="Y728" s="159"/>
      <c r="Z728" s="159"/>
      <c r="AA728" s="158"/>
      <c r="AB728" s="158"/>
      <c r="AC728" s="160"/>
      <c r="AD728" s="160"/>
      <c r="AE728" s="162"/>
      <c r="AF728" s="162"/>
      <c r="AG728" s="160"/>
      <c r="AH728" s="196"/>
    </row>
    <row r="729" spans="1:34" ht="47.25" x14ac:dyDescent="0.25">
      <c r="A729" s="165">
        <v>43</v>
      </c>
      <c r="B729" s="150"/>
      <c r="C729" s="150"/>
      <c r="D729" s="151"/>
      <c r="E729" s="167"/>
      <c r="F729" s="166" t="s">
        <v>1327</v>
      </c>
      <c r="G729" s="166" t="s">
        <v>1329</v>
      </c>
      <c r="H729" s="168">
        <v>5.98</v>
      </c>
      <c r="I729" s="169">
        <v>0</v>
      </c>
      <c r="J729" s="174" t="s">
        <v>1330</v>
      </c>
      <c r="K729" s="174" t="s">
        <v>457</v>
      </c>
      <c r="L729" s="174" t="s">
        <v>437</v>
      </c>
      <c r="M729" s="171" t="s">
        <v>398</v>
      </c>
      <c r="N729" s="172">
        <v>-7.0486444444444443</v>
      </c>
      <c r="O729" s="172">
        <v>-112.52971944444444</v>
      </c>
      <c r="P729" s="172">
        <v>-7.0608611111111115</v>
      </c>
      <c r="Q729" s="172">
        <v>-112.5748611111111</v>
      </c>
      <c r="R729" s="170" t="s">
        <v>1261</v>
      </c>
      <c r="S729" s="173"/>
      <c r="T729" s="174" t="s">
        <v>842</v>
      </c>
      <c r="U729" s="174"/>
      <c r="V729" s="174"/>
      <c r="W729" s="174" t="s">
        <v>842</v>
      </c>
      <c r="X729" s="174"/>
      <c r="Y729" s="173"/>
      <c r="Z729" s="173"/>
      <c r="AA729" s="174" t="s">
        <v>842</v>
      </c>
      <c r="AB729" s="174"/>
      <c r="AC729" s="175"/>
      <c r="AD729" s="175"/>
      <c r="AE729" s="177"/>
      <c r="AF729" s="177"/>
      <c r="AG729" s="175"/>
      <c r="AH729" s="196"/>
    </row>
    <row r="730" spans="1:34" ht="15.75" x14ac:dyDescent="0.25">
      <c r="A730" s="149"/>
      <c r="B730" s="150"/>
      <c r="C730" s="150"/>
      <c r="D730" s="151"/>
      <c r="E730" s="179"/>
      <c r="F730" s="153"/>
      <c r="G730" s="153"/>
      <c r="H730" s="154"/>
      <c r="I730" s="155"/>
      <c r="J730" s="158"/>
      <c r="K730" s="158"/>
      <c r="L730" s="158"/>
      <c r="M730" s="152"/>
      <c r="N730" s="156">
        <v>0</v>
      </c>
      <c r="O730" s="156">
        <v>0</v>
      </c>
      <c r="P730" s="156">
        <v>0</v>
      </c>
      <c r="Q730" s="156">
        <v>0</v>
      </c>
      <c r="R730" s="157"/>
      <c r="S730" s="159"/>
      <c r="T730" s="158"/>
      <c r="U730" s="158"/>
      <c r="V730" s="158"/>
      <c r="W730" s="158"/>
      <c r="X730" s="158"/>
      <c r="Y730" s="159"/>
      <c r="Z730" s="159"/>
      <c r="AA730" s="158"/>
      <c r="AB730" s="158"/>
      <c r="AC730" s="160"/>
      <c r="AD730" s="160"/>
      <c r="AE730" s="162"/>
      <c r="AF730" s="162"/>
      <c r="AG730" s="160"/>
      <c r="AH730" s="196"/>
    </row>
    <row r="731" spans="1:34" ht="31.5" x14ac:dyDescent="0.25">
      <c r="A731" s="165">
        <v>44</v>
      </c>
      <c r="B731" s="150"/>
      <c r="C731" s="150"/>
      <c r="D731" s="151"/>
      <c r="E731" s="167"/>
      <c r="F731" s="166" t="s">
        <v>1329</v>
      </c>
      <c r="G731" s="166" t="s">
        <v>1331</v>
      </c>
      <c r="H731" s="168">
        <v>0.55000000000000004</v>
      </c>
      <c r="I731" s="169">
        <v>0.02</v>
      </c>
      <c r="J731" s="174" t="s">
        <v>463</v>
      </c>
      <c r="K731" s="174" t="s">
        <v>464</v>
      </c>
      <c r="L731" s="174" t="s">
        <v>465</v>
      </c>
      <c r="M731" s="171" t="s">
        <v>398</v>
      </c>
      <c r="N731" s="172">
        <v>-7.0608611111111115</v>
      </c>
      <c r="O731" s="172">
        <v>-112.5748611111111</v>
      </c>
      <c r="P731" s="172">
        <v>-7.0639722222222225</v>
      </c>
      <c r="Q731" s="172">
        <v>-112.57836111111111</v>
      </c>
      <c r="R731" s="170" t="s">
        <v>1269</v>
      </c>
      <c r="S731" s="173"/>
      <c r="T731" s="174" t="s">
        <v>842</v>
      </c>
      <c r="U731" s="174"/>
      <c r="V731" s="174"/>
      <c r="W731" s="174" t="s">
        <v>842</v>
      </c>
      <c r="X731" s="174"/>
      <c r="Y731" s="173"/>
      <c r="Z731" s="173"/>
      <c r="AA731" s="174" t="s">
        <v>842</v>
      </c>
      <c r="AB731" s="174"/>
      <c r="AC731" s="175"/>
      <c r="AD731" s="175"/>
      <c r="AE731" s="177"/>
      <c r="AF731" s="177"/>
      <c r="AG731" s="175"/>
      <c r="AH731" s="196"/>
    </row>
    <row r="732" spans="1:34" ht="15.75" x14ac:dyDescent="0.25">
      <c r="A732" s="149"/>
      <c r="B732" s="150"/>
      <c r="C732" s="150"/>
      <c r="D732" s="151"/>
      <c r="E732" s="179"/>
      <c r="F732" s="153"/>
      <c r="G732" s="153"/>
      <c r="H732" s="154"/>
      <c r="I732" s="155"/>
      <c r="J732" s="158"/>
      <c r="K732" s="158"/>
      <c r="L732" s="158"/>
      <c r="M732" s="152"/>
      <c r="N732" s="156">
        <v>0</v>
      </c>
      <c r="O732" s="156">
        <v>0</v>
      </c>
      <c r="P732" s="156">
        <v>0</v>
      </c>
      <c r="Q732" s="156">
        <v>0</v>
      </c>
      <c r="R732" s="157"/>
      <c r="S732" s="159"/>
      <c r="T732" s="158"/>
      <c r="U732" s="158"/>
      <c r="V732" s="158"/>
      <c r="W732" s="158"/>
      <c r="X732" s="158"/>
      <c r="Y732" s="159"/>
      <c r="Z732" s="159"/>
      <c r="AA732" s="158"/>
      <c r="AB732" s="158"/>
      <c r="AC732" s="160"/>
      <c r="AD732" s="160"/>
      <c r="AE732" s="162"/>
      <c r="AF732" s="162"/>
      <c r="AG732" s="160"/>
      <c r="AH732" s="196"/>
    </row>
    <row r="733" spans="1:34" ht="31.5" x14ac:dyDescent="0.25">
      <c r="A733" s="165"/>
      <c r="B733" s="150"/>
      <c r="C733" s="150"/>
      <c r="D733" s="151"/>
      <c r="E733" s="182" t="s">
        <v>30</v>
      </c>
      <c r="F733" s="183"/>
      <c r="G733" s="183"/>
      <c r="H733" s="183"/>
      <c r="I733" s="183"/>
      <c r="J733" s="183"/>
      <c r="K733" s="183"/>
      <c r="L733" s="183"/>
      <c r="M733" s="183"/>
      <c r="N733" s="192"/>
      <c r="O733" s="192"/>
      <c r="P733" s="192"/>
      <c r="Q733" s="192"/>
      <c r="R733" s="183"/>
      <c r="S733" s="183"/>
      <c r="T733" s="183"/>
      <c r="U733" s="183"/>
      <c r="V733" s="183"/>
      <c r="W733" s="183"/>
      <c r="X733" s="183"/>
      <c r="Y733" s="183"/>
      <c r="Z733" s="183"/>
      <c r="AA733" s="183"/>
      <c r="AB733" s="183"/>
      <c r="AC733" s="183"/>
      <c r="AD733" s="183"/>
      <c r="AE733" s="183"/>
      <c r="AF733" s="183"/>
      <c r="AG733" s="183"/>
      <c r="AH733" s="185"/>
    </row>
    <row r="734" spans="1:34" ht="15.75" x14ac:dyDescent="0.25">
      <c r="A734" s="149"/>
      <c r="B734" s="150"/>
      <c r="C734" s="150"/>
      <c r="D734" s="151"/>
      <c r="E734" s="187"/>
      <c r="F734" s="188"/>
      <c r="G734" s="188"/>
      <c r="H734" s="188"/>
      <c r="I734" s="188"/>
      <c r="J734" s="188"/>
      <c r="K734" s="188"/>
      <c r="L734" s="188"/>
      <c r="M734" s="188"/>
      <c r="N734" s="192"/>
      <c r="O734" s="192"/>
      <c r="P734" s="192"/>
      <c r="Q734" s="192"/>
      <c r="R734" s="188"/>
      <c r="S734" s="188"/>
      <c r="T734" s="188"/>
      <c r="U734" s="188"/>
      <c r="V734" s="188"/>
      <c r="W734" s="188"/>
      <c r="X734" s="188"/>
      <c r="Y734" s="188"/>
      <c r="Z734" s="188"/>
      <c r="AA734" s="188"/>
      <c r="AB734" s="188"/>
      <c r="AC734" s="188"/>
      <c r="AD734" s="188"/>
      <c r="AE734" s="188"/>
      <c r="AF734" s="188"/>
      <c r="AG734" s="188"/>
      <c r="AH734" s="189"/>
    </row>
    <row r="735" spans="1:34" ht="47.25" x14ac:dyDescent="0.25">
      <c r="A735" s="165">
        <v>45</v>
      </c>
      <c r="B735" s="150"/>
      <c r="C735" s="150"/>
      <c r="D735" s="151"/>
      <c r="E735" s="167"/>
      <c r="F735" s="166" t="s">
        <v>1332</v>
      </c>
      <c r="G735" s="166" t="s">
        <v>1333</v>
      </c>
      <c r="H735" s="168">
        <v>2.5499999999999998</v>
      </c>
      <c r="I735" s="169">
        <v>0</v>
      </c>
      <c r="J735" s="174" t="s">
        <v>1334</v>
      </c>
      <c r="K735" s="174" t="s">
        <v>464</v>
      </c>
      <c r="L735" s="174" t="s">
        <v>465</v>
      </c>
      <c r="M735" s="171" t="s">
        <v>398</v>
      </c>
      <c r="N735" s="172">
        <v>-7.0646722222222218</v>
      </c>
      <c r="O735" s="172">
        <v>-112.57932222222222</v>
      </c>
      <c r="P735" s="172">
        <v>-7.0547777777777778</v>
      </c>
      <c r="Q735" s="172">
        <v>-112.59777777777778</v>
      </c>
      <c r="R735" s="170" t="s">
        <v>1261</v>
      </c>
      <c r="S735" s="173"/>
      <c r="T735" s="174" t="s">
        <v>842</v>
      </c>
      <c r="U735" s="174"/>
      <c r="V735" s="174"/>
      <c r="W735" s="174" t="s">
        <v>842</v>
      </c>
      <c r="X735" s="174"/>
      <c r="Y735" s="173"/>
      <c r="Z735" s="173"/>
      <c r="AA735" s="174" t="s">
        <v>842</v>
      </c>
      <c r="AB735" s="174"/>
      <c r="AC735" s="175"/>
      <c r="AD735" s="175"/>
      <c r="AE735" s="177"/>
      <c r="AF735" s="177"/>
      <c r="AG735" s="175"/>
      <c r="AH735" s="196"/>
    </row>
    <row r="736" spans="1:34" ht="15.75" x14ac:dyDescent="0.25">
      <c r="A736" s="149"/>
      <c r="B736" s="150"/>
      <c r="C736" s="150"/>
      <c r="D736" s="151"/>
      <c r="E736" s="179"/>
      <c r="F736" s="153"/>
      <c r="G736" s="153"/>
      <c r="H736" s="154"/>
      <c r="I736" s="155"/>
      <c r="J736" s="158"/>
      <c r="K736" s="158"/>
      <c r="L736" s="158"/>
      <c r="M736" s="152"/>
      <c r="N736" s="156">
        <v>0</v>
      </c>
      <c r="O736" s="156">
        <v>0</v>
      </c>
      <c r="P736" s="156">
        <v>0</v>
      </c>
      <c r="Q736" s="156">
        <v>0</v>
      </c>
      <c r="R736" s="157"/>
      <c r="S736" s="159"/>
      <c r="T736" s="158"/>
      <c r="U736" s="158"/>
      <c r="V736" s="158"/>
      <c r="W736" s="158"/>
      <c r="X736" s="158"/>
      <c r="Y736" s="159"/>
      <c r="Z736" s="159"/>
      <c r="AA736" s="158"/>
      <c r="AB736" s="158"/>
      <c r="AC736" s="160"/>
      <c r="AD736" s="160"/>
      <c r="AE736" s="162"/>
      <c r="AF736" s="162"/>
      <c r="AG736" s="160"/>
      <c r="AH736" s="196"/>
    </row>
    <row r="737" spans="1:34" ht="31.5" x14ac:dyDescent="0.25">
      <c r="A737" s="165">
        <v>46</v>
      </c>
      <c r="B737" s="150"/>
      <c r="C737" s="150"/>
      <c r="D737" s="151"/>
      <c r="E737" s="167"/>
      <c r="F737" s="166" t="s">
        <v>1333</v>
      </c>
      <c r="G737" s="166" t="s">
        <v>1335</v>
      </c>
      <c r="H737" s="168">
        <v>0.1</v>
      </c>
      <c r="I737" s="169">
        <v>0.03</v>
      </c>
      <c r="J737" s="174" t="s">
        <v>1336</v>
      </c>
      <c r="K737" s="174" t="s">
        <v>1337</v>
      </c>
      <c r="L737" s="174" t="s">
        <v>465</v>
      </c>
      <c r="M737" s="171" t="s">
        <v>398</v>
      </c>
      <c r="N737" s="172">
        <v>-7.0547777777777778</v>
      </c>
      <c r="O737" s="172">
        <v>-112.59777777777778</v>
      </c>
      <c r="P737" s="172">
        <v>-7.0542777777777781</v>
      </c>
      <c r="Q737" s="172">
        <v>-112.598</v>
      </c>
      <c r="R737" s="170" t="s">
        <v>1269</v>
      </c>
      <c r="S737" s="173"/>
      <c r="T737" s="174" t="s">
        <v>842</v>
      </c>
      <c r="U737" s="174"/>
      <c r="V737" s="174"/>
      <c r="W737" s="174" t="s">
        <v>842</v>
      </c>
      <c r="X737" s="174"/>
      <c r="Y737" s="173"/>
      <c r="Z737" s="173"/>
      <c r="AA737" s="174" t="s">
        <v>842</v>
      </c>
      <c r="AB737" s="174"/>
      <c r="AC737" s="175"/>
      <c r="AD737" s="175"/>
      <c r="AE737" s="177"/>
      <c r="AF737" s="177"/>
      <c r="AG737" s="175"/>
      <c r="AH737" s="196"/>
    </row>
    <row r="738" spans="1:34" ht="15.75" x14ac:dyDescent="0.25">
      <c r="A738" s="149"/>
      <c r="B738" s="150"/>
      <c r="C738" s="150"/>
      <c r="D738" s="151"/>
      <c r="E738" s="179"/>
      <c r="F738" s="153"/>
      <c r="G738" s="153"/>
      <c r="H738" s="154"/>
      <c r="I738" s="155"/>
      <c r="J738" s="158"/>
      <c r="K738" s="158"/>
      <c r="L738" s="158"/>
      <c r="M738" s="152"/>
      <c r="N738" s="156">
        <v>0</v>
      </c>
      <c r="O738" s="156">
        <v>0</v>
      </c>
      <c r="P738" s="156">
        <v>0</v>
      </c>
      <c r="Q738" s="156">
        <v>0</v>
      </c>
      <c r="R738" s="157"/>
      <c r="S738" s="159"/>
      <c r="T738" s="158"/>
      <c r="U738" s="158"/>
      <c r="V738" s="158"/>
      <c r="W738" s="158"/>
      <c r="X738" s="158"/>
      <c r="Y738" s="159"/>
      <c r="Z738" s="159"/>
      <c r="AA738" s="158"/>
      <c r="AB738" s="158"/>
      <c r="AC738" s="160"/>
      <c r="AD738" s="160"/>
      <c r="AE738" s="162"/>
      <c r="AF738" s="162"/>
      <c r="AG738" s="160"/>
      <c r="AH738" s="196"/>
    </row>
    <row r="739" spans="1:34" ht="31.5" x14ac:dyDescent="0.25">
      <c r="A739" s="165">
        <v>47</v>
      </c>
      <c r="B739" s="150"/>
      <c r="C739" s="150"/>
      <c r="D739" s="151"/>
      <c r="E739" s="167"/>
      <c r="F739" s="166" t="s">
        <v>1335</v>
      </c>
      <c r="G739" s="166" t="s">
        <v>1338</v>
      </c>
      <c r="H739" s="168">
        <v>5.53</v>
      </c>
      <c r="I739" s="169">
        <v>0.05</v>
      </c>
      <c r="J739" s="174" t="s">
        <v>1336</v>
      </c>
      <c r="K739" s="174" t="s">
        <v>1337</v>
      </c>
      <c r="L739" s="174" t="s">
        <v>465</v>
      </c>
      <c r="M739" s="171" t="s">
        <v>398</v>
      </c>
      <c r="N739" s="172">
        <v>-7.0542777777777781</v>
      </c>
      <c r="O739" s="172">
        <v>-112.598</v>
      </c>
      <c r="P739" s="172">
        <v>-7.006130555555556</v>
      </c>
      <c r="Q739" s="172">
        <v>-112.59229166666667</v>
      </c>
      <c r="R739" s="170" t="s">
        <v>1269</v>
      </c>
      <c r="S739" s="173"/>
      <c r="T739" s="174" t="s">
        <v>842</v>
      </c>
      <c r="U739" s="174"/>
      <c r="V739" s="174"/>
      <c r="W739" s="174" t="s">
        <v>842</v>
      </c>
      <c r="X739" s="174"/>
      <c r="Y739" s="173"/>
      <c r="Z739" s="173"/>
      <c r="AA739" s="174" t="s">
        <v>842</v>
      </c>
      <c r="AB739" s="174"/>
      <c r="AC739" s="175"/>
      <c r="AD739" s="175"/>
      <c r="AE739" s="177"/>
      <c r="AF739" s="177"/>
      <c r="AG739" s="175"/>
      <c r="AH739" s="196"/>
    </row>
    <row r="740" spans="1:34" ht="15.75" x14ac:dyDescent="0.25">
      <c r="A740" s="149"/>
      <c r="B740" s="179"/>
      <c r="C740" s="179"/>
      <c r="D740" s="198"/>
      <c r="E740" s="179"/>
      <c r="F740" s="153"/>
      <c r="G740" s="153"/>
      <c r="H740" s="154"/>
      <c r="I740" s="155"/>
      <c r="J740" s="158"/>
      <c r="K740" s="158"/>
      <c r="L740" s="158"/>
      <c r="M740" s="152"/>
      <c r="N740" s="156">
        <v>0</v>
      </c>
      <c r="O740" s="156">
        <v>0</v>
      </c>
      <c r="P740" s="156">
        <v>0</v>
      </c>
      <c r="Q740" s="156">
        <v>0</v>
      </c>
      <c r="R740" s="157"/>
      <c r="S740" s="159"/>
      <c r="T740" s="158"/>
      <c r="U740" s="158"/>
      <c r="V740" s="158"/>
      <c r="W740" s="158"/>
      <c r="X740" s="158"/>
      <c r="Y740" s="159"/>
      <c r="Z740" s="159"/>
      <c r="AA740" s="158"/>
      <c r="AB740" s="158"/>
      <c r="AC740" s="160"/>
      <c r="AD740" s="160"/>
      <c r="AE740" s="162"/>
      <c r="AF740" s="162"/>
      <c r="AG740" s="160"/>
      <c r="AH740" s="196"/>
    </row>
    <row r="741" spans="1:34" ht="16.5" thickBot="1" x14ac:dyDescent="0.3">
      <c r="A741" s="199" t="s">
        <v>53</v>
      </c>
      <c r="B741" s="200"/>
      <c r="C741" s="200"/>
      <c r="D741" s="200"/>
      <c r="E741" s="200"/>
      <c r="F741" s="200"/>
      <c r="G741" s="201"/>
      <c r="H741" s="202">
        <f>SUM(H631:H740)</f>
        <v>144.89999999999998</v>
      </c>
      <c r="I741" s="202">
        <f>SUM(I631:I740)</f>
        <v>1.1180000000000005</v>
      </c>
      <c r="J741" s="203"/>
      <c r="K741" s="203"/>
      <c r="L741" s="203"/>
      <c r="M741" s="204"/>
      <c r="N741" s="192"/>
      <c r="O741" s="192"/>
      <c r="P741" s="192"/>
      <c r="Q741" s="192"/>
      <c r="R741" s="204"/>
      <c r="S741" s="205"/>
      <c r="T741" s="205"/>
      <c r="U741" s="205"/>
      <c r="V741" s="205"/>
      <c r="W741" s="205"/>
      <c r="X741" s="205"/>
      <c r="Y741" s="205"/>
      <c r="Z741" s="205"/>
      <c r="AA741" s="205"/>
      <c r="AB741" s="205"/>
      <c r="AC741" s="204"/>
      <c r="AD741" s="204"/>
      <c r="AE741" s="204"/>
      <c r="AF741" s="204"/>
      <c r="AG741" s="206"/>
      <c r="AH741" s="207"/>
    </row>
    <row r="742" spans="1:34" ht="19.5" thickBot="1" x14ac:dyDescent="0.3">
      <c r="A742" s="208" t="s">
        <v>54</v>
      </c>
      <c r="B742" s="209"/>
      <c r="C742" s="209"/>
      <c r="D742" s="209"/>
      <c r="E742" s="209"/>
      <c r="F742" s="209"/>
      <c r="G742" s="209"/>
      <c r="H742" s="210"/>
      <c r="I742" s="210"/>
      <c r="J742" s="209"/>
      <c r="K742" s="209"/>
      <c r="L742" s="209"/>
      <c r="M742" s="209"/>
      <c r="N742" s="192"/>
      <c r="O742" s="192"/>
      <c r="P742" s="192"/>
      <c r="Q742" s="192"/>
      <c r="R742" s="209"/>
      <c r="S742" s="209"/>
      <c r="T742" s="209"/>
      <c r="U742" s="209"/>
      <c r="V742" s="209"/>
      <c r="W742" s="209"/>
      <c r="X742" s="209"/>
      <c r="Y742" s="209"/>
      <c r="Z742" s="209"/>
      <c r="AA742" s="209"/>
      <c r="AB742" s="209"/>
      <c r="AC742" s="209"/>
      <c r="AD742" s="209"/>
      <c r="AE742" s="209"/>
      <c r="AF742" s="209"/>
      <c r="AG742" s="211"/>
      <c r="AH742" s="212"/>
    </row>
    <row r="743" spans="1:34" ht="31.5" x14ac:dyDescent="0.25">
      <c r="A743" s="133">
        <v>1</v>
      </c>
      <c r="B743" s="134" t="s">
        <v>1247</v>
      </c>
      <c r="C743" s="137">
        <v>1</v>
      </c>
      <c r="D743" s="135">
        <v>290</v>
      </c>
      <c r="E743" s="137" t="s">
        <v>1</v>
      </c>
      <c r="F743" s="137" t="s">
        <v>1248</v>
      </c>
      <c r="G743" s="137" t="s">
        <v>1339</v>
      </c>
      <c r="H743" s="138">
        <v>1.95</v>
      </c>
      <c r="I743" s="139">
        <v>0.02</v>
      </c>
      <c r="J743" s="142" t="s">
        <v>1340</v>
      </c>
      <c r="K743" s="141" t="s">
        <v>473</v>
      </c>
      <c r="L743" s="142" t="s">
        <v>474</v>
      </c>
      <c r="M743" s="136" t="s">
        <v>5</v>
      </c>
      <c r="N743" s="172">
        <v>-7.1623583333333336</v>
      </c>
      <c r="O743" s="172">
        <v>-111.58805277777778</v>
      </c>
      <c r="P743" s="172">
        <v>-7.1499444444444444</v>
      </c>
      <c r="Q743" s="172">
        <v>-111.59770277777778</v>
      </c>
      <c r="R743" s="141" t="s">
        <v>1269</v>
      </c>
      <c r="S743" s="143"/>
      <c r="T743" s="142" t="s">
        <v>842</v>
      </c>
      <c r="U743" s="143"/>
      <c r="V743" s="143"/>
      <c r="W743" s="142" t="s">
        <v>842</v>
      </c>
      <c r="X743" s="143"/>
      <c r="Y743" s="143"/>
      <c r="Z743" s="142" t="s">
        <v>842</v>
      </c>
      <c r="AA743" s="143"/>
      <c r="AB743" s="143"/>
      <c r="AC743" s="144"/>
      <c r="AD743" s="144"/>
      <c r="AE743" s="144"/>
      <c r="AF743" s="144"/>
      <c r="AG743" s="144"/>
      <c r="AH743" s="148"/>
    </row>
    <row r="744" spans="1:34" ht="15.75" x14ac:dyDescent="0.25">
      <c r="A744" s="149"/>
      <c r="B744" s="150"/>
      <c r="C744" s="213"/>
      <c r="D744" s="151"/>
      <c r="E744" s="153"/>
      <c r="F744" s="153"/>
      <c r="G744" s="153"/>
      <c r="H744" s="154"/>
      <c r="I744" s="155"/>
      <c r="J744" s="158"/>
      <c r="K744" s="157"/>
      <c r="L744" s="158"/>
      <c r="M744" s="152"/>
      <c r="N744" s="156">
        <v>0</v>
      </c>
      <c r="O744" s="156">
        <v>0</v>
      </c>
      <c r="P744" s="156">
        <v>0</v>
      </c>
      <c r="Q744" s="156">
        <v>0</v>
      </c>
      <c r="R744" s="157"/>
      <c r="S744" s="159"/>
      <c r="T744" s="158"/>
      <c r="U744" s="159"/>
      <c r="V744" s="159"/>
      <c r="W744" s="158"/>
      <c r="X744" s="159"/>
      <c r="Y744" s="159"/>
      <c r="Z744" s="158"/>
      <c r="AA744" s="159"/>
      <c r="AB744" s="159"/>
      <c r="AC744" s="160"/>
      <c r="AD744" s="160"/>
      <c r="AE744" s="160"/>
      <c r="AF744" s="160"/>
      <c r="AG744" s="160"/>
      <c r="AH744" s="164"/>
    </row>
    <row r="745" spans="1:34" ht="47.25" x14ac:dyDescent="0.25">
      <c r="A745" s="165">
        <v>2</v>
      </c>
      <c r="B745" s="150"/>
      <c r="C745" s="213"/>
      <c r="D745" s="151"/>
      <c r="E745" s="214"/>
      <c r="F745" s="166" t="s">
        <v>1339</v>
      </c>
      <c r="G745" s="166" t="s">
        <v>1253</v>
      </c>
      <c r="H745" s="168">
        <v>0.14000000000000001</v>
      </c>
      <c r="I745" s="169">
        <v>0</v>
      </c>
      <c r="J745" s="174" t="s">
        <v>479</v>
      </c>
      <c r="K745" s="170" t="s">
        <v>473</v>
      </c>
      <c r="L745" s="174" t="s">
        <v>474</v>
      </c>
      <c r="M745" s="171" t="s">
        <v>5</v>
      </c>
      <c r="N745" s="172">
        <v>-7.1499444444444444</v>
      </c>
      <c r="O745" s="172">
        <v>-111.59770277777778</v>
      </c>
      <c r="P745" s="172">
        <v>-7.1487027777777774</v>
      </c>
      <c r="Q745" s="172">
        <v>-111.59730555555555</v>
      </c>
      <c r="R745" s="170" t="s">
        <v>1261</v>
      </c>
      <c r="S745" s="173"/>
      <c r="T745" s="174" t="s">
        <v>842</v>
      </c>
      <c r="U745" s="173"/>
      <c r="V745" s="173"/>
      <c r="W745" s="174" t="s">
        <v>842</v>
      </c>
      <c r="X745" s="173"/>
      <c r="Y745" s="173"/>
      <c r="Z745" s="174" t="s">
        <v>842</v>
      </c>
      <c r="AA745" s="173"/>
      <c r="AB745" s="173"/>
      <c r="AC745" s="175"/>
      <c r="AD745" s="175"/>
      <c r="AE745" s="175"/>
      <c r="AF745" s="175"/>
      <c r="AG745" s="175"/>
      <c r="AH745" s="215"/>
    </row>
    <row r="746" spans="1:34" ht="15.75" x14ac:dyDescent="0.25">
      <c r="A746" s="149"/>
      <c r="B746" s="150"/>
      <c r="C746" s="213"/>
      <c r="D746" s="151"/>
      <c r="E746" s="216"/>
      <c r="F746" s="153"/>
      <c r="G746" s="153"/>
      <c r="H746" s="154"/>
      <c r="I746" s="155"/>
      <c r="J746" s="158"/>
      <c r="K746" s="157"/>
      <c r="L746" s="158"/>
      <c r="M746" s="152"/>
      <c r="N746" s="156">
        <v>0</v>
      </c>
      <c r="O746" s="156">
        <v>0</v>
      </c>
      <c r="P746" s="156">
        <v>0</v>
      </c>
      <c r="Q746" s="156">
        <v>0</v>
      </c>
      <c r="R746" s="157"/>
      <c r="S746" s="159"/>
      <c r="T746" s="158"/>
      <c r="U746" s="159"/>
      <c r="V746" s="159"/>
      <c r="W746" s="158"/>
      <c r="X746" s="159"/>
      <c r="Y746" s="159"/>
      <c r="Z746" s="158"/>
      <c r="AA746" s="159"/>
      <c r="AB746" s="159"/>
      <c r="AC746" s="160"/>
      <c r="AD746" s="160"/>
      <c r="AE746" s="160"/>
      <c r="AF746" s="160"/>
      <c r="AG746" s="160"/>
      <c r="AH746" s="217"/>
    </row>
    <row r="747" spans="1:34" ht="31.5" x14ac:dyDescent="0.25">
      <c r="A747" s="165">
        <v>3</v>
      </c>
      <c r="B747" s="150"/>
      <c r="C747" s="213"/>
      <c r="D747" s="151"/>
      <c r="E747" s="166"/>
      <c r="F747" s="166" t="s">
        <v>1253</v>
      </c>
      <c r="G747" s="166" t="s">
        <v>1341</v>
      </c>
      <c r="H747" s="168">
        <v>0.24</v>
      </c>
      <c r="I747" s="169">
        <v>2.5000000000000001E-2</v>
      </c>
      <c r="J747" s="174" t="s">
        <v>479</v>
      </c>
      <c r="K747" s="170" t="s">
        <v>473</v>
      </c>
      <c r="L747" s="174" t="s">
        <v>474</v>
      </c>
      <c r="M747" s="171" t="s">
        <v>5</v>
      </c>
      <c r="N747" s="172">
        <v>-7.1487027777777774</v>
      </c>
      <c r="O747" s="172">
        <v>-111.59730555555555</v>
      </c>
      <c r="P747" s="172">
        <v>-7.1465833333333331</v>
      </c>
      <c r="Q747" s="172">
        <v>-111.59716666666667</v>
      </c>
      <c r="R747" s="170" t="s">
        <v>1269</v>
      </c>
      <c r="S747" s="174" t="s">
        <v>842</v>
      </c>
      <c r="T747" s="173"/>
      <c r="U747" s="174"/>
      <c r="V747" s="174"/>
      <c r="W747" s="174" t="s">
        <v>842</v>
      </c>
      <c r="X747" s="174"/>
      <c r="Y747" s="173"/>
      <c r="Z747" s="174" t="s">
        <v>842</v>
      </c>
      <c r="AA747" s="174"/>
      <c r="AB747" s="174"/>
      <c r="AC747" s="175"/>
      <c r="AD747" s="175"/>
      <c r="AE747" s="176"/>
      <c r="AF747" s="177"/>
      <c r="AG747" s="175"/>
      <c r="AH747" s="178"/>
    </row>
    <row r="748" spans="1:34" ht="15.75" x14ac:dyDescent="0.25">
      <c r="A748" s="149"/>
      <c r="B748" s="150"/>
      <c r="C748" s="213"/>
      <c r="D748" s="151"/>
      <c r="E748" s="153"/>
      <c r="F748" s="153"/>
      <c r="G748" s="153"/>
      <c r="H748" s="154"/>
      <c r="I748" s="155"/>
      <c r="J748" s="158"/>
      <c r="K748" s="157"/>
      <c r="L748" s="158"/>
      <c r="M748" s="152"/>
      <c r="N748" s="156">
        <v>0</v>
      </c>
      <c r="O748" s="156">
        <v>0</v>
      </c>
      <c r="P748" s="156">
        <v>0</v>
      </c>
      <c r="Q748" s="156">
        <v>0</v>
      </c>
      <c r="R748" s="157"/>
      <c r="S748" s="158"/>
      <c r="T748" s="159"/>
      <c r="U748" s="158"/>
      <c r="V748" s="158"/>
      <c r="W748" s="158"/>
      <c r="X748" s="158"/>
      <c r="Y748" s="159"/>
      <c r="Z748" s="158"/>
      <c r="AA748" s="158"/>
      <c r="AB748" s="158"/>
      <c r="AC748" s="160"/>
      <c r="AD748" s="160"/>
      <c r="AE748" s="180"/>
      <c r="AF748" s="162"/>
      <c r="AG748" s="160"/>
      <c r="AH748" s="164"/>
    </row>
    <row r="749" spans="1:34" ht="47.25" x14ac:dyDescent="0.25">
      <c r="A749" s="165">
        <v>4</v>
      </c>
      <c r="B749" s="150"/>
      <c r="C749" s="213"/>
      <c r="D749" s="151"/>
      <c r="E749" s="166"/>
      <c r="F749" s="166" t="s">
        <v>1341</v>
      </c>
      <c r="G749" s="166" t="s">
        <v>1256</v>
      </c>
      <c r="H749" s="168">
        <v>0.44</v>
      </c>
      <c r="I749" s="169">
        <v>0</v>
      </c>
      <c r="J749" s="174" t="s">
        <v>479</v>
      </c>
      <c r="K749" s="170" t="s">
        <v>473</v>
      </c>
      <c r="L749" s="174" t="s">
        <v>474</v>
      </c>
      <c r="M749" s="171" t="s">
        <v>5</v>
      </c>
      <c r="N749" s="172">
        <v>-7.1465833333333331</v>
      </c>
      <c r="O749" s="172">
        <v>-111.59716666666667</v>
      </c>
      <c r="P749" s="172">
        <v>-7.1440388888888888</v>
      </c>
      <c r="Q749" s="172">
        <v>-111.59960277777778</v>
      </c>
      <c r="R749" s="170" t="s">
        <v>1261</v>
      </c>
      <c r="S749" s="173"/>
      <c r="T749" s="174" t="s">
        <v>842</v>
      </c>
      <c r="U749" s="174"/>
      <c r="V749" s="174"/>
      <c r="W749" s="174" t="s">
        <v>842</v>
      </c>
      <c r="X749" s="174"/>
      <c r="Y749" s="173"/>
      <c r="Z749" s="173"/>
      <c r="AA749" s="174" t="s">
        <v>842</v>
      </c>
      <c r="AB749" s="174"/>
      <c r="AC749" s="175"/>
      <c r="AD749" s="175"/>
      <c r="AE749" s="176"/>
      <c r="AF749" s="177"/>
      <c r="AG749" s="175"/>
      <c r="AH749" s="178"/>
    </row>
    <row r="750" spans="1:34" ht="15.75" x14ac:dyDescent="0.25">
      <c r="A750" s="149"/>
      <c r="B750" s="150"/>
      <c r="C750" s="213"/>
      <c r="D750" s="151"/>
      <c r="E750" s="153"/>
      <c r="F750" s="153"/>
      <c r="G750" s="153"/>
      <c r="H750" s="154"/>
      <c r="I750" s="155"/>
      <c r="J750" s="158"/>
      <c r="K750" s="157"/>
      <c r="L750" s="158"/>
      <c r="M750" s="152"/>
      <c r="N750" s="156">
        <v>0</v>
      </c>
      <c r="O750" s="156">
        <v>0</v>
      </c>
      <c r="P750" s="156">
        <v>0</v>
      </c>
      <c r="Q750" s="156">
        <v>0</v>
      </c>
      <c r="R750" s="157"/>
      <c r="S750" s="159"/>
      <c r="T750" s="158"/>
      <c r="U750" s="158"/>
      <c r="V750" s="158"/>
      <c r="W750" s="158"/>
      <c r="X750" s="158"/>
      <c r="Y750" s="159"/>
      <c r="Z750" s="159"/>
      <c r="AA750" s="158"/>
      <c r="AB750" s="158"/>
      <c r="AC750" s="160"/>
      <c r="AD750" s="160"/>
      <c r="AE750" s="180"/>
      <c r="AF750" s="162"/>
      <c r="AG750" s="160"/>
      <c r="AH750" s="164"/>
    </row>
    <row r="751" spans="1:34" ht="31.5" x14ac:dyDescent="0.25">
      <c r="A751" s="218"/>
      <c r="B751" s="150"/>
      <c r="C751" s="213"/>
      <c r="D751" s="151"/>
      <c r="E751" s="182" t="s">
        <v>30</v>
      </c>
      <c r="F751" s="183"/>
      <c r="G751" s="183"/>
      <c r="H751" s="183"/>
      <c r="I751" s="183"/>
      <c r="J751" s="183"/>
      <c r="K751" s="183"/>
      <c r="L751" s="183"/>
      <c r="M751" s="183"/>
      <c r="N751" s="184"/>
      <c r="O751" s="184"/>
      <c r="P751" s="184"/>
      <c r="Q751" s="184"/>
      <c r="R751" s="183"/>
      <c r="S751" s="183"/>
      <c r="T751" s="183"/>
      <c r="U751" s="183"/>
      <c r="V751" s="183"/>
      <c r="W751" s="183"/>
      <c r="X751" s="183"/>
      <c r="Y751" s="183"/>
      <c r="Z751" s="183"/>
      <c r="AA751" s="183"/>
      <c r="AB751" s="183"/>
      <c r="AC751" s="183"/>
      <c r="AD751" s="183"/>
      <c r="AE751" s="183"/>
      <c r="AF751" s="183"/>
      <c r="AG751" s="183"/>
      <c r="AH751" s="185"/>
    </row>
    <row r="752" spans="1:34" ht="15.75" x14ac:dyDescent="0.25">
      <c r="A752" s="218"/>
      <c r="B752" s="150"/>
      <c r="C752" s="213"/>
      <c r="D752" s="151"/>
      <c r="E752" s="187"/>
      <c r="F752" s="188"/>
      <c r="G752" s="188"/>
      <c r="H752" s="188"/>
      <c r="I752" s="188"/>
      <c r="J752" s="188"/>
      <c r="K752" s="188"/>
      <c r="L752" s="188"/>
      <c r="M752" s="188"/>
      <c r="N752" s="184"/>
      <c r="O752" s="184"/>
      <c r="P752" s="184"/>
      <c r="Q752" s="184"/>
      <c r="R752" s="188"/>
      <c r="S752" s="188"/>
      <c r="T752" s="188"/>
      <c r="U752" s="188"/>
      <c r="V752" s="188"/>
      <c r="W752" s="188"/>
      <c r="X752" s="188"/>
      <c r="Y752" s="188"/>
      <c r="Z752" s="188"/>
      <c r="AA752" s="188"/>
      <c r="AB752" s="188"/>
      <c r="AC752" s="188"/>
      <c r="AD752" s="188"/>
      <c r="AE752" s="188"/>
      <c r="AF752" s="188"/>
      <c r="AG752" s="188"/>
      <c r="AH752" s="189"/>
    </row>
    <row r="753" spans="1:34" ht="31.5" x14ac:dyDescent="0.25">
      <c r="A753" s="165">
        <v>5</v>
      </c>
      <c r="B753" s="150"/>
      <c r="C753" s="213"/>
      <c r="D753" s="151"/>
      <c r="E753" s="166"/>
      <c r="F753" s="166" t="s">
        <v>1342</v>
      </c>
      <c r="G753" s="166" t="s">
        <v>1262</v>
      </c>
      <c r="H753" s="168">
        <v>2.81</v>
      </c>
      <c r="I753" s="169">
        <v>0.03</v>
      </c>
      <c r="J753" s="174" t="s">
        <v>1343</v>
      </c>
      <c r="K753" s="174" t="s">
        <v>138</v>
      </c>
      <c r="L753" s="171" t="s">
        <v>397</v>
      </c>
      <c r="M753" s="171" t="s">
        <v>398</v>
      </c>
      <c r="N753" s="190">
        <v>-7.1203444444444441</v>
      </c>
      <c r="O753" s="190">
        <v>-111.83473888888889</v>
      </c>
      <c r="P753" s="190">
        <v>-7.1414333333333335</v>
      </c>
      <c r="Q753" s="190">
        <v>-111.83568888888888</v>
      </c>
      <c r="R753" s="170" t="s">
        <v>1269</v>
      </c>
      <c r="S753" s="173"/>
      <c r="T753" s="174" t="s">
        <v>842</v>
      </c>
      <c r="U753" s="174"/>
      <c r="V753" s="174"/>
      <c r="W753" s="174" t="s">
        <v>842</v>
      </c>
      <c r="X753" s="174"/>
      <c r="Y753" s="173"/>
      <c r="Z753" s="173"/>
      <c r="AA753" s="174" t="s">
        <v>842</v>
      </c>
      <c r="AB753" s="174"/>
      <c r="AC753" s="175"/>
      <c r="AD753" s="175"/>
      <c r="AE753" s="177"/>
      <c r="AF753" s="177"/>
      <c r="AG753" s="175"/>
      <c r="AH753" s="178"/>
    </row>
    <row r="754" spans="1:34" ht="15.75" x14ac:dyDescent="0.25">
      <c r="A754" s="149"/>
      <c r="B754" s="150"/>
      <c r="C754" s="213"/>
      <c r="D754" s="151"/>
      <c r="E754" s="153"/>
      <c r="F754" s="153"/>
      <c r="G754" s="153"/>
      <c r="H754" s="154"/>
      <c r="I754" s="155"/>
      <c r="J754" s="158"/>
      <c r="K754" s="158"/>
      <c r="L754" s="152"/>
      <c r="M754" s="152"/>
      <c r="N754" s="191"/>
      <c r="O754" s="191"/>
      <c r="P754" s="191"/>
      <c r="Q754" s="191"/>
      <c r="R754" s="157"/>
      <c r="S754" s="159"/>
      <c r="T754" s="158"/>
      <c r="U754" s="158"/>
      <c r="V754" s="158"/>
      <c r="W754" s="158"/>
      <c r="X754" s="158"/>
      <c r="Y754" s="159"/>
      <c r="Z754" s="159"/>
      <c r="AA754" s="158"/>
      <c r="AB754" s="158"/>
      <c r="AC754" s="160"/>
      <c r="AD754" s="160"/>
      <c r="AE754" s="162"/>
      <c r="AF754" s="162"/>
      <c r="AG754" s="160"/>
      <c r="AH754" s="164"/>
    </row>
    <row r="755" spans="1:34" ht="31.5" x14ac:dyDescent="0.25">
      <c r="A755" s="218"/>
      <c r="B755" s="150"/>
      <c r="C755" s="213"/>
      <c r="D755" s="151"/>
      <c r="E755" s="182" t="s">
        <v>30</v>
      </c>
      <c r="F755" s="183"/>
      <c r="G755" s="183"/>
      <c r="H755" s="183"/>
      <c r="I755" s="183"/>
      <c r="J755" s="183"/>
      <c r="K755" s="183"/>
      <c r="L755" s="183"/>
      <c r="M755" s="183"/>
      <c r="N755" s="195"/>
      <c r="O755" s="195"/>
      <c r="P755" s="195"/>
      <c r="Q755" s="195"/>
      <c r="R755" s="183"/>
      <c r="S755" s="183"/>
      <c r="T755" s="183"/>
      <c r="U755" s="183"/>
      <c r="V755" s="183"/>
      <c r="W755" s="183"/>
      <c r="X755" s="183"/>
      <c r="Y755" s="183"/>
      <c r="Z755" s="183"/>
      <c r="AA755" s="183"/>
      <c r="AB755" s="183"/>
      <c r="AC755" s="183"/>
      <c r="AD755" s="183"/>
      <c r="AE755" s="183"/>
      <c r="AF755" s="183"/>
      <c r="AG755" s="183"/>
      <c r="AH755" s="185"/>
    </row>
    <row r="756" spans="1:34" ht="15.75" x14ac:dyDescent="0.25">
      <c r="A756" s="218"/>
      <c r="B756" s="150"/>
      <c r="C756" s="213"/>
      <c r="D756" s="151"/>
      <c r="E756" s="187"/>
      <c r="F756" s="188"/>
      <c r="G756" s="188"/>
      <c r="H756" s="188"/>
      <c r="I756" s="188"/>
      <c r="J756" s="188"/>
      <c r="K756" s="188"/>
      <c r="L756" s="188"/>
      <c r="M756" s="188"/>
      <c r="N756" s="195"/>
      <c r="O756" s="195"/>
      <c r="P756" s="195"/>
      <c r="Q756" s="195"/>
      <c r="R756" s="188"/>
      <c r="S756" s="188"/>
      <c r="T756" s="188"/>
      <c r="U756" s="188"/>
      <c r="V756" s="188"/>
      <c r="W756" s="188"/>
      <c r="X756" s="188"/>
      <c r="Y756" s="188"/>
      <c r="Z756" s="188"/>
      <c r="AA756" s="188"/>
      <c r="AB756" s="188"/>
      <c r="AC756" s="188"/>
      <c r="AD756" s="188"/>
      <c r="AE756" s="188"/>
      <c r="AF756" s="188"/>
      <c r="AG756" s="188"/>
      <c r="AH756" s="189"/>
    </row>
    <row r="757" spans="1:34" ht="31.5" x14ac:dyDescent="0.25">
      <c r="A757" s="165">
        <v>6</v>
      </c>
      <c r="B757" s="150"/>
      <c r="C757" s="213"/>
      <c r="D757" s="151"/>
      <c r="E757" s="166"/>
      <c r="F757" s="166" t="s">
        <v>1263</v>
      </c>
      <c r="G757" s="166" t="s">
        <v>1264</v>
      </c>
      <c r="H757" s="168">
        <v>5.28</v>
      </c>
      <c r="I757" s="169">
        <v>0.02</v>
      </c>
      <c r="J757" s="174" t="s">
        <v>488</v>
      </c>
      <c r="K757" s="174" t="s">
        <v>489</v>
      </c>
      <c r="L757" s="171" t="s">
        <v>490</v>
      </c>
      <c r="M757" s="171" t="s">
        <v>398</v>
      </c>
      <c r="N757" s="172">
        <v>-7.0722166666666668</v>
      </c>
      <c r="O757" s="172">
        <v>-112.01439444444445</v>
      </c>
      <c r="P757" s="172">
        <v>-7.0715555555555554</v>
      </c>
      <c r="Q757" s="172">
        <v>-112.05330277777777</v>
      </c>
      <c r="R757" s="170" t="s">
        <v>1269</v>
      </c>
      <c r="S757" s="174" t="s">
        <v>842</v>
      </c>
      <c r="T757" s="173"/>
      <c r="U757" s="174"/>
      <c r="V757" s="174"/>
      <c r="W757" s="174" t="s">
        <v>842</v>
      </c>
      <c r="X757" s="174"/>
      <c r="Y757" s="173"/>
      <c r="Z757" s="174" t="s">
        <v>842</v>
      </c>
      <c r="AA757" s="174"/>
      <c r="AB757" s="174"/>
      <c r="AC757" s="175"/>
      <c r="AD757" s="175"/>
      <c r="AE757" s="177"/>
      <c r="AF757" s="177"/>
      <c r="AG757" s="175"/>
      <c r="AH757" s="178"/>
    </row>
    <row r="758" spans="1:34" ht="15.75" x14ac:dyDescent="0.25">
      <c r="A758" s="149"/>
      <c r="B758" s="150"/>
      <c r="C758" s="213"/>
      <c r="D758" s="151"/>
      <c r="E758" s="153"/>
      <c r="F758" s="153"/>
      <c r="G758" s="153"/>
      <c r="H758" s="154"/>
      <c r="I758" s="155"/>
      <c r="J758" s="158"/>
      <c r="K758" s="158"/>
      <c r="L758" s="152"/>
      <c r="M758" s="152"/>
      <c r="N758" s="156">
        <v>0</v>
      </c>
      <c r="O758" s="156">
        <v>0</v>
      </c>
      <c r="P758" s="156">
        <v>0</v>
      </c>
      <c r="Q758" s="156">
        <v>0</v>
      </c>
      <c r="R758" s="157"/>
      <c r="S758" s="158"/>
      <c r="T758" s="159"/>
      <c r="U758" s="158"/>
      <c r="V758" s="158"/>
      <c r="W758" s="158"/>
      <c r="X758" s="158"/>
      <c r="Y758" s="159"/>
      <c r="Z758" s="158"/>
      <c r="AA758" s="158"/>
      <c r="AB758" s="158"/>
      <c r="AC758" s="160"/>
      <c r="AD758" s="160"/>
      <c r="AE758" s="162"/>
      <c r="AF758" s="162"/>
      <c r="AG758" s="160"/>
      <c r="AH758" s="164"/>
    </row>
    <row r="759" spans="1:34" ht="31.5" x14ac:dyDescent="0.25">
      <c r="A759" s="165">
        <v>7</v>
      </c>
      <c r="B759" s="150"/>
      <c r="C759" s="213"/>
      <c r="D759" s="151"/>
      <c r="E759" s="167"/>
      <c r="F759" s="166" t="s">
        <v>1264</v>
      </c>
      <c r="G759" s="166" t="s">
        <v>1265</v>
      </c>
      <c r="H759" s="168">
        <v>5.39</v>
      </c>
      <c r="I759" s="169">
        <v>0.03</v>
      </c>
      <c r="J759" s="174" t="s">
        <v>1344</v>
      </c>
      <c r="K759" s="174" t="s">
        <v>489</v>
      </c>
      <c r="L759" s="171" t="s">
        <v>490</v>
      </c>
      <c r="M759" s="171" t="s">
        <v>398</v>
      </c>
      <c r="N759" s="172">
        <v>-7.0715555555555554</v>
      </c>
      <c r="O759" s="172">
        <v>-112.05330277777777</v>
      </c>
      <c r="P759" s="172">
        <v>-7.0800722222222223</v>
      </c>
      <c r="Q759" s="172">
        <v>-112.08671111111111</v>
      </c>
      <c r="R759" s="170" t="s">
        <v>1269</v>
      </c>
      <c r="S759" s="174" t="s">
        <v>842</v>
      </c>
      <c r="T759" s="173"/>
      <c r="U759" s="174"/>
      <c r="V759" s="174"/>
      <c r="W759" s="174" t="s">
        <v>842</v>
      </c>
      <c r="X759" s="174"/>
      <c r="Y759" s="173"/>
      <c r="Z759" s="174" t="s">
        <v>842</v>
      </c>
      <c r="AA759" s="174"/>
      <c r="AB759" s="174"/>
      <c r="AC759" s="175"/>
      <c r="AD759" s="175"/>
      <c r="AE759" s="177"/>
      <c r="AF759" s="177"/>
      <c r="AG759" s="175"/>
      <c r="AH759" s="196"/>
    </row>
    <row r="760" spans="1:34" ht="15.75" x14ac:dyDescent="0.25">
      <c r="A760" s="149"/>
      <c r="B760" s="150"/>
      <c r="C760" s="213"/>
      <c r="D760" s="151"/>
      <c r="E760" s="179"/>
      <c r="F760" s="153"/>
      <c r="G760" s="153"/>
      <c r="H760" s="154"/>
      <c r="I760" s="155"/>
      <c r="J760" s="158"/>
      <c r="K760" s="158"/>
      <c r="L760" s="152"/>
      <c r="M760" s="152"/>
      <c r="N760" s="156">
        <v>0</v>
      </c>
      <c r="O760" s="156">
        <v>0</v>
      </c>
      <c r="P760" s="156">
        <v>0</v>
      </c>
      <c r="Q760" s="156">
        <v>0</v>
      </c>
      <c r="R760" s="157"/>
      <c r="S760" s="158"/>
      <c r="T760" s="159"/>
      <c r="U760" s="158"/>
      <c r="V760" s="158"/>
      <c r="W760" s="158"/>
      <c r="X760" s="158"/>
      <c r="Y760" s="159"/>
      <c r="Z760" s="158"/>
      <c r="AA760" s="158"/>
      <c r="AB760" s="158"/>
      <c r="AC760" s="160"/>
      <c r="AD760" s="160"/>
      <c r="AE760" s="162"/>
      <c r="AF760" s="162"/>
      <c r="AG760" s="160"/>
      <c r="AH760" s="196"/>
    </row>
    <row r="761" spans="1:34" ht="63" x14ac:dyDescent="0.25">
      <c r="A761" s="165">
        <v>8</v>
      </c>
      <c r="B761" s="150"/>
      <c r="C761" s="213"/>
      <c r="D761" s="151"/>
      <c r="E761" s="166"/>
      <c r="F761" s="166" t="s">
        <v>1265</v>
      </c>
      <c r="G761" s="166" t="s">
        <v>1266</v>
      </c>
      <c r="H761" s="168">
        <v>5.7</v>
      </c>
      <c r="I761" s="169">
        <v>0.05</v>
      </c>
      <c r="J761" s="174" t="s">
        <v>503</v>
      </c>
      <c r="K761" s="174" t="s">
        <v>490</v>
      </c>
      <c r="L761" s="174" t="s">
        <v>490</v>
      </c>
      <c r="M761" s="171" t="s">
        <v>398</v>
      </c>
      <c r="N761" s="172">
        <v>-7.0800722222222223</v>
      </c>
      <c r="O761" s="172">
        <v>-112.08671111111111</v>
      </c>
      <c r="P761" s="172">
        <v>-7.0917777777777777</v>
      </c>
      <c r="Q761" s="172">
        <v>-112.13208888888889</v>
      </c>
      <c r="R761" s="170" t="s">
        <v>1345</v>
      </c>
      <c r="S761" s="174" t="s">
        <v>842</v>
      </c>
      <c r="T761" s="173"/>
      <c r="U761" s="174"/>
      <c r="V761" s="174"/>
      <c r="W761" s="174" t="s">
        <v>842</v>
      </c>
      <c r="X761" s="174"/>
      <c r="Y761" s="173"/>
      <c r="Z761" s="174" t="s">
        <v>842</v>
      </c>
      <c r="AA761" s="174"/>
      <c r="AB761" s="174"/>
      <c r="AC761" s="175"/>
      <c r="AD761" s="175"/>
      <c r="AE761" s="177"/>
      <c r="AF761" s="177"/>
      <c r="AG761" s="175"/>
      <c r="AH761" s="178"/>
    </row>
    <row r="762" spans="1:34" ht="15.75" x14ac:dyDescent="0.25">
      <c r="A762" s="149"/>
      <c r="B762" s="150"/>
      <c r="C762" s="213"/>
      <c r="D762" s="151"/>
      <c r="E762" s="153"/>
      <c r="F762" s="153"/>
      <c r="G762" s="153"/>
      <c r="H762" s="154"/>
      <c r="I762" s="155"/>
      <c r="J762" s="158"/>
      <c r="K762" s="158"/>
      <c r="L762" s="158"/>
      <c r="M762" s="152"/>
      <c r="N762" s="156">
        <v>0</v>
      </c>
      <c r="O762" s="156">
        <v>0</v>
      </c>
      <c r="P762" s="156">
        <v>0</v>
      </c>
      <c r="Q762" s="156">
        <v>0</v>
      </c>
      <c r="R762" s="157"/>
      <c r="S762" s="158"/>
      <c r="T762" s="159"/>
      <c r="U762" s="158"/>
      <c r="V762" s="158"/>
      <c r="W762" s="158"/>
      <c r="X762" s="158"/>
      <c r="Y762" s="159"/>
      <c r="Z762" s="158"/>
      <c r="AA762" s="158"/>
      <c r="AB762" s="158"/>
      <c r="AC762" s="160"/>
      <c r="AD762" s="160"/>
      <c r="AE762" s="162"/>
      <c r="AF762" s="162"/>
      <c r="AG762" s="160"/>
      <c r="AH762" s="164"/>
    </row>
    <row r="763" spans="1:34" ht="32.25" thickBot="1" x14ac:dyDescent="0.3">
      <c r="A763" s="165">
        <v>9</v>
      </c>
      <c r="B763" s="150"/>
      <c r="C763" s="213"/>
      <c r="D763" s="151"/>
      <c r="E763" s="167"/>
      <c r="F763" s="166" t="s">
        <v>1266</v>
      </c>
      <c r="G763" s="166" t="s">
        <v>1270</v>
      </c>
      <c r="H763" s="168">
        <v>5.52</v>
      </c>
      <c r="I763" s="169">
        <v>2.5000000000000001E-2</v>
      </c>
      <c r="J763" s="174" t="s">
        <v>1037</v>
      </c>
      <c r="K763" s="174" t="s">
        <v>1346</v>
      </c>
      <c r="L763" s="174" t="s">
        <v>490</v>
      </c>
      <c r="M763" s="171" t="s">
        <v>398</v>
      </c>
      <c r="N763" s="219">
        <v>-7.0917777777777777</v>
      </c>
      <c r="O763" s="219">
        <v>-112.13208888888889</v>
      </c>
      <c r="P763" s="219">
        <v>-7.0981666666666667</v>
      </c>
      <c r="Q763" s="219">
        <v>-112.17476944444445</v>
      </c>
      <c r="R763" s="170" t="s">
        <v>1269</v>
      </c>
      <c r="S763" s="173"/>
      <c r="T763" s="174" t="s">
        <v>842</v>
      </c>
      <c r="U763" s="174"/>
      <c r="V763" s="174"/>
      <c r="W763" s="174" t="s">
        <v>842</v>
      </c>
      <c r="X763" s="174"/>
      <c r="Y763" s="173"/>
      <c r="Z763" s="173"/>
      <c r="AA763" s="174" t="s">
        <v>842</v>
      </c>
      <c r="AB763" s="174"/>
      <c r="AC763" s="175"/>
      <c r="AD763" s="175"/>
      <c r="AE763" s="177"/>
      <c r="AF763" s="177"/>
      <c r="AG763" s="175"/>
      <c r="AH763" s="196"/>
    </row>
    <row r="764" spans="1:34" ht="16.5" thickBot="1" x14ac:dyDescent="0.3">
      <c r="A764" s="149"/>
      <c r="B764" s="150"/>
      <c r="C764" s="213"/>
      <c r="D764" s="151"/>
      <c r="E764" s="179"/>
      <c r="F764" s="153"/>
      <c r="G764" s="153"/>
      <c r="H764" s="154"/>
      <c r="I764" s="155"/>
      <c r="J764" s="158"/>
      <c r="K764" s="158"/>
      <c r="L764" s="158"/>
      <c r="M764" s="152"/>
      <c r="N764" s="220">
        <v>0</v>
      </c>
      <c r="O764" s="220">
        <v>0</v>
      </c>
      <c r="P764" s="220">
        <v>0</v>
      </c>
      <c r="Q764" s="220">
        <v>0</v>
      </c>
      <c r="R764" s="157"/>
      <c r="S764" s="159"/>
      <c r="T764" s="158"/>
      <c r="U764" s="158"/>
      <c r="V764" s="158"/>
      <c r="W764" s="158"/>
      <c r="X764" s="158"/>
      <c r="Y764" s="159"/>
      <c r="Z764" s="159"/>
      <c r="AA764" s="158"/>
      <c r="AB764" s="158"/>
      <c r="AC764" s="160"/>
      <c r="AD764" s="160"/>
      <c r="AE764" s="162"/>
      <c r="AF764" s="162"/>
      <c r="AG764" s="160"/>
      <c r="AH764" s="196"/>
    </row>
    <row r="765" spans="1:34" ht="31.5" x14ac:dyDescent="0.25">
      <c r="A765" s="165">
        <v>10</v>
      </c>
      <c r="B765" s="150"/>
      <c r="C765" s="213"/>
      <c r="D765" s="151"/>
      <c r="E765" s="167"/>
      <c r="F765" s="166" t="s">
        <v>1270</v>
      </c>
      <c r="G765" s="166" t="s">
        <v>1347</v>
      </c>
      <c r="H765" s="168">
        <v>6.84</v>
      </c>
      <c r="I765" s="169">
        <v>0.02</v>
      </c>
      <c r="J765" s="174" t="s">
        <v>488</v>
      </c>
      <c r="K765" s="174" t="s">
        <v>1346</v>
      </c>
      <c r="L765" s="174" t="s">
        <v>490</v>
      </c>
      <c r="M765" s="171" t="s">
        <v>398</v>
      </c>
      <c r="N765" s="140">
        <v>-7.0981666666666667</v>
      </c>
      <c r="O765" s="140">
        <v>-112.17476944444445</v>
      </c>
      <c r="P765" s="140">
        <v>-7.0744361111111109</v>
      </c>
      <c r="Q765" s="140">
        <v>-112.1997638888889</v>
      </c>
      <c r="R765" s="170" t="s">
        <v>1269</v>
      </c>
      <c r="S765" s="173"/>
      <c r="T765" s="174" t="s">
        <v>842</v>
      </c>
      <c r="U765" s="174"/>
      <c r="V765" s="174"/>
      <c r="W765" s="174" t="s">
        <v>842</v>
      </c>
      <c r="X765" s="174"/>
      <c r="Y765" s="173"/>
      <c r="Z765" s="173"/>
      <c r="AA765" s="174" t="s">
        <v>842</v>
      </c>
      <c r="AB765" s="174"/>
      <c r="AC765" s="175"/>
      <c r="AD765" s="175"/>
      <c r="AE765" s="177"/>
      <c r="AF765" s="177"/>
      <c r="AG765" s="175"/>
      <c r="AH765" s="196"/>
    </row>
    <row r="766" spans="1:34" ht="15.75" x14ac:dyDescent="0.25">
      <c r="A766" s="149"/>
      <c r="B766" s="150"/>
      <c r="C766" s="213"/>
      <c r="D766" s="151"/>
      <c r="E766" s="179"/>
      <c r="F766" s="153"/>
      <c r="G766" s="153"/>
      <c r="H766" s="154"/>
      <c r="I766" s="155"/>
      <c r="J766" s="158"/>
      <c r="K766" s="158"/>
      <c r="L766" s="158"/>
      <c r="M766" s="152"/>
      <c r="N766" s="156">
        <v>0</v>
      </c>
      <c r="O766" s="156">
        <v>0</v>
      </c>
      <c r="P766" s="156">
        <v>0</v>
      </c>
      <c r="Q766" s="156">
        <v>0</v>
      </c>
      <c r="R766" s="157"/>
      <c r="S766" s="159"/>
      <c r="T766" s="158"/>
      <c r="U766" s="158"/>
      <c r="V766" s="158"/>
      <c r="W766" s="158"/>
      <c r="X766" s="158"/>
      <c r="Y766" s="159"/>
      <c r="Z766" s="159"/>
      <c r="AA766" s="158"/>
      <c r="AB766" s="158"/>
      <c r="AC766" s="160"/>
      <c r="AD766" s="160"/>
      <c r="AE766" s="162"/>
      <c r="AF766" s="162"/>
      <c r="AG766" s="160"/>
      <c r="AH766" s="196"/>
    </row>
    <row r="767" spans="1:34" ht="31.5" x14ac:dyDescent="0.25">
      <c r="A767" s="165">
        <v>11</v>
      </c>
      <c r="B767" s="150"/>
      <c r="C767" s="213"/>
      <c r="D767" s="151"/>
      <c r="E767" s="167"/>
      <c r="F767" s="166" t="s">
        <v>1347</v>
      </c>
      <c r="G767" s="166" t="s">
        <v>1273</v>
      </c>
      <c r="H767" s="168">
        <v>4.22</v>
      </c>
      <c r="I767" s="169">
        <v>0.02</v>
      </c>
      <c r="J767" s="174" t="s">
        <v>1348</v>
      </c>
      <c r="K767" s="174" t="s">
        <v>1346</v>
      </c>
      <c r="L767" s="174" t="s">
        <v>490</v>
      </c>
      <c r="M767" s="171" t="s">
        <v>398</v>
      </c>
      <c r="N767" s="172">
        <v>-7.0744361111111109</v>
      </c>
      <c r="O767" s="172">
        <v>-112.1997638888889</v>
      </c>
      <c r="P767" s="172">
        <v>-7.0535083333333333</v>
      </c>
      <c r="Q767" s="172">
        <v>-112.21452222222223</v>
      </c>
      <c r="R767" s="170" t="s">
        <v>1269</v>
      </c>
      <c r="S767" s="173"/>
      <c r="T767" s="174" t="s">
        <v>842</v>
      </c>
      <c r="U767" s="174"/>
      <c r="V767" s="174"/>
      <c r="W767" s="174" t="s">
        <v>842</v>
      </c>
      <c r="X767" s="174"/>
      <c r="Y767" s="173"/>
      <c r="Z767" s="173"/>
      <c r="AA767" s="174" t="s">
        <v>842</v>
      </c>
      <c r="AB767" s="174"/>
      <c r="AC767" s="175"/>
      <c r="AD767" s="175"/>
      <c r="AE767" s="177"/>
      <c r="AF767" s="177"/>
      <c r="AG767" s="175"/>
      <c r="AH767" s="196"/>
    </row>
    <row r="768" spans="1:34" ht="15.75" x14ac:dyDescent="0.25">
      <c r="A768" s="149"/>
      <c r="B768" s="150"/>
      <c r="C768" s="213"/>
      <c r="D768" s="151"/>
      <c r="E768" s="179"/>
      <c r="F768" s="153"/>
      <c r="G768" s="153"/>
      <c r="H768" s="154"/>
      <c r="I768" s="155"/>
      <c r="J768" s="158"/>
      <c r="K768" s="158"/>
      <c r="L768" s="158"/>
      <c r="M768" s="152"/>
      <c r="N768" s="156">
        <v>0</v>
      </c>
      <c r="O768" s="156">
        <v>0</v>
      </c>
      <c r="P768" s="156">
        <v>0</v>
      </c>
      <c r="Q768" s="156">
        <v>0</v>
      </c>
      <c r="R768" s="157"/>
      <c r="S768" s="159"/>
      <c r="T768" s="158"/>
      <c r="U768" s="158"/>
      <c r="V768" s="158"/>
      <c r="W768" s="158"/>
      <c r="X768" s="158"/>
      <c r="Y768" s="159"/>
      <c r="Z768" s="159"/>
      <c r="AA768" s="158"/>
      <c r="AB768" s="158"/>
      <c r="AC768" s="160"/>
      <c r="AD768" s="160"/>
      <c r="AE768" s="162"/>
      <c r="AF768" s="162"/>
      <c r="AG768" s="160"/>
      <c r="AH768" s="196"/>
    </row>
    <row r="769" spans="1:34" ht="31.5" x14ac:dyDescent="0.25">
      <c r="A769" s="165">
        <v>12</v>
      </c>
      <c r="B769" s="150"/>
      <c r="C769" s="213"/>
      <c r="D769" s="151"/>
      <c r="E769" s="167"/>
      <c r="F769" s="166" t="s">
        <v>1273</v>
      </c>
      <c r="G769" s="166" t="s">
        <v>1349</v>
      </c>
      <c r="H769" s="168">
        <v>6.34</v>
      </c>
      <c r="I769" s="169">
        <v>0.02</v>
      </c>
      <c r="J769" s="174" t="s">
        <v>1350</v>
      </c>
      <c r="K769" s="174" t="s">
        <v>1346</v>
      </c>
      <c r="L769" s="174" t="s">
        <v>490</v>
      </c>
      <c r="M769" s="171" t="s">
        <v>398</v>
      </c>
      <c r="N769" s="172">
        <v>-7.0535083333333333</v>
      </c>
      <c r="O769" s="172">
        <v>-112.21452222222223</v>
      </c>
      <c r="P769" s="172">
        <v>-7.0073861111111109</v>
      </c>
      <c r="Q769" s="172">
        <v>-112.23581666666666</v>
      </c>
      <c r="R769" s="170" t="s">
        <v>1269</v>
      </c>
      <c r="S769" s="173"/>
      <c r="T769" s="174" t="s">
        <v>842</v>
      </c>
      <c r="U769" s="174"/>
      <c r="V769" s="174"/>
      <c r="W769" s="174" t="s">
        <v>842</v>
      </c>
      <c r="X769" s="174"/>
      <c r="Y769" s="173"/>
      <c r="Z769" s="173"/>
      <c r="AA769" s="174" t="s">
        <v>842</v>
      </c>
      <c r="AB769" s="174"/>
      <c r="AC769" s="175"/>
      <c r="AD769" s="175"/>
      <c r="AE769" s="177"/>
      <c r="AF769" s="177"/>
      <c r="AG769" s="175"/>
      <c r="AH769" s="196"/>
    </row>
    <row r="770" spans="1:34" ht="15.75" x14ac:dyDescent="0.25">
      <c r="A770" s="149"/>
      <c r="B770" s="150"/>
      <c r="C770" s="213"/>
      <c r="D770" s="151"/>
      <c r="E770" s="179"/>
      <c r="F770" s="153"/>
      <c r="G770" s="153"/>
      <c r="H770" s="154"/>
      <c r="I770" s="155"/>
      <c r="J770" s="158"/>
      <c r="K770" s="158"/>
      <c r="L770" s="158"/>
      <c r="M770" s="152"/>
      <c r="N770" s="156">
        <v>0</v>
      </c>
      <c r="O770" s="156">
        <v>0</v>
      </c>
      <c r="P770" s="156">
        <v>0</v>
      </c>
      <c r="Q770" s="156">
        <v>0</v>
      </c>
      <c r="R770" s="157"/>
      <c r="S770" s="159"/>
      <c r="T770" s="158"/>
      <c r="U770" s="158"/>
      <c r="V770" s="158"/>
      <c r="W770" s="158"/>
      <c r="X770" s="158"/>
      <c r="Y770" s="159"/>
      <c r="Z770" s="159"/>
      <c r="AA770" s="158"/>
      <c r="AB770" s="158"/>
      <c r="AC770" s="160"/>
      <c r="AD770" s="160"/>
      <c r="AE770" s="162"/>
      <c r="AF770" s="162"/>
      <c r="AG770" s="160"/>
      <c r="AH770" s="196"/>
    </row>
    <row r="771" spans="1:34" ht="31.5" x14ac:dyDescent="0.25">
      <c r="A771" s="165">
        <v>13</v>
      </c>
      <c r="B771" s="150"/>
      <c r="C771" s="213"/>
      <c r="D771" s="151"/>
      <c r="E771" s="167"/>
      <c r="F771" s="166" t="s">
        <v>1349</v>
      </c>
      <c r="G771" s="166" t="s">
        <v>1275</v>
      </c>
      <c r="H771" s="168">
        <v>6.1</v>
      </c>
      <c r="I771" s="169">
        <v>0.02</v>
      </c>
      <c r="J771" s="174" t="s">
        <v>1351</v>
      </c>
      <c r="K771" s="174" t="s">
        <v>1352</v>
      </c>
      <c r="L771" s="174" t="s">
        <v>437</v>
      </c>
      <c r="M771" s="171" t="s">
        <v>398</v>
      </c>
      <c r="N771" s="172">
        <v>-7.0073861111111109</v>
      </c>
      <c r="O771" s="172">
        <v>-112.23581666666666</v>
      </c>
      <c r="P771" s="172">
        <v>-6.9976750000000001</v>
      </c>
      <c r="Q771" s="172">
        <v>-112.27567500000001</v>
      </c>
      <c r="R771" s="170" t="s">
        <v>1269</v>
      </c>
      <c r="S771" s="173"/>
      <c r="T771" s="174" t="s">
        <v>842</v>
      </c>
      <c r="U771" s="174"/>
      <c r="V771" s="174"/>
      <c r="W771" s="174" t="s">
        <v>842</v>
      </c>
      <c r="X771" s="174"/>
      <c r="Y771" s="173"/>
      <c r="Z771" s="173"/>
      <c r="AA771" s="174" t="s">
        <v>842</v>
      </c>
      <c r="AB771" s="174"/>
      <c r="AC771" s="175"/>
      <c r="AD771" s="175"/>
      <c r="AE771" s="177"/>
      <c r="AF771" s="177"/>
      <c r="AG771" s="175"/>
      <c r="AH771" s="196"/>
    </row>
    <row r="772" spans="1:34" ht="15.75" x14ac:dyDescent="0.25">
      <c r="A772" s="149"/>
      <c r="B772" s="150"/>
      <c r="C772" s="213"/>
      <c r="D772" s="151"/>
      <c r="E772" s="179"/>
      <c r="F772" s="153"/>
      <c r="G772" s="153"/>
      <c r="H772" s="154"/>
      <c r="I772" s="155"/>
      <c r="J772" s="158"/>
      <c r="K772" s="158"/>
      <c r="L772" s="158"/>
      <c r="M772" s="152"/>
      <c r="N772" s="156">
        <v>0</v>
      </c>
      <c r="O772" s="156">
        <v>0</v>
      </c>
      <c r="P772" s="156">
        <v>0</v>
      </c>
      <c r="Q772" s="156">
        <v>0</v>
      </c>
      <c r="R772" s="157"/>
      <c r="S772" s="159"/>
      <c r="T772" s="158"/>
      <c r="U772" s="158"/>
      <c r="V772" s="158"/>
      <c r="W772" s="158"/>
      <c r="X772" s="158"/>
      <c r="Y772" s="159"/>
      <c r="Z772" s="159"/>
      <c r="AA772" s="158"/>
      <c r="AB772" s="158"/>
      <c r="AC772" s="160"/>
      <c r="AD772" s="160"/>
      <c r="AE772" s="162"/>
      <c r="AF772" s="162"/>
      <c r="AG772" s="160"/>
      <c r="AH772" s="196"/>
    </row>
    <row r="773" spans="1:34" ht="31.5" x14ac:dyDescent="0.25">
      <c r="A773" s="165">
        <v>14</v>
      </c>
      <c r="B773" s="150"/>
      <c r="C773" s="213"/>
      <c r="D773" s="151"/>
      <c r="E773" s="167"/>
      <c r="F773" s="166" t="s">
        <v>1275</v>
      </c>
      <c r="G773" s="166" t="s">
        <v>1353</v>
      </c>
      <c r="H773" s="168">
        <v>5.68</v>
      </c>
      <c r="I773" s="169">
        <v>0.02</v>
      </c>
      <c r="J773" s="174" t="s">
        <v>1354</v>
      </c>
      <c r="K773" s="174" t="s">
        <v>1352</v>
      </c>
      <c r="L773" s="174" t="s">
        <v>437</v>
      </c>
      <c r="M773" s="171" t="s">
        <v>398</v>
      </c>
      <c r="N773" s="190">
        <v>-6.9976750000000001</v>
      </c>
      <c r="O773" s="190">
        <v>-112.27567500000001</v>
      </c>
      <c r="P773" s="190">
        <v>-6.9700249999999997</v>
      </c>
      <c r="Q773" s="190">
        <v>-112.294275</v>
      </c>
      <c r="R773" s="170" t="s">
        <v>1269</v>
      </c>
      <c r="S773" s="173"/>
      <c r="T773" s="174" t="s">
        <v>842</v>
      </c>
      <c r="U773" s="174"/>
      <c r="V773" s="174"/>
      <c r="W773" s="174" t="s">
        <v>842</v>
      </c>
      <c r="X773" s="174"/>
      <c r="Y773" s="173"/>
      <c r="Z773" s="173"/>
      <c r="AA773" s="174" t="s">
        <v>842</v>
      </c>
      <c r="AB773" s="174"/>
      <c r="AC773" s="175"/>
      <c r="AD773" s="175"/>
      <c r="AE773" s="177"/>
      <c r="AF773" s="177"/>
      <c r="AG773" s="175"/>
      <c r="AH773" s="196"/>
    </row>
    <row r="774" spans="1:34" ht="15.75" x14ac:dyDescent="0.25">
      <c r="A774" s="149"/>
      <c r="B774" s="150"/>
      <c r="C774" s="213"/>
      <c r="D774" s="151"/>
      <c r="E774" s="179"/>
      <c r="F774" s="153"/>
      <c r="G774" s="153"/>
      <c r="H774" s="154"/>
      <c r="I774" s="155"/>
      <c r="J774" s="158"/>
      <c r="K774" s="158"/>
      <c r="L774" s="158"/>
      <c r="M774" s="152"/>
      <c r="N774" s="191">
        <v>0</v>
      </c>
      <c r="O774" s="191">
        <v>0</v>
      </c>
      <c r="P774" s="191">
        <v>0</v>
      </c>
      <c r="Q774" s="191">
        <v>0</v>
      </c>
      <c r="R774" s="157"/>
      <c r="S774" s="159"/>
      <c r="T774" s="158"/>
      <c r="U774" s="158"/>
      <c r="V774" s="158"/>
      <c r="W774" s="158"/>
      <c r="X774" s="158"/>
      <c r="Y774" s="159"/>
      <c r="Z774" s="159"/>
      <c r="AA774" s="158"/>
      <c r="AB774" s="158"/>
      <c r="AC774" s="160"/>
      <c r="AD774" s="160"/>
      <c r="AE774" s="162"/>
      <c r="AF774" s="162"/>
      <c r="AG774" s="160"/>
      <c r="AH774" s="196"/>
    </row>
    <row r="775" spans="1:34" ht="31.5" x14ac:dyDescent="0.25">
      <c r="A775" s="165">
        <v>15</v>
      </c>
      <c r="B775" s="150"/>
      <c r="C775" s="213"/>
      <c r="D775" s="151"/>
      <c r="E775" s="167"/>
      <c r="F775" s="166" t="s">
        <v>1353</v>
      </c>
      <c r="G775" s="166" t="s">
        <v>1277</v>
      </c>
      <c r="H775" s="168">
        <v>5.78</v>
      </c>
      <c r="I775" s="169">
        <v>0.02</v>
      </c>
      <c r="J775" s="174" t="s">
        <v>1355</v>
      </c>
      <c r="K775" s="174" t="s">
        <v>1352</v>
      </c>
      <c r="L775" s="174" t="s">
        <v>437</v>
      </c>
      <c r="M775" s="171" t="s">
        <v>398</v>
      </c>
      <c r="N775" s="172">
        <v>-6.9700249999999997</v>
      </c>
      <c r="O775" s="172">
        <v>-112.294275</v>
      </c>
      <c r="P775" s="172">
        <v>-6.9680833333333334</v>
      </c>
      <c r="Q775" s="172">
        <v>-112.32844444444444</v>
      </c>
      <c r="R775" s="170" t="s">
        <v>1269</v>
      </c>
      <c r="S775" s="173"/>
      <c r="T775" s="174" t="s">
        <v>842</v>
      </c>
      <c r="U775" s="174"/>
      <c r="V775" s="174"/>
      <c r="W775" s="174" t="s">
        <v>842</v>
      </c>
      <c r="X775" s="174"/>
      <c r="Y775" s="173"/>
      <c r="Z775" s="173"/>
      <c r="AA775" s="174" t="s">
        <v>842</v>
      </c>
      <c r="AB775" s="174"/>
      <c r="AC775" s="175"/>
      <c r="AD775" s="175"/>
      <c r="AE775" s="177"/>
      <c r="AF775" s="177"/>
      <c r="AG775" s="175"/>
      <c r="AH775" s="196"/>
    </row>
    <row r="776" spans="1:34" ht="15.75" x14ac:dyDescent="0.25">
      <c r="A776" s="149"/>
      <c r="B776" s="150"/>
      <c r="C776" s="213"/>
      <c r="D776" s="151"/>
      <c r="E776" s="179"/>
      <c r="F776" s="153"/>
      <c r="G776" s="153"/>
      <c r="H776" s="154"/>
      <c r="I776" s="155"/>
      <c r="J776" s="158"/>
      <c r="K776" s="158"/>
      <c r="L776" s="158"/>
      <c r="M776" s="152"/>
      <c r="N776" s="156">
        <v>0</v>
      </c>
      <c r="O776" s="156">
        <v>0</v>
      </c>
      <c r="P776" s="156">
        <v>0</v>
      </c>
      <c r="Q776" s="156">
        <v>0</v>
      </c>
      <c r="R776" s="157"/>
      <c r="S776" s="159"/>
      <c r="T776" s="158"/>
      <c r="U776" s="158"/>
      <c r="V776" s="158"/>
      <c r="W776" s="158"/>
      <c r="X776" s="158"/>
      <c r="Y776" s="159"/>
      <c r="Z776" s="159"/>
      <c r="AA776" s="158"/>
      <c r="AB776" s="158"/>
      <c r="AC776" s="160"/>
      <c r="AD776" s="160"/>
      <c r="AE776" s="162"/>
      <c r="AF776" s="162"/>
      <c r="AG776" s="160"/>
      <c r="AH776" s="196"/>
    </row>
    <row r="777" spans="1:34" ht="47.25" x14ac:dyDescent="0.25">
      <c r="A777" s="165">
        <v>16</v>
      </c>
      <c r="B777" s="150"/>
      <c r="C777" s="213"/>
      <c r="D777" s="151"/>
      <c r="E777" s="167"/>
      <c r="F777" s="166" t="s">
        <v>1277</v>
      </c>
      <c r="G777" s="166" t="s">
        <v>1278</v>
      </c>
      <c r="H777" s="168">
        <v>7</v>
      </c>
      <c r="I777" s="169">
        <v>0</v>
      </c>
      <c r="J777" s="174" t="s">
        <v>1356</v>
      </c>
      <c r="K777" s="174" t="s">
        <v>1352</v>
      </c>
      <c r="L777" s="174" t="s">
        <v>437</v>
      </c>
      <c r="M777" s="171" t="s">
        <v>398</v>
      </c>
      <c r="N777" s="190">
        <v>-6.9680833333333334</v>
      </c>
      <c r="O777" s="190">
        <v>-112.32844444444444</v>
      </c>
      <c r="P777" s="190">
        <v>-6.9841694444444444</v>
      </c>
      <c r="Q777" s="190">
        <v>-112.3751</v>
      </c>
      <c r="R777" s="170" t="s">
        <v>1261</v>
      </c>
      <c r="S777" s="173"/>
      <c r="T777" s="174" t="s">
        <v>842</v>
      </c>
      <c r="U777" s="174"/>
      <c r="V777" s="174"/>
      <c r="W777" s="174" t="s">
        <v>842</v>
      </c>
      <c r="X777" s="174"/>
      <c r="Y777" s="173"/>
      <c r="Z777" s="173"/>
      <c r="AA777" s="174" t="s">
        <v>842</v>
      </c>
      <c r="AB777" s="174"/>
      <c r="AC777" s="175"/>
      <c r="AD777" s="175"/>
      <c r="AE777" s="177"/>
      <c r="AF777" s="177"/>
      <c r="AG777" s="175"/>
      <c r="AH777" s="196"/>
    </row>
    <row r="778" spans="1:34" ht="15.75" x14ac:dyDescent="0.25">
      <c r="A778" s="149"/>
      <c r="B778" s="150"/>
      <c r="C778" s="213"/>
      <c r="D778" s="151"/>
      <c r="E778" s="179"/>
      <c r="F778" s="153"/>
      <c r="G778" s="153"/>
      <c r="H778" s="154"/>
      <c r="I778" s="155"/>
      <c r="J778" s="158"/>
      <c r="K778" s="158"/>
      <c r="L778" s="158"/>
      <c r="M778" s="152"/>
      <c r="N778" s="191">
        <v>0</v>
      </c>
      <c r="O778" s="191">
        <v>0</v>
      </c>
      <c r="P778" s="191">
        <v>0</v>
      </c>
      <c r="Q778" s="191">
        <v>0</v>
      </c>
      <c r="R778" s="157"/>
      <c r="S778" s="159"/>
      <c r="T778" s="158"/>
      <c r="U778" s="158"/>
      <c r="V778" s="158"/>
      <c r="W778" s="158"/>
      <c r="X778" s="158"/>
      <c r="Y778" s="159"/>
      <c r="Z778" s="159"/>
      <c r="AA778" s="158"/>
      <c r="AB778" s="158"/>
      <c r="AC778" s="160"/>
      <c r="AD778" s="160"/>
      <c r="AE778" s="162"/>
      <c r="AF778" s="162"/>
      <c r="AG778" s="160"/>
      <c r="AH778" s="196"/>
    </row>
    <row r="779" spans="1:34" ht="47.25" x14ac:dyDescent="0.25">
      <c r="A779" s="165">
        <v>17</v>
      </c>
      <c r="B779" s="150"/>
      <c r="C779" s="213"/>
      <c r="D779" s="151"/>
      <c r="E779" s="167"/>
      <c r="F779" s="166" t="s">
        <v>1278</v>
      </c>
      <c r="G779" s="166" t="s">
        <v>1357</v>
      </c>
      <c r="H779" s="168">
        <v>0.33</v>
      </c>
      <c r="I779" s="169">
        <v>0</v>
      </c>
      <c r="J779" s="174" t="s">
        <v>1358</v>
      </c>
      <c r="K779" s="174" t="s">
        <v>1359</v>
      </c>
      <c r="L779" s="174" t="s">
        <v>465</v>
      </c>
      <c r="M779" s="171" t="s">
        <v>398</v>
      </c>
      <c r="N779" s="172">
        <v>-6.9841694444444444</v>
      </c>
      <c r="O779" s="172">
        <v>-112.3751</v>
      </c>
      <c r="P779" s="172">
        <v>-6.9863333333333335</v>
      </c>
      <c r="Q779" s="172">
        <v>-112.37660555555556</v>
      </c>
      <c r="R779" s="170" t="s">
        <v>1261</v>
      </c>
      <c r="S779" s="173"/>
      <c r="T779" s="174" t="s">
        <v>842</v>
      </c>
      <c r="U779" s="174"/>
      <c r="V779" s="174"/>
      <c r="W779" s="174" t="s">
        <v>842</v>
      </c>
      <c r="X779" s="174"/>
      <c r="Y779" s="173"/>
      <c r="Z779" s="173"/>
      <c r="AA779" s="174" t="s">
        <v>842</v>
      </c>
      <c r="AB779" s="174"/>
      <c r="AC779" s="175"/>
      <c r="AD779" s="175"/>
      <c r="AE779" s="177"/>
      <c r="AF779" s="177"/>
      <c r="AG779" s="175"/>
      <c r="AH779" s="196"/>
    </row>
    <row r="780" spans="1:34" ht="15.75" x14ac:dyDescent="0.25">
      <c r="A780" s="149"/>
      <c r="B780" s="150"/>
      <c r="C780" s="213"/>
      <c r="D780" s="151"/>
      <c r="E780" s="179"/>
      <c r="F780" s="153"/>
      <c r="G780" s="153"/>
      <c r="H780" s="154"/>
      <c r="I780" s="155"/>
      <c r="J780" s="158"/>
      <c r="K780" s="158"/>
      <c r="L780" s="158"/>
      <c r="M780" s="152"/>
      <c r="N780" s="156">
        <v>0</v>
      </c>
      <c r="O780" s="156">
        <v>0</v>
      </c>
      <c r="P780" s="156">
        <v>0</v>
      </c>
      <c r="Q780" s="156">
        <v>0</v>
      </c>
      <c r="R780" s="157"/>
      <c r="S780" s="159"/>
      <c r="T780" s="158"/>
      <c r="U780" s="158"/>
      <c r="V780" s="158"/>
      <c r="W780" s="158"/>
      <c r="X780" s="158"/>
      <c r="Y780" s="159"/>
      <c r="Z780" s="159"/>
      <c r="AA780" s="158"/>
      <c r="AB780" s="158"/>
      <c r="AC780" s="160"/>
      <c r="AD780" s="160"/>
      <c r="AE780" s="162"/>
      <c r="AF780" s="162"/>
      <c r="AG780" s="160"/>
      <c r="AH780" s="196"/>
    </row>
    <row r="781" spans="1:34" ht="31.5" x14ac:dyDescent="0.25">
      <c r="A781" s="218"/>
      <c r="B781" s="150"/>
      <c r="C781" s="213"/>
      <c r="D781" s="151"/>
      <c r="E781" s="182" t="s">
        <v>30</v>
      </c>
      <c r="F781" s="183"/>
      <c r="G781" s="183"/>
      <c r="H781" s="183"/>
      <c r="I781" s="183"/>
      <c r="J781" s="183"/>
      <c r="K781" s="183"/>
      <c r="L781" s="183"/>
      <c r="M781" s="183"/>
      <c r="N781" s="192"/>
      <c r="O781" s="192"/>
      <c r="P781" s="192"/>
      <c r="Q781" s="192"/>
      <c r="R781" s="183"/>
      <c r="S781" s="183"/>
      <c r="T781" s="183"/>
      <c r="U781" s="183"/>
      <c r="V781" s="183"/>
      <c r="W781" s="183"/>
      <c r="X781" s="183"/>
      <c r="Y781" s="183"/>
      <c r="Z781" s="183"/>
      <c r="AA781" s="183"/>
      <c r="AB781" s="183"/>
      <c r="AC781" s="183"/>
      <c r="AD781" s="183"/>
      <c r="AE781" s="183"/>
      <c r="AF781" s="183"/>
      <c r="AG781" s="183"/>
      <c r="AH781" s="185"/>
    </row>
    <row r="782" spans="1:34" ht="15.75" x14ac:dyDescent="0.25">
      <c r="A782" s="218"/>
      <c r="B782" s="150"/>
      <c r="C782" s="213"/>
      <c r="D782" s="151"/>
      <c r="E782" s="187"/>
      <c r="F782" s="188"/>
      <c r="G782" s="188"/>
      <c r="H782" s="188"/>
      <c r="I782" s="188"/>
      <c r="J782" s="188"/>
      <c r="K782" s="188"/>
      <c r="L782" s="188"/>
      <c r="M782" s="188"/>
      <c r="N782" s="192"/>
      <c r="O782" s="192"/>
      <c r="P782" s="192"/>
      <c r="Q782" s="192"/>
      <c r="R782" s="188"/>
      <c r="S782" s="188"/>
      <c r="T782" s="188"/>
      <c r="U782" s="188"/>
      <c r="V782" s="188"/>
      <c r="W782" s="188"/>
      <c r="X782" s="188"/>
      <c r="Y782" s="188"/>
      <c r="Z782" s="188"/>
      <c r="AA782" s="188"/>
      <c r="AB782" s="188"/>
      <c r="AC782" s="188"/>
      <c r="AD782" s="188"/>
      <c r="AE782" s="188"/>
      <c r="AF782" s="188"/>
      <c r="AG782" s="188"/>
      <c r="AH782" s="189"/>
    </row>
    <row r="783" spans="1:34" ht="31.5" x14ac:dyDescent="0.25">
      <c r="A783" s="165">
        <v>18</v>
      </c>
      <c r="B783" s="150"/>
      <c r="C783" s="213"/>
      <c r="D783" s="151"/>
      <c r="E783" s="167"/>
      <c r="F783" s="166" t="s">
        <v>1360</v>
      </c>
      <c r="G783" s="166" t="s">
        <v>1281</v>
      </c>
      <c r="H783" s="168">
        <v>0.51</v>
      </c>
      <c r="I783" s="169">
        <v>0.02</v>
      </c>
      <c r="J783" s="174" t="s">
        <v>1358</v>
      </c>
      <c r="K783" s="174" t="s">
        <v>1359</v>
      </c>
      <c r="L783" s="174" t="s">
        <v>465</v>
      </c>
      <c r="M783" s="171" t="s">
        <v>398</v>
      </c>
      <c r="N783" s="172">
        <v>-6.9872777777777779</v>
      </c>
      <c r="O783" s="172">
        <v>-112.37890833333333</v>
      </c>
      <c r="P783" s="172">
        <v>-6.9877166666666666</v>
      </c>
      <c r="Q783" s="172">
        <v>-112.38341944444444</v>
      </c>
      <c r="R783" s="170" t="s">
        <v>1269</v>
      </c>
      <c r="S783" s="173"/>
      <c r="T783" s="174" t="s">
        <v>842</v>
      </c>
      <c r="U783" s="174"/>
      <c r="V783" s="174"/>
      <c r="W783" s="174" t="s">
        <v>842</v>
      </c>
      <c r="X783" s="174"/>
      <c r="Y783" s="173"/>
      <c r="Z783" s="173"/>
      <c r="AA783" s="174" t="s">
        <v>842</v>
      </c>
      <c r="AB783" s="174"/>
      <c r="AC783" s="175"/>
      <c r="AD783" s="175"/>
      <c r="AE783" s="177"/>
      <c r="AF783" s="177"/>
      <c r="AG783" s="175"/>
      <c r="AH783" s="196"/>
    </row>
    <row r="784" spans="1:34" ht="15.75" x14ac:dyDescent="0.25">
      <c r="A784" s="149"/>
      <c r="B784" s="150"/>
      <c r="C784" s="213"/>
      <c r="D784" s="151"/>
      <c r="E784" s="179"/>
      <c r="F784" s="153"/>
      <c r="G784" s="153"/>
      <c r="H784" s="154"/>
      <c r="I784" s="155"/>
      <c r="J784" s="158"/>
      <c r="K784" s="158"/>
      <c r="L784" s="158"/>
      <c r="M784" s="152"/>
      <c r="N784" s="156"/>
      <c r="O784" s="156"/>
      <c r="P784" s="156"/>
      <c r="Q784" s="156"/>
      <c r="R784" s="157"/>
      <c r="S784" s="159"/>
      <c r="T784" s="158"/>
      <c r="U784" s="158"/>
      <c r="V784" s="158"/>
      <c r="W784" s="158"/>
      <c r="X784" s="158"/>
      <c r="Y784" s="159"/>
      <c r="Z784" s="159"/>
      <c r="AA784" s="158"/>
      <c r="AB784" s="158"/>
      <c r="AC784" s="160"/>
      <c r="AD784" s="160"/>
      <c r="AE784" s="162"/>
      <c r="AF784" s="162"/>
      <c r="AG784" s="160"/>
      <c r="AH784" s="196"/>
    </row>
    <row r="785" spans="1:34" ht="31.5" x14ac:dyDescent="0.25">
      <c r="A785" s="165">
        <v>19</v>
      </c>
      <c r="B785" s="150"/>
      <c r="C785" s="213"/>
      <c r="D785" s="151"/>
      <c r="E785" s="167"/>
      <c r="F785" s="166" t="s">
        <v>1281</v>
      </c>
      <c r="G785" s="166" t="s">
        <v>1282</v>
      </c>
      <c r="H785" s="168">
        <v>3.96</v>
      </c>
      <c r="I785" s="169">
        <v>0.02</v>
      </c>
      <c r="J785" s="174" t="s">
        <v>1361</v>
      </c>
      <c r="K785" s="174" t="s">
        <v>1359</v>
      </c>
      <c r="L785" s="174" t="s">
        <v>465</v>
      </c>
      <c r="M785" s="171" t="s">
        <v>398</v>
      </c>
      <c r="N785" s="172">
        <v>-6.9877166666666666</v>
      </c>
      <c r="O785" s="172">
        <v>-112.38341944444444</v>
      </c>
      <c r="P785" s="172">
        <v>-6.9917861111111108</v>
      </c>
      <c r="Q785" s="172">
        <v>-112.41303055555555</v>
      </c>
      <c r="R785" s="170" t="s">
        <v>1269</v>
      </c>
      <c r="S785" s="173"/>
      <c r="T785" s="174" t="s">
        <v>842</v>
      </c>
      <c r="U785" s="174"/>
      <c r="V785" s="174"/>
      <c r="W785" s="174" t="s">
        <v>842</v>
      </c>
      <c r="X785" s="174"/>
      <c r="Y785" s="173"/>
      <c r="Z785" s="173"/>
      <c r="AA785" s="174" t="s">
        <v>842</v>
      </c>
      <c r="AB785" s="174"/>
      <c r="AC785" s="175"/>
      <c r="AD785" s="175"/>
      <c r="AE785" s="177"/>
      <c r="AF785" s="177"/>
      <c r="AG785" s="175"/>
      <c r="AH785" s="196"/>
    </row>
    <row r="786" spans="1:34" ht="15.75" x14ac:dyDescent="0.25">
      <c r="A786" s="149"/>
      <c r="B786" s="150"/>
      <c r="C786" s="213"/>
      <c r="D786" s="151"/>
      <c r="E786" s="179"/>
      <c r="F786" s="153"/>
      <c r="G786" s="153"/>
      <c r="H786" s="154"/>
      <c r="I786" s="155"/>
      <c r="J786" s="158"/>
      <c r="K786" s="158"/>
      <c r="L786" s="158"/>
      <c r="M786" s="152"/>
      <c r="N786" s="156">
        <v>0</v>
      </c>
      <c r="O786" s="156">
        <v>0</v>
      </c>
      <c r="P786" s="156">
        <v>0</v>
      </c>
      <c r="Q786" s="156">
        <v>0</v>
      </c>
      <c r="R786" s="157"/>
      <c r="S786" s="159"/>
      <c r="T786" s="158"/>
      <c r="U786" s="158"/>
      <c r="V786" s="158"/>
      <c r="W786" s="158"/>
      <c r="X786" s="158"/>
      <c r="Y786" s="159"/>
      <c r="Z786" s="159"/>
      <c r="AA786" s="158"/>
      <c r="AB786" s="158"/>
      <c r="AC786" s="160"/>
      <c r="AD786" s="160"/>
      <c r="AE786" s="162"/>
      <c r="AF786" s="162"/>
      <c r="AG786" s="160"/>
      <c r="AH786" s="196"/>
    </row>
    <row r="787" spans="1:34" ht="31.5" x14ac:dyDescent="0.25">
      <c r="A787" s="165">
        <v>20</v>
      </c>
      <c r="B787" s="150"/>
      <c r="C787" s="213"/>
      <c r="D787" s="151"/>
      <c r="E787" s="167"/>
      <c r="F787" s="166" t="s">
        <v>1282</v>
      </c>
      <c r="G787" s="166" t="s">
        <v>1285</v>
      </c>
      <c r="H787" s="168">
        <v>0.46</v>
      </c>
      <c r="I787" s="169">
        <v>0.02</v>
      </c>
      <c r="J787" s="174" t="s">
        <v>1362</v>
      </c>
      <c r="K787" s="174" t="s">
        <v>1359</v>
      </c>
      <c r="L787" s="174" t="s">
        <v>465</v>
      </c>
      <c r="M787" s="171" t="s">
        <v>398</v>
      </c>
      <c r="N787" s="172">
        <v>-6.9917861111111108</v>
      </c>
      <c r="O787" s="172">
        <v>-112.41303055555555</v>
      </c>
      <c r="P787" s="172">
        <v>-6.9924472222222223</v>
      </c>
      <c r="Q787" s="172">
        <v>-112.41700833333333</v>
      </c>
      <c r="R787" s="170" t="s">
        <v>1269</v>
      </c>
      <c r="S787" s="173"/>
      <c r="T787" s="174" t="s">
        <v>842</v>
      </c>
      <c r="U787" s="174"/>
      <c r="V787" s="174"/>
      <c r="W787" s="174" t="s">
        <v>842</v>
      </c>
      <c r="X787" s="174"/>
      <c r="Y787" s="173"/>
      <c r="Z787" s="173"/>
      <c r="AA787" s="174" t="s">
        <v>842</v>
      </c>
      <c r="AB787" s="174"/>
      <c r="AC787" s="175"/>
      <c r="AD787" s="175"/>
      <c r="AE787" s="177"/>
      <c r="AF787" s="177"/>
      <c r="AG787" s="175"/>
      <c r="AH787" s="196"/>
    </row>
    <row r="788" spans="1:34" ht="15.75" x14ac:dyDescent="0.25">
      <c r="A788" s="149"/>
      <c r="B788" s="150"/>
      <c r="C788" s="213"/>
      <c r="D788" s="151"/>
      <c r="E788" s="179"/>
      <c r="F788" s="153"/>
      <c r="G788" s="153"/>
      <c r="H788" s="154"/>
      <c r="I788" s="155"/>
      <c r="J788" s="158"/>
      <c r="K788" s="158"/>
      <c r="L788" s="158"/>
      <c r="M788" s="152"/>
      <c r="N788" s="156">
        <v>0</v>
      </c>
      <c r="O788" s="156">
        <v>0</v>
      </c>
      <c r="P788" s="156">
        <v>0</v>
      </c>
      <c r="Q788" s="156">
        <v>0</v>
      </c>
      <c r="R788" s="157"/>
      <c r="S788" s="159"/>
      <c r="T788" s="158"/>
      <c r="U788" s="158"/>
      <c r="V788" s="158"/>
      <c r="W788" s="158"/>
      <c r="X788" s="158"/>
      <c r="Y788" s="159"/>
      <c r="Z788" s="159"/>
      <c r="AA788" s="158"/>
      <c r="AB788" s="158"/>
      <c r="AC788" s="160"/>
      <c r="AD788" s="160"/>
      <c r="AE788" s="162"/>
      <c r="AF788" s="162"/>
      <c r="AG788" s="160"/>
      <c r="AH788" s="196"/>
    </row>
    <row r="789" spans="1:34" ht="47.25" x14ac:dyDescent="0.25">
      <c r="A789" s="165">
        <v>21</v>
      </c>
      <c r="B789" s="150"/>
      <c r="C789" s="213"/>
      <c r="D789" s="151"/>
      <c r="E789" s="167"/>
      <c r="F789" s="166" t="s">
        <v>1285</v>
      </c>
      <c r="G789" s="166" t="s">
        <v>1286</v>
      </c>
      <c r="H789" s="168">
        <v>3.15</v>
      </c>
      <c r="I789" s="169">
        <v>0.1</v>
      </c>
      <c r="J789" s="174" t="s">
        <v>1321</v>
      </c>
      <c r="K789" s="174" t="s">
        <v>1359</v>
      </c>
      <c r="L789" s="174" t="s">
        <v>465</v>
      </c>
      <c r="M789" s="171" t="s">
        <v>398</v>
      </c>
      <c r="N789" s="172">
        <v>-6.9924472222222223</v>
      </c>
      <c r="O789" s="172">
        <v>-112.41700833333333</v>
      </c>
      <c r="P789" s="172">
        <v>-7.0009416666666668</v>
      </c>
      <c r="Q789" s="172">
        <v>-112.44166388888888</v>
      </c>
      <c r="R789" s="170" t="s">
        <v>1363</v>
      </c>
      <c r="S789" s="173"/>
      <c r="T789" s="174" t="s">
        <v>842</v>
      </c>
      <c r="U789" s="174"/>
      <c r="V789" s="174"/>
      <c r="W789" s="174" t="s">
        <v>842</v>
      </c>
      <c r="X789" s="174"/>
      <c r="Y789" s="173"/>
      <c r="Z789" s="173"/>
      <c r="AA789" s="174" t="s">
        <v>842</v>
      </c>
      <c r="AB789" s="174"/>
      <c r="AC789" s="175"/>
      <c r="AD789" s="175"/>
      <c r="AE789" s="177"/>
      <c r="AF789" s="177"/>
      <c r="AG789" s="175"/>
      <c r="AH789" s="196"/>
    </row>
    <row r="790" spans="1:34" ht="15.75" x14ac:dyDescent="0.25">
      <c r="A790" s="149"/>
      <c r="B790" s="150"/>
      <c r="C790" s="213"/>
      <c r="D790" s="151"/>
      <c r="E790" s="179"/>
      <c r="F790" s="153"/>
      <c r="G790" s="153"/>
      <c r="H790" s="154"/>
      <c r="I790" s="155"/>
      <c r="J790" s="158"/>
      <c r="K790" s="158"/>
      <c r="L790" s="158"/>
      <c r="M790" s="152"/>
      <c r="N790" s="156">
        <v>0</v>
      </c>
      <c r="O790" s="156">
        <v>0</v>
      </c>
      <c r="P790" s="156">
        <v>0</v>
      </c>
      <c r="Q790" s="156">
        <v>0</v>
      </c>
      <c r="R790" s="157"/>
      <c r="S790" s="159"/>
      <c r="T790" s="158"/>
      <c r="U790" s="158"/>
      <c r="V790" s="158"/>
      <c r="W790" s="158"/>
      <c r="X790" s="158"/>
      <c r="Y790" s="159"/>
      <c r="Z790" s="159"/>
      <c r="AA790" s="158"/>
      <c r="AB790" s="158"/>
      <c r="AC790" s="160"/>
      <c r="AD790" s="160"/>
      <c r="AE790" s="162"/>
      <c r="AF790" s="162"/>
      <c r="AG790" s="160"/>
      <c r="AH790" s="196"/>
    </row>
    <row r="791" spans="1:34" ht="47.25" x14ac:dyDescent="0.25">
      <c r="A791" s="165">
        <v>22</v>
      </c>
      <c r="B791" s="150"/>
      <c r="C791" s="213"/>
      <c r="D791" s="151"/>
      <c r="E791" s="167"/>
      <c r="F791" s="166" t="s">
        <v>1286</v>
      </c>
      <c r="G791" s="166" t="s">
        <v>1287</v>
      </c>
      <c r="H791" s="168">
        <v>0.1</v>
      </c>
      <c r="I791" s="169">
        <v>0</v>
      </c>
      <c r="J791" s="174" t="s">
        <v>1364</v>
      </c>
      <c r="K791" s="174" t="s">
        <v>1359</v>
      </c>
      <c r="L791" s="174" t="s">
        <v>465</v>
      </c>
      <c r="M791" s="171" t="s">
        <v>398</v>
      </c>
      <c r="N791" s="172">
        <v>-7.0009416666666668</v>
      </c>
      <c r="O791" s="172">
        <v>-112.44166388888888</v>
      </c>
      <c r="P791" s="172">
        <v>-7.0007527777777776</v>
      </c>
      <c r="Q791" s="172">
        <v>-112.44240555555555</v>
      </c>
      <c r="R791" s="170" t="s">
        <v>1261</v>
      </c>
      <c r="S791" s="173"/>
      <c r="T791" s="174" t="s">
        <v>842</v>
      </c>
      <c r="U791" s="174"/>
      <c r="V791" s="174"/>
      <c r="W791" s="174" t="s">
        <v>842</v>
      </c>
      <c r="X791" s="174"/>
      <c r="Y791" s="173"/>
      <c r="Z791" s="173"/>
      <c r="AA791" s="174" t="s">
        <v>842</v>
      </c>
      <c r="AB791" s="174"/>
      <c r="AC791" s="175"/>
      <c r="AD791" s="175"/>
      <c r="AE791" s="177"/>
      <c r="AF791" s="177"/>
      <c r="AG791" s="175"/>
      <c r="AH791" s="196"/>
    </row>
    <row r="792" spans="1:34" ht="15.75" x14ac:dyDescent="0.25">
      <c r="A792" s="149"/>
      <c r="B792" s="150"/>
      <c r="C792" s="213"/>
      <c r="D792" s="151"/>
      <c r="E792" s="179"/>
      <c r="F792" s="153"/>
      <c r="G792" s="153"/>
      <c r="H792" s="154"/>
      <c r="I792" s="155"/>
      <c r="J792" s="158"/>
      <c r="K792" s="158"/>
      <c r="L792" s="158"/>
      <c r="M792" s="152"/>
      <c r="N792" s="156">
        <v>0</v>
      </c>
      <c r="O792" s="156">
        <v>0</v>
      </c>
      <c r="P792" s="156">
        <v>0</v>
      </c>
      <c r="Q792" s="156">
        <v>0</v>
      </c>
      <c r="R792" s="157"/>
      <c r="S792" s="159"/>
      <c r="T792" s="158"/>
      <c r="U792" s="158"/>
      <c r="V792" s="158"/>
      <c r="W792" s="158"/>
      <c r="X792" s="158"/>
      <c r="Y792" s="159"/>
      <c r="Z792" s="159"/>
      <c r="AA792" s="158"/>
      <c r="AB792" s="158"/>
      <c r="AC792" s="160"/>
      <c r="AD792" s="160"/>
      <c r="AE792" s="162"/>
      <c r="AF792" s="162"/>
      <c r="AG792" s="160"/>
      <c r="AH792" s="196"/>
    </row>
    <row r="793" spans="1:34" ht="31.5" x14ac:dyDescent="0.25">
      <c r="A793" s="165">
        <v>23</v>
      </c>
      <c r="B793" s="150"/>
      <c r="C793" s="213"/>
      <c r="D793" s="151"/>
      <c r="E793" s="167"/>
      <c r="F793" s="166" t="s">
        <v>1287</v>
      </c>
      <c r="G793" s="166" t="s">
        <v>1365</v>
      </c>
      <c r="H793" s="168">
        <v>3.32</v>
      </c>
      <c r="I793" s="169">
        <v>0.03</v>
      </c>
      <c r="J793" s="174" t="s">
        <v>1364</v>
      </c>
      <c r="K793" s="174" t="s">
        <v>1359</v>
      </c>
      <c r="L793" s="174" t="s">
        <v>465</v>
      </c>
      <c r="M793" s="171" t="s">
        <v>398</v>
      </c>
      <c r="N793" s="172">
        <v>-7.0007527777777776</v>
      </c>
      <c r="O793" s="172">
        <v>-112.44240555555555</v>
      </c>
      <c r="P793" s="172">
        <v>-7.0045694444444448</v>
      </c>
      <c r="Q793" s="172">
        <v>-112.47001666666667</v>
      </c>
      <c r="R793" s="170" t="s">
        <v>1269</v>
      </c>
      <c r="S793" s="173"/>
      <c r="T793" s="174" t="s">
        <v>842</v>
      </c>
      <c r="U793" s="174"/>
      <c r="V793" s="174"/>
      <c r="W793" s="174" t="s">
        <v>842</v>
      </c>
      <c r="X793" s="174"/>
      <c r="Y793" s="173"/>
      <c r="Z793" s="173"/>
      <c r="AA793" s="174" t="s">
        <v>842</v>
      </c>
      <c r="AB793" s="174"/>
      <c r="AC793" s="175"/>
      <c r="AD793" s="175"/>
      <c r="AE793" s="177"/>
      <c r="AF793" s="177"/>
      <c r="AG793" s="175"/>
      <c r="AH793" s="196"/>
    </row>
    <row r="794" spans="1:34" ht="15.75" x14ac:dyDescent="0.25">
      <c r="A794" s="149"/>
      <c r="B794" s="150"/>
      <c r="C794" s="213"/>
      <c r="D794" s="151"/>
      <c r="E794" s="179"/>
      <c r="F794" s="153"/>
      <c r="G794" s="153"/>
      <c r="H794" s="154"/>
      <c r="I794" s="155"/>
      <c r="J794" s="158"/>
      <c r="K794" s="158"/>
      <c r="L794" s="158"/>
      <c r="M794" s="152"/>
      <c r="N794" s="156">
        <v>0</v>
      </c>
      <c r="O794" s="156">
        <v>0</v>
      </c>
      <c r="P794" s="156">
        <v>0</v>
      </c>
      <c r="Q794" s="156">
        <v>0</v>
      </c>
      <c r="R794" s="157"/>
      <c r="S794" s="159"/>
      <c r="T794" s="158"/>
      <c r="U794" s="158"/>
      <c r="V794" s="158"/>
      <c r="W794" s="158"/>
      <c r="X794" s="158"/>
      <c r="Y794" s="159"/>
      <c r="Z794" s="159"/>
      <c r="AA794" s="158"/>
      <c r="AB794" s="158"/>
      <c r="AC794" s="160"/>
      <c r="AD794" s="160"/>
      <c r="AE794" s="162"/>
      <c r="AF794" s="162"/>
      <c r="AG794" s="160"/>
      <c r="AH794" s="196"/>
    </row>
    <row r="795" spans="1:34" ht="31.5" x14ac:dyDescent="0.25">
      <c r="A795" s="165">
        <v>24</v>
      </c>
      <c r="B795" s="150"/>
      <c r="C795" s="213"/>
      <c r="D795" s="151"/>
      <c r="E795" s="167"/>
      <c r="F795" s="166" t="s">
        <v>1365</v>
      </c>
      <c r="G795" s="166" t="s">
        <v>1290</v>
      </c>
      <c r="H795" s="168">
        <v>7.84</v>
      </c>
      <c r="I795" s="169">
        <v>0.02</v>
      </c>
      <c r="J795" s="174" t="s">
        <v>1366</v>
      </c>
      <c r="K795" s="174" t="s">
        <v>1359</v>
      </c>
      <c r="L795" s="174" t="s">
        <v>465</v>
      </c>
      <c r="M795" s="171" t="s">
        <v>398</v>
      </c>
      <c r="N795" s="172">
        <v>-7.0045694444444448</v>
      </c>
      <c r="O795" s="172">
        <v>-112.47001666666667</v>
      </c>
      <c r="P795" s="172">
        <v>-7.033175</v>
      </c>
      <c r="Q795" s="172">
        <v>-112.50755555555556</v>
      </c>
      <c r="R795" s="170" t="s">
        <v>1269</v>
      </c>
      <c r="S795" s="173"/>
      <c r="T795" s="174" t="s">
        <v>842</v>
      </c>
      <c r="U795" s="174"/>
      <c r="V795" s="174"/>
      <c r="W795" s="174" t="s">
        <v>842</v>
      </c>
      <c r="X795" s="174"/>
      <c r="Y795" s="173"/>
      <c r="Z795" s="173"/>
      <c r="AA795" s="174" t="s">
        <v>842</v>
      </c>
      <c r="AB795" s="174"/>
      <c r="AC795" s="175"/>
      <c r="AD795" s="175"/>
      <c r="AE795" s="177"/>
      <c r="AF795" s="177"/>
      <c r="AG795" s="175"/>
      <c r="AH795" s="196"/>
    </row>
    <row r="796" spans="1:34" ht="15.75" x14ac:dyDescent="0.25">
      <c r="A796" s="149"/>
      <c r="B796" s="150"/>
      <c r="C796" s="213"/>
      <c r="D796" s="151"/>
      <c r="E796" s="179"/>
      <c r="F796" s="153"/>
      <c r="G796" s="153"/>
      <c r="H796" s="154"/>
      <c r="I796" s="155"/>
      <c r="J796" s="158"/>
      <c r="K796" s="158"/>
      <c r="L796" s="158"/>
      <c r="M796" s="152"/>
      <c r="N796" s="156">
        <v>0</v>
      </c>
      <c r="O796" s="156">
        <v>0</v>
      </c>
      <c r="P796" s="156">
        <v>0</v>
      </c>
      <c r="Q796" s="156">
        <v>0</v>
      </c>
      <c r="R796" s="157"/>
      <c r="S796" s="159"/>
      <c r="T796" s="158"/>
      <c r="U796" s="158"/>
      <c r="V796" s="158"/>
      <c r="W796" s="158"/>
      <c r="X796" s="158"/>
      <c r="Y796" s="159"/>
      <c r="Z796" s="159"/>
      <c r="AA796" s="158"/>
      <c r="AB796" s="158"/>
      <c r="AC796" s="160"/>
      <c r="AD796" s="160"/>
      <c r="AE796" s="162"/>
      <c r="AF796" s="162"/>
      <c r="AG796" s="160"/>
      <c r="AH796" s="196"/>
    </row>
    <row r="797" spans="1:34" ht="31.5" x14ac:dyDescent="0.25">
      <c r="A797" s="165">
        <v>25</v>
      </c>
      <c r="B797" s="150"/>
      <c r="C797" s="213"/>
      <c r="D797" s="151"/>
      <c r="E797" s="167"/>
      <c r="F797" s="166" t="s">
        <v>1290</v>
      </c>
      <c r="G797" s="166" t="s">
        <v>1367</v>
      </c>
      <c r="H797" s="168">
        <v>1.85</v>
      </c>
      <c r="I797" s="169">
        <v>0.04</v>
      </c>
      <c r="J797" s="174" t="s">
        <v>1368</v>
      </c>
      <c r="K797" s="174" t="s">
        <v>1337</v>
      </c>
      <c r="L797" s="174" t="s">
        <v>465</v>
      </c>
      <c r="M797" s="171" t="s">
        <v>398</v>
      </c>
      <c r="N797" s="172">
        <v>-7.033175</v>
      </c>
      <c r="O797" s="172">
        <v>-112.50755555555556</v>
      </c>
      <c r="P797" s="172">
        <v>-7.0449861111111112</v>
      </c>
      <c r="Q797" s="172">
        <v>-112.51908888888889</v>
      </c>
      <c r="R797" s="170" t="s">
        <v>1269</v>
      </c>
      <c r="S797" s="173"/>
      <c r="T797" s="174" t="s">
        <v>842</v>
      </c>
      <c r="U797" s="174"/>
      <c r="V797" s="174"/>
      <c r="W797" s="174" t="s">
        <v>842</v>
      </c>
      <c r="X797" s="174"/>
      <c r="Y797" s="173"/>
      <c r="Z797" s="173"/>
      <c r="AA797" s="174" t="s">
        <v>842</v>
      </c>
      <c r="AB797" s="174"/>
      <c r="AC797" s="175"/>
      <c r="AD797" s="175"/>
      <c r="AE797" s="177"/>
      <c r="AF797" s="177"/>
      <c r="AG797" s="175"/>
      <c r="AH797" s="196"/>
    </row>
    <row r="798" spans="1:34" ht="15.75" x14ac:dyDescent="0.25">
      <c r="A798" s="149"/>
      <c r="B798" s="150"/>
      <c r="C798" s="213"/>
      <c r="D798" s="151"/>
      <c r="E798" s="179"/>
      <c r="F798" s="153"/>
      <c r="G798" s="153"/>
      <c r="H798" s="154"/>
      <c r="I798" s="155"/>
      <c r="J798" s="158"/>
      <c r="K798" s="158"/>
      <c r="L798" s="158"/>
      <c r="M798" s="152"/>
      <c r="N798" s="156">
        <v>0</v>
      </c>
      <c r="O798" s="156">
        <v>0</v>
      </c>
      <c r="P798" s="156">
        <v>0</v>
      </c>
      <c r="Q798" s="156">
        <v>0</v>
      </c>
      <c r="R798" s="157"/>
      <c r="S798" s="159"/>
      <c r="T798" s="158"/>
      <c r="U798" s="158"/>
      <c r="V798" s="158"/>
      <c r="W798" s="158"/>
      <c r="X798" s="158"/>
      <c r="Y798" s="159"/>
      <c r="Z798" s="159"/>
      <c r="AA798" s="158"/>
      <c r="AB798" s="158"/>
      <c r="AC798" s="160"/>
      <c r="AD798" s="160"/>
      <c r="AE798" s="162"/>
      <c r="AF798" s="162"/>
      <c r="AG798" s="160"/>
      <c r="AH798" s="196"/>
    </row>
    <row r="799" spans="1:34" ht="31.5" x14ac:dyDescent="0.25">
      <c r="A799" s="165">
        <v>26</v>
      </c>
      <c r="B799" s="150"/>
      <c r="C799" s="213"/>
      <c r="D799" s="151"/>
      <c r="E799" s="167"/>
      <c r="F799" s="166" t="s">
        <v>1367</v>
      </c>
      <c r="G799" s="166" t="s">
        <v>1292</v>
      </c>
      <c r="H799" s="168">
        <v>4.7300000000000004</v>
      </c>
      <c r="I799" s="169">
        <v>0.06</v>
      </c>
      <c r="J799" s="174" t="s">
        <v>1368</v>
      </c>
      <c r="K799" s="174" t="s">
        <v>1337</v>
      </c>
      <c r="L799" s="174" t="s">
        <v>465</v>
      </c>
      <c r="M799" s="171" t="s">
        <v>398</v>
      </c>
      <c r="N799" s="172">
        <v>-7.0449861111111112</v>
      </c>
      <c r="O799" s="172">
        <v>-112.51908888888889</v>
      </c>
      <c r="P799" s="172">
        <v>-7.045922222222222</v>
      </c>
      <c r="Q799" s="172">
        <v>-112.54635555555555</v>
      </c>
      <c r="R799" s="170" t="s">
        <v>1269</v>
      </c>
      <c r="S799" s="173"/>
      <c r="T799" s="174" t="s">
        <v>842</v>
      </c>
      <c r="U799" s="174"/>
      <c r="V799" s="174"/>
      <c r="W799" s="174" t="s">
        <v>842</v>
      </c>
      <c r="X799" s="174"/>
      <c r="Y799" s="173"/>
      <c r="Z799" s="173"/>
      <c r="AA799" s="174" t="s">
        <v>842</v>
      </c>
      <c r="AB799" s="174"/>
      <c r="AC799" s="175"/>
      <c r="AD799" s="175"/>
      <c r="AE799" s="177"/>
      <c r="AF799" s="177"/>
      <c r="AG799" s="175"/>
      <c r="AH799" s="196"/>
    </row>
    <row r="800" spans="1:34" ht="15.75" x14ac:dyDescent="0.25">
      <c r="A800" s="149"/>
      <c r="B800" s="150"/>
      <c r="C800" s="213"/>
      <c r="D800" s="151"/>
      <c r="E800" s="179"/>
      <c r="F800" s="153"/>
      <c r="G800" s="153"/>
      <c r="H800" s="154"/>
      <c r="I800" s="155"/>
      <c r="J800" s="158"/>
      <c r="K800" s="158"/>
      <c r="L800" s="158"/>
      <c r="M800" s="152"/>
      <c r="N800" s="156">
        <v>0</v>
      </c>
      <c r="O800" s="156">
        <v>0</v>
      </c>
      <c r="P800" s="156">
        <v>0</v>
      </c>
      <c r="Q800" s="156">
        <v>0</v>
      </c>
      <c r="R800" s="157"/>
      <c r="S800" s="159"/>
      <c r="T800" s="158"/>
      <c r="U800" s="158"/>
      <c r="V800" s="158"/>
      <c r="W800" s="158"/>
      <c r="X800" s="158"/>
      <c r="Y800" s="159"/>
      <c r="Z800" s="159"/>
      <c r="AA800" s="158"/>
      <c r="AB800" s="158"/>
      <c r="AC800" s="160"/>
      <c r="AD800" s="160"/>
      <c r="AE800" s="162"/>
      <c r="AF800" s="162"/>
      <c r="AG800" s="160"/>
      <c r="AH800" s="196"/>
    </row>
    <row r="801" spans="1:34" ht="31.5" x14ac:dyDescent="0.25">
      <c r="A801" s="165">
        <v>27</v>
      </c>
      <c r="B801" s="150"/>
      <c r="C801" s="213"/>
      <c r="D801" s="151"/>
      <c r="E801" s="167"/>
      <c r="F801" s="166" t="s">
        <v>1292</v>
      </c>
      <c r="G801" s="166" t="s">
        <v>1369</v>
      </c>
      <c r="H801" s="168">
        <v>5.4</v>
      </c>
      <c r="I801" s="169">
        <v>0.03</v>
      </c>
      <c r="J801" s="174" t="s">
        <v>1370</v>
      </c>
      <c r="K801" s="174" t="s">
        <v>1337</v>
      </c>
      <c r="L801" s="174" t="s">
        <v>465</v>
      </c>
      <c r="M801" s="171" t="s">
        <v>398</v>
      </c>
      <c r="N801" s="172">
        <v>-7.045922222222222</v>
      </c>
      <c r="O801" s="172">
        <v>-112.54635555555555</v>
      </c>
      <c r="P801" s="172">
        <v>-7.0564749999999998</v>
      </c>
      <c r="Q801" s="172">
        <v>-112.58638055555555</v>
      </c>
      <c r="R801" s="170" t="s">
        <v>1269</v>
      </c>
      <c r="S801" s="173"/>
      <c r="T801" s="174" t="s">
        <v>842</v>
      </c>
      <c r="U801" s="174"/>
      <c r="V801" s="174"/>
      <c r="W801" s="174" t="s">
        <v>842</v>
      </c>
      <c r="X801" s="174"/>
      <c r="Y801" s="173"/>
      <c r="Z801" s="173"/>
      <c r="AA801" s="174" t="s">
        <v>842</v>
      </c>
      <c r="AB801" s="174"/>
      <c r="AC801" s="175"/>
      <c r="AD801" s="175"/>
      <c r="AE801" s="177"/>
      <c r="AF801" s="177"/>
      <c r="AG801" s="175"/>
      <c r="AH801" s="196"/>
    </row>
    <row r="802" spans="1:34" ht="15.75" x14ac:dyDescent="0.25">
      <c r="A802" s="149"/>
      <c r="B802" s="150"/>
      <c r="C802" s="213"/>
      <c r="D802" s="151"/>
      <c r="E802" s="179"/>
      <c r="F802" s="153"/>
      <c r="G802" s="153"/>
      <c r="H802" s="154"/>
      <c r="I802" s="155"/>
      <c r="J802" s="158"/>
      <c r="K802" s="158"/>
      <c r="L802" s="158"/>
      <c r="M802" s="152"/>
      <c r="N802" s="156">
        <v>0</v>
      </c>
      <c r="O802" s="156">
        <v>0</v>
      </c>
      <c r="P802" s="156">
        <v>0</v>
      </c>
      <c r="Q802" s="156">
        <v>0</v>
      </c>
      <c r="R802" s="157"/>
      <c r="S802" s="159"/>
      <c r="T802" s="158"/>
      <c r="U802" s="158"/>
      <c r="V802" s="158"/>
      <c r="W802" s="158"/>
      <c r="X802" s="158"/>
      <c r="Y802" s="159"/>
      <c r="Z802" s="159"/>
      <c r="AA802" s="158"/>
      <c r="AB802" s="158"/>
      <c r="AC802" s="160"/>
      <c r="AD802" s="160"/>
      <c r="AE802" s="162"/>
      <c r="AF802" s="162"/>
      <c r="AG802" s="160"/>
      <c r="AH802" s="196"/>
    </row>
    <row r="803" spans="1:34" ht="31.5" x14ac:dyDescent="0.25">
      <c r="A803" s="165">
        <v>28</v>
      </c>
      <c r="B803" s="150"/>
      <c r="C803" s="213"/>
      <c r="D803" s="151"/>
      <c r="E803" s="167"/>
      <c r="F803" s="166" t="s">
        <v>1369</v>
      </c>
      <c r="G803" s="166" t="s">
        <v>1294</v>
      </c>
      <c r="H803" s="168">
        <v>0.17</v>
      </c>
      <c r="I803" s="169">
        <v>0.04</v>
      </c>
      <c r="J803" s="174" t="s">
        <v>1371</v>
      </c>
      <c r="K803" s="174" t="s">
        <v>1337</v>
      </c>
      <c r="L803" s="174" t="s">
        <v>465</v>
      </c>
      <c r="M803" s="171" t="s">
        <v>398</v>
      </c>
      <c r="N803" s="172">
        <v>-7.0564749999999998</v>
      </c>
      <c r="O803" s="172">
        <v>-112.58638055555555</v>
      </c>
      <c r="P803" s="172">
        <v>-7.0556333333333336</v>
      </c>
      <c r="Q803" s="172">
        <v>-112.587625</v>
      </c>
      <c r="R803" s="170" t="s">
        <v>1269</v>
      </c>
      <c r="S803" s="173"/>
      <c r="T803" s="174" t="s">
        <v>842</v>
      </c>
      <c r="U803" s="174"/>
      <c r="V803" s="174"/>
      <c r="W803" s="174" t="s">
        <v>842</v>
      </c>
      <c r="X803" s="174"/>
      <c r="Y803" s="173"/>
      <c r="Z803" s="173"/>
      <c r="AA803" s="174" t="s">
        <v>842</v>
      </c>
      <c r="AB803" s="174"/>
      <c r="AC803" s="175"/>
      <c r="AD803" s="175"/>
      <c r="AE803" s="177"/>
      <c r="AF803" s="177"/>
      <c r="AG803" s="175"/>
      <c r="AH803" s="196"/>
    </row>
    <row r="804" spans="1:34" ht="15.75" x14ac:dyDescent="0.25">
      <c r="A804" s="149"/>
      <c r="B804" s="150"/>
      <c r="C804" s="213"/>
      <c r="D804" s="151"/>
      <c r="E804" s="179"/>
      <c r="F804" s="153"/>
      <c r="G804" s="153"/>
      <c r="H804" s="154"/>
      <c r="I804" s="155"/>
      <c r="J804" s="158"/>
      <c r="K804" s="158"/>
      <c r="L804" s="158"/>
      <c r="M804" s="152"/>
      <c r="N804" s="156">
        <v>0</v>
      </c>
      <c r="O804" s="156">
        <v>0</v>
      </c>
      <c r="P804" s="156">
        <v>0</v>
      </c>
      <c r="Q804" s="156">
        <v>0</v>
      </c>
      <c r="R804" s="157"/>
      <c r="S804" s="159"/>
      <c r="T804" s="158"/>
      <c r="U804" s="158"/>
      <c r="V804" s="158"/>
      <c r="W804" s="158"/>
      <c r="X804" s="158"/>
      <c r="Y804" s="159"/>
      <c r="Z804" s="159"/>
      <c r="AA804" s="158"/>
      <c r="AB804" s="158"/>
      <c r="AC804" s="160"/>
      <c r="AD804" s="160"/>
      <c r="AE804" s="162"/>
      <c r="AF804" s="162"/>
      <c r="AG804" s="160"/>
      <c r="AH804" s="196"/>
    </row>
    <row r="805" spans="1:34" ht="31.5" x14ac:dyDescent="0.25">
      <c r="A805" s="165">
        <v>29</v>
      </c>
      <c r="B805" s="150"/>
      <c r="C805" s="213"/>
      <c r="D805" s="151"/>
      <c r="E805" s="166"/>
      <c r="F805" s="166" t="s">
        <v>1294</v>
      </c>
      <c r="G805" s="166" t="s">
        <v>1372</v>
      </c>
      <c r="H805" s="168">
        <v>6.4</v>
      </c>
      <c r="I805" s="169">
        <v>6.5000000000000002E-2</v>
      </c>
      <c r="J805" s="174" t="s">
        <v>1371</v>
      </c>
      <c r="K805" s="174" t="s">
        <v>1337</v>
      </c>
      <c r="L805" s="174" t="s">
        <v>465</v>
      </c>
      <c r="M805" s="174" t="s">
        <v>398</v>
      </c>
      <c r="N805" s="190">
        <v>-7.0556333333333336</v>
      </c>
      <c r="O805" s="190">
        <v>-112.587625</v>
      </c>
      <c r="P805" s="190">
        <v>-7.0030472222222224</v>
      </c>
      <c r="Q805" s="190">
        <v>-112.58919722222223</v>
      </c>
      <c r="R805" s="170" t="s">
        <v>1269</v>
      </c>
      <c r="S805" s="174"/>
      <c r="T805" s="174" t="s">
        <v>842</v>
      </c>
      <c r="U805" s="174"/>
      <c r="V805" s="174"/>
      <c r="W805" s="174" t="s">
        <v>842</v>
      </c>
      <c r="X805" s="174"/>
      <c r="Y805" s="173"/>
      <c r="Z805" s="174"/>
      <c r="AA805" s="174" t="s">
        <v>842</v>
      </c>
      <c r="AB805" s="174"/>
      <c r="AC805" s="175"/>
      <c r="AD805" s="175"/>
      <c r="AE805" s="177"/>
      <c r="AF805" s="177"/>
      <c r="AG805" s="175"/>
      <c r="AH805" s="178"/>
    </row>
    <row r="806" spans="1:34" ht="16.5" thickBot="1" x14ac:dyDescent="0.3">
      <c r="A806" s="221"/>
      <c r="B806" s="222"/>
      <c r="C806" s="223"/>
      <c r="D806" s="224"/>
      <c r="E806" s="223"/>
      <c r="F806" s="223"/>
      <c r="G806" s="223"/>
      <c r="H806" s="225"/>
      <c r="I806" s="226"/>
      <c r="J806" s="227"/>
      <c r="K806" s="227"/>
      <c r="L806" s="227"/>
      <c r="M806" s="227"/>
      <c r="N806" s="191">
        <v>0</v>
      </c>
      <c r="O806" s="191">
        <v>0</v>
      </c>
      <c r="P806" s="191">
        <v>0</v>
      </c>
      <c r="Q806" s="191">
        <v>0</v>
      </c>
      <c r="R806" s="228"/>
      <c r="S806" s="227"/>
      <c r="T806" s="227"/>
      <c r="U806" s="227"/>
      <c r="V806" s="227"/>
      <c r="W806" s="227"/>
      <c r="X806" s="227"/>
      <c r="Y806" s="229"/>
      <c r="Z806" s="227"/>
      <c r="AA806" s="227"/>
      <c r="AB806" s="227"/>
      <c r="AC806" s="230"/>
      <c r="AD806" s="230"/>
      <c r="AE806" s="231"/>
      <c r="AF806" s="231"/>
      <c r="AG806" s="230"/>
      <c r="AH806" s="232"/>
    </row>
    <row r="807" spans="1:34" ht="16.5" thickBot="1" x14ac:dyDescent="0.3">
      <c r="A807" s="233" t="s">
        <v>253</v>
      </c>
      <c r="B807" s="234"/>
      <c r="C807" s="234"/>
      <c r="D807" s="234"/>
      <c r="E807" s="234"/>
      <c r="F807" s="234"/>
      <c r="G807" s="235"/>
      <c r="H807" s="236">
        <f>SUM(H743:H806)</f>
        <v>107.65</v>
      </c>
      <c r="I807" s="237">
        <f>SUM(I743:I806)</f>
        <v>0.76500000000000012</v>
      </c>
      <c r="J807" s="238"/>
      <c r="K807" s="238"/>
      <c r="L807" s="238"/>
      <c r="M807" s="239"/>
      <c r="N807" s="195"/>
      <c r="O807" s="195"/>
      <c r="P807" s="195"/>
      <c r="Q807" s="195"/>
      <c r="R807" s="239"/>
      <c r="S807" s="239"/>
      <c r="T807" s="239"/>
      <c r="U807" s="239"/>
      <c r="V807" s="239"/>
      <c r="W807" s="239"/>
      <c r="X807" s="239"/>
      <c r="Y807" s="239"/>
      <c r="Z807" s="239"/>
      <c r="AA807" s="239"/>
      <c r="AB807" s="239"/>
      <c r="AC807" s="239"/>
      <c r="AD807" s="239"/>
      <c r="AE807" s="239"/>
      <c r="AF807" s="239"/>
      <c r="AG807" s="240"/>
      <c r="AH807" s="241"/>
    </row>
    <row r="808" spans="1:34" ht="18.75" x14ac:dyDescent="0.25">
      <c r="A808" s="120" t="s">
        <v>1373</v>
      </c>
      <c r="B808" s="121"/>
      <c r="C808" s="121"/>
      <c r="D808" s="122"/>
      <c r="E808" s="121"/>
      <c r="F808" s="121"/>
      <c r="G808" s="121"/>
      <c r="H808" s="123"/>
      <c r="I808" s="122"/>
      <c r="J808" s="242"/>
      <c r="K808" s="242"/>
      <c r="L808" s="242"/>
      <c r="M808" s="124"/>
      <c r="N808" s="195"/>
      <c r="O808" s="195"/>
      <c r="P808" s="195"/>
      <c r="Q808" s="195"/>
      <c r="R808" s="124"/>
      <c r="S808" s="124"/>
      <c r="T808" s="124"/>
      <c r="U808" s="124"/>
      <c r="V808" s="124"/>
      <c r="W808" s="124"/>
      <c r="X808" s="124"/>
      <c r="Y808" s="124"/>
      <c r="Z808" s="124"/>
      <c r="AA808" s="124"/>
      <c r="AB808" s="124"/>
      <c r="AC808" s="124"/>
      <c r="AD808" s="124"/>
      <c r="AE808" s="124"/>
      <c r="AF808" s="124"/>
      <c r="AG808" s="124"/>
      <c r="AH808" s="243"/>
    </row>
    <row r="809" spans="1:34" ht="19.5" thickBot="1" x14ac:dyDescent="0.3">
      <c r="A809" s="126" t="s">
        <v>52</v>
      </c>
      <c r="B809" s="127"/>
      <c r="C809" s="128"/>
      <c r="D809" s="129"/>
      <c r="E809" s="128"/>
      <c r="F809" s="128"/>
      <c r="G809" s="128"/>
      <c r="H809" s="130"/>
      <c r="I809" s="129"/>
      <c r="J809" s="244"/>
      <c r="K809" s="244"/>
      <c r="L809" s="244"/>
      <c r="M809" s="131"/>
      <c r="N809" s="195"/>
      <c r="O809" s="195"/>
      <c r="P809" s="195"/>
      <c r="Q809" s="195"/>
      <c r="R809" s="131"/>
      <c r="S809" s="131"/>
      <c r="T809" s="131"/>
      <c r="U809" s="131"/>
      <c r="V809" s="131"/>
      <c r="W809" s="131"/>
      <c r="X809" s="131"/>
      <c r="Y809" s="131"/>
      <c r="Z809" s="131"/>
      <c r="AA809" s="131"/>
      <c r="AB809" s="131"/>
      <c r="AC809" s="131"/>
      <c r="AD809" s="131"/>
      <c r="AE809" s="131"/>
      <c r="AF809" s="131"/>
      <c r="AG809" s="131"/>
      <c r="AH809" s="132"/>
    </row>
    <row r="810" spans="1:34" ht="31.5" x14ac:dyDescent="0.25">
      <c r="A810" s="133">
        <v>1</v>
      </c>
      <c r="B810" s="134" t="s">
        <v>1374</v>
      </c>
      <c r="C810" s="134">
        <v>1</v>
      </c>
      <c r="D810" s="245">
        <v>103</v>
      </c>
      <c r="E810" s="137" t="s">
        <v>1</v>
      </c>
      <c r="F810" s="137" t="s">
        <v>1375</v>
      </c>
      <c r="G810" s="137" t="s">
        <v>1376</v>
      </c>
      <c r="H810" s="138">
        <v>1.56</v>
      </c>
      <c r="I810" s="139">
        <v>0.05</v>
      </c>
      <c r="J810" s="142" t="s">
        <v>1377</v>
      </c>
      <c r="K810" s="142" t="s">
        <v>1378</v>
      </c>
      <c r="L810" s="142" t="s">
        <v>465</v>
      </c>
      <c r="M810" s="136" t="s">
        <v>398</v>
      </c>
      <c r="N810" s="172">
        <v>-7.2600583333333333</v>
      </c>
      <c r="O810" s="172">
        <v>-112.56220833333333</v>
      </c>
      <c r="P810" s="172">
        <v>-7.2484916666666663</v>
      </c>
      <c r="Q810" s="172">
        <v>-112.564725</v>
      </c>
      <c r="R810" s="141" t="s">
        <v>1269</v>
      </c>
      <c r="S810" s="143"/>
      <c r="T810" s="142" t="s">
        <v>842</v>
      </c>
      <c r="U810" s="143"/>
      <c r="V810" s="143"/>
      <c r="W810" s="142" t="s">
        <v>842</v>
      </c>
      <c r="X810" s="143"/>
      <c r="Y810" s="143"/>
      <c r="Z810" s="142" t="s">
        <v>842</v>
      </c>
      <c r="AA810" s="143"/>
      <c r="AB810" s="143"/>
      <c r="AC810" s="144"/>
      <c r="AD810" s="144"/>
      <c r="AE810" s="144"/>
      <c r="AF810" s="144"/>
      <c r="AG810" s="144"/>
      <c r="AH810" s="148"/>
    </row>
    <row r="811" spans="1:34" ht="15.75" x14ac:dyDescent="0.25">
      <c r="A811" s="149"/>
      <c r="B811" s="150"/>
      <c r="C811" s="150"/>
      <c r="D811" s="246"/>
      <c r="E811" s="153"/>
      <c r="F811" s="153"/>
      <c r="G811" s="153"/>
      <c r="H811" s="154"/>
      <c r="I811" s="155"/>
      <c r="J811" s="158"/>
      <c r="K811" s="158"/>
      <c r="L811" s="158"/>
      <c r="M811" s="152"/>
      <c r="N811" s="156">
        <v>0</v>
      </c>
      <c r="O811" s="156">
        <v>0</v>
      </c>
      <c r="P811" s="156">
        <v>0</v>
      </c>
      <c r="Q811" s="156">
        <v>0</v>
      </c>
      <c r="R811" s="157"/>
      <c r="S811" s="159"/>
      <c r="T811" s="158"/>
      <c r="U811" s="159"/>
      <c r="V811" s="159"/>
      <c r="W811" s="158"/>
      <c r="X811" s="159"/>
      <c r="Y811" s="159"/>
      <c r="Z811" s="158"/>
      <c r="AA811" s="159"/>
      <c r="AB811" s="159"/>
      <c r="AC811" s="160"/>
      <c r="AD811" s="160"/>
      <c r="AE811" s="160"/>
      <c r="AF811" s="160"/>
      <c r="AG811" s="160"/>
      <c r="AH811" s="164"/>
    </row>
    <row r="812" spans="1:34" ht="31.5" x14ac:dyDescent="0.25">
      <c r="A812" s="218"/>
      <c r="B812" s="150"/>
      <c r="C812" s="150"/>
      <c r="D812" s="246"/>
      <c r="E812" s="182" t="s">
        <v>30</v>
      </c>
      <c r="F812" s="183"/>
      <c r="G812" s="183"/>
      <c r="H812" s="183"/>
      <c r="I812" s="183"/>
      <c r="J812" s="183"/>
      <c r="K812" s="183"/>
      <c r="L812" s="183"/>
      <c r="M812" s="183"/>
      <c r="N812" s="192"/>
      <c r="O812" s="192"/>
      <c r="P812" s="192"/>
      <c r="Q812" s="192"/>
      <c r="R812" s="183"/>
      <c r="S812" s="183"/>
      <c r="T812" s="183"/>
      <c r="U812" s="183"/>
      <c r="V812" s="183"/>
      <c r="W812" s="183"/>
      <c r="X812" s="183"/>
      <c r="Y812" s="183"/>
      <c r="Z812" s="183"/>
      <c r="AA812" s="183"/>
      <c r="AB812" s="183"/>
      <c r="AC812" s="183"/>
      <c r="AD812" s="183"/>
      <c r="AE812" s="183"/>
      <c r="AF812" s="183"/>
      <c r="AG812" s="183"/>
      <c r="AH812" s="185"/>
    </row>
    <row r="813" spans="1:34" ht="15.75" x14ac:dyDescent="0.25">
      <c r="A813" s="218"/>
      <c r="B813" s="150"/>
      <c r="C813" s="150"/>
      <c r="D813" s="246"/>
      <c r="E813" s="187"/>
      <c r="F813" s="188"/>
      <c r="G813" s="188"/>
      <c r="H813" s="188"/>
      <c r="I813" s="188"/>
      <c r="J813" s="188"/>
      <c r="K813" s="188"/>
      <c r="L813" s="188"/>
      <c r="M813" s="188"/>
      <c r="N813" s="192"/>
      <c r="O813" s="192"/>
      <c r="P813" s="192"/>
      <c r="Q813" s="192"/>
      <c r="R813" s="188"/>
      <c r="S813" s="188"/>
      <c r="T813" s="188"/>
      <c r="U813" s="188"/>
      <c r="V813" s="188"/>
      <c r="W813" s="188"/>
      <c r="X813" s="188"/>
      <c r="Y813" s="188"/>
      <c r="Z813" s="188"/>
      <c r="AA813" s="188"/>
      <c r="AB813" s="188"/>
      <c r="AC813" s="188"/>
      <c r="AD813" s="188"/>
      <c r="AE813" s="188"/>
      <c r="AF813" s="188"/>
      <c r="AG813" s="188"/>
      <c r="AH813" s="189"/>
    </row>
    <row r="814" spans="1:34" ht="31.5" x14ac:dyDescent="0.25">
      <c r="A814" s="165">
        <v>2</v>
      </c>
      <c r="B814" s="150"/>
      <c r="C814" s="150"/>
      <c r="D814" s="246"/>
      <c r="E814" s="214"/>
      <c r="F814" s="166" t="s">
        <v>1379</v>
      </c>
      <c r="G814" s="166" t="s">
        <v>1380</v>
      </c>
      <c r="H814" s="168">
        <v>3.72</v>
      </c>
      <c r="I814" s="169">
        <v>0.05</v>
      </c>
      <c r="J814" s="174" t="s">
        <v>1381</v>
      </c>
      <c r="K814" s="174" t="s">
        <v>534</v>
      </c>
      <c r="L814" s="174" t="s">
        <v>465</v>
      </c>
      <c r="M814" s="171" t="s">
        <v>398</v>
      </c>
      <c r="N814" s="172">
        <v>-7.229972222222222</v>
      </c>
      <c r="O814" s="172">
        <v>-112.57888333333334</v>
      </c>
      <c r="P814" s="172">
        <v>-7.2136388888888892</v>
      </c>
      <c r="Q814" s="172">
        <v>-112.59950000000001</v>
      </c>
      <c r="R814" s="170" t="s">
        <v>1269</v>
      </c>
      <c r="S814" s="173"/>
      <c r="T814" s="174" t="s">
        <v>842</v>
      </c>
      <c r="U814" s="173"/>
      <c r="V814" s="173"/>
      <c r="W814" s="174" t="s">
        <v>842</v>
      </c>
      <c r="X814" s="173"/>
      <c r="Y814" s="173"/>
      <c r="Z814" s="174" t="s">
        <v>842</v>
      </c>
      <c r="AA814" s="173"/>
      <c r="AB814" s="173"/>
      <c r="AC814" s="175"/>
      <c r="AD814" s="175"/>
      <c r="AE814" s="175"/>
      <c r="AF814" s="175"/>
      <c r="AG814" s="175"/>
      <c r="AH814" s="178"/>
    </row>
    <row r="815" spans="1:34" ht="15.75" x14ac:dyDescent="0.25">
      <c r="A815" s="149"/>
      <c r="B815" s="150"/>
      <c r="C815" s="150"/>
      <c r="D815" s="246"/>
      <c r="E815" s="216"/>
      <c r="F815" s="153"/>
      <c r="G815" s="153"/>
      <c r="H815" s="154"/>
      <c r="I815" s="155"/>
      <c r="J815" s="158"/>
      <c r="K815" s="158"/>
      <c r="L815" s="158"/>
      <c r="M815" s="152"/>
      <c r="N815" s="156"/>
      <c r="O815" s="156"/>
      <c r="P815" s="156"/>
      <c r="Q815" s="156"/>
      <c r="R815" s="157"/>
      <c r="S815" s="159"/>
      <c r="T815" s="158"/>
      <c r="U815" s="159"/>
      <c r="V815" s="159"/>
      <c r="W815" s="158"/>
      <c r="X815" s="159"/>
      <c r="Y815" s="159"/>
      <c r="Z815" s="158"/>
      <c r="AA815" s="159"/>
      <c r="AB815" s="159"/>
      <c r="AC815" s="160"/>
      <c r="AD815" s="160"/>
      <c r="AE815" s="160"/>
      <c r="AF815" s="160"/>
      <c r="AG815" s="160"/>
      <c r="AH815" s="164"/>
    </row>
    <row r="816" spans="1:34" ht="47.25" x14ac:dyDescent="0.25">
      <c r="A816" s="165">
        <v>3</v>
      </c>
      <c r="B816" s="150"/>
      <c r="C816" s="150"/>
      <c r="D816" s="246"/>
      <c r="E816" s="214"/>
      <c r="F816" s="166" t="s">
        <v>1380</v>
      </c>
      <c r="G816" s="166" t="s">
        <v>1382</v>
      </c>
      <c r="H816" s="168">
        <v>0.18</v>
      </c>
      <c r="I816" s="169">
        <v>0</v>
      </c>
      <c r="J816" s="174" t="s">
        <v>1383</v>
      </c>
      <c r="K816" s="174" t="s">
        <v>519</v>
      </c>
      <c r="L816" s="174" t="s">
        <v>520</v>
      </c>
      <c r="M816" s="171" t="s">
        <v>398</v>
      </c>
      <c r="N816" s="172">
        <v>-7.2136388888888892</v>
      </c>
      <c r="O816" s="172">
        <v>-112.59950000000001</v>
      </c>
      <c r="P816" s="172">
        <v>-7.2132388888888892</v>
      </c>
      <c r="Q816" s="172">
        <v>-112.60095555555556</v>
      </c>
      <c r="R816" s="170" t="s">
        <v>1261</v>
      </c>
      <c r="S816" s="173"/>
      <c r="T816" s="174" t="s">
        <v>842</v>
      </c>
      <c r="U816" s="174"/>
      <c r="V816" s="174"/>
      <c r="W816" s="174" t="s">
        <v>842</v>
      </c>
      <c r="X816" s="174"/>
      <c r="Y816" s="173"/>
      <c r="Z816" s="173"/>
      <c r="AA816" s="174" t="s">
        <v>842</v>
      </c>
      <c r="AB816" s="174"/>
      <c r="AC816" s="175"/>
      <c r="AD816" s="175"/>
      <c r="AE816" s="175"/>
      <c r="AF816" s="175"/>
      <c r="AG816" s="175"/>
      <c r="AH816" s="196"/>
    </row>
    <row r="817" spans="1:34" ht="15.75" x14ac:dyDescent="0.25">
      <c r="A817" s="149"/>
      <c r="B817" s="150"/>
      <c r="C817" s="150"/>
      <c r="D817" s="246"/>
      <c r="E817" s="216"/>
      <c r="F817" s="153"/>
      <c r="G817" s="153"/>
      <c r="H817" s="154"/>
      <c r="I817" s="155"/>
      <c r="J817" s="158"/>
      <c r="K817" s="158"/>
      <c r="L817" s="158"/>
      <c r="M817" s="152"/>
      <c r="N817" s="156">
        <v>0</v>
      </c>
      <c r="O817" s="156">
        <v>0</v>
      </c>
      <c r="P817" s="156">
        <v>0</v>
      </c>
      <c r="Q817" s="156">
        <v>0</v>
      </c>
      <c r="R817" s="157"/>
      <c r="S817" s="159"/>
      <c r="T817" s="158"/>
      <c r="U817" s="158"/>
      <c r="V817" s="158"/>
      <c r="W817" s="158"/>
      <c r="X817" s="158"/>
      <c r="Y817" s="159"/>
      <c r="Z817" s="159"/>
      <c r="AA817" s="158"/>
      <c r="AB817" s="158"/>
      <c r="AC817" s="160"/>
      <c r="AD817" s="160"/>
      <c r="AE817" s="160"/>
      <c r="AF817" s="160"/>
      <c r="AG817" s="160"/>
      <c r="AH817" s="196"/>
    </row>
    <row r="818" spans="1:34" ht="47.25" x14ac:dyDescent="0.25">
      <c r="A818" s="165">
        <v>4</v>
      </c>
      <c r="B818" s="150"/>
      <c r="C818" s="150"/>
      <c r="D818" s="246"/>
      <c r="E818" s="214"/>
      <c r="F818" s="166" t="s">
        <v>1384</v>
      </c>
      <c r="G818" s="166" t="s">
        <v>1385</v>
      </c>
      <c r="H818" s="168">
        <v>1.76</v>
      </c>
      <c r="I818" s="169">
        <v>0</v>
      </c>
      <c r="J818" s="174" t="s">
        <v>526</v>
      </c>
      <c r="K818" s="174" t="s">
        <v>527</v>
      </c>
      <c r="L818" s="174" t="s">
        <v>465</v>
      </c>
      <c r="M818" s="171" t="s">
        <v>398</v>
      </c>
      <c r="N818" s="172">
        <v>-7.1967527777777782</v>
      </c>
      <c r="O818" s="172">
        <v>-112.62660833333334</v>
      </c>
      <c r="P818" s="172">
        <v>-7.193194444444444</v>
      </c>
      <c r="Q818" s="172">
        <v>-112.64169444444444</v>
      </c>
      <c r="R818" s="170" t="s">
        <v>1261</v>
      </c>
      <c r="S818" s="173"/>
      <c r="T818" s="174" t="s">
        <v>842</v>
      </c>
      <c r="U818" s="174"/>
      <c r="V818" s="174"/>
      <c r="W818" s="174" t="s">
        <v>842</v>
      </c>
      <c r="X818" s="174"/>
      <c r="Y818" s="173"/>
      <c r="Z818" s="173"/>
      <c r="AA818" s="174" t="s">
        <v>842</v>
      </c>
      <c r="AB818" s="174"/>
      <c r="AC818" s="175"/>
      <c r="AD818" s="175"/>
      <c r="AE818" s="175"/>
      <c r="AF818" s="175"/>
      <c r="AG818" s="175"/>
      <c r="AH818" s="196"/>
    </row>
    <row r="819" spans="1:34" ht="16.5" thickBot="1" x14ac:dyDescent="0.3">
      <c r="A819" s="221"/>
      <c r="B819" s="222"/>
      <c r="C819" s="222"/>
      <c r="D819" s="247"/>
      <c r="E819" s="248"/>
      <c r="F819" s="223"/>
      <c r="G819" s="223"/>
      <c r="H819" s="225"/>
      <c r="I819" s="226"/>
      <c r="J819" s="227"/>
      <c r="K819" s="227"/>
      <c r="L819" s="227"/>
      <c r="M819" s="249"/>
      <c r="N819" s="156">
        <v>0</v>
      </c>
      <c r="O819" s="156">
        <v>0</v>
      </c>
      <c r="P819" s="156">
        <v>0</v>
      </c>
      <c r="Q819" s="156">
        <v>0</v>
      </c>
      <c r="R819" s="228"/>
      <c r="S819" s="229"/>
      <c r="T819" s="227"/>
      <c r="U819" s="227"/>
      <c r="V819" s="227"/>
      <c r="W819" s="227"/>
      <c r="X819" s="227"/>
      <c r="Y819" s="229"/>
      <c r="Z819" s="229"/>
      <c r="AA819" s="227"/>
      <c r="AB819" s="227"/>
      <c r="AC819" s="230"/>
      <c r="AD819" s="230"/>
      <c r="AE819" s="230"/>
      <c r="AF819" s="230"/>
      <c r="AG819" s="230"/>
      <c r="AH819" s="250"/>
    </row>
    <row r="820" spans="1:34" ht="16.5" thickBot="1" x14ac:dyDescent="0.3">
      <c r="A820" s="233" t="s">
        <v>53</v>
      </c>
      <c r="B820" s="234"/>
      <c r="C820" s="234"/>
      <c r="D820" s="234"/>
      <c r="E820" s="234"/>
      <c r="F820" s="234"/>
      <c r="G820" s="235"/>
      <c r="H820" s="251">
        <f>SUM(H810:H819)</f>
        <v>7.22</v>
      </c>
      <c r="I820" s="251">
        <f>I810+I814+I816+I818</f>
        <v>0.1</v>
      </c>
      <c r="J820" s="252"/>
      <c r="K820" s="252"/>
      <c r="L820" s="252"/>
      <c r="M820" s="253"/>
      <c r="N820" s="192"/>
      <c r="O820" s="192"/>
      <c r="P820" s="192"/>
      <c r="Q820" s="192"/>
      <c r="R820" s="253"/>
      <c r="S820" s="253"/>
      <c r="T820" s="253"/>
      <c r="U820" s="253"/>
      <c r="V820" s="253"/>
      <c r="W820" s="253"/>
      <c r="X820" s="253"/>
      <c r="Y820" s="253"/>
      <c r="Z820" s="253"/>
      <c r="AA820" s="253"/>
      <c r="AB820" s="253"/>
      <c r="AC820" s="253"/>
      <c r="AD820" s="253"/>
      <c r="AE820" s="253"/>
      <c r="AF820" s="253"/>
      <c r="AG820" s="253"/>
      <c r="AH820" s="254"/>
    </row>
    <row r="821" spans="1:34" ht="19.5" thickBot="1" x14ac:dyDescent="0.3">
      <c r="A821" s="126" t="s">
        <v>54</v>
      </c>
      <c r="B821" s="127"/>
      <c r="C821" s="128"/>
      <c r="D821" s="129"/>
      <c r="E821" s="128"/>
      <c r="F821" s="128"/>
      <c r="G821" s="128"/>
      <c r="H821" s="130"/>
      <c r="I821" s="129"/>
      <c r="J821" s="244"/>
      <c r="K821" s="244"/>
      <c r="L821" s="244"/>
      <c r="M821" s="131"/>
      <c r="N821" s="192"/>
      <c r="O821" s="192"/>
      <c r="P821" s="192"/>
      <c r="Q821" s="192"/>
      <c r="R821" s="131"/>
      <c r="S821" s="131"/>
      <c r="T821" s="131"/>
      <c r="U821" s="131"/>
      <c r="V821" s="131"/>
      <c r="W821" s="131"/>
      <c r="X821" s="131"/>
      <c r="Y821" s="131"/>
      <c r="Z821" s="131"/>
      <c r="AA821" s="131"/>
      <c r="AB821" s="131"/>
      <c r="AC821" s="131"/>
      <c r="AD821" s="131"/>
      <c r="AE821" s="131"/>
      <c r="AF821" s="131"/>
      <c r="AG821" s="131"/>
      <c r="AH821" s="132"/>
    </row>
    <row r="822" spans="1:34" ht="47.25" x14ac:dyDescent="0.25">
      <c r="A822" s="133">
        <v>1</v>
      </c>
      <c r="B822" s="134" t="s">
        <v>1374</v>
      </c>
      <c r="C822" s="134">
        <v>1</v>
      </c>
      <c r="D822" s="255">
        <v>103</v>
      </c>
      <c r="E822" s="137" t="s">
        <v>1</v>
      </c>
      <c r="F822" s="137" t="s">
        <v>1375</v>
      </c>
      <c r="G822" s="137" t="s">
        <v>1376</v>
      </c>
      <c r="H822" s="138">
        <v>10.5</v>
      </c>
      <c r="I822" s="139">
        <v>0.1</v>
      </c>
      <c r="J822" s="142" t="s">
        <v>1386</v>
      </c>
      <c r="K822" s="141" t="s">
        <v>1387</v>
      </c>
      <c r="L822" s="142" t="s">
        <v>465</v>
      </c>
      <c r="M822" s="136" t="s">
        <v>398</v>
      </c>
      <c r="N822" s="172">
        <v>-7.2692611111111107</v>
      </c>
      <c r="O822" s="172">
        <v>-112.49429722222222</v>
      </c>
      <c r="P822" s="172">
        <v>-7.2479805555555554</v>
      </c>
      <c r="Q822" s="172">
        <v>-112.56319166666667</v>
      </c>
      <c r="R822" s="141" t="s">
        <v>1388</v>
      </c>
      <c r="S822" s="143"/>
      <c r="T822" s="142" t="s">
        <v>842</v>
      </c>
      <c r="U822" s="143"/>
      <c r="V822" s="143"/>
      <c r="W822" s="142" t="s">
        <v>842</v>
      </c>
      <c r="X822" s="143"/>
      <c r="Y822" s="143"/>
      <c r="Z822" s="142" t="s">
        <v>842</v>
      </c>
      <c r="AA822" s="143"/>
      <c r="AB822" s="143"/>
      <c r="AC822" s="144"/>
      <c r="AD822" s="144"/>
      <c r="AE822" s="144"/>
      <c r="AF822" s="144"/>
      <c r="AG822" s="144"/>
      <c r="AH822" s="148"/>
    </row>
    <row r="823" spans="1:34" ht="15.75" x14ac:dyDescent="0.25">
      <c r="A823" s="149"/>
      <c r="B823" s="150"/>
      <c r="C823" s="150"/>
      <c r="D823" s="256"/>
      <c r="E823" s="153"/>
      <c r="F823" s="153"/>
      <c r="G823" s="153"/>
      <c r="H823" s="154"/>
      <c r="I823" s="155"/>
      <c r="J823" s="158"/>
      <c r="K823" s="157"/>
      <c r="L823" s="158"/>
      <c r="M823" s="152"/>
      <c r="N823" s="156">
        <v>0</v>
      </c>
      <c r="O823" s="156">
        <v>0</v>
      </c>
      <c r="P823" s="156">
        <v>0</v>
      </c>
      <c r="Q823" s="156">
        <v>0</v>
      </c>
      <c r="R823" s="157"/>
      <c r="S823" s="159"/>
      <c r="T823" s="158"/>
      <c r="U823" s="159"/>
      <c r="V823" s="159"/>
      <c r="W823" s="158"/>
      <c r="X823" s="159"/>
      <c r="Y823" s="159"/>
      <c r="Z823" s="158"/>
      <c r="AA823" s="159"/>
      <c r="AB823" s="159"/>
      <c r="AC823" s="160"/>
      <c r="AD823" s="160"/>
      <c r="AE823" s="160"/>
      <c r="AF823" s="160"/>
      <c r="AG823" s="160"/>
      <c r="AH823" s="164"/>
    </row>
    <row r="824" spans="1:34" ht="31.5" x14ac:dyDescent="0.25">
      <c r="A824" s="165"/>
      <c r="B824" s="150"/>
      <c r="C824" s="150"/>
      <c r="D824" s="256"/>
      <c r="E824" s="182" t="s">
        <v>30</v>
      </c>
      <c r="F824" s="183"/>
      <c r="G824" s="183"/>
      <c r="H824" s="183"/>
      <c r="I824" s="183"/>
      <c r="J824" s="183"/>
      <c r="K824" s="183"/>
      <c r="L824" s="183"/>
      <c r="M824" s="183"/>
      <c r="N824" s="192"/>
      <c r="O824" s="192"/>
      <c r="P824" s="192"/>
      <c r="Q824" s="192"/>
      <c r="R824" s="183"/>
      <c r="S824" s="183"/>
      <c r="T824" s="183"/>
      <c r="U824" s="183"/>
      <c r="V824" s="183"/>
      <c r="W824" s="183"/>
      <c r="X824" s="183"/>
      <c r="Y824" s="183"/>
      <c r="Z824" s="183"/>
      <c r="AA824" s="183"/>
      <c r="AB824" s="183"/>
      <c r="AC824" s="183"/>
      <c r="AD824" s="183"/>
      <c r="AE824" s="183"/>
      <c r="AF824" s="183"/>
      <c r="AG824" s="183"/>
      <c r="AH824" s="185"/>
    </row>
    <row r="825" spans="1:34" ht="15.75" x14ac:dyDescent="0.25">
      <c r="A825" s="149"/>
      <c r="B825" s="150"/>
      <c r="C825" s="150"/>
      <c r="D825" s="256"/>
      <c r="E825" s="187"/>
      <c r="F825" s="188"/>
      <c r="G825" s="188"/>
      <c r="H825" s="188"/>
      <c r="I825" s="188"/>
      <c r="J825" s="188"/>
      <c r="K825" s="188"/>
      <c r="L825" s="188"/>
      <c r="M825" s="188"/>
      <c r="N825" s="192"/>
      <c r="O825" s="192"/>
      <c r="P825" s="192"/>
      <c r="Q825" s="192"/>
      <c r="R825" s="188"/>
      <c r="S825" s="188"/>
      <c r="T825" s="188"/>
      <c r="U825" s="188"/>
      <c r="V825" s="188"/>
      <c r="W825" s="188"/>
      <c r="X825" s="188"/>
      <c r="Y825" s="188"/>
      <c r="Z825" s="188"/>
      <c r="AA825" s="188"/>
      <c r="AB825" s="188"/>
      <c r="AC825" s="188"/>
      <c r="AD825" s="188"/>
      <c r="AE825" s="188"/>
      <c r="AF825" s="188"/>
      <c r="AG825" s="188"/>
      <c r="AH825" s="189"/>
    </row>
    <row r="826" spans="1:34" ht="47.25" x14ac:dyDescent="0.25">
      <c r="A826" s="165">
        <v>2</v>
      </c>
      <c r="B826" s="150"/>
      <c r="C826" s="150"/>
      <c r="D826" s="256"/>
      <c r="E826" s="214"/>
      <c r="F826" s="166" t="s">
        <v>1379</v>
      </c>
      <c r="G826" s="166" t="s">
        <v>1380</v>
      </c>
      <c r="H826" s="168">
        <v>1.32</v>
      </c>
      <c r="I826" s="169">
        <v>0</v>
      </c>
      <c r="J826" s="174" t="s">
        <v>1389</v>
      </c>
      <c r="K826" s="174" t="s">
        <v>534</v>
      </c>
      <c r="L826" s="174" t="s">
        <v>465</v>
      </c>
      <c r="M826" s="171" t="s">
        <v>398</v>
      </c>
      <c r="N826" s="172">
        <v>-7.224566666666667</v>
      </c>
      <c r="O826" s="172">
        <v>-112.57531111111111</v>
      </c>
      <c r="P826" s="172">
        <v>-7.2198000000000002</v>
      </c>
      <c r="Q826" s="172">
        <v>-112.58550555555556</v>
      </c>
      <c r="R826" s="170" t="s">
        <v>1261</v>
      </c>
      <c r="S826" s="173"/>
      <c r="T826" s="174" t="s">
        <v>842</v>
      </c>
      <c r="U826" s="173"/>
      <c r="V826" s="173"/>
      <c r="W826" s="174" t="s">
        <v>842</v>
      </c>
      <c r="X826" s="173"/>
      <c r="Y826" s="173"/>
      <c r="Z826" s="174" t="s">
        <v>842</v>
      </c>
      <c r="AA826" s="173"/>
      <c r="AB826" s="173"/>
      <c r="AC826" s="175"/>
      <c r="AD826" s="175"/>
      <c r="AE826" s="175"/>
      <c r="AF826" s="175"/>
      <c r="AG826" s="175"/>
      <c r="AH826" s="178"/>
    </row>
    <row r="827" spans="1:34" ht="15.75" x14ac:dyDescent="0.25">
      <c r="A827" s="149"/>
      <c r="B827" s="150"/>
      <c r="C827" s="150"/>
      <c r="D827" s="256"/>
      <c r="E827" s="216"/>
      <c r="F827" s="153"/>
      <c r="G827" s="153"/>
      <c r="H827" s="154"/>
      <c r="I827" s="155"/>
      <c r="J827" s="158"/>
      <c r="K827" s="158"/>
      <c r="L827" s="158"/>
      <c r="M827" s="152"/>
      <c r="N827" s="156">
        <v>0</v>
      </c>
      <c r="O827" s="156">
        <v>0</v>
      </c>
      <c r="P827" s="156">
        <v>0</v>
      </c>
      <c r="Q827" s="156">
        <v>0</v>
      </c>
      <c r="R827" s="157"/>
      <c r="S827" s="159"/>
      <c r="T827" s="158"/>
      <c r="U827" s="159"/>
      <c r="V827" s="159"/>
      <c r="W827" s="158"/>
      <c r="X827" s="159"/>
      <c r="Y827" s="159"/>
      <c r="Z827" s="158"/>
      <c r="AA827" s="159"/>
      <c r="AB827" s="159"/>
      <c r="AC827" s="160"/>
      <c r="AD827" s="160"/>
      <c r="AE827" s="160"/>
      <c r="AF827" s="160"/>
      <c r="AG827" s="160"/>
      <c r="AH827" s="164"/>
    </row>
    <row r="828" spans="1:34" ht="31.5" x14ac:dyDescent="0.25">
      <c r="A828" s="165">
        <v>3</v>
      </c>
      <c r="B828" s="150"/>
      <c r="C828" s="150"/>
      <c r="D828" s="256"/>
      <c r="E828" s="214"/>
      <c r="F828" s="166" t="s">
        <v>1380</v>
      </c>
      <c r="G828" s="166" t="s">
        <v>1390</v>
      </c>
      <c r="H828" s="168">
        <v>1.53</v>
      </c>
      <c r="I828" s="169">
        <v>0.04</v>
      </c>
      <c r="J828" s="174" t="s">
        <v>533</v>
      </c>
      <c r="K828" s="174" t="s">
        <v>534</v>
      </c>
      <c r="L828" s="174" t="s">
        <v>465</v>
      </c>
      <c r="M828" s="171" t="s">
        <v>398</v>
      </c>
      <c r="N828" s="172">
        <v>-7.2198000000000002</v>
      </c>
      <c r="O828" s="172">
        <v>-112.58550555555556</v>
      </c>
      <c r="P828" s="172">
        <v>-7.214458333333333</v>
      </c>
      <c r="Q828" s="172">
        <v>-112.59434444444445</v>
      </c>
      <c r="R828" s="170" t="s">
        <v>1269</v>
      </c>
      <c r="S828" s="173"/>
      <c r="T828" s="174" t="s">
        <v>842</v>
      </c>
      <c r="U828" s="174"/>
      <c r="V828" s="174"/>
      <c r="W828" s="174" t="s">
        <v>842</v>
      </c>
      <c r="X828" s="174"/>
      <c r="Y828" s="173"/>
      <c r="Z828" s="173"/>
      <c r="AA828" s="174" t="s">
        <v>842</v>
      </c>
      <c r="AB828" s="174"/>
      <c r="AC828" s="175"/>
      <c r="AD828" s="175"/>
      <c r="AE828" s="175"/>
      <c r="AF828" s="175"/>
      <c r="AG828" s="175"/>
      <c r="AH828" s="196"/>
    </row>
    <row r="829" spans="1:34" ht="15.75" x14ac:dyDescent="0.25">
      <c r="A829" s="149"/>
      <c r="B829" s="150"/>
      <c r="C829" s="150"/>
      <c r="D829" s="256"/>
      <c r="E829" s="216"/>
      <c r="F829" s="153"/>
      <c r="G829" s="153"/>
      <c r="H829" s="154"/>
      <c r="I829" s="155"/>
      <c r="J829" s="158"/>
      <c r="K829" s="158"/>
      <c r="L829" s="158"/>
      <c r="M829" s="152"/>
      <c r="N829" s="156">
        <v>0</v>
      </c>
      <c r="O829" s="156">
        <v>0</v>
      </c>
      <c r="P829" s="156">
        <v>0</v>
      </c>
      <c r="Q829" s="156">
        <v>0</v>
      </c>
      <c r="R829" s="157"/>
      <c r="S829" s="159"/>
      <c r="T829" s="158"/>
      <c r="U829" s="158"/>
      <c r="V829" s="158"/>
      <c r="W829" s="158"/>
      <c r="X829" s="158"/>
      <c r="Y829" s="159"/>
      <c r="Z829" s="159"/>
      <c r="AA829" s="158"/>
      <c r="AB829" s="158"/>
      <c r="AC829" s="160"/>
      <c r="AD829" s="160"/>
      <c r="AE829" s="160"/>
      <c r="AF829" s="160"/>
      <c r="AG829" s="160"/>
      <c r="AH829" s="196"/>
    </row>
    <row r="830" spans="1:34" ht="31.5" x14ac:dyDescent="0.25">
      <c r="A830" s="165">
        <v>4</v>
      </c>
      <c r="B830" s="150"/>
      <c r="C830" s="150"/>
      <c r="D830" s="256"/>
      <c r="E830" s="214"/>
      <c r="F830" s="166" t="s">
        <v>1390</v>
      </c>
      <c r="G830" s="166" t="s">
        <v>1391</v>
      </c>
      <c r="H830" s="168">
        <v>1</v>
      </c>
      <c r="I830" s="169">
        <v>7.0000000000000007E-2</v>
      </c>
      <c r="J830" s="174" t="s">
        <v>533</v>
      </c>
      <c r="K830" s="174" t="s">
        <v>534</v>
      </c>
      <c r="L830" s="174" t="s">
        <v>465</v>
      </c>
      <c r="M830" s="171" t="s">
        <v>398</v>
      </c>
      <c r="N830" s="172">
        <v>-7.214458333333333</v>
      </c>
      <c r="O830" s="172">
        <v>-112.59434444444445</v>
      </c>
      <c r="P830" s="172">
        <v>-7.2100944444444446</v>
      </c>
      <c r="Q830" s="172">
        <v>-112.60012777777777</v>
      </c>
      <c r="R830" s="170" t="s">
        <v>1269</v>
      </c>
      <c r="S830" s="173"/>
      <c r="T830" s="174" t="s">
        <v>842</v>
      </c>
      <c r="U830" s="174"/>
      <c r="V830" s="174"/>
      <c r="W830" s="174" t="s">
        <v>842</v>
      </c>
      <c r="X830" s="174"/>
      <c r="Y830" s="173"/>
      <c r="Z830" s="173"/>
      <c r="AA830" s="174" t="s">
        <v>842</v>
      </c>
      <c r="AB830" s="174"/>
      <c r="AC830" s="175"/>
      <c r="AD830" s="175"/>
      <c r="AE830" s="175"/>
      <c r="AF830" s="175"/>
      <c r="AG830" s="175"/>
      <c r="AH830" s="196"/>
    </row>
    <row r="831" spans="1:34" ht="16.5" thickBot="1" x14ac:dyDescent="0.3">
      <c r="A831" s="221"/>
      <c r="B831" s="222"/>
      <c r="C831" s="222"/>
      <c r="D831" s="257"/>
      <c r="E831" s="248"/>
      <c r="F831" s="223"/>
      <c r="G831" s="223"/>
      <c r="H831" s="225"/>
      <c r="I831" s="226"/>
      <c r="J831" s="227"/>
      <c r="K831" s="227"/>
      <c r="L831" s="227"/>
      <c r="M831" s="249"/>
      <c r="N831" s="156"/>
      <c r="O831" s="156"/>
      <c r="P831" s="156"/>
      <c r="Q831" s="156"/>
      <c r="R831" s="228"/>
      <c r="S831" s="229"/>
      <c r="T831" s="227"/>
      <c r="U831" s="227"/>
      <c r="V831" s="227"/>
      <c r="W831" s="227"/>
      <c r="X831" s="227"/>
      <c r="Y831" s="229"/>
      <c r="Z831" s="229"/>
      <c r="AA831" s="227"/>
      <c r="AB831" s="227"/>
      <c r="AC831" s="230"/>
      <c r="AD831" s="230"/>
      <c r="AE831" s="230"/>
      <c r="AF831" s="230"/>
      <c r="AG831" s="230"/>
      <c r="AH831" s="250"/>
    </row>
    <row r="832" spans="1:34" ht="16.5" thickBot="1" x14ac:dyDescent="0.3">
      <c r="A832" s="233" t="s">
        <v>253</v>
      </c>
      <c r="B832" s="234"/>
      <c r="C832" s="234"/>
      <c r="D832" s="234"/>
      <c r="E832" s="234"/>
      <c r="F832" s="234"/>
      <c r="G832" s="235"/>
      <c r="H832" s="251">
        <f>SUM(H822:H831)</f>
        <v>14.35</v>
      </c>
      <c r="I832" s="251">
        <f>SUM(I822:I831)</f>
        <v>0.21000000000000002</v>
      </c>
      <c r="J832" s="258"/>
      <c r="K832" s="258"/>
      <c r="L832" s="258"/>
      <c r="M832" s="259"/>
      <c r="N832" s="171"/>
      <c r="O832" s="171"/>
      <c r="P832" s="171"/>
      <c r="Q832" s="171"/>
      <c r="R832" s="259"/>
      <c r="S832" s="259"/>
      <c r="T832" s="259"/>
      <c r="U832" s="259"/>
      <c r="V832" s="259"/>
      <c r="W832" s="259"/>
      <c r="X832" s="259"/>
      <c r="Y832" s="259"/>
      <c r="Z832" s="259"/>
      <c r="AA832" s="259"/>
      <c r="AB832" s="259"/>
      <c r="AC832" s="259"/>
      <c r="AD832" s="259"/>
      <c r="AE832" s="259"/>
      <c r="AF832" s="259"/>
      <c r="AG832" s="259"/>
      <c r="AH832" s="254"/>
    </row>
    <row r="833" spans="1:34" ht="15.75" x14ac:dyDescent="0.25">
      <c r="A833" s="260"/>
      <c r="B833" s="209"/>
      <c r="C833" s="209"/>
      <c r="D833" s="261"/>
      <c r="E833" s="262"/>
      <c r="F833" s="262"/>
      <c r="G833" s="263"/>
      <c r="H833" s="264"/>
      <c r="I833" s="265"/>
      <c r="J833" s="209"/>
      <c r="K833" s="209"/>
      <c r="L833" s="209"/>
      <c r="M833" s="209"/>
      <c r="N833" s="152"/>
      <c r="O833" s="152"/>
      <c r="P833" s="152"/>
      <c r="Q833" s="152"/>
      <c r="R833" s="266"/>
      <c r="S833" s="267"/>
      <c r="T833" s="267"/>
      <c r="U833" s="209"/>
      <c r="V833" s="209"/>
      <c r="W833" s="209"/>
      <c r="X833" s="209"/>
      <c r="Y833" s="267"/>
      <c r="Z833" s="267"/>
      <c r="AA833" s="209"/>
      <c r="AB833" s="209"/>
      <c r="AC833" s="209"/>
      <c r="AD833" s="209"/>
      <c r="AE833" s="268"/>
      <c r="AF833" s="268"/>
      <c r="AG833" s="209"/>
      <c r="AH833" s="269"/>
    </row>
    <row r="834" spans="1:34" ht="15.75" x14ac:dyDescent="0.25">
      <c r="A834" s="209"/>
      <c r="B834" s="209"/>
      <c r="C834" s="209"/>
      <c r="D834" s="261"/>
      <c r="E834" s="511"/>
      <c r="F834" s="511"/>
      <c r="G834" s="220"/>
      <c r="H834" s="270"/>
      <c r="I834" s="513"/>
      <c r="J834" s="514"/>
      <c r="K834" s="514"/>
      <c r="L834" s="514"/>
      <c r="M834" s="514"/>
      <c r="N834" s="171"/>
      <c r="O834" s="171"/>
      <c r="P834" s="171"/>
      <c r="Q834" s="171"/>
      <c r="R834" s="515"/>
      <c r="S834" s="516"/>
      <c r="T834" s="516"/>
      <c r="U834" s="511"/>
      <c r="V834" s="511"/>
      <c r="W834" s="511"/>
      <c r="X834" s="511"/>
      <c r="Y834" s="516"/>
      <c r="Z834" s="516"/>
      <c r="AA834" s="511"/>
      <c r="AB834" s="511"/>
      <c r="AC834" s="511"/>
      <c r="AD834" s="511"/>
      <c r="AE834" s="517"/>
      <c r="AF834" s="517"/>
      <c r="AG834" s="514"/>
      <c r="AH834" s="271"/>
    </row>
    <row r="835" spans="1:34" ht="15.75" x14ac:dyDescent="0.25">
      <c r="A835" s="260"/>
      <c r="B835" s="209"/>
      <c r="C835" s="209"/>
      <c r="D835" s="261"/>
      <c r="E835" s="512"/>
      <c r="F835" s="512"/>
      <c r="G835" s="263"/>
      <c r="H835" s="264"/>
      <c r="I835" s="513"/>
      <c r="J835" s="514"/>
      <c r="K835" s="514"/>
      <c r="L835" s="514"/>
      <c r="M835" s="514"/>
      <c r="N835" s="152"/>
      <c r="O835" s="152"/>
      <c r="P835" s="152"/>
      <c r="Q835" s="152"/>
      <c r="R835" s="515"/>
      <c r="S835" s="516"/>
      <c r="T835" s="516"/>
      <c r="U835" s="511"/>
      <c r="V835" s="511"/>
      <c r="W835" s="511"/>
      <c r="X835" s="511"/>
      <c r="Y835" s="516"/>
      <c r="Z835" s="516"/>
      <c r="AA835" s="511"/>
      <c r="AB835" s="511"/>
      <c r="AC835" s="511"/>
      <c r="AD835" s="511"/>
      <c r="AE835" s="517"/>
      <c r="AF835" s="517"/>
      <c r="AG835" s="514"/>
      <c r="AH835" s="271"/>
    </row>
    <row r="836" spans="1:34" ht="15.75" x14ac:dyDescent="0.25">
      <c r="A836" s="209"/>
      <c r="B836" s="209"/>
      <c r="C836" s="209"/>
      <c r="D836" s="261"/>
      <c r="E836" s="511"/>
      <c r="F836" s="511"/>
      <c r="G836" s="518" t="s">
        <v>1392</v>
      </c>
      <c r="H836" s="518"/>
      <c r="I836" s="265">
        <f>H832+H820+H807+H741</f>
        <v>274.12</v>
      </c>
      <c r="J836" s="514"/>
      <c r="K836" s="514"/>
      <c r="L836" s="514"/>
      <c r="M836" s="514"/>
      <c r="N836" s="171"/>
      <c r="O836" s="171"/>
      <c r="P836" s="171"/>
      <c r="Q836" s="171"/>
      <c r="R836" s="515"/>
      <c r="S836" s="516"/>
      <c r="T836" s="516"/>
      <c r="U836" s="511"/>
      <c r="V836" s="511"/>
      <c r="W836" s="511"/>
      <c r="X836" s="511"/>
      <c r="Y836" s="516"/>
      <c r="Z836" s="516"/>
      <c r="AA836" s="511"/>
      <c r="AB836" s="511"/>
      <c r="AC836" s="511"/>
      <c r="AD836" s="511"/>
      <c r="AE836" s="519"/>
      <c r="AF836" s="517"/>
      <c r="AG836" s="514"/>
      <c r="AH836" s="271"/>
    </row>
    <row r="837" spans="1:34" ht="15.75" x14ac:dyDescent="0.25">
      <c r="A837" s="260"/>
      <c r="B837" s="209"/>
      <c r="C837" s="209"/>
      <c r="D837" s="261"/>
      <c r="E837" s="512"/>
      <c r="F837" s="512"/>
      <c r="G837" s="263"/>
      <c r="H837" s="264"/>
      <c r="I837" s="265"/>
      <c r="J837" s="514"/>
      <c r="K837" s="514"/>
      <c r="L837" s="514"/>
      <c r="M837" s="514"/>
      <c r="N837" s="152"/>
      <c r="O837" s="152"/>
      <c r="P837" s="152"/>
      <c r="Q837" s="152"/>
      <c r="R837" s="515"/>
      <c r="S837" s="516"/>
      <c r="T837" s="516"/>
      <c r="U837" s="511"/>
      <c r="V837" s="511"/>
      <c r="W837" s="511"/>
      <c r="X837" s="511"/>
      <c r="Y837" s="516"/>
      <c r="Z837" s="516"/>
      <c r="AA837" s="511"/>
      <c r="AB837" s="511"/>
      <c r="AC837" s="511"/>
      <c r="AD837" s="511"/>
      <c r="AE837" s="519"/>
      <c r="AF837" s="517"/>
      <c r="AG837" s="514"/>
      <c r="AH837" s="269"/>
    </row>
  </sheetData>
  <mergeCells count="2863">
    <mergeCell ref="AF834:AF835"/>
    <mergeCell ref="AG834:AG835"/>
    <mergeCell ref="E836:E837"/>
    <mergeCell ref="F836:F837"/>
    <mergeCell ref="G836:H836"/>
    <mergeCell ref="J836:J837"/>
    <mergeCell ref="K836:K837"/>
    <mergeCell ref="L836:L837"/>
    <mergeCell ref="M836:M837"/>
    <mergeCell ref="R836:R837"/>
    <mergeCell ref="S836:S837"/>
    <mergeCell ref="T836:T837"/>
    <mergeCell ref="U836:U837"/>
    <mergeCell ref="V836:V837"/>
    <mergeCell ref="W836:W837"/>
    <mergeCell ref="X836:X837"/>
    <mergeCell ref="Y836:Y837"/>
    <mergeCell ref="Z836:Z837"/>
    <mergeCell ref="AA836:AA837"/>
    <mergeCell ref="AB836:AB837"/>
    <mergeCell ref="AC836:AC837"/>
    <mergeCell ref="AD836:AD837"/>
    <mergeCell ref="AE836:AE837"/>
    <mergeCell ref="AF836:AF837"/>
    <mergeCell ref="AG836:AG837"/>
    <mergeCell ref="AD626:AD627"/>
    <mergeCell ref="AE626:AE627"/>
    <mergeCell ref="E834:E835"/>
    <mergeCell ref="F834:F835"/>
    <mergeCell ref="I834:I835"/>
    <mergeCell ref="J834:J835"/>
    <mergeCell ref="K834:K835"/>
    <mergeCell ref="L834:L835"/>
    <mergeCell ref="M834:M835"/>
    <mergeCell ref="R834:R835"/>
    <mergeCell ref="S834:S835"/>
    <mergeCell ref="T834:T835"/>
    <mergeCell ref="U834:U835"/>
    <mergeCell ref="V834:V835"/>
    <mergeCell ref="W834:W835"/>
    <mergeCell ref="X834:X835"/>
    <mergeCell ref="Y834:Y835"/>
    <mergeCell ref="Z834:Z835"/>
    <mergeCell ref="AA834:AA835"/>
    <mergeCell ref="AB834:AB835"/>
    <mergeCell ref="AC834:AC835"/>
    <mergeCell ref="AD834:AD835"/>
    <mergeCell ref="AE834:AE835"/>
    <mergeCell ref="A624:AH624"/>
    <mergeCell ref="A625:A627"/>
    <mergeCell ref="B625:D625"/>
    <mergeCell ref="E625:I625"/>
    <mergeCell ref="J625:M625"/>
    <mergeCell ref="N625:O625"/>
    <mergeCell ref="P625:Q625"/>
    <mergeCell ref="R625:R627"/>
    <mergeCell ref="S625:V625"/>
    <mergeCell ref="W625:X625"/>
    <mergeCell ref="Y625:AB625"/>
    <mergeCell ref="AC625:AC627"/>
    <mergeCell ref="AD625:AE625"/>
    <mergeCell ref="AF625:AF627"/>
    <mergeCell ref="AG625:AG627"/>
    <mergeCell ref="AH625:AH627"/>
    <mergeCell ref="B626:B627"/>
    <mergeCell ref="C626:C627"/>
    <mergeCell ref="D626:D627"/>
    <mergeCell ref="E626:E627"/>
    <mergeCell ref="F626:F627"/>
    <mergeCell ref="G626:G627"/>
    <mergeCell ref="H626:H627"/>
    <mergeCell ref="I626:I627"/>
    <mergeCell ref="J626:J627"/>
    <mergeCell ref="K626:K627"/>
    <mergeCell ref="L626:L627"/>
    <mergeCell ref="M626:M627"/>
    <mergeCell ref="N626:N627"/>
    <mergeCell ref="O626:O627"/>
    <mergeCell ref="P626:P627"/>
    <mergeCell ref="Q626:Q627"/>
    <mergeCell ref="A437:A438"/>
    <mergeCell ref="E437:E438"/>
    <mergeCell ref="F437:F438"/>
    <mergeCell ref="G437:G438"/>
    <mergeCell ref="H437:H438"/>
    <mergeCell ref="I437:I438"/>
    <mergeCell ref="J437:J438"/>
    <mergeCell ref="K437:K438"/>
    <mergeCell ref="L437:L438"/>
    <mergeCell ref="M437:M438"/>
    <mergeCell ref="R437:R438"/>
    <mergeCell ref="A439:G439"/>
    <mergeCell ref="A433:A434"/>
    <mergeCell ref="E433:E434"/>
    <mergeCell ref="F433:F434"/>
    <mergeCell ref="G433:G434"/>
    <mergeCell ref="H433:H434"/>
    <mergeCell ref="I433:I434"/>
    <mergeCell ref="J433:J434"/>
    <mergeCell ref="K433:K434"/>
    <mergeCell ref="L433:L434"/>
    <mergeCell ref="M433:M434"/>
    <mergeCell ref="R433:R434"/>
    <mergeCell ref="A435:A436"/>
    <mergeCell ref="E435:E436"/>
    <mergeCell ref="F435:F436"/>
    <mergeCell ref="G435:G436"/>
    <mergeCell ref="H435:H436"/>
    <mergeCell ref="I435:I436"/>
    <mergeCell ref="J435:J436"/>
    <mergeCell ref="K435:K436"/>
    <mergeCell ref="L435:L436"/>
    <mergeCell ref="M435:M436"/>
    <mergeCell ref="R435:R436"/>
    <mergeCell ref="J427:J428"/>
    <mergeCell ref="K427:K428"/>
    <mergeCell ref="L427:L428"/>
    <mergeCell ref="M427:M428"/>
    <mergeCell ref="R427:R428"/>
    <mergeCell ref="A429:A430"/>
    <mergeCell ref="E429:E430"/>
    <mergeCell ref="F429:F430"/>
    <mergeCell ref="G429:G430"/>
    <mergeCell ref="H429:H430"/>
    <mergeCell ref="I429:I430"/>
    <mergeCell ref="J429:J430"/>
    <mergeCell ref="K429:K430"/>
    <mergeCell ref="L429:L430"/>
    <mergeCell ref="M429:M430"/>
    <mergeCell ref="R429:R430"/>
    <mergeCell ref="A431:A432"/>
    <mergeCell ref="E431:E432"/>
    <mergeCell ref="F431:F432"/>
    <mergeCell ref="G431:G432"/>
    <mergeCell ref="H431:H432"/>
    <mergeCell ref="I431:I432"/>
    <mergeCell ref="J431:J432"/>
    <mergeCell ref="K431:K432"/>
    <mergeCell ref="L431:L432"/>
    <mergeCell ref="M431:M432"/>
    <mergeCell ref="R431:R432"/>
    <mergeCell ref="A420:G420"/>
    <mergeCell ref="A423:A424"/>
    <mergeCell ref="B423:B438"/>
    <mergeCell ref="C423:C438"/>
    <mergeCell ref="D423:D438"/>
    <mergeCell ref="E423:E424"/>
    <mergeCell ref="F423:F424"/>
    <mergeCell ref="G423:G424"/>
    <mergeCell ref="H423:H424"/>
    <mergeCell ref="I423:I424"/>
    <mergeCell ref="J423:J424"/>
    <mergeCell ref="K423:K424"/>
    <mergeCell ref="L423:L424"/>
    <mergeCell ref="M423:M424"/>
    <mergeCell ref="R423:R424"/>
    <mergeCell ref="A425:A426"/>
    <mergeCell ref="E425:E426"/>
    <mergeCell ref="F425:F426"/>
    <mergeCell ref="G425:G426"/>
    <mergeCell ref="H425:H426"/>
    <mergeCell ref="I425:I426"/>
    <mergeCell ref="J425:J426"/>
    <mergeCell ref="K425:K426"/>
    <mergeCell ref="L425:L426"/>
    <mergeCell ref="M425:M426"/>
    <mergeCell ref="R425:R426"/>
    <mergeCell ref="A427:A428"/>
    <mergeCell ref="E427:E428"/>
    <mergeCell ref="F427:F428"/>
    <mergeCell ref="G427:G428"/>
    <mergeCell ref="H427:H428"/>
    <mergeCell ref="I427:I428"/>
    <mergeCell ref="A412:A413"/>
    <mergeCell ref="E412:E413"/>
    <mergeCell ref="F412:F413"/>
    <mergeCell ref="G412:G413"/>
    <mergeCell ref="H412:H413"/>
    <mergeCell ref="I412:I413"/>
    <mergeCell ref="J412:J413"/>
    <mergeCell ref="K412:K413"/>
    <mergeCell ref="L412:L413"/>
    <mergeCell ref="M412:M413"/>
    <mergeCell ref="R412:R413"/>
    <mergeCell ref="A414:G414"/>
    <mergeCell ref="A418:A419"/>
    <mergeCell ref="B418:B419"/>
    <mergeCell ref="C418:C419"/>
    <mergeCell ref="D418:D419"/>
    <mergeCell ref="E418:Q419"/>
    <mergeCell ref="R418:R419"/>
    <mergeCell ref="A408:A409"/>
    <mergeCell ref="E408:E409"/>
    <mergeCell ref="F408:F409"/>
    <mergeCell ref="G408:G409"/>
    <mergeCell ref="H408:H409"/>
    <mergeCell ref="I408:I409"/>
    <mergeCell ref="J408:J409"/>
    <mergeCell ref="K408:K409"/>
    <mergeCell ref="L408:L409"/>
    <mergeCell ref="M408:M409"/>
    <mergeCell ref="R408:R409"/>
    <mergeCell ref="A410:A411"/>
    <mergeCell ref="E410:E411"/>
    <mergeCell ref="F410:F411"/>
    <mergeCell ref="G410:G411"/>
    <mergeCell ref="H410:H411"/>
    <mergeCell ref="I410:I411"/>
    <mergeCell ref="J410:J411"/>
    <mergeCell ref="K410:K411"/>
    <mergeCell ref="L410:L411"/>
    <mergeCell ref="M410:M411"/>
    <mergeCell ref="R410:R411"/>
    <mergeCell ref="A404:A405"/>
    <mergeCell ref="E404:E405"/>
    <mergeCell ref="F404:F405"/>
    <mergeCell ref="G404:G405"/>
    <mergeCell ref="H404:H405"/>
    <mergeCell ref="I404:I405"/>
    <mergeCell ref="J404:J405"/>
    <mergeCell ref="K404:K405"/>
    <mergeCell ref="L404:L405"/>
    <mergeCell ref="M404:M405"/>
    <mergeCell ref="R404:R405"/>
    <mergeCell ref="A406:A407"/>
    <mergeCell ref="E406:E407"/>
    <mergeCell ref="F406:F407"/>
    <mergeCell ref="G406:G407"/>
    <mergeCell ref="H406:H407"/>
    <mergeCell ref="I406:I407"/>
    <mergeCell ref="J406:J407"/>
    <mergeCell ref="K406:K407"/>
    <mergeCell ref="L406:L407"/>
    <mergeCell ref="M406:M407"/>
    <mergeCell ref="R406:R407"/>
    <mergeCell ref="J398:J399"/>
    <mergeCell ref="K398:K399"/>
    <mergeCell ref="L398:L399"/>
    <mergeCell ref="M398:M399"/>
    <mergeCell ref="R398:R399"/>
    <mergeCell ref="A400:A401"/>
    <mergeCell ref="E400:E401"/>
    <mergeCell ref="F400:F401"/>
    <mergeCell ref="G400:G401"/>
    <mergeCell ref="H400:H401"/>
    <mergeCell ref="I400:I401"/>
    <mergeCell ref="J400:J401"/>
    <mergeCell ref="K400:K401"/>
    <mergeCell ref="L400:L401"/>
    <mergeCell ref="M400:M401"/>
    <mergeCell ref="R400:R401"/>
    <mergeCell ref="A402:A403"/>
    <mergeCell ref="E402:E403"/>
    <mergeCell ref="F402:F403"/>
    <mergeCell ref="G402:G403"/>
    <mergeCell ref="H402:H403"/>
    <mergeCell ref="I402:I403"/>
    <mergeCell ref="J402:J403"/>
    <mergeCell ref="K402:K403"/>
    <mergeCell ref="L402:L403"/>
    <mergeCell ref="M402:M403"/>
    <mergeCell ref="R402:R403"/>
    <mergeCell ref="A391:G391"/>
    <mergeCell ref="A394:A395"/>
    <mergeCell ref="B394:B413"/>
    <mergeCell ref="C394:C413"/>
    <mergeCell ref="D394:D413"/>
    <mergeCell ref="E394:E395"/>
    <mergeCell ref="F394:F395"/>
    <mergeCell ref="G394:G395"/>
    <mergeCell ref="H394:H395"/>
    <mergeCell ref="I394:I395"/>
    <mergeCell ref="J394:J395"/>
    <mergeCell ref="K394:K395"/>
    <mergeCell ref="L394:L395"/>
    <mergeCell ref="M394:M395"/>
    <mergeCell ref="R394:R395"/>
    <mergeCell ref="A396:A397"/>
    <mergeCell ref="E396:E397"/>
    <mergeCell ref="F396:F397"/>
    <mergeCell ref="G396:G397"/>
    <mergeCell ref="H396:H397"/>
    <mergeCell ref="I396:I397"/>
    <mergeCell ref="J396:J397"/>
    <mergeCell ref="K396:K397"/>
    <mergeCell ref="L396:L397"/>
    <mergeCell ref="M396:M397"/>
    <mergeCell ref="R396:R397"/>
    <mergeCell ref="A398:A399"/>
    <mergeCell ref="E398:E399"/>
    <mergeCell ref="F398:F399"/>
    <mergeCell ref="G398:G399"/>
    <mergeCell ref="H398:H399"/>
    <mergeCell ref="I398:I399"/>
    <mergeCell ref="A387:A388"/>
    <mergeCell ref="E387:E388"/>
    <mergeCell ref="F387:F388"/>
    <mergeCell ref="G387:G388"/>
    <mergeCell ref="H387:H388"/>
    <mergeCell ref="I387:I388"/>
    <mergeCell ref="J387:J388"/>
    <mergeCell ref="K387:K388"/>
    <mergeCell ref="L387:L388"/>
    <mergeCell ref="M387:M388"/>
    <mergeCell ref="R387:R388"/>
    <mergeCell ref="A389:A390"/>
    <mergeCell ref="E389:E390"/>
    <mergeCell ref="F389:F390"/>
    <mergeCell ref="G389:G390"/>
    <mergeCell ref="H389:H390"/>
    <mergeCell ref="I389:I390"/>
    <mergeCell ref="J389:J390"/>
    <mergeCell ref="K389:K390"/>
    <mergeCell ref="L389:L390"/>
    <mergeCell ref="M389:M390"/>
    <mergeCell ref="R389:R390"/>
    <mergeCell ref="A383:A384"/>
    <mergeCell ref="E383:E384"/>
    <mergeCell ref="F383:F384"/>
    <mergeCell ref="G383:G384"/>
    <mergeCell ref="H383:H384"/>
    <mergeCell ref="I383:I384"/>
    <mergeCell ref="J383:J384"/>
    <mergeCell ref="K383:K384"/>
    <mergeCell ref="L383:L384"/>
    <mergeCell ref="M383:M384"/>
    <mergeCell ref="R383:R384"/>
    <mergeCell ref="A385:A386"/>
    <mergeCell ref="E385:E386"/>
    <mergeCell ref="F385:F386"/>
    <mergeCell ref="G385:G386"/>
    <mergeCell ref="H385:H386"/>
    <mergeCell ref="I385:I386"/>
    <mergeCell ref="J385:J386"/>
    <mergeCell ref="K385:K386"/>
    <mergeCell ref="L385:L386"/>
    <mergeCell ref="M385:M386"/>
    <mergeCell ref="R385:R386"/>
    <mergeCell ref="H379:H380"/>
    <mergeCell ref="I379:I380"/>
    <mergeCell ref="J379:J380"/>
    <mergeCell ref="K379:K380"/>
    <mergeCell ref="L379:L380"/>
    <mergeCell ref="M379:M380"/>
    <mergeCell ref="R379:R380"/>
    <mergeCell ref="A381:A382"/>
    <mergeCell ref="E381:E382"/>
    <mergeCell ref="F381:F382"/>
    <mergeCell ref="G381:G382"/>
    <mergeCell ref="H381:H382"/>
    <mergeCell ref="I381:I382"/>
    <mergeCell ref="J381:J382"/>
    <mergeCell ref="K381:K382"/>
    <mergeCell ref="L381:L382"/>
    <mergeCell ref="M381:M382"/>
    <mergeCell ref="R381:R382"/>
    <mergeCell ref="A366:A367"/>
    <mergeCell ref="B366:B367"/>
    <mergeCell ref="C366:C367"/>
    <mergeCell ref="D366:D367"/>
    <mergeCell ref="E366:Q367"/>
    <mergeCell ref="R366:R367"/>
    <mergeCell ref="A368:G368"/>
    <mergeCell ref="A371:A372"/>
    <mergeCell ref="B371:B372"/>
    <mergeCell ref="C371:C372"/>
    <mergeCell ref="D371:D372"/>
    <mergeCell ref="E371:Q372"/>
    <mergeCell ref="R371:R372"/>
    <mergeCell ref="A373:G373"/>
    <mergeCell ref="A377:A378"/>
    <mergeCell ref="B377:B390"/>
    <mergeCell ref="C377:C390"/>
    <mergeCell ref="D377:D390"/>
    <mergeCell ref="E377:E378"/>
    <mergeCell ref="F377:F378"/>
    <mergeCell ref="G377:G378"/>
    <mergeCell ref="H377:H378"/>
    <mergeCell ref="I377:I378"/>
    <mergeCell ref="J377:J378"/>
    <mergeCell ref="K377:K378"/>
    <mergeCell ref="L377:L378"/>
    <mergeCell ref="M377:M378"/>
    <mergeCell ref="R377:R378"/>
    <mergeCell ref="A379:A380"/>
    <mergeCell ref="E379:E380"/>
    <mergeCell ref="F379:F380"/>
    <mergeCell ref="G379:G380"/>
    <mergeCell ref="J358:J359"/>
    <mergeCell ref="K358:K359"/>
    <mergeCell ref="L358:L359"/>
    <mergeCell ref="M358:M359"/>
    <mergeCell ref="R358:R359"/>
    <mergeCell ref="A360:A361"/>
    <mergeCell ref="E360:E361"/>
    <mergeCell ref="F360:F361"/>
    <mergeCell ref="G360:G361"/>
    <mergeCell ref="H360:H361"/>
    <mergeCell ref="I360:I361"/>
    <mergeCell ref="J360:J361"/>
    <mergeCell ref="K360:K361"/>
    <mergeCell ref="L360:L361"/>
    <mergeCell ref="M360:M361"/>
    <mergeCell ref="R360:R361"/>
    <mergeCell ref="A362:G362"/>
    <mergeCell ref="A351:G351"/>
    <mergeCell ref="A354:A355"/>
    <mergeCell ref="B354:B361"/>
    <mergeCell ref="C354:C361"/>
    <mergeCell ref="D354:D361"/>
    <mergeCell ref="E354:E355"/>
    <mergeCell ref="F354:F355"/>
    <mergeCell ref="G354:G355"/>
    <mergeCell ref="H354:H355"/>
    <mergeCell ref="I354:I355"/>
    <mergeCell ref="J354:J355"/>
    <mergeCell ref="K354:K355"/>
    <mergeCell ref="L354:L355"/>
    <mergeCell ref="M354:M355"/>
    <mergeCell ref="R354:R355"/>
    <mergeCell ref="A356:A357"/>
    <mergeCell ref="E356:E357"/>
    <mergeCell ref="F356:F357"/>
    <mergeCell ref="G356:G357"/>
    <mergeCell ref="H356:H357"/>
    <mergeCell ref="I356:I357"/>
    <mergeCell ref="J356:J357"/>
    <mergeCell ref="K356:K357"/>
    <mergeCell ref="L356:L357"/>
    <mergeCell ref="M356:M357"/>
    <mergeCell ref="R356:R357"/>
    <mergeCell ref="A358:A359"/>
    <mergeCell ref="E358:E359"/>
    <mergeCell ref="F358:F359"/>
    <mergeCell ref="G358:G359"/>
    <mergeCell ref="H358:H359"/>
    <mergeCell ref="I358:I359"/>
    <mergeCell ref="A343:A344"/>
    <mergeCell ref="E343:E344"/>
    <mergeCell ref="F343:F344"/>
    <mergeCell ref="G343:G344"/>
    <mergeCell ref="H343:H344"/>
    <mergeCell ref="I343:I344"/>
    <mergeCell ref="J343:J344"/>
    <mergeCell ref="K343:K344"/>
    <mergeCell ref="L343:L344"/>
    <mergeCell ref="M343:M344"/>
    <mergeCell ref="R343:R344"/>
    <mergeCell ref="A345:G345"/>
    <mergeCell ref="A349:A350"/>
    <mergeCell ref="B349:B350"/>
    <mergeCell ref="C349:C350"/>
    <mergeCell ref="D349:D350"/>
    <mergeCell ref="E349:E350"/>
    <mergeCell ref="F349:F350"/>
    <mergeCell ref="G349:G350"/>
    <mergeCell ref="H349:H350"/>
    <mergeCell ref="I349:I350"/>
    <mergeCell ref="J349:J350"/>
    <mergeCell ref="K349:K350"/>
    <mergeCell ref="L349:L350"/>
    <mergeCell ref="M349:M350"/>
    <mergeCell ref="R349:R350"/>
    <mergeCell ref="F339:F340"/>
    <mergeCell ref="G339:G340"/>
    <mergeCell ref="H339:H340"/>
    <mergeCell ref="I339:I340"/>
    <mergeCell ref="J339:J340"/>
    <mergeCell ref="K339:K340"/>
    <mergeCell ref="L339:L340"/>
    <mergeCell ref="M339:M340"/>
    <mergeCell ref="R339:R340"/>
    <mergeCell ref="A341:A342"/>
    <mergeCell ref="E341:E342"/>
    <mergeCell ref="F341:F342"/>
    <mergeCell ref="G341:G342"/>
    <mergeCell ref="H341:H342"/>
    <mergeCell ref="I341:I342"/>
    <mergeCell ref="J341:J342"/>
    <mergeCell ref="K341:K342"/>
    <mergeCell ref="L341:L342"/>
    <mergeCell ref="M341:M342"/>
    <mergeCell ref="R341:R342"/>
    <mergeCell ref="A329:G329"/>
    <mergeCell ref="A332:A333"/>
    <mergeCell ref="B332:B333"/>
    <mergeCell ref="C332:C333"/>
    <mergeCell ref="D332:D333"/>
    <mergeCell ref="E332:E333"/>
    <mergeCell ref="F332:F333"/>
    <mergeCell ref="G332:G333"/>
    <mergeCell ref="H332:H333"/>
    <mergeCell ref="I332:I333"/>
    <mergeCell ref="J332:J333"/>
    <mergeCell ref="K332:K333"/>
    <mergeCell ref="L332:L333"/>
    <mergeCell ref="M332:M333"/>
    <mergeCell ref="R332:R333"/>
    <mergeCell ref="A334:G334"/>
    <mergeCell ref="A337:A338"/>
    <mergeCell ref="B337:B344"/>
    <mergeCell ref="C337:C344"/>
    <mergeCell ref="D337:D344"/>
    <mergeCell ref="E337:E338"/>
    <mergeCell ref="F337:F338"/>
    <mergeCell ref="G337:G338"/>
    <mergeCell ref="H337:H338"/>
    <mergeCell ref="I337:I338"/>
    <mergeCell ref="J337:J338"/>
    <mergeCell ref="K337:K338"/>
    <mergeCell ref="L337:L338"/>
    <mergeCell ref="M337:M338"/>
    <mergeCell ref="R337:R338"/>
    <mergeCell ref="A339:A340"/>
    <mergeCell ref="E339:E340"/>
    <mergeCell ref="A325:A326"/>
    <mergeCell ref="E325:E326"/>
    <mergeCell ref="F325:F326"/>
    <mergeCell ref="G325:G326"/>
    <mergeCell ref="H325:H326"/>
    <mergeCell ref="I325:I326"/>
    <mergeCell ref="J325:J326"/>
    <mergeCell ref="K325:K326"/>
    <mergeCell ref="L325:L326"/>
    <mergeCell ref="M325:M326"/>
    <mergeCell ref="N325:N326"/>
    <mergeCell ref="O325:O326"/>
    <mergeCell ref="P325:P326"/>
    <mergeCell ref="Q325:Q326"/>
    <mergeCell ref="R325:R326"/>
    <mergeCell ref="A327:A328"/>
    <mergeCell ref="E327:E328"/>
    <mergeCell ref="F327:F328"/>
    <mergeCell ref="G327:G328"/>
    <mergeCell ref="H327:H328"/>
    <mergeCell ref="I327:I328"/>
    <mergeCell ref="J327:J328"/>
    <mergeCell ref="K327:K328"/>
    <mergeCell ref="L327:L328"/>
    <mergeCell ref="M327:M328"/>
    <mergeCell ref="N327:N328"/>
    <mergeCell ref="O327:O328"/>
    <mergeCell ref="P327:P328"/>
    <mergeCell ref="Q327:Q328"/>
    <mergeCell ref="R327:R328"/>
    <mergeCell ref="A321:A322"/>
    <mergeCell ref="E321:E322"/>
    <mergeCell ref="F321:F322"/>
    <mergeCell ref="G321:G322"/>
    <mergeCell ref="H321:H322"/>
    <mergeCell ref="I321:I322"/>
    <mergeCell ref="J321:J322"/>
    <mergeCell ref="K321:K322"/>
    <mergeCell ref="L321:L322"/>
    <mergeCell ref="M321:M322"/>
    <mergeCell ref="N321:N322"/>
    <mergeCell ref="O321:O322"/>
    <mergeCell ref="P321:P322"/>
    <mergeCell ref="Q321:Q322"/>
    <mergeCell ref="R321:R322"/>
    <mergeCell ref="A323:A324"/>
    <mergeCell ref="E323:E324"/>
    <mergeCell ref="F323:F324"/>
    <mergeCell ref="G323:G324"/>
    <mergeCell ref="H323:H324"/>
    <mergeCell ref="I323:I324"/>
    <mergeCell ref="J323:J324"/>
    <mergeCell ref="K323:K324"/>
    <mergeCell ref="L323:L324"/>
    <mergeCell ref="M323:M324"/>
    <mergeCell ref="N323:N324"/>
    <mergeCell ref="O323:O324"/>
    <mergeCell ref="P323:P324"/>
    <mergeCell ref="Q323:Q324"/>
    <mergeCell ref="R323:R324"/>
    <mergeCell ref="A317:A318"/>
    <mergeCell ref="E317:E318"/>
    <mergeCell ref="F317:F318"/>
    <mergeCell ref="G317:G318"/>
    <mergeCell ref="H317:H318"/>
    <mergeCell ref="I317:I318"/>
    <mergeCell ref="J317:J318"/>
    <mergeCell ref="K317:K318"/>
    <mergeCell ref="L317:L318"/>
    <mergeCell ref="M317:M318"/>
    <mergeCell ref="N317:N318"/>
    <mergeCell ref="O317:O318"/>
    <mergeCell ref="P317:P318"/>
    <mergeCell ref="Q317:Q318"/>
    <mergeCell ref="R317:R318"/>
    <mergeCell ref="A319:A320"/>
    <mergeCell ref="E319:E320"/>
    <mergeCell ref="F319:F320"/>
    <mergeCell ref="G319:G320"/>
    <mergeCell ref="H319:H320"/>
    <mergeCell ref="I319:I320"/>
    <mergeCell ref="J319:J320"/>
    <mergeCell ref="K319:K320"/>
    <mergeCell ref="L319:L320"/>
    <mergeCell ref="M319:M320"/>
    <mergeCell ref="N319:N320"/>
    <mergeCell ref="O319:O320"/>
    <mergeCell ref="P319:P320"/>
    <mergeCell ref="Q319:Q320"/>
    <mergeCell ref="R319:R320"/>
    <mergeCell ref="A313:A314"/>
    <mergeCell ref="E313:E314"/>
    <mergeCell ref="F313:F314"/>
    <mergeCell ref="G313:G314"/>
    <mergeCell ref="H313:H314"/>
    <mergeCell ref="I313:I314"/>
    <mergeCell ref="J313:J314"/>
    <mergeCell ref="K313:K314"/>
    <mergeCell ref="L313:L314"/>
    <mergeCell ref="M313:M314"/>
    <mergeCell ref="N313:N314"/>
    <mergeCell ref="O313:O314"/>
    <mergeCell ref="P313:P314"/>
    <mergeCell ref="Q313:Q314"/>
    <mergeCell ref="R313:R314"/>
    <mergeCell ref="A315:A316"/>
    <mergeCell ref="E315:E316"/>
    <mergeCell ref="F315:F316"/>
    <mergeCell ref="G315:G316"/>
    <mergeCell ref="H315:H316"/>
    <mergeCell ref="I315:I316"/>
    <mergeCell ref="J315:J316"/>
    <mergeCell ref="K315:K316"/>
    <mergeCell ref="L315:L316"/>
    <mergeCell ref="M315:M316"/>
    <mergeCell ref="N315:N316"/>
    <mergeCell ref="O315:O316"/>
    <mergeCell ref="P315:P316"/>
    <mergeCell ref="Q315:Q316"/>
    <mergeCell ref="R315:R316"/>
    <mergeCell ref="Q309:Q310"/>
    <mergeCell ref="R309:R310"/>
    <mergeCell ref="A311:A312"/>
    <mergeCell ref="E311:E312"/>
    <mergeCell ref="F311:F312"/>
    <mergeCell ref="G311:G312"/>
    <mergeCell ref="H311:H312"/>
    <mergeCell ref="I311:I312"/>
    <mergeCell ref="J311:J312"/>
    <mergeCell ref="K311:K312"/>
    <mergeCell ref="L311:L312"/>
    <mergeCell ref="M311:M312"/>
    <mergeCell ref="N311:N312"/>
    <mergeCell ref="O311:O312"/>
    <mergeCell ref="P311:P312"/>
    <mergeCell ref="Q311:Q312"/>
    <mergeCell ref="R311:R312"/>
    <mergeCell ref="A305:A306"/>
    <mergeCell ref="E305:E306"/>
    <mergeCell ref="F305:F306"/>
    <mergeCell ref="G305:G306"/>
    <mergeCell ref="H305:H306"/>
    <mergeCell ref="I305:I306"/>
    <mergeCell ref="J305:J306"/>
    <mergeCell ref="K305:K306"/>
    <mergeCell ref="L305:L306"/>
    <mergeCell ref="M305:M306"/>
    <mergeCell ref="N305:N306"/>
    <mergeCell ref="O305:O306"/>
    <mergeCell ref="P305:P306"/>
    <mergeCell ref="Q305:Q306"/>
    <mergeCell ref="R305:R306"/>
    <mergeCell ref="A307:G307"/>
    <mergeCell ref="A309:A310"/>
    <mergeCell ref="B309:B328"/>
    <mergeCell ref="C309:C328"/>
    <mergeCell ref="D309:D328"/>
    <mergeCell ref="E309:E310"/>
    <mergeCell ref="F309:F310"/>
    <mergeCell ref="G309:G310"/>
    <mergeCell ref="H309:H310"/>
    <mergeCell ref="I309:I310"/>
    <mergeCell ref="J309:J310"/>
    <mergeCell ref="K309:K310"/>
    <mergeCell ref="L309:L310"/>
    <mergeCell ref="M309:M310"/>
    <mergeCell ref="N309:N310"/>
    <mergeCell ref="O309:O310"/>
    <mergeCell ref="P309:P310"/>
    <mergeCell ref="E301:E302"/>
    <mergeCell ref="F301:F302"/>
    <mergeCell ref="G301:G302"/>
    <mergeCell ref="H301:H302"/>
    <mergeCell ref="I301:I302"/>
    <mergeCell ref="J301:J302"/>
    <mergeCell ref="K301:K302"/>
    <mergeCell ref="L301:L302"/>
    <mergeCell ref="M301:M302"/>
    <mergeCell ref="N301:N302"/>
    <mergeCell ref="O301:O302"/>
    <mergeCell ref="P301:P302"/>
    <mergeCell ref="Q301:Q302"/>
    <mergeCell ref="R301:R302"/>
    <mergeCell ref="A303:A304"/>
    <mergeCell ref="E303:E304"/>
    <mergeCell ref="F303:F304"/>
    <mergeCell ref="G303:G304"/>
    <mergeCell ref="H303:H304"/>
    <mergeCell ref="I303:I304"/>
    <mergeCell ref="J303:J304"/>
    <mergeCell ref="K303:K304"/>
    <mergeCell ref="L303:L304"/>
    <mergeCell ref="M303:M304"/>
    <mergeCell ref="N303:N304"/>
    <mergeCell ref="O303:O304"/>
    <mergeCell ref="P303:P304"/>
    <mergeCell ref="Q303:Q304"/>
    <mergeCell ref="R303:R304"/>
    <mergeCell ref="R295:R296"/>
    <mergeCell ref="A297:A298"/>
    <mergeCell ref="E297:E298"/>
    <mergeCell ref="F297:F298"/>
    <mergeCell ref="G297:G298"/>
    <mergeCell ref="H297:H298"/>
    <mergeCell ref="I297:I298"/>
    <mergeCell ref="J297:J298"/>
    <mergeCell ref="K297:K298"/>
    <mergeCell ref="L297:L298"/>
    <mergeCell ref="M297:M298"/>
    <mergeCell ref="N297:N298"/>
    <mergeCell ref="O297:O298"/>
    <mergeCell ref="P297:P298"/>
    <mergeCell ref="Q297:Q298"/>
    <mergeCell ref="R297:R298"/>
    <mergeCell ref="A299:A300"/>
    <mergeCell ref="E299:E300"/>
    <mergeCell ref="F299:F300"/>
    <mergeCell ref="G299:G300"/>
    <mergeCell ref="H299:H300"/>
    <mergeCell ref="I299:I300"/>
    <mergeCell ref="J299:J300"/>
    <mergeCell ref="K299:K300"/>
    <mergeCell ref="L299:L300"/>
    <mergeCell ref="M299:M300"/>
    <mergeCell ref="N299:N300"/>
    <mergeCell ref="O299:O300"/>
    <mergeCell ref="P299:P300"/>
    <mergeCell ref="Q299:Q300"/>
    <mergeCell ref="R299:R300"/>
    <mergeCell ref="L6:L7"/>
    <mergeCell ref="M6:M7"/>
    <mergeCell ref="N6:N7"/>
    <mergeCell ref="O6:O7"/>
    <mergeCell ref="P6:P7"/>
    <mergeCell ref="Q6:Q7"/>
    <mergeCell ref="E6:E7"/>
    <mergeCell ref="F6:F7"/>
    <mergeCell ref="G6:G7"/>
    <mergeCell ref="I6:I7"/>
    <mergeCell ref="J6:J7"/>
    <mergeCell ref="K6:K7"/>
    <mergeCell ref="E8:E9"/>
    <mergeCell ref="F8:F9"/>
    <mergeCell ref="A295:A296"/>
    <mergeCell ref="B295:B306"/>
    <mergeCell ref="C295:C306"/>
    <mergeCell ref="D295:D306"/>
    <mergeCell ref="E295:E296"/>
    <mergeCell ref="F295:F296"/>
    <mergeCell ref="G295:G296"/>
    <mergeCell ref="H295:H296"/>
    <mergeCell ref="I295:I296"/>
    <mergeCell ref="J295:J296"/>
    <mergeCell ref="K295:K296"/>
    <mergeCell ref="L295:L296"/>
    <mergeCell ref="M295:M296"/>
    <mergeCell ref="N295:N296"/>
    <mergeCell ref="O295:O296"/>
    <mergeCell ref="P295:P296"/>
    <mergeCell ref="Q295:Q296"/>
    <mergeCell ref="A301:A302"/>
    <mergeCell ref="P12:P13"/>
    <mergeCell ref="Q12:Q13"/>
    <mergeCell ref="K10:K11"/>
    <mergeCell ref="L10:L11"/>
    <mergeCell ref="M10:M11"/>
    <mergeCell ref="N10:N11"/>
    <mergeCell ref="O10:O11"/>
    <mergeCell ref="P10:P11"/>
    <mergeCell ref="N8:N9"/>
    <mergeCell ref="O8:O9"/>
    <mergeCell ref="P8:P9"/>
    <mergeCell ref="Q8:Q9"/>
    <mergeCell ref="E10:E11"/>
    <mergeCell ref="F10:F11"/>
    <mergeCell ref="G10:G11"/>
    <mergeCell ref="J10:J11"/>
    <mergeCell ref="G8:G9"/>
    <mergeCell ref="J8:J9"/>
    <mergeCell ref="K8:K9"/>
    <mergeCell ref="L8:L9"/>
    <mergeCell ref="M8:M9"/>
    <mergeCell ref="R12:R13"/>
    <mergeCell ref="H14:H15"/>
    <mergeCell ref="H16:H17"/>
    <mergeCell ref="A12:A13"/>
    <mergeCell ref="H12:H13"/>
    <mergeCell ref="J12:J13"/>
    <mergeCell ref="K12:K13"/>
    <mergeCell ref="L12:L13"/>
    <mergeCell ref="M12:M13"/>
    <mergeCell ref="A8:A9"/>
    <mergeCell ref="H8:H9"/>
    <mergeCell ref="R8:R9"/>
    <mergeCell ref="A10:A11"/>
    <mergeCell ref="H10:H11"/>
    <mergeCell ref="R10:R11"/>
    <mergeCell ref="A6:A7"/>
    <mergeCell ref="H6:H7"/>
    <mergeCell ref="R6:R7"/>
    <mergeCell ref="N12:N13"/>
    <mergeCell ref="E16:E17"/>
    <mergeCell ref="F16:F17"/>
    <mergeCell ref="G16:G17"/>
    <mergeCell ref="P14:P15"/>
    <mergeCell ref="Q14:Q15"/>
    <mergeCell ref="E14:E15"/>
    <mergeCell ref="F14:F15"/>
    <mergeCell ref="G14:G15"/>
    <mergeCell ref="Q10:Q11"/>
    <mergeCell ref="E12:E13"/>
    <mergeCell ref="F12:F13"/>
    <mergeCell ref="G12:G13"/>
    <mergeCell ref="O12:O13"/>
    <mergeCell ref="A18:A19"/>
    <mergeCell ref="R18:R19"/>
    <mergeCell ref="A20:A21"/>
    <mergeCell ref="E20:E21"/>
    <mergeCell ref="F20:F21"/>
    <mergeCell ref="G20:G21"/>
    <mergeCell ref="H20:H21"/>
    <mergeCell ref="M18:M19"/>
    <mergeCell ref="N18:N19"/>
    <mergeCell ref="O18:O19"/>
    <mergeCell ref="P18:P19"/>
    <mergeCell ref="Q18:Q19"/>
    <mergeCell ref="E18:E19"/>
    <mergeCell ref="F18:F19"/>
    <mergeCell ref="G18:G19"/>
    <mergeCell ref="H18:H19"/>
    <mergeCell ref="J18:J19"/>
    <mergeCell ref="K18:K19"/>
    <mergeCell ref="L18:L19"/>
    <mergeCell ref="P20:P21"/>
    <mergeCell ref="Q20:Q21"/>
    <mergeCell ref="R20:R21"/>
    <mergeCell ref="P22:P23"/>
    <mergeCell ref="Q22:Q23"/>
    <mergeCell ref="R22:R23"/>
    <mergeCell ref="M22:M23"/>
    <mergeCell ref="J20:J21"/>
    <mergeCell ref="K20:K21"/>
    <mergeCell ref="L20:L21"/>
    <mergeCell ref="M20:M21"/>
    <mergeCell ref="N20:N21"/>
    <mergeCell ref="O20:O21"/>
    <mergeCell ref="L37:L38"/>
    <mergeCell ref="L35:L36"/>
    <mergeCell ref="M35:M36"/>
    <mergeCell ref="K35:K36"/>
    <mergeCell ref="M37:M38"/>
    <mergeCell ref="Q31:Q32"/>
    <mergeCell ref="R31:R32"/>
    <mergeCell ref="M29:M30"/>
    <mergeCell ref="N29:N30"/>
    <mergeCell ref="O29:O30"/>
    <mergeCell ref="P29:P30"/>
    <mergeCell ref="K29:K30"/>
    <mergeCell ref="L67:L68"/>
    <mergeCell ref="L65:L66"/>
    <mergeCell ref="M65:M66"/>
    <mergeCell ref="R65:R66"/>
    <mergeCell ref="A77:A78"/>
    <mergeCell ref="E77:E78"/>
    <mergeCell ref="F77:F78"/>
    <mergeCell ref="A73:A74"/>
    <mergeCell ref="R59:R60"/>
    <mergeCell ref="R48:R49"/>
    <mergeCell ref="M54:M55"/>
    <mergeCell ref="R54:R55"/>
    <mergeCell ref="G54:G55"/>
    <mergeCell ref="H54:H55"/>
    <mergeCell ref="R77:R78"/>
    <mergeCell ref="J75:J76"/>
    <mergeCell ref="K75:K76"/>
    <mergeCell ref="L75:L76"/>
    <mergeCell ref="M75:M76"/>
    <mergeCell ref="R75:R76"/>
    <mergeCell ref="H73:H74"/>
    <mergeCell ref="A71:A72"/>
    <mergeCell ref="E71:E72"/>
    <mergeCell ref="F71:F72"/>
    <mergeCell ref="G71:G72"/>
    <mergeCell ref="H71:H72"/>
    <mergeCell ref="L73:L74"/>
    <mergeCell ref="M73:M74"/>
    <mergeCell ref="R73:R74"/>
    <mergeCell ref="A83:G83"/>
    <mergeCell ref="I79:I80"/>
    <mergeCell ref="I77:I78"/>
    <mergeCell ref="J77:J78"/>
    <mergeCell ref="K77:K78"/>
    <mergeCell ref="K92:K93"/>
    <mergeCell ref="L92:L93"/>
    <mergeCell ref="M92:M93"/>
    <mergeCell ref="R92:R93"/>
    <mergeCell ref="J92:J93"/>
    <mergeCell ref="R96:R97"/>
    <mergeCell ref="J94:J95"/>
    <mergeCell ref="K94:K95"/>
    <mergeCell ref="L94:L95"/>
    <mergeCell ref="M94:M95"/>
    <mergeCell ref="R94:R95"/>
    <mergeCell ref="I96:I97"/>
    <mergeCell ref="L88:L89"/>
    <mergeCell ref="H86:H87"/>
    <mergeCell ref="I86:I87"/>
    <mergeCell ref="L90:L91"/>
    <mergeCell ref="M90:M91"/>
    <mergeCell ref="R90:R91"/>
    <mergeCell ref="R86:R87"/>
    <mergeCell ref="M86:M87"/>
    <mergeCell ref="A79:A80"/>
    <mergeCell ref="E79:E80"/>
    <mergeCell ref="F79:F80"/>
    <mergeCell ref="G79:G80"/>
    <mergeCell ref="H79:H80"/>
    <mergeCell ref="L81:L82"/>
    <mergeCell ref="M81:M82"/>
    <mergeCell ref="R104:R105"/>
    <mergeCell ref="J102:J103"/>
    <mergeCell ref="K102:K103"/>
    <mergeCell ref="L102:L103"/>
    <mergeCell ref="L98:L99"/>
    <mergeCell ref="M98:M99"/>
    <mergeCell ref="R98:R99"/>
    <mergeCell ref="K98:K99"/>
    <mergeCell ref="F98:F99"/>
    <mergeCell ref="G98:G99"/>
    <mergeCell ref="H98:H99"/>
    <mergeCell ref="I98:I99"/>
    <mergeCell ref="J98:J99"/>
    <mergeCell ref="A96:A97"/>
    <mergeCell ref="E96:E97"/>
    <mergeCell ref="F96:F97"/>
    <mergeCell ref="J96:J97"/>
    <mergeCell ref="K96:K97"/>
    <mergeCell ref="L96:L97"/>
    <mergeCell ref="M96:M97"/>
    <mergeCell ref="A104:A105"/>
    <mergeCell ref="E104:E105"/>
    <mergeCell ref="F104:F105"/>
    <mergeCell ref="G104:G105"/>
    <mergeCell ref="H104:H105"/>
    <mergeCell ref="A100:A101"/>
    <mergeCell ref="E100:E101"/>
    <mergeCell ref="F100:F101"/>
    <mergeCell ref="G100:G101"/>
    <mergeCell ref="H100:H101"/>
    <mergeCell ref="I100:I101"/>
    <mergeCell ref="K100:K101"/>
    <mergeCell ref="J126:J127"/>
    <mergeCell ref="K126:K127"/>
    <mergeCell ref="L126:L127"/>
    <mergeCell ref="L124:L125"/>
    <mergeCell ref="M124:M125"/>
    <mergeCell ref="R124:R125"/>
    <mergeCell ref="J122:J123"/>
    <mergeCell ref="J116:J117"/>
    <mergeCell ref="K116:K117"/>
    <mergeCell ref="L116:L117"/>
    <mergeCell ref="M116:M117"/>
    <mergeCell ref="I118:I119"/>
    <mergeCell ref="I116:I117"/>
    <mergeCell ref="A116:A117"/>
    <mergeCell ref="E116:E117"/>
    <mergeCell ref="R116:R117"/>
    <mergeCell ref="J114:J115"/>
    <mergeCell ref="K114:K115"/>
    <mergeCell ref="L114:L115"/>
    <mergeCell ref="F116:F117"/>
    <mergeCell ref="G116:G117"/>
    <mergeCell ref="H116:H117"/>
    <mergeCell ref="A114:A115"/>
    <mergeCell ref="M114:M115"/>
    <mergeCell ref="R114:R115"/>
    <mergeCell ref="R120:R121"/>
    <mergeCell ref="J118:J119"/>
    <mergeCell ref="K118:K119"/>
    <mergeCell ref="L118:L119"/>
    <mergeCell ref="M118:M119"/>
    <mergeCell ref="R118:R119"/>
    <mergeCell ref="E122:E123"/>
    <mergeCell ref="J140:J141"/>
    <mergeCell ref="K140:K141"/>
    <mergeCell ref="L140:L141"/>
    <mergeCell ref="M140:M141"/>
    <mergeCell ref="I142:I143"/>
    <mergeCell ref="I140:I141"/>
    <mergeCell ref="R140:R141"/>
    <mergeCell ref="J138:J139"/>
    <mergeCell ref="K138:K139"/>
    <mergeCell ref="L138:L139"/>
    <mergeCell ref="L136:L137"/>
    <mergeCell ref="M136:M137"/>
    <mergeCell ref="R136:R137"/>
    <mergeCell ref="J134:J135"/>
    <mergeCell ref="J128:J129"/>
    <mergeCell ref="K128:K129"/>
    <mergeCell ref="L128:L129"/>
    <mergeCell ref="M128:M129"/>
    <mergeCell ref="I130:I131"/>
    <mergeCell ref="I128:I129"/>
    <mergeCell ref="R128:R129"/>
    <mergeCell ref="R142:R143"/>
    <mergeCell ref="I136:I137"/>
    <mergeCell ref="J136:J137"/>
    <mergeCell ref="K136:K137"/>
    <mergeCell ref="J130:J131"/>
    <mergeCell ref="A290:A291"/>
    <mergeCell ref="E290:E291"/>
    <mergeCell ref="F290:F291"/>
    <mergeCell ref="G290:G291"/>
    <mergeCell ref="H290:H291"/>
    <mergeCell ref="K286:K287"/>
    <mergeCell ref="R290:R291"/>
    <mergeCell ref="J288:J289"/>
    <mergeCell ref="K288:K289"/>
    <mergeCell ref="L288:L289"/>
    <mergeCell ref="M288:M289"/>
    <mergeCell ref="R288:R289"/>
    <mergeCell ref="A292:G292"/>
    <mergeCell ref="I290:I291"/>
    <mergeCell ref="J290:J291"/>
    <mergeCell ref="K290:K291"/>
    <mergeCell ref="L290:L291"/>
    <mergeCell ref="M290:M291"/>
    <mergeCell ref="J284:J285"/>
    <mergeCell ref="K284:K285"/>
    <mergeCell ref="L284:L285"/>
    <mergeCell ref="M284:M285"/>
    <mergeCell ref="R284:R285"/>
    <mergeCell ref="A286:A287"/>
    <mergeCell ref="E286:E287"/>
    <mergeCell ref="F286:F287"/>
    <mergeCell ref="G286:G287"/>
    <mergeCell ref="H286:H287"/>
    <mergeCell ref="I286:I287"/>
    <mergeCell ref="J286:J287"/>
    <mergeCell ref="L286:L287"/>
    <mergeCell ref="M286:M287"/>
    <mergeCell ref="R286:R287"/>
    <mergeCell ref="A288:A289"/>
    <mergeCell ref="E288:E289"/>
    <mergeCell ref="F288:F289"/>
    <mergeCell ref="G288:G289"/>
    <mergeCell ref="H288:H289"/>
    <mergeCell ref="I288:I289"/>
    <mergeCell ref="A277:G277"/>
    <mergeCell ref="A280:A281"/>
    <mergeCell ref="B280:B291"/>
    <mergeCell ref="C280:C291"/>
    <mergeCell ref="D280:D291"/>
    <mergeCell ref="E280:E281"/>
    <mergeCell ref="F280:F281"/>
    <mergeCell ref="G280:G281"/>
    <mergeCell ref="H280:H281"/>
    <mergeCell ref="I280:I281"/>
    <mergeCell ref="J280:J281"/>
    <mergeCell ref="K280:K281"/>
    <mergeCell ref="L280:L281"/>
    <mergeCell ref="M280:M281"/>
    <mergeCell ref="R280:R281"/>
    <mergeCell ref="A282:A283"/>
    <mergeCell ref="E282:E283"/>
    <mergeCell ref="F282:F283"/>
    <mergeCell ref="G282:G283"/>
    <mergeCell ref="H282:H283"/>
    <mergeCell ref="I282:I283"/>
    <mergeCell ref="J282:J283"/>
    <mergeCell ref="K282:K283"/>
    <mergeCell ref="L282:L283"/>
    <mergeCell ref="M282:M283"/>
    <mergeCell ref="R282:R283"/>
    <mergeCell ref="A284:A285"/>
    <mergeCell ref="E284:E285"/>
    <mergeCell ref="F284:F285"/>
    <mergeCell ref="G284:G285"/>
    <mergeCell ref="H284:H285"/>
    <mergeCell ref="I284:I285"/>
    <mergeCell ref="K271:K272"/>
    <mergeCell ref="L271:L272"/>
    <mergeCell ref="M271:M272"/>
    <mergeCell ref="R271:R272"/>
    <mergeCell ref="A273:A274"/>
    <mergeCell ref="E273:E274"/>
    <mergeCell ref="F273:F274"/>
    <mergeCell ref="G273:G274"/>
    <mergeCell ref="H273:H274"/>
    <mergeCell ref="I273:I274"/>
    <mergeCell ref="J273:J274"/>
    <mergeCell ref="K273:K274"/>
    <mergeCell ref="L273:L274"/>
    <mergeCell ref="M273:M274"/>
    <mergeCell ref="R273:R274"/>
    <mergeCell ref="G275:G276"/>
    <mergeCell ref="H275:H276"/>
    <mergeCell ref="I275:I276"/>
    <mergeCell ref="J275:J276"/>
    <mergeCell ref="K275:K276"/>
    <mergeCell ref="L275:L276"/>
    <mergeCell ref="M275:M276"/>
    <mergeCell ref="R275:R276"/>
    <mergeCell ref="K265:K266"/>
    <mergeCell ref="L265:L266"/>
    <mergeCell ref="M265:M266"/>
    <mergeCell ref="R265:R266"/>
    <mergeCell ref="A267:A268"/>
    <mergeCell ref="E267:E268"/>
    <mergeCell ref="F267:F268"/>
    <mergeCell ref="G267:G268"/>
    <mergeCell ref="H267:H268"/>
    <mergeCell ref="I267:I268"/>
    <mergeCell ref="J267:J268"/>
    <mergeCell ref="K267:K268"/>
    <mergeCell ref="L267:L268"/>
    <mergeCell ref="M267:M268"/>
    <mergeCell ref="R267:R268"/>
    <mergeCell ref="A269:A270"/>
    <mergeCell ref="E269:E270"/>
    <mergeCell ref="F269:F270"/>
    <mergeCell ref="G269:G270"/>
    <mergeCell ref="H269:H270"/>
    <mergeCell ref="I269:I270"/>
    <mergeCell ref="J269:J270"/>
    <mergeCell ref="K269:K270"/>
    <mergeCell ref="L269:L270"/>
    <mergeCell ref="M269:M270"/>
    <mergeCell ref="R269:R270"/>
    <mergeCell ref="A265:A266"/>
    <mergeCell ref="B265:B276"/>
    <mergeCell ref="C265:C276"/>
    <mergeCell ref="D265:D276"/>
    <mergeCell ref="E265:E266"/>
    <mergeCell ref="J271:J272"/>
    <mergeCell ref="F265:F266"/>
    <mergeCell ref="A275:A276"/>
    <mergeCell ref="E275:E276"/>
    <mergeCell ref="F275:F276"/>
    <mergeCell ref="G265:G266"/>
    <mergeCell ref="H265:H266"/>
    <mergeCell ref="I265:I266"/>
    <mergeCell ref="A271:A272"/>
    <mergeCell ref="E271:E272"/>
    <mergeCell ref="F271:F272"/>
    <mergeCell ref="G271:G272"/>
    <mergeCell ref="H271:H272"/>
    <mergeCell ref="I271:I272"/>
    <mergeCell ref="H259:H260"/>
    <mergeCell ref="I259:I260"/>
    <mergeCell ref="I257:I258"/>
    <mergeCell ref="J257:J258"/>
    <mergeCell ref="J265:J266"/>
    <mergeCell ref="J259:J260"/>
    <mergeCell ref="K259:K260"/>
    <mergeCell ref="L259:L260"/>
    <mergeCell ref="M259:M260"/>
    <mergeCell ref="R259:R260"/>
    <mergeCell ref="I255:I256"/>
    <mergeCell ref="A261:G261"/>
    <mergeCell ref="A259:A260"/>
    <mergeCell ref="E259:E260"/>
    <mergeCell ref="F259:F260"/>
    <mergeCell ref="G259:G260"/>
    <mergeCell ref="A257:A258"/>
    <mergeCell ref="E257:E258"/>
    <mergeCell ref="F257:F258"/>
    <mergeCell ref="G257:G258"/>
    <mergeCell ref="H257:H258"/>
    <mergeCell ref="A255:A256"/>
    <mergeCell ref="E255:E256"/>
    <mergeCell ref="F255:F256"/>
    <mergeCell ref="G255:G256"/>
    <mergeCell ref="H255:H256"/>
    <mergeCell ref="M257:M258"/>
    <mergeCell ref="R257:R258"/>
    <mergeCell ref="J255:J256"/>
    <mergeCell ref="K255:K256"/>
    <mergeCell ref="L255:L256"/>
    <mergeCell ref="M255:M256"/>
    <mergeCell ref="R255:R256"/>
    <mergeCell ref="R249:R250"/>
    <mergeCell ref="A251:A252"/>
    <mergeCell ref="E251:E252"/>
    <mergeCell ref="F251:F252"/>
    <mergeCell ref="G251:G252"/>
    <mergeCell ref="H251:H252"/>
    <mergeCell ref="I251:I252"/>
    <mergeCell ref="A253:A254"/>
    <mergeCell ref="E253:E254"/>
    <mergeCell ref="F253:F254"/>
    <mergeCell ref="G253:G254"/>
    <mergeCell ref="H253:H254"/>
    <mergeCell ref="K249:K250"/>
    <mergeCell ref="R253:R254"/>
    <mergeCell ref="J251:J252"/>
    <mergeCell ref="K251:K252"/>
    <mergeCell ref="L251:L252"/>
    <mergeCell ref="M251:M252"/>
    <mergeCell ref="R251:R252"/>
    <mergeCell ref="I253:I254"/>
    <mergeCell ref="J253:J254"/>
    <mergeCell ref="K253:K254"/>
    <mergeCell ref="L253:L254"/>
    <mergeCell ref="K257:K258"/>
    <mergeCell ref="L257:L258"/>
    <mergeCell ref="M253:M254"/>
    <mergeCell ref="A242:A243"/>
    <mergeCell ref="E242:E243"/>
    <mergeCell ref="F242:F243"/>
    <mergeCell ref="G242:G243"/>
    <mergeCell ref="H242:H243"/>
    <mergeCell ref="I242:I243"/>
    <mergeCell ref="J242:J243"/>
    <mergeCell ref="K242:K243"/>
    <mergeCell ref="L242:L243"/>
    <mergeCell ref="M242:M243"/>
    <mergeCell ref="R242:R243"/>
    <mergeCell ref="A244:G244"/>
    <mergeCell ref="A247:A248"/>
    <mergeCell ref="B247:B260"/>
    <mergeCell ref="C247:C260"/>
    <mergeCell ref="D247:D260"/>
    <mergeCell ref="E247:E248"/>
    <mergeCell ref="F247:F248"/>
    <mergeCell ref="G247:G248"/>
    <mergeCell ref="H247:H248"/>
    <mergeCell ref="I247:I248"/>
    <mergeCell ref="J247:J248"/>
    <mergeCell ref="K247:K248"/>
    <mergeCell ref="L247:L248"/>
    <mergeCell ref="M247:M248"/>
    <mergeCell ref="R247:R248"/>
    <mergeCell ref="A249:A250"/>
    <mergeCell ref="E249:E250"/>
    <mergeCell ref="F249:F250"/>
    <mergeCell ref="G249:G250"/>
    <mergeCell ref="H249:H250"/>
    <mergeCell ref="I249:I250"/>
    <mergeCell ref="A238:A239"/>
    <mergeCell ref="E238:E239"/>
    <mergeCell ref="F238:F239"/>
    <mergeCell ref="G238:G239"/>
    <mergeCell ref="H238:H239"/>
    <mergeCell ref="J238:J239"/>
    <mergeCell ref="K238:K239"/>
    <mergeCell ref="L238:L239"/>
    <mergeCell ref="M238:M239"/>
    <mergeCell ref="R238:R239"/>
    <mergeCell ref="A240:A241"/>
    <mergeCell ref="E240:E241"/>
    <mergeCell ref="F240:F241"/>
    <mergeCell ref="G240:G241"/>
    <mergeCell ref="H240:H241"/>
    <mergeCell ref="J240:J241"/>
    <mergeCell ref="K240:K241"/>
    <mergeCell ref="L240:L241"/>
    <mergeCell ref="M240:M241"/>
    <mergeCell ref="R240:R241"/>
    <mergeCell ref="J249:J250"/>
    <mergeCell ref="L249:L250"/>
    <mergeCell ref="M249:M250"/>
    <mergeCell ref="J232:J233"/>
    <mergeCell ref="K232:K233"/>
    <mergeCell ref="L232:L233"/>
    <mergeCell ref="M232:M233"/>
    <mergeCell ref="R232:R233"/>
    <mergeCell ref="A234:A235"/>
    <mergeCell ref="E234:E235"/>
    <mergeCell ref="F234:F235"/>
    <mergeCell ref="G234:G235"/>
    <mergeCell ref="H234:H235"/>
    <mergeCell ref="J234:J235"/>
    <mergeCell ref="K234:K235"/>
    <mergeCell ref="L234:L235"/>
    <mergeCell ref="M234:M235"/>
    <mergeCell ref="R234:R235"/>
    <mergeCell ref="A236:A237"/>
    <mergeCell ref="E236:E237"/>
    <mergeCell ref="F236:F237"/>
    <mergeCell ref="G236:G237"/>
    <mergeCell ref="H236:H237"/>
    <mergeCell ref="I236:I237"/>
    <mergeCell ref="J236:J237"/>
    <mergeCell ref="K236:K237"/>
    <mergeCell ref="L236:L237"/>
    <mergeCell ref="M236:M237"/>
    <mergeCell ref="R236:R237"/>
    <mergeCell ref="A224:A225"/>
    <mergeCell ref="E224:E225"/>
    <mergeCell ref="F224:F225"/>
    <mergeCell ref="G224:G225"/>
    <mergeCell ref="H224:H225"/>
    <mergeCell ref="I224:I225"/>
    <mergeCell ref="J224:J225"/>
    <mergeCell ref="K224:K225"/>
    <mergeCell ref="L224:L225"/>
    <mergeCell ref="M224:M225"/>
    <mergeCell ref="R224:R225"/>
    <mergeCell ref="A226:G226"/>
    <mergeCell ref="A230:A231"/>
    <mergeCell ref="B230:B243"/>
    <mergeCell ref="C230:C243"/>
    <mergeCell ref="D230:D243"/>
    <mergeCell ref="E230:E231"/>
    <mergeCell ref="F230:F231"/>
    <mergeCell ref="G230:G231"/>
    <mergeCell ref="H230:H231"/>
    <mergeCell ref="I230:I231"/>
    <mergeCell ref="J230:J231"/>
    <mergeCell ref="K230:K231"/>
    <mergeCell ref="L230:L231"/>
    <mergeCell ref="M230:M231"/>
    <mergeCell ref="R230:R231"/>
    <mergeCell ref="A232:A233"/>
    <mergeCell ref="E232:E233"/>
    <mergeCell ref="F232:F233"/>
    <mergeCell ref="G232:G233"/>
    <mergeCell ref="H232:H233"/>
    <mergeCell ref="I232:I233"/>
    <mergeCell ref="J218:J219"/>
    <mergeCell ref="K218:K219"/>
    <mergeCell ref="L218:L219"/>
    <mergeCell ref="M218:M219"/>
    <mergeCell ref="R218:R219"/>
    <mergeCell ref="A220:A221"/>
    <mergeCell ref="E220:E221"/>
    <mergeCell ref="F220:F221"/>
    <mergeCell ref="G220:G221"/>
    <mergeCell ref="H220:H221"/>
    <mergeCell ref="I220:I221"/>
    <mergeCell ref="J220:J221"/>
    <mergeCell ref="K220:K221"/>
    <mergeCell ref="L220:L221"/>
    <mergeCell ref="M220:M221"/>
    <mergeCell ref="R220:R221"/>
    <mergeCell ref="A222:A223"/>
    <mergeCell ref="E222:E223"/>
    <mergeCell ref="F222:F223"/>
    <mergeCell ref="G222:G223"/>
    <mergeCell ref="H222:H223"/>
    <mergeCell ref="I222:I223"/>
    <mergeCell ref="J222:J223"/>
    <mergeCell ref="K222:K223"/>
    <mergeCell ref="L222:L223"/>
    <mergeCell ref="M222:M223"/>
    <mergeCell ref="R222:R223"/>
    <mergeCell ref="A211:G211"/>
    <mergeCell ref="A214:A215"/>
    <mergeCell ref="B214:B225"/>
    <mergeCell ref="C214:C225"/>
    <mergeCell ref="D214:D225"/>
    <mergeCell ref="E214:E215"/>
    <mergeCell ref="F214:F215"/>
    <mergeCell ref="G214:G215"/>
    <mergeCell ref="H214:H215"/>
    <mergeCell ref="I214:I215"/>
    <mergeCell ref="J214:J215"/>
    <mergeCell ref="K214:K215"/>
    <mergeCell ref="L214:L215"/>
    <mergeCell ref="M214:M215"/>
    <mergeCell ref="R214:R215"/>
    <mergeCell ref="A216:A217"/>
    <mergeCell ref="E216:E217"/>
    <mergeCell ref="F216:F217"/>
    <mergeCell ref="G216:G217"/>
    <mergeCell ref="H216:H217"/>
    <mergeCell ref="I216:I217"/>
    <mergeCell ref="J216:J217"/>
    <mergeCell ref="K216:K217"/>
    <mergeCell ref="L216:L217"/>
    <mergeCell ref="M216:M217"/>
    <mergeCell ref="R216:R217"/>
    <mergeCell ref="A218:A219"/>
    <mergeCell ref="E218:E219"/>
    <mergeCell ref="F218:F219"/>
    <mergeCell ref="G218:G219"/>
    <mergeCell ref="H218:H219"/>
    <mergeCell ref="I218:I219"/>
    <mergeCell ref="H203:H204"/>
    <mergeCell ref="I203:I204"/>
    <mergeCell ref="I201:I202"/>
    <mergeCell ref="J201:J202"/>
    <mergeCell ref="K201:K202"/>
    <mergeCell ref="L201:L202"/>
    <mergeCell ref="J203:J204"/>
    <mergeCell ref="K203:K204"/>
    <mergeCell ref="L203:L204"/>
    <mergeCell ref="M203:M204"/>
    <mergeCell ref="R203:R204"/>
    <mergeCell ref="A205:G205"/>
    <mergeCell ref="A203:A204"/>
    <mergeCell ref="E203:E204"/>
    <mergeCell ref="F203:F204"/>
    <mergeCell ref="G203:G204"/>
    <mergeCell ref="A209:A210"/>
    <mergeCell ref="B209:B210"/>
    <mergeCell ref="C209:C210"/>
    <mergeCell ref="D209:D210"/>
    <mergeCell ref="E209:E210"/>
    <mergeCell ref="F209:F210"/>
    <mergeCell ref="G209:G210"/>
    <mergeCell ref="H209:H210"/>
    <mergeCell ref="I209:I210"/>
    <mergeCell ref="J209:J210"/>
    <mergeCell ref="K209:K210"/>
    <mergeCell ref="L209:L210"/>
    <mergeCell ref="M209:M210"/>
    <mergeCell ref="R209:R210"/>
    <mergeCell ref="A201:A202"/>
    <mergeCell ref="E201:E202"/>
    <mergeCell ref="F201:F202"/>
    <mergeCell ref="G201:G202"/>
    <mergeCell ref="H201:H202"/>
    <mergeCell ref="A199:A200"/>
    <mergeCell ref="E199:E200"/>
    <mergeCell ref="F199:F200"/>
    <mergeCell ref="G199:G200"/>
    <mergeCell ref="H199:H200"/>
    <mergeCell ref="M201:M202"/>
    <mergeCell ref="R201:R202"/>
    <mergeCell ref="J199:J200"/>
    <mergeCell ref="K199:K200"/>
    <mergeCell ref="L199:L200"/>
    <mergeCell ref="M199:M200"/>
    <mergeCell ref="R199:R200"/>
    <mergeCell ref="A197:A198"/>
    <mergeCell ref="E197:E198"/>
    <mergeCell ref="F197:F198"/>
    <mergeCell ref="G197:G198"/>
    <mergeCell ref="H197:H198"/>
    <mergeCell ref="K193:K194"/>
    <mergeCell ref="R197:R198"/>
    <mergeCell ref="J195:J196"/>
    <mergeCell ref="K195:K196"/>
    <mergeCell ref="L195:L196"/>
    <mergeCell ref="M195:M196"/>
    <mergeCell ref="R195:R196"/>
    <mergeCell ref="I199:I200"/>
    <mergeCell ref="I197:I198"/>
    <mergeCell ref="J197:J198"/>
    <mergeCell ref="K197:K198"/>
    <mergeCell ref="L197:L198"/>
    <mergeCell ref="M197:M198"/>
    <mergeCell ref="J191:J192"/>
    <mergeCell ref="K191:K192"/>
    <mergeCell ref="L191:L192"/>
    <mergeCell ref="M191:M192"/>
    <mergeCell ref="R191:R192"/>
    <mergeCell ref="A193:A194"/>
    <mergeCell ref="E193:E194"/>
    <mergeCell ref="F193:F194"/>
    <mergeCell ref="G193:G194"/>
    <mergeCell ref="H193:H194"/>
    <mergeCell ref="I193:I194"/>
    <mergeCell ref="J193:J194"/>
    <mergeCell ref="L193:L194"/>
    <mergeCell ref="M193:M194"/>
    <mergeCell ref="R193:R194"/>
    <mergeCell ref="A195:A196"/>
    <mergeCell ref="E195:E196"/>
    <mergeCell ref="F195:F196"/>
    <mergeCell ref="G195:G196"/>
    <mergeCell ref="H195:H196"/>
    <mergeCell ref="I195:I196"/>
    <mergeCell ref="A184:G184"/>
    <mergeCell ref="A187:A188"/>
    <mergeCell ref="B187:B204"/>
    <mergeCell ref="C187:C204"/>
    <mergeCell ref="D187:D204"/>
    <mergeCell ref="E187:E188"/>
    <mergeCell ref="F187:F188"/>
    <mergeCell ref="G187:G188"/>
    <mergeCell ref="H187:H188"/>
    <mergeCell ref="I187:I188"/>
    <mergeCell ref="J187:J188"/>
    <mergeCell ref="K187:K188"/>
    <mergeCell ref="L187:L188"/>
    <mergeCell ref="M187:M188"/>
    <mergeCell ref="R187:R188"/>
    <mergeCell ref="A189:A190"/>
    <mergeCell ref="E189:E190"/>
    <mergeCell ref="F189:F190"/>
    <mergeCell ref="G189:G190"/>
    <mergeCell ref="H189:H190"/>
    <mergeCell ref="I189:I190"/>
    <mergeCell ref="J189:J190"/>
    <mergeCell ref="K189:K190"/>
    <mergeCell ref="L189:L190"/>
    <mergeCell ref="M189:M190"/>
    <mergeCell ref="R189:R190"/>
    <mergeCell ref="A191:A192"/>
    <mergeCell ref="E191:E192"/>
    <mergeCell ref="F191:F192"/>
    <mergeCell ref="G191:G192"/>
    <mergeCell ref="H191:H192"/>
    <mergeCell ref="I191:I192"/>
    <mergeCell ref="H176:H177"/>
    <mergeCell ref="I176:I177"/>
    <mergeCell ref="J176:J177"/>
    <mergeCell ref="K176:K177"/>
    <mergeCell ref="L176:L177"/>
    <mergeCell ref="M176:M177"/>
    <mergeCell ref="R176:R177"/>
    <mergeCell ref="A178:G178"/>
    <mergeCell ref="A182:A183"/>
    <mergeCell ref="B182:B183"/>
    <mergeCell ref="C182:C183"/>
    <mergeCell ref="D182:D183"/>
    <mergeCell ref="E182:E183"/>
    <mergeCell ref="F182:F183"/>
    <mergeCell ref="G182:G183"/>
    <mergeCell ref="H182:H183"/>
    <mergeCell ref="I182:I183"/>
    <mergeCell ref="J182:J183"/>
    <mergeCell ref="K182:K183"/>
    <mergeCell ref="L182:L183"/>
    <mergeCell ref="M182:M183"/>
    <mergeCell ref="R182:R183"/>
    <mergeCell ref="M167:M168"/>
    <mergeCell ref="R167:R168"/>
    <mergeCell ref="A169:G169"/>
    <mergeCell ref="A172:A173"/>
    <mergeCell ref="B172:B177"/>
    <mergeCell ref="C172:C177"/>
    <mergeCell ref="D172:D177"/>
    <mergeCell ref="E172:E173"/>
    <mergeCell ref="F172:F173"/>
    <mergeCell ref="G172:G173"/>
    <mergeCell ref="H172:H173"/>
    <mergeCell ref="I172:I173"/>
    <mergeCell ref="J172:J173"/>
    <mergeCell ref="K172:K173"/>
    <mergeCell ref="L172:L173"/>
    <mergeCell ref="M172:M173"/>
    <mergeCell ref="R172:R173"/>
    <mergeCell ref="A174:A175"/>
    <mergeCell ref="E174:E175"/>
    <mergeCell ref="F174:F175"/>
    <mergeCell ref="G174:G175"/>
    <mergeCell ref="H174:H175"/>
    <mergeCell ref="I174:I175"/>
    <mergeCell ref="J174:J175"/>
    <mergeCell ref="K174:K175"/>
    <mergeCell ref="L174:L175"/>
    <mergeCell ref="M174:M175"/>
    <mergeCell ref="R174:R175"/>
    <mergeCell ref="A176:A177"/>
    <mergeCell ref="E176:E177"/>
    <mergeCell ref="F176:F177"/>
    <mergeCell ref="G176:G177"/>
    <mergeCell ref="G159:G160"/>
    <mergeCell ref="H159:H160"/>
    <mergeCell ref="I159:I160"/>
    <mergeCell ref="J159:J160"/>
    <mergeCell ref="K159:K160"/>
    <mergeCell ref="L159:L160"/>
    <mergeCell ref="M159:M160"/>
    <mergeCell ref="R159:R160"/>
    <mergeCell ref="A161:G161"/>
    <mergeCell ref="A165:A166"/>
    <mergeCell ref="B165:B168"/>
    <mergeCell ref="C165:C168"/>
    <mergeCell ref="D165:D168"/>
    <mergeCell ref="E165:E166"/>
    <mergeCell ref="F165:F166"/>
    <mergeCell ref="G165:G166"/>
    <mergeCell ref="H165:H166"/>
    <mergeCell ref="I165:I166"/>
    <mergeCell ref="J165:J166"/>
    <mergeCell ref="K165:K166"/>
    <mergeCell ref="L165:L166"/>
    <mergeCell ref="M165:M166"/>
    <mergeCell ref="R165:R166"/>
    <mergeCell ref="A167:A168"/>
    <mergeCell ref="E167:E168"/>
    <mergeCell ref="F167:F168"/>
    <mergeCell ref="G167:G168"/>
    <mergeCell ref="H167:H168"/>
    <mergeCell ref="I167:I168"/>
    <mergeCell ref="J167:J168"/>
    <mergeCell ref="K167:K168"/>
    <mergeCell ref="L167:L168"/>
    <mergeCell ref="A152:A153"/>
    <mergeCell ref="B152:B153"/>
    <mergeCell ref="C152:C153"/>
    <mergeCell ref="D152:D153"/>
    <mergeCell ref="E152:E153"/>
    <mergeCell ref="F152:F153"/>
    <mergeCell ref="G152:G153"/>
    <mergeCell ref="H152:H153"/>
    <mergeCell ref="I152:I153"/>
    <mergeCell ref="J152:J153"/>
    <mergeCell ref="K152:K153"/>
    <mergeCell ref="L152:L153"/>
    <mergeCell ref="M152:M153"/>
    <mergeCell ref="R152:R153"/>
    <mergeCell ref="A154:G154"/>
    <mergeCell ref="A157:A158"/>
    <mergeCell ref="B157:B160"/>
    <mergeCell ref="C157:C160"/>
    <mergeCell ref="D157:D160"/>
    <mergeCell ref="E157:E158"/>
    <mergeCell ref="F157:F158"/>
    <mergeCell ref="G157:G158"/>
    <mergeCell ref="H157:H158"/>
    <mergeCell ref="I157:I158"/>
    <mergeCell ref="J157:J158"/>
    <mergeCell ref="K157:K158"/>
    <mergeCell ref="L157:L158"/>
    <mergeCell ref="M157:M158"/>
    <mergeCell ref="R157:R158"/>
    <mergeCell ref="A159:A160"/>
    <mergeCell ref="E159:E160"/>
    <mergeCell ref="F159:F160"/>
    <mergeCell ref="H146:H147"/>
    <mergeCell ref="I146:I147"/>
    <mergeCell ref="I144:I145"/>
    <mergeCell ref="J144:J145"/>
    <mergeCell ref="K144:K145"/>
    <mergeCell ref="L144:L145"/>
    <mergeCell ref="J146:J147"/>
    <mergeCell ref="K146:K147"/>
    <mergeCell ref="L146:L147"/>
    <mergeCell ref="M146:M147"/>
    <mergeCell ref="R146:R147"/>
    <mergeCell ref="A148:G148"/>
    <mergeCell ref="A146:A147"/>
    <mergeCell ref="E146:E147"/>
    <mergeCell ref="F146:F147"/>
    <mergeCell ref="G146:G147"/>
    <mergeCell ref="G138:G139"/>
    <mergeCell ref="H138:H139"/>
    <mergeCell ref="I138:I139"/>
    <mergeCell ref="M138:M139"/>
    <mergeCell ref="R138:R139"/>
    <mergeCell ref="A140:A141"/>
    <mergeCell ref="E140:E141"/>
    <mergeCell ref="F140:F141"/>
    <mergeCell ref="G140:G141"/>
    <mergeCell ref="H140:H141"/>
    <mergeCell ref="A138:A139"/>
    <mergeCell ref="E138:E139"/>
    <mergeCell ref="F138:F139"/>
    <mergeCell ref="A144:A145"/>
    <mergeCell ref="E144:E145"/>
    <mergeCell ref="F144:F145"/>
    <mergeCell ref="G144:G145"/>
    <mergeCell ref="H144:H145"/>
    <mergeCell ref="A142:A143"/>
    <mergeCell ref="E142:E143"/>
    <mergeCell ref="F142:F143"/>
    <mergeCell ref="G142:G143"/>
    <mergeCell ref="H142:H143"/>
    <mergeCell ref="M144:M145"/>
    <mergeCell ref="R144:R145"/>
    <mergeCell ref="J142:J143"/>
    <mergeCell ref="K142:K143"/>
    <mergeCell ref="L142:L143"/>
    <mergeCell ref="M142:M143"/>
    <mergeCell ref="K130:K131"/>
    <mergeCell ref="L130:L131"/>
    <mergeCell ref="M130:M131"/>
    <mergeCell ref="R130:R131"/>
    <mergeCell ref="E134:E135"/>
    <mergeCell ref="F134:F135"/>
    <mergeCell ref="G134:G135"/>
    <mergeCell ref="H134:H135"/>
    <mergeCell ref="I134:I135"/>
    <mergeCell ref="I132:I133"/>
    <mergeCell ref="K134:K135"/>
    <mergeCell ref="L134:L135"/>
    <mergeCell ref="M134:M135"/>
    <mergeCell ref="R134:R135"/>
    <mergeCell ref="A136:A137"/>
    <mergeCell ref="E136:E137"/>
    <mergeCell ref="F136:F137"/>
    <mergeCell ref="G136:G137"/>
    <mergeCell ref="H136:H137"/>
    <mergeCell ref="A134:A135"/>
    <mergeCell ref="G126:G127"/>
    <mergeCell ref="H126:H127"/>
    <mergeCell ref="I126:I127"/>
    <mergeCell ref="I124:I125"/>
    <mergeCell ref="J124:J125"/>
    <mergeCell ref="K124:K125"/>
    <mergeCell ref="M126:M127"/>
    <mergeCell ref="R126:R127"/>
    <mergeCell ref="A128:A129"/>
    <mergeCell ref="E128:E129"/>
    <mergeCell ref="F128:F129"/>
    <mergeCell ref="G128:G129"/>
    <mergeCell ref="H128:H129"/>
    <mergeCell ref="A126:A127"/>
    <mergeCell ref="E126:E127"/>
    <mergeCell ref="F126:F127"/>
    <mergeCell ref="A132:A133"/>
    <mergeCell ref="E132:E133"/>
    <mergeCell ref="F132:F133"/>
    <mergeCell ref="G132:G133"/>
    <mergeCell ref="H132:H133"/>
    <mergeCell ref="A130:A131"/>
    <mergeCell ref="E130:E131"/>
    <mergeCell ref="F130:F131"/>
    <mergeCell ref="G130:G131"/>
    <mergeCell ref="H130:H131"/>
    <mergeCell ref="J132:J133"/>
    <mergeCell ref="K132:K133"/>
    <mergeCell ref="L132:L133"/>
    <mergeCell ref="M132:M133"/>
    <mergeCell ref="R132:R133"/>
    <mergeCell ref="F122:F123"/>
    <mergeCell ref="G122:G123"/>
    <mergeCell ref="H122:H123"/>
    <mergeCell ref="I122:I123"/>
    <mergeCell ref="I120:I121"/>
    <mergeCell ref="K122:K123"/>
    <mergeCell ref="L122:L123"/>
    <mergeCell ref="M122:M123"/>
    <mergeCell ref="R122:R123"/>
    <mergeCell ref="A124:A125"/>
    <mergeCell ref="E124:E125"/>
    <mergeCell ref="F124:F125"/>
    <mergeCell ref="G124:G125"/>
    <mergeCell ref="H124:H125"/>
    <mergeCell ref="A122:A123"/>
    <mergeCell ref="A112:A113"/>
    <mergeCell ref="E112:E113"/>
    <mergeCell ref="F112:F113"/>
    <mergeCell ref="G112:G113"/>
    <mergeCell ref="H112:H113"/>
    <mergeCell ref="I114:I115"/>
    <mergeCell ref="I112:I113"/>
    <mergeCell ref="J112:J113"/>
    <mergeCell ref="K112:K113"/>
    <mergeCell ref="L112:L113"/>
    <mergeCell ref="M112:M113"/>
    <mergeCell ref="A120:A121"/>
    <mergeCell ref="E120:E121"/>
    <mergeCell ref="F120:F121"/>
    <mergeCell ref="G120:G121"/>
    <mergeCell ref="H120:H121"/>
    <mergeCell ref="A118:A119"/>
    <mergeCell ref="E118:E119"/>
    <mergeCell ref="F118:F119"/>
    <mergeCell ref="G118:G119"/>
    <mergeCell ref="H118:H119"/>
    <mergeCell ref="J120:J121"/>
    <mergeCell ref="K120:K121"/>
    <mergeCell ref="L120:L121"/>
    <mergeCell ref="M120:M121"/>
    <mergeCell ref="R108:R109"/>
    <mergeCell ref="J106:J107"/>
    <mergeCell ref="K106:K107"/>
    <mergeCell ref="L106:L107"/>
    <mergeCell ref="M106:M107"/>
    <mergeCell ref="R106:R107"/>
    <mergeCell ref="A110:A111"/>
    <mergeCell ref="E110:E111"/>
    <mergeCell ref="F110:F111"/>
    <mergeCell ref="G110:G111"/>
    <mergeCell ref="H110:H111"/>
    <mergeCell ref="I110:I111"/>
    <mergeCell ref="J110:J111"/>
    <mergeCell ref="K110:K111"/>
    <mergeCell ref="L110:L111"/>
    <mergeCell ref="M110:M111"/>
    <mergeCell ref="R110:R111"/>
    <mergeCell ref="R112:R113"/>
    <mergeCell ref="E114:E115"/>
    <mergeCell ref="F114:F115"/>
    <mergeCell ref="G114:G115"/>
    <mergeCell ref="H114:H115"/>
    <mergeCell ref="I108:I109"/>
    <mergeCell ref="J108:J109"/>
    <mergeCell ref="I106:I107"/>
    <mergeCell ref="I104:I105"/>
    <mergeCell ref="J104:J105"/>
    <mergeCell ref="K104:K105"/>
    <mergeCell ref="L104:L105"/>
    <mergeCell ref="M104:M105"/>
    <mergeCell ref="A108:A109"/>
    <mergeCell ref="E108:E109"/>
    <mergeCell ref="F108:F109"/>
    <mergeCell ref="G108:G109"/>
    <mergeCell ref="H108:H109"/>
    <mergeCell ref="A106:A107"/>
    <mergeCell ref="E106:E107"/>
    <mergeCell ref="F106:F107"/>
    <mergeCell ref="G106:G107"/>
    <mergeCell ref="H106:H107"/>
    <mergeCell ref="M108:M109"/>
    <mergeCell ref="K108:K109"/>
    <mergeCell ref="L108:L109"/>
    <mergeCell ref="L100:L101"/>
    <mergeCell ref="M100:M101"/>
    <mergeCell ref="R100:R101"/>
    <mergeCell ref="A102:A103"/>
    <mergeCell ref="E102:E103"/>
    <mergeCell ref="F102:F103"/>
    <mergeCell ref="G102:G103"/>
    <mergeCell ref="H102:H103"/>
    <mergeCell ref="I102:I103"/>
    <mergeCell ref="M102:M103"/>
    <mergeCell ref="R102:R103"/>
    <mergeCell ref="J100:J101"/>
    <mergeCell ref="J86:J87"/>
    <mergeCell ref="K86:K87"/>
    <mergeCell ref="L86:L87"/>
    <mergeCell ref="A88:A89"/>
    <mergeCell ref="E88:E89"/>
    <mergeCell ref="F88:F89"/>
    <mergeCell ref="G88:G89"/>
    <mergeCell ref="H88:H89"/>
    <mergeCell ref="I88:I89"/>
    <mergeCell ref="M88:M89"/>
    <mergeCell ref="R88:R89"/>
    <mergeCell ref="A90:A91"/>
    <mergeCell ref="E90:E91"/>
    <mergeCell ref="F90:F91"/>
    <mergeCell ref="G90:G91"/>
    <mergeCell ref="H90:H91"/>
    <mergeCell ref="I90:I91"/>
    <mergeCell ref="J90:J91"/>
    <mergeCell ref="K90:K91"/>
    <mergeCell ref="G86:G87"/>
    <mergeCell ref="A98:A99"/>
    <mergeCell ref="E98:E99"/>
    <mergeCell ref="I81:I82"/>
    <mergeCell ref="J81:J82"/>
    <mergeCell ref="K81:K82"/>
    <mergeCell ref="A81:A82"/>
    <mergeCell ref="E81:E82"/>
    <mergeCell ref="F81:F82"/>
    <mergeCell ref="G81:G82"/>
    <mergeCell ref="A86:A87"/>
    <mergeCell ref="B86:B147"/>
    <mergeCell ref="C86:C147"/>
    <mergeCell ref="D86:D147"/>
    <mergeCell ref="E86:E87"/>
    <mergeCell ref="F86:F87"/>
    <mergeCell ref="J88:J89"/>
    <mergeCell ref="K88:K89"/>
    <mergeCell ref="A92:A93"/>
    <mergeCell ref="E92:E93"/>
    <mergeCell ref="F92:F93"/>
    <mergeCell ref="G92:G93"/>
    <mergeCell ref="H92:H93"/>
    <mergeCell ref="I92:I93"/>
    <mergeCell ref="A94:A95"/>
    <mergeCell ref="E94:E95"/>
    <mergeCell ref="F94:F95"/>
    <mergeCell ref="G94:G95"/>
    <mergeCell ref="H94:H95"/>
    <mergeCell ref="I94:I95"/>
    <mergeCell ref="G96:G97"/>
    <mergeCell ref="H96:H97"/>
    <mergeCell ref="H81:H82"/>
    <mergeCell ref="R81:R82"/>
    <mergeCell ref="J79:J80"/>
    <mergeCell ref="K79:K80"/>
    <mergeCell ref="L79:L80"/>
    <mergeCell ref="M79:M80"/>
    <mergeCell ref="R79:R80"/>
    <mergeCell ref="I75:I76"/>
    <mergeCell ref="R67:R68"/>
    <mergeCell ref="A69:A70"/>
    <mergeCell ref="E69:E70"/>
    <mergeCell ref="F69:F70"/>
    <mergeCell ref="G69:G70"/>
    <mergeCell ref="H69:H70"/>
    <mergeCell ref="A67:A68"/>
    <mergeCell ref="E67:E68"/>
    <mergeCell ref="F67:F68"/>
    <mergeCell ref="I71:I72"/>
    <mergeCell ref="I69:I70"/>
    <mergeCell ref="J69:J70"/>
    <mergeCell ref="K69:K70"/>
    <mergeCell ref="L69:L70"/>
    <mergeCell ref="M69:M70"/>
    <mergeCell ref="E73:E74"/>
    <mergeCell ref="F73:F74"/>
    <mergeCell ref="G73:G74"/>
    <mergeCell ref="J71:J72"/>
    <mergeCell ref="K71:K72"/>
    <mergeCell ref="L71:L72"/>
    <mergeCell ref="M71:M72"/>
    <mergeCell ref="R71:R72"/>
    <mergeCell ref="R69:R70"/>
    <mergeCell ref="J67:J68"/>
    <mergeCell ref="K59:K60"/>
    <mergeCell ref="L59:L60"/>
    <mergeCell ref="M59:M60"/>
    <mergeCell ref="A61:G61"/>
    <mergeCell ref="A65:A66"/>
    <mergeCell ref="B65:B82"/>
    <mergeCell ref="C65:C82"/>
    <mergeCell ref="D65:D82"/>
    <mergeCell ref="E65:E66"/>
    <mergeCell ref="F65:F66"/>
    <mergeCell ref="G65:G66"/>
    <mergeCell ref="G67:G68"/>
    <mergeCell ref="H67:H68"/>
    <mergeCell ref="I67:I68"/>
    <mergeCell ref="I65:I66"/>
    <mergeCell ref="J65:J66"/>
    <mergeCell ref="K65:K66"/>
    <mergeCell ref="H65:H66"/>
    <mergeCell ref="M67:M68"/>
    <mergeCell ref="G77:G78"/>
    <mergeCell ref="H77:H78"/>
    <mergeCell ref="A75:A76"/>
    <mergeCell ref="E75:E76"/>
    <mergeCell ref="F75:F76"/>
    <mergeCell ref="G75:G76"/>
    <mergeCell ref="H75:H76"/>
    <mergeCell ref="L77:L78"/>
    <mergeCell ref="M77:M78"/>
    <mergeCell ref="I73:I74"/>
    <mergeCell ref="J73:J74"/>
    <mergeCell ref="K73:K74"/>
    <mergeCell ref="K67:K68"/>
    <mergeCell ref="A56:G56"/>
    <mergeCell ref="A59:A60"/>
    <mergeCell ref="B59:B60"/>
    <mergeCell ref="C59:C60"/>
    <mergeCell ref="D59:D60"/>
    <mergeCell ref="E59:E60"/>
    <mergeCell ref="F59:F60"/>
    <mergeCell ref="G59:G60"/>
    <mergeCell ref="H59:H60"/>
    <mergeCell ref="I59:I60"/>
    <mergeCell ref="J59:J60"/>
    <mergeCell ref="A37:A38"/>
    <mergeCell ref="J35:J36"/>
    <mergeCell ref="E54:E55"/>
    <mergeCell ref="F54:F55"/>
    <mergeCell ref="E37:E38"/>
    <mergeCell ref="F37:F38"/>
    <mergeCell ref="I54:I55"/>
    <mergeCell ref="J54:J55"/>
    <mergeCell ref="C43:C44"/>
    <mergeCell ref="D43:D44"/>
    <mergeCell ref="A50:G50"/>
    <mergeCell ref="A45:G45"/>
    <mergeCell ref="A48:A49"/>
    <mergeCell ref="B48:B49"/>
    <mergeCell ref="C48:C49"/>
    <mergeCell ref="D48:D49"/>
    <mergeCell ref="E48:Q49"/>
    <mergeCell ref="A43:A44"/>
    <mergeCell ref="B43:B44"/>
    <mergeCell ref="Q37:Q38"/>
    <mergeCell ref="N35:N36"/>
    <mergeCell ref="A31:A32"/>
    <mergeCell ref="E31:E32"/>
    <mergeCell ref="A24:G24"/>
    <mergeCell ref="A39:G39"/>
    <mergeCell ref="A54:A55"/>
    <mergeCell ref="B54:B55"/>
    <mergeCell ref="C54:C55"/>
    <mergeCell ref="D54:D55"/>
    <mergeCell ref="J29:J30"/>
    <mergeCell ref="F31:F32"/>
    <mergeCell ref="G31:G32"/>
    <mergeCell ref="H31:H32"/>
    <mergeCell ref="I31:I32"/>
    <mergeCell ref="L31:L32"/>
    <mergeCell ref="M31:M32"/>
    <mergeCell ref="N31:N32"/>
    <mergeCell ref="O31:O32"/>
    <mergeCell ref="N37:N38"/>
    <mergeCell ref="O37:O38"/>
    <mergeCell ref="P37:P38"/>
    <mergeCell ref="A33:A34"/>
    <mergeCell ref="E33:E34"/>
    <mergeCell ref="F33:F34"/>
    <mergeCell ref="G33:G34"/>
    <mergeCell ref="H33:H34"/>
    <mergeCell ref="I33:I34"/>
    <mergeCell ref="J33:J34"/>
    <mergeCell ref="J31:J32"/>
    <mergeCell ref="A35:A36"/>
    <mergeCell ref="E35:E36"/>
    <mergeCell ref="F35:F36"/>
    <mergeCell ref="G35:G36"/>
    <mergeCell ref="H35:H36"/>
    <mergeCell ref="I35:I36"/>
    <mergeCell ref="I37:I38"/>
    <mergeCell ref="J37:J38"/>
    <mergeCell ref="K37:K38"/>
    <mergeCell ref="H37:H38"/>
    <mergeCell ref="R37:R38"/>
    <mergeCell ref="R35:R36"/>
    <mergeCell ref="O35:O36"/>
    <mergeCell ref="P35:P36"/>
    <mergeCell ref="Q35:Q36"/>
    <mergeCell ref="Q33:Q34"/>
    <mergeCell ref="K33:K34"/>
    <mergeCell ref="L33:L34"/>
    <mergeCell ref="R33:R34"/>
    <mergeCell ref="O33:O34"/>
    <mergeCell ref="P33:P34"/>
    <mergeCell ref="P31:P32"/>
    <mergeCell ref="M33:M34"/>
    <mergeCell ref="N33:N34"/>
    <mergeCell ref="K31:K32"/>
    <mergeCell ref="K54:K55"/>
    <mergeCell ref="L54:L55"/>
    <mergeCell ref="S5:T5"/>
    <mergeCell ref="A27:A28"/>
    <mergeCell ref="B27:B38"/>
    <mergeCell ref="C27:C38"/>
    <mergeCell ref="D27:D38"/>
    <mergeCell ref="E27:E28"/>
    <mergeCell ref="J22:J23"/>
    <mergeCell ref="K22:K23"/>
    <mergeCell ref="L22:L23"/>
    <mergeCell ref="F27:F28"/>
    <mergeCell ref="G27:G28"/>
    <mergeCell ref="H27:H28"/>
    <mergeCell ref="I27:I28"/>
    <mergeCell ref="J27:J28"/>
    <mergeCell ref="K27:K28"/>
    <mergeCell ref="L29:L30"/>
    <mergeCell ref="L27:L28"/>
    <mergeCell ref="M27:M28"/>
    <mergeCell ref="N27:N28"/>
    <mergeCell ref="O27:O28"/>
    <mergeCell ref="P27:P28"/>
    <mergeCell ref="Q29:Q30"/>
    <mergeCell ref="R29:R30"/>
    <mergeCell ref="R27:R28"/>
    <mergeCell ref="A29:A30"/>
    <mergeCell ref="E29:E30"/>
    <mergeCell ref="F29:F30"/>
    <mergeCell ref="G29:G30"/>
    <mergeCell ref="H29:H30"/>
    <mergeCell ref="I29:I30"/>
    <mergeCell ref="Q27:Q28"/>
    <mergeCell ref="G37:G38"/>
    <mergeCell ref="E43:Q44"/>
    <mergeCell ref="R43:R44"/>
    <mergeCell ref="S2:T3"/>
    <mergeCell ref="A2:A3"/>
    <mergeCell ref="B2:D2"/>
    <mergeCell ref="E2:I2"/>
    <mergeCell ref="J2:M2"/>
    <mergeCell ref="N2:O2"/>
    <mergeCell ref="P2:Q2"/>
    <mergeCell ref="A14:A15"/>
    <mergeCell ref="I8:I9"/>
    <mergeCell ref="B6:B23"/>
    <mergeCell ref="C6:C23"/>
    <mergeCell ref="D6:D23"/>
    <mergeCell ref="R2:R3"/>
    <mergeCell ref="R14:R15"/>
    <mergeCell ref="I16:Q17"/>
    <mergeCell ref="J14:J15"/>
    <mergeCell ref="K14:K15"/>
    <mergeCell ref="L14:L15"/>
    <mergeCell ref="M14:M15"/>
    <mergeCell ref="N14:N15"/>
    <mergeCell ref="O14:O15"/>
    <mergeCell ref="N22:N23"/>
    <mergeCell ref="O22:O23"/>
    <mergeCell ref="A22:A23"/>
    <mergeCell ref="E22:E23"/>
    <mergeCell ref="F22:F23"/>
    <mergeCell ref="G22:G23"/>
    <mergeCell ref="H22:H23"/>
    <mergeCell ref="I22:I23"/>
    <mergeCell ref="S4:T4"/>
    <mergeCell ref="F443:F444"/>
    <mergeCell ref="G443:G444"/>
    <mergeCell ref="H443:H444"/>
    <mergeCell ref="I443:I444"/>
    <mergeCell ref="J443:J444"/>
    <mergeCell ref="K443:K444"/>
    <mergeCell ref="L443:L444"/>
    <mergeCell ref="M443:M444"/>
    <mergeCell ref="N443:N444"/>
    <mergeCell ref="S443:S444"/>
    <mergeCell ref="F445:F446"/>
    <mergeCell ref="G445:G446"/>
    <mergeCell ref="H445:H446"/>
    <mergeCell ref="I445:I446"/>
    <mergeCell ref="J445:J446"/>
    <mergeCell ref="K445:K446"/>
    <mergeCell ref="L445:L446"/>
    <mergeCell ref="M445:M446"/>
    <mergeCell ref="N445:N446"/>
    <mergeCell ref="S445:S446"/>
    <mergeCell ref="F447:F448"/>
    <mergeCell ref="G447:G448"/>
    <mergeCell ref="H447:H448"/>
    <mergeCell ref="I447:I448"/>
    <mergeCell ref="J447:J448"/>
    <mergeCell ref="K447:K448"/>
    <mergeCell ref="L447:L448"/>
    <mergeCell ref="M447:M448"/>
    <mergeCell ref="N447:N448"/>
    <mergeCell ref="S447:S448"/>
    <mergeCell ref="F449:F450"/>
    <mergeCell ref="G449:G450"/>
    <mergeCell ref="H449:H450"/>
    <mergeCell ref="I449:I450"/>
    <mergeCell ref="J449:J450"/>
    <mergeCell ref="K449:K450"/>
    <mergeCell ref="L449:L450"/>
    <mergeCell ref="M449:M450"/>
    <mergeCell ref="N449:N450"/>
    <mergeCell ref="S449:S450"/>
    <mergeCell ref="F451:F452"/>
    <mergeCell ref="G451:G452"/>
    <mergeCell ref="H451:H452"/>
    <mergeCell ref="I451:I452"/>
    <mergeCell ref="J451:J452"/>
    <mergeCell ref="K451:K452"/>
    <mergeCell ref="L451:L452"/>
    <mergeCell ref="M451:M452"/>
    <mergeCell ref="N451:N452"/>
    <mergeCell ref="S451:S452"/>
    <mergeCell ref="F453:F454"/>
    <mergeCell ref="G453:G454"/>
    <mergeCell ref="H453:H454"/>
    <mergeCell ref="I453:I454"/>
    <mergeCell ref="J453:J454"/>
    <mergeCell ref="K453:K454"/>
    <mergeCell ref="L453:L454"/>
    <mergeCell ref="M453:M454"/>
    <mergeCell ref="N453:N454"/>
    <mergeCell ref="S453:S454"/>
    <mergeCell ref="F455:F456"/>
    <mergeCell ref="G455:G456"/>
    <mergeCell ref="H455:H456"/>
    <mergeCell ref="I455:I456"/>
    <mergeCell ref="J455:J456"/>
    <mergeCell ref="K455:K456"/>
    <mergeCell ref="L455:L456"/>
    <mergeCell ref="M455:M456"/>
    <mergeCell ref="N455:N456"/>
    <mergeCell ref="S455:S456"/>
    <mergeCell ref="F457:F458"/>
    <mergeCell ref="G457:G458"/>
    <mergeCell ref="H457:H458"/>
    <mergeCell ref="I457:I458"/>
    <mergeCell ref="J457:J458"/>
    <mergeCell ref="K457:K458"/>
    <mergeCell ref="L457:L458"/>
    <mergeCell ref="M457:M458"/>
    <mergeCell ref="N457:N458"/>
    <mergeCell ref="S457:S458"/>
    <mergeCell ref="F459:F460"/>
    <mergeCell ref="G459:G460"/>
    <mergeCell ref="H459:H460"/>
    <mergeCell ref="I459:I460"/>
    <mergeCell ref="J459:J460"/>
    <mergeCell ref="K459:K460"/>
    <mergeCell ref="L459:L460"/>
    <mergeCell ref="M459:M460"/>
    <mergeCell ref="N459:N460"/>
    <mergeCell ref="S459:S460"/>
    <mergeCell ref="F461:F462"/>
    <mergeCell ref="G461:G462"/>
    <mergeCell ref="H461:H462"/>
    <mergeCell ref="I461:I462"/>
    <mergeCell ref="J461:J462"/>
    <mergeCell ref="K461:K462"/>
    <mergeCell ref="L461:L462"/>
    <mergeCell ref="M461:M462"/>
    <mergeCell ref="N461:N462"/>
    <mergeCell ref="S461:S462"/>
    <mergeCell ref="F463:F464"/>
    <mergeCell ref="G463:G464"/>
    <mergeCell ref="H463:H464"/>
    <mergeCell ref="I463:I464"/>
    <mergeCell ref="J463:J464"/>
    <mergeCell ref="K463:K464"/>
    <mergeCell ref="L463:L464"/>
    <mergeCell ref="M463:M464"/>
    <mergeCell ref="N463:N464"/>
    <mergeCell ref="S463:S464"/>
    <mergeCell ref="F465:F466"/>
    <mergeCell ref="G465:G466"/>
    <mergeCell ref="H465:H466"/>
    <mergeCell ref="I465:I466"/>
    <mergeCell ref="J465:J466"/>
    <mergeCell ref="K465:K466"/>
    <mergeCell ref="L465:L466"/>
    <mergeCell ref="M465:M466"/>
    <mergeCell ref="N465:N466"/>
    <mergeCell ref="S465:S466"/>
    <mergeCell ref="F467:F468"/>
    <mergeCell ref="G467:G468"/>
    <mergeCell ref="H467:H468"/>
    <mergeCell ref="I467:I468"/>
    <mergeCell ref="J467:J468"/>
    <mergeCell ref="K467:K468"/>
    <mergeCell ref="L467:L468"/>
    <mergeCell ref="M467:M468"/>
    <mergeCell ref="N467:N468"/>
    <mergeCell ref="S467:S468"/>
    <mergeCell ref="E470:E471"/>
    <mergeCell ref="F470:F471"/>
    <mergeCell ref="G470:G471"/>
    <mergeCell ref="H470:H471"/>
    <mergeCell ref="I470:I471"/>
    <mergeCell ref="J470:J471"/>
    <mergeCell ref="K470:K471"/>
    <mergeCell ref="L470:L471"/>
    <mergeCell ref="M470:M471"/>
    <mergeCell ref="N470:N471"/>
    <mergeCell ref="S470:S471"/>
    <mergeCell ref="E472:E473"/>
    <mergeCell ref="F472:F473"/>
    <mergeCell ref="G472:G473"/>
    <mergeCell ref="H472:H473"/>
    <mergeCell ref="I472:I473"/>
    <mergeCell ref="J472:J473"/>
    <mergeCell ref="K472:K473"/>
    <mergeCell ref="L472:L473"/>
    <mergeCell ref="M472:M473"/>
    <mergeCell ref="N472:N473"/>
    <mergeCell ref="S472:S473"/>
    <mergeCell ref="E474:E475"/>
    <mergeCell ref="F474:F475"/>
    <mergeCell ref="G474:G475"/>
    <mergeCell ref="H474:H475"/>
    <mergeCell ref="I474:I475"/>
    <mergeCell ref="J474:J475"/>
    <mergeCell ref="K474:K475"/>
    <mergeCell ref="L474:L475"/>
    <mergeCell ref="M474:M475"/>
    <mergeCell ref="N474:N475"/>
    <mergeCell ref="S474:S475"/>
    <mergeCell ref="E476:E477"/>
    <mergeCell ref="F476:F477"/>
    <mergeCell ref="G476:G477"/>
    <mergeCell ref="H476:H477"/>
    <mergeCell ref="I476:I477"/>
    <mergeCell ref="J476:J477"/>
    <mergeCell ref="K476:K477"/>
    <mergeCell ref="L476:L477"/>
    <mergeCell ref="M476:M477"/>
    <mergeCell ref="N476:N477"/>
    <mergeCell ref="S476:S477"/>
    <mergeCell ref="E478:E479"/>
    <mergeCell ref="F478:F479"/>
    <mergeCell ref="G478:G479"/>
    <mergeCell ref="H478:H479"/>
    <mergeCell ref="I478:I479"/>
    <mergeCell ref="J478:J479"/>
    <mergeCell ref="K478:K479"/>
    <mergeCell ref="L478:L479"/>
    <mergeCell ref="M478:M479"/>
    <mergeCell ref="N478:N479"/>
    <mergeCell ref="S478:S479"/>
    <mergeCell ref="E480:E481"/>
    <mergeCell ref="F480:F481"/>
    <mergeCell ref="G480:G481"/>
    <mergeCell ref="H480:H481"/>
    <mergeCell ref="I480:I481"/>
    <mergeCell ref="J480:J481"/>
    <mergeCell ref="K480:K481"/>
    <mergeCell ref="L480:L481"/>
    <mergeCell ref="M480:M481"/>
    <mergeCell ref="N480:N481"/>
    <mergeCell ref="S480:S481"/>
    <mergeCell ref="E482:E483"/>
    <mergeCell ref="F482:F483"/>
    <mergeCell ref="G482:G483"/>
    <mergeCell ref="H482:H483"/>
    <mergeCell ref="I482:I483"/>
    <mergeCell ref="J482:J483"/>
    <mergeCell ref="K482:K483"/>
    <mergeCell ref="L482:L483"/>
    <mergeCell ref="M482:M483"/>
    <mergeCell ref="N482:N483"/>
    <mergeCell ref="S482:S483"/>
    <mergeCell ref="E484:E485"/>
    <mergeCell ref="F484:F485"/>
    <mergeCell ref="G484:G485"/>
    <mergeCell ref="H484:H485"/>
    <mergeCell ref="I484:I485"/>
    <mergeCell ref="J484:J485"/>
    <mergeCell ref="K484:K485"/>
    <mergeCell ref="L484:L485"/>
    <mergeCell ref="M484:M485"/>
    <mergeCell ref="N484:N485"/>
    <mergeCell ref="S484:S485"/>
    <mergeCell ref="F486:F487"/>
    <mergeCell ref="G486:G487"/>
    <mergeCell ref="H486:H487"/>
    <mergeCell ref="I486:I487"/>
    <mergeCell ref="J486:J487"/>
    <mergeCell ref="K486:K487"/>
    <mergeCell ref="L486:L487"/>
    <mergeCell ref="M486:M487"/>
    <mergeCell ref="N486:N487"/>
    <mergeCell ref="S486:S487"/>
    <mergeCell ref="E488:E489"/>
    <mergeCell ref="F488:F489"/>
    <mergeCell ref="G488:G489"/>
    <mergeCell ref="H488:H489"/>
    <mergeCell ref="I488:I489"/>
    <mergeCell ref="J488:J489"/>
    <mergeCell ref="K488:K489"/>
    <mergeCell ref="L488:L489"/>
    <mergeCell ref="M488:M489"/>
    <mergeCell ref="N488:N489"/>
    <mergeCell ref="S488:S489"/>
    <mergeCell ref="E492:E493"/>
    <mergeCell ref="F492:F493"/>
    <mergeCell ref="G492:G493"/>
    <mergeCell ref="H492:H493"/>
    <mergeCell ref="I492:I493"/>
    <mergeCell ref="J492:J493"/>
    <mergeCell ref="K492:K493"/>
    <mergeCell ref="L492:L493"/>
    <mergeCell ref="M492:M493"/>
    <mergeCell ref="N492:N493"/>
    <mergeCell ref="S492:S493"/>
    <mergeCell ref="E494:E495"/>
    <mergeCell ref="F494:F495"/>
    <mergeCell ref="G494:G495"/>
    <mergeCell ref="H494:H495"/>
    <mergeCell ref="I494:I495"/>
    <mergeCell ref="J494:J495"/>
    <mergeCell ref="K494:K495"/>
    <mergeCell ref="L494:L495"/>
    <mergeCell ref="M494:M495"/>
    <mergeCell ref="N494:N495"/>
    <mergeCell ref="S494:S495"/>
    <mergeCell ref="E496:E497"/>
    <mergeCell ref="F496:F497"/>
    <mergeCell ref="G496:G497"/>
    <mergeCell ref="H496:H497"/>
    <mergeCell ref="I496:I497"/>
    <mergeCell ref="J496:J497"/>
    <mergeCell ref="K496:K497"/>
    <mergeCell ref="L496:L497"/>
    <mergeCell ref="M496:M497"/>
    <mergeCell ref="N496:N497"/>
    <mergeCell ref="S496:S497"/>
    <mergeCell ref="E500:E501"/>
    <mergeCell ref="F500:F501"/>
    <mergeCell ref="G500:G501"/>
    <mergeCell ref="H500:H501"/>
    <mergeCell ref="I500:I501"/>
    <mergeCell ref="J500:J501"/>
    <mergeCell ref="K500:K501"/>
    <mergeCell ref="L500:L501"/>
    <mergeCell ref="M500:M501"/>
    <mergeCell ref="N500:N501"/>
    <mergeCell ref="S500:S501"/>
    <mergeCell ref="E502:E503"/>
    <mergeCell ref="F502:F503"/>
    <mergeCell ref="G502:G503"/>
    <mergeCell ref="H502:H503"/>
    <mergeCell ref="I502:I503"/>
    <mergeCell ref="J502:J503"/>
    <mergeCell ref="K502:K503"/>
    <mergeCell ref="L502:L503"/>
    <mergeCell ref="M502:M503"/>
    <mergeCell ref="N502:N503"/>
    <mergeCell ref="S502:S503"/>
    <mergeCell ref="E504:E505"/>
    <mergeCell ref="F504:F505"/>
    <mergeCell ref="G504:G505"/>
    <mergeCell ref="H504:H505"/>
    <mergeCell ref="I504:I505"/>
    <mergeCell ref="J504:J505"/>
    <mergeCell ref="K504:K505"/>
    <mergeCell ref="L504:L505"/>
    <mergeCell ref="M504:M505"/>
    <mergeCell ref="N504:N505"/>
    <mergeCell ref="S504:S505"/>
    <mergeCell ref="E506:E507"/>
    <mergeCell ref="F506:F507"/>
    <mergeCell ref="G506:G507"/>
    <mergeCell ref="H506:H507"/>
    <mergeCell ref="I506:I507"/>
    <mergeCell ref="J506:J507"/>
    <mergeCell ref="K506:K507"/>
    <mergeCell ref="L506:L507"/>
    <mergeCell ref="M506:M507"/>
    <mergeCell ref="N506:N507"/>
    <mergeCell ref="S506:S507"/>
    <mergeCell ref="E510:E511"/>
    <mergeCell ref="F510:F511"/>
    <mergeCell ref="G510:G511"/>
    <mergeCell ref="H510:H511"/>
    <mergeCell ref="I510:I511"/>
    <mergeCell ref="J510:J511"/>
    <mergeCell ref="K510:K511"/>
    <mergeCell ref="L510:L511"/>
    <mergeCell ref="M510:M511"/>
    <mergeCell ref="N510:N511"/>
    <mergeCell ref="S510:S511"/>
    <mergeCell ref="E512:E513"/>
    <mergeCell ref="F512:F513"/>
    <mergeCell ref="G512:G513"/>
    <mergeCell ref="H512:H513"/>
    <mergeCell ref="I512:I513"/>
    <mergeCell ref="J512:J513"/>
    <mergeCell ref="K512:K513"/>
    <mergeCell ref="L512:L513"/>
    <mergeCell ref="M512:M513"/>
    <mergeCell ref="N512:N513"/>
    <mergeCell ref="S512:S513"/>
    <mergeCell ref="E514:E515"/>
    <mergeCell ref="F514:F515"/>
    <mergeCell ref="G514:G515"/>
    <mergeCell ref="H514:H515"/>
    <mergeCell ref="I514:I515"/>
    <mergeCell ref="J514:J515"/>
    <mergeCell ref="K514:K515"/>
    <mergeCell ref="L514:L515"/>
    <mergeCell ref="M514:M515"/>
    <mergeCell ref="N514:N515"/>
    <mergeCell ref="S514:S515"/>
    <mergeCell ref="F516:F517"/>
    <mergeCell ref="G516:G517"/>
    <mergeCell ref="H516:H517"/>
    <mergeCell ref="I516:I517"/>
    <mergeCell ref="J516:J517"/>
    <mergeCell ref="K516:K517"/>
    <mergeCell ref="L516:L517"/>
    <mergeCell ref="M516:M517"/>
    <mergeCell ref="N516:N517"/>
    <mergeCell ref="S516:S517"/>
    <mergeCell ref="E518:E519"/>
    <mergeCell ref="F518:F519"/>
    <mergeCell ref="G518:G519"/>
    <mergeCell ref="H518:H519"/>
    <mergeCell ref="I518:I519"/>
    <mergeCell ref="J518:J519"/>
    <mergeCell ref="K518:K519"/>
    <mergeCell ref="L518:L519"/>
    <mergeCell ref="M518:M519"/>
    <mergeCell ref="N518:N519"/>
    <mergeCell ref="S518:S519"/>
    <mergeCell ref="E522:E523"/>
    <mergeCell ref="F522:F523"/>
    <mergeCell ref="G522:G523"/>
    <mergeCell ref="H522:H523"/>
    <mergeCell ref="I522:I523"/>
    <mergeCell ref="J522:J523"/>
    <mergeCell ref="K522:K523"/>
    <mergeCell ref="L522:L523"/>
    <mergeCell ref="M522:M523"/>
    <mergeCell ref="N522:N523"/>
    <mergeCell ref="S522:S523"/>
    <mergeCell ref="E524:E525"/>
    <mergeCell ref="F524:F525"/>
    <mergeCell ref="G524:G525"/>
    <mergeCell ref="H524:H525"/>
    <mergeCell ref="I524:I525"/>
    <mergeCell ref="J524:J525"/>
    <mergeCell ref="K524:K525"/>
    <mergeCell ref="L524:L525"/>
    <mergeCell ref="M524:M525"/>
    <mergeCell ref="N524:N525"/>
    <mergeCell ref="S524:S525"/>
    <mergeCell ref="E526:E527"/>
    <mergeCell ref="F526:F527"/>
    <mergeCell ref="G526:G527"/>
    <mergeCell ref="H526:H527"/>
    <mergeCell ref="I526:I527"/>
    <mergeCell ref="J526:J527"/>
    <mergeCell ref="K526:K527"/>
    <mergeCell ref="L526:L527"/>
    <mergeCell ref="M526:M527"/>
    <mergeCell ref="N526:N527"/>
    <mergeCell ref="S526:S527"/>
    <mergeCell ref="E528:E529"/>
    <mergeCell ref="F528:F529"/>
    <mergeCell ref="G528:G529"/>
    <mergeCell ref="H528:H529"/>
    <mergeCell ref="I528:I529"/>
    <mergeCell ref="J528:J529"/>
    <mergeCell ref="K528:K529"/>
    <mergeCell ref="L528:L529"/>
    <mergeCell ref="M528:M529"/>
    <mergeCell ref="N528:N529"/>
    <mergeCell ref="S528:S529"/>
    <mergeCell ref="E532:E533"/>
    <mergeCell ref="F532:F533"/>
    <mergeCell ref="G532:G533"/>
    <mergeCell ref="H532:H533"/>
    <mergeCell ref="I532:I533"/>
    <mergeCell ref="J532:J533"/>
    <mergeCell ref="K532:K533"/>
    <mergeCell ref="L532:L533"/>
    <mergeCell ref="M532:M533"/>
    <mergeCell ref="N532:N533"/>
    <mergeCell ref="S532:S533"/>
    <mergeCell ref="E534:E535"/>
    <mergeCell ref="F534:F535"/>
    <mergeCell ref="G534:G535"/>
    <mergeCell ref="H534:H535"/>
    <mergeCell ref="I534:I535"/>
    <mergeCell ref="J534:J535"/>
    <mergeCell ref="K534:K535"/>
    <mergeCell ref="L534:L535"/>
    <mergeCell ref="M534:M535"/>
    <mergeCell ref="N534:N535"/>
    <mergeCell ref="S534:S535"/>
    <mergeCell ref="E536:E537"/>
    <mergeCell ref="F536:F537"/>
    <mergeCell ref="G536:G537"/>
    <mergeCell ref="H536:H537"/>
    <mergeCell ref="I536:I537"/>
    <mergeCell ref="J536:J537"/>
    <mergeCell ref="K536:K537"/>
    <mergeCell ref="L536:L537"/>
    <mergeCell ref="M536:M537"/>
    <mergeCell ref="N536:N537"/>
    <mergeCell ref="S536:S537"/>
    <mergeCell ref="E538:E539"/>
    <mergeCell ref="F538:F539"/>
    <mergeCell ref="G538:G539"/>
    <mergeCell ref="H538:H539"/>
    <mergeCell ref="I538:I539"/>
    <mergeCell ref="J538:J539"/>
    <mergeCell ref="K538:K539"/>
    <mergeCell ref="L538:L539"/>
    <mergeCell ref="M538:M539"/>
    <mergeCell ref="N538:N539"/>
    <mergeCell ref="S538:S539"/>
    <mergeCell ref="E542:E543"/>
    <mergeCell ref="F542:F543"/>
    <mergeCell ref="G542:G543"/>
    <mergeCell ref="H542:H543"/>
    <mergeCell ref="I542:I543"/>
    <mergeCell ref="J542:J543"/>
    <mergeCell ref="K542:K543"/>
    <mergeCell ref="L542:L543"/>
    <mergeCell ref="M542:M543"/>
    <mergeCell ref="N542:N543"/>
    <mergeCell ref="O542:O543"/>
    <mergeCell ref="P542:P543"/>
    <mergeCell ref="Q542:Q543"/>
    <mergeCell ref="R542:R543"/>
    <mergeCell ref="S542:S543"/>
    <mergeCell ref="E544:E545"/>
    <mergeCell ref="F544:F545"/>
    <mergeCell ref="G544:G545"/>
    <mergeCell ref="H544:H545"/>
    <mergeCell ref="I544:I545"/>
    <mergeCell ref="J544:J545"/>
    <mergeCell ref="K544:K545"/>
    <mergeCell ref="L544:L545"/>
    <mergeCell ref="M544:M545"/>
    <mergeCell ref="N544:N545"/>
    <mergeCell ref="O544:O545"/>
    <mergeCell ref="P544:P545"/>
    <mergeCell ref="Q544:Q545"/>
    <mergeCell ref="R544:R545"/>
    <mergeCell ref="S544:S545"/>
    <mergeCell ref="E546:E547"/>
    <mergeCell ref="F546:F547"/>
    <mergeCell ref="G546:G547"/>
    <mergeCell ref="H546:H547"/>
    <mergeCell ref="I546:I547"/>
    <mergeCell ref="J546:J547"/>
    <mergeCell ref="K546:K547"/>
    <mergeCell ref="L546:L547"/>
    <mergeCell ref="M546:M547"/>
    <mergeCell ref="N546:N547"/>
    <mergeCell ref="O546:O547"/>
    <mergeCell ref="P546:P547"/>
    <mergeCell ref="Q546:Q547"/>
    <mergeCell ref="R546:R547"/>
    <mergeCell ref="S546:S547"/>
    <mergeCell ref="F550:F551"/>
    <mergeCell ref="G550:G551"/>
    <mergeCell ref="H550:H551"/>
    <mergeCell ref="I550:I551"/>
    <mergeCell ref="J550:J551"/>
    <mergeCell ref="K550:K551"/>
    <mergeCell ref="L550:L551"/>
    <mergeCell ref="M550:M551"/>
    <mergeCell ref="N550:N551"/>
    <mergeCell ref="S550:S551"/>
    <mergeCell ref="F554:F555"/>
    <mergeCell ref="G554:G555"/>
    <mergeCell ref="H554:H555"/>
    <mergeCell ref="I554:I555"/>
    <mergeCell ref="J554:J555"/>
    <mergeCell ref="K554:K555"/>
    <mergeCell ref="L554:L555"/>
    <mergeCell ref="M554:M555"/>
    <mergeCell ref="N554:N555"/>
    <mergeCell ref="S554:S555"/>
    <mergeCell ref="E558:E559"/>
    <mergeCell ref="F558:F559"/>
    <mergeCell ref="G558:G559"/>
    <mergeCell ref="H558:H559"/>
    <mergeCell ref="I558:I559"/>
    <mergeCell ref="J558:J559"/>
    <mergeCell ref="K558:K559"/>
    <mergeCell ref="L558:L559"/>
    <mergeCell ref="M558:M559"/>
    <mergeCell ref="N558:N559"/>
    <mergeCell ref="O558:O559"/>
    <mergeCell ref="P558:P559"/>
    <mergeCell ref="Q558:Q559"/>
    <mergeCell ref="R558:R559"/>
    <mergeCell ref="S558:S559"/>
    <mergeCell ref="E560:E561"/>
    <mergeCell ref="F560:F561"/>
    <mergeCell ref="G560:G561"/>
    <mergeCell ref="H560:H561"/>
    <mergeCell ref="I560:I561"/>
    <mergeCell ref="J560:J561"/>
    <mergeCell ref="K560:K561"/>
    <mergeCell ref="L560:L561"/>
    <mergeCell ref="M560:M561"/>
    <mergeCell ref="N560:N561"/>
    <mergeCell ref="S560:S561"/>
    <mergeCell ref="E562:E563"/>
    <mergeCell ref="F562:F563"/>
    <mergeCell ref="G562:G563"/>
    <mergeCell ref="H562:H563"/>
    <mergeCell ref="I562:I563"/>
    <mergeCell ref="J562:J563"/>
    <mergeCell ref="K562:K563"/>
    <mergeCell ref="L562:L563"/>
    <mergeCell ref="M562:M563"/>
    <mergeCell ref="N562:N563"/>
    <mergeCell ref="S562:S563"/>
    <mergeCell ref="E564:E565"/>
    <mergeCell ref="F564:F565"/>
    <mergeCell ref="G564:G565"/>
    <mergeCell ref="H564:H565"/>
    <mergeCell ref="I564:I565"/>
    <mergeCell ref="J564:J565"/>
    <mergeCell ref="K564:K565"/>
    <mergeCell ref="L564:L565"/>
    <mergeCell ref="M564:M565"/>
    <mergeCell ref="N564:N565"/>
    <mergeCell ref="S564:S565"/>
    <mergeCell ref="E566:E567"/>
    <mergeCell ref="F566:F567"/>
    <mergeCell ref="G566:G567"/>
    <mergeCell ref="H566:H567"/>
    <mergeCell ref="I566:I567"/>
    <mergeCell ref="J566:J567"/>
    <mergeCell ref="K566:K567"/>
    <mergeCell ref="L566:L567"/>
    <mergeCell ref="M566:M567"/>
    <mergeCell ref="N566:N567"/>
    <mergeCell ref="S566:S567"/>
    <mergeCell ref="E570:E571"/>
    <mergeCell ref="F570:F571"/>
    <mergeCell ref="G570:G571"/>
    <mergeCell ref="H570:H571"/>
    <mergeCell ref="I570:I571"/>
    <mergeCell ref="J570:J571"/>
    <mergeCell ref="K570:K571"/>
    <mergeCell ref="L570:L571"/>
    <mergeCell ref="M570:M571"/>
    <mergeCell ref="N570:N571"/>
    <mergeCell ref="S570:S571"/>
    <mergeCell ref="E572:E573"/>
    <mergeCell ref="F572:F573"/>
    <mergeCell ref="G572:G573"/>
    <mergeCell ref="H572:H573"/>
    <mergeCell ref="I572:I573"/>
    <mergeCell ref="J572:J573"/>
    <mergeCell ref="K572:K573"/>
    <mergeCell ref="L572:L573"/>
    <mergeCell ref="M572:M573"/>
    <mergeCell ref="N572:N573"/>
    <mergeCell ref="S572:S573"/>
    <mergeCell ref="E574:E575"/>
    <mergeCell ref="F574:F575"/>
    <mergeCell ref="G574:G575"/>
    <mergeCell ref="H574:H575"/>
    <mergeCell ref="I574:I575"/>
    <mergeCell ref="J574:J575"/>
    <mergeCell ref="K574:K575"/>
    <mergeCell ref="L574:L575"/>
    <mergeCell ref="M574:M575"/>
    <mergeCell ref="N574:N575"/>
    <mergeCell ref="S574:S575"/>
    <mergeCell ref="E576:E577"/>
    <mergeCell ref="F576:F577"/>
    <mergeCell ref="G576:G577"/>
    <mergeCell ref="H576:H577"/>
    <mergeCell ref="I576:I577"/>
    <mergeCell ref="J576:J577"/>
    <mergeCell ref="K576:K577"/>
    <mergeCell ref="L576:L577"/>
    <mergeCell ref="M576:M577"/>
    <mergeCell ref="N576:N577"/>
    <mergeCell ref="S576:S577"/>
    <mergeCell ref="E580:E581"/>
    <mergeCell ref="F580:F581"/>
    <mergeCell ref="G580:G581"/>
    <mergeCell ref="H580:H581"/>
    <mergeCell ref="I580:I581"/>
    <mergeCell ref="J580:J581"/>
    <mergeCell ref="K580:K581"/>
    <mergeCell ref="L580:L581"/>
    <mergeCell ref="M580:M581"/>
    <mergeCell ref="N580:N581"/>
    <mergeCell ref="S580:S581"/>
    <mergeCell ref="E582:E583"/>
    <mergeCell ref="F582:F583"/>
    <mergeCell ref="G582:G583"/>
    <mergeCell ref="H582:H583"/>
    <mergeCell ref="I582:I583"/>
    <mergeCell ref="J582:J583"/>
    <mergeCell ref="K582:K583"/>
    <mergeCell ref="L582:L583"/>
    <mergeCell ref="M582:M583"/>
    <mergeCell ref="N582:N583"/>
    <mergeCell ref="S582:S583"/>
    <mergeCell ref="E586:E587"/>
    <mergeCell ref="F586:F587"/>
    <mergeCell ref="G586:G587"/>
    <mergeCell ref="H586:H587"/>
    <mergeCell ref="I586:I587"/>
    <mergeCell ref="J586:J587"/>
    <mergeCell ref="K586:K587"/>
    <mergeCell ref="L586:L587"/>
    <mergeCell ref="M586:M587"/>
    <mergeCell ref="N586:N587"/>
    <mergeCell ref="S586:S587"/>
    <mergeCell ref="E588:E589"/>
    <mergeCell ref="F588:F589"/>
    <mergeCell ref="G588:G589"/>
    <mergeCell ref="H588:H589"/>
    <mergeCell ref="I588:I589"/>
    <mergeCell ref="J588:J589"/>
    <mergeCell ref="K588:K589"/>
    <mergeCell ref="L588:L589"/>
    <mergeCell ref="M588:M589"/>
    <mergeCell ref="N588:N589"/>
    <mergeCell ref="S588:S589"/>
    <mergeCell ref="E590:E591"/>
    <mergeCell ref="F590:F591"/>
    <mergeCell ref="G590:G591"/>
    <mergeCell ref="H590:H591"/>
    <mergeCell ref="I590:I591"/>
    <mergeCell ref="J590:J591"/>
    <mergeCell ref="K590:K591"/>
    <mergeCell ref="L590:L591"/>
    <mergeCell ref="M590:M591"/>
    <mergeCell ref="N590:N591"/>
    <mergeCell ref="S590:S591"/>
    <mergeCell ref="E594:E595"/>
    <mergeCell ref="F594:F595"/>
    <mergeCell ref="G594:G595"/>
    <mergeCell ref="H594:H595"/>
    <mergeCell ref="I594:I595"/>
    <mergeCell ref="J594:J595"/>
    <mergeCell ref="K594:K595"/>
    <mergeCell ref="L594:L595"/>
    <mergeCell ref="M594:M595"/>
    <mergeCell ref="N594:N595"/>
    <mergeCell ref="S594:S595"/>
    <mergeCell ref="E596:E597"/>
    <mergeCell ref="F596:F597"/>
    <mergeCell ref="G596:G597"/>
    <mergeCell ref="H596:H597"/>
    <mergeCell ref="I596:I597"/>
    <mergeCell ref="J596:J597"/>
    <mergeCell ref="K596:K597"/>
    <mergeCell ref="L596:L597"/>
    <mergeCell ref="M596:M597"/>
    <mergeCell ref="N596:N597"/>
    <mergeCell ref="S596:S597"/>
    <mergeCell ref="E598:E599"/>
    <mergeCell ref="F598:F599"/>
    <mergeCell ref="G598:G599"/>
    <mergeCell ref="H598:H599"/>
    <mergeCell ref="I598:I599"/>
    <mergeCell ref="J598:J599"/>
    <mergeCell ref="K598:K599"/>
    <mergeCell ref="L598:L599"/>
    <mergeCell ref="M598:M599"/>
    <mergeCell ref="N598:N599"/>
    <mergeCell ref="S598:S599"/>
    <mergeCell ref="E600:E601"/>
    <mergeCell ref="F600:F601"/>
    <mergeCell ref="G600:G601"/>
    <mergeCell ref="H600:H601"/>
    <mergeCell ref="I600:I601"/>
    <mergeCell ref="J600:J601"/>
    <mergeCell ref="K600:K601"/>
    <mergeCell ref="L600:L601"/>
    <mergeCell ref="M600:M601"/>
    <mergeCell ref="N600:N601"/>
    <mergeCell ref="S600:S601"/>
    <mergeCell ref="S612:S613"/>
    <mergeCell ref="E616:E617"/>
    <mergeCell ref="F616:F617"/>
    <mergeCell ref="G616:G617"/>
    <mergeCell ref="H616:H617"/>
    <mergeCell ref="I616:I617"/>
    <mergeCell ref="J616:J617"/>
    <mergeCell ref="K616:K617"/>
    <mergeCell ref="L616:L617"/>
    <mergeCell ref="M616:M617"/>
    <mergeCell ref="R616:R617"/>
    <mergeCell ref="F604:F605"/>
    <mergeCell ref="G604:G605"/>
    <mergeCell ref="H604:H605"/>
    <mergeCell ref="I604:I605"/>
    <mergeCell ref="J604:J605"/>
    <mergeCell ref="K604:K605"/>
    <mergeCell ref="L604:L605"/>
    <mergeCell ref="M604:M605"/>
    <mergeCell ref="N604:N605"/>
    <mergeCell ref="S604:S605"/>
    <mergeCell ref="F608:F609"/>
    <mergeCell ref="G608:G609"/>
    <mergeCell ref="H608:H609"/>
    <mergeCell ref="I608:I609"/>
    <mergeCell ref="J608:J609"/>
    <mergeCell ref="K608:K609"/>
    <mergeCell ref="L608:L609"/>
    <mergeCell ref="M608:M609"/>
    <mergeCell ref="N608:N609"/>
    <mergeCell ref="S608:S609"/>
    <mergeCell ref="E620:E621"/>
    <mergeCell ref="F620:F621"/>
    <mergeCell ref="G620:G621"/>
    <mergeCell ref="H620:H621"/>
    <mergeCell ref="I620:I621"/>
    <mergeCell ref="J620:J621"/>
    <mergeCell ref="K620:K621"/>
    <mergeCell ref="L620:L621"/>
    <mergeCell ref="M620:M621"/>
    <mergeCell ref="R620:R621"/>
    <mergeCell ref="F612:F613"/>
    <mergeCell ref="G612:G613"/>
    <mergeCell ref="H612:H613"/>
    <mergeCell ref="I612:I613"/>
    <mergeCell ref="J612:J613"/>
    <mergeCell ref="K612:K613"/>
    <mergeCell ref="L612:L613"/>
    <mergeCell ref="M612:M613"/>
    <mergeCell ref="N612:N613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70"/>
  <sheetViews>
    <sheetView topLeftCell="B316" zoomScale="70" zoomScaleNormal="70" workbookViewId="0">
      <selection activeCell="M164" sqref="M164"/>
    </sheetView>
  </sheetViews>
  <sheetFormatPr defaultRowHeight="15" x14ac:dyDescent="0.25"/>
  <cols>
    <col min="7" max="7" width="16.85546875" bestFit="1" customWidth="1"/>
    <col min="8" max="8" width="18.140625" customWidth="1"/>
    <col min="9" max="9" width="14.5703125" bestFit="1" customWidth="1"/>
    <col min="10" max="10" width="12.28515625" bestFit="1" customWidth="1"/>
    <col min="11" max="12" width="14.5703125" bestFit="1" customWidth="1"/>
    <col min="13" max="13" width="74.42578125" bestFit="1" customWidth="1"/>
  </cols>
  <sheetData>
    <row r="2" spans="1:15" ht="15.75" x14ac:dyDescent="0.25">
      <c r="A2" s="520" t="s">
        <v>232</v>
      </c>
      <c r="B2" s="520" t="s">
        <v>233</v>
      </c>
      <c r="C2" s="520"/>
      <c r="D2" s="520"/>
      <c r="E2" s="520"/>
      <c r="F2" s="520"/>
      <c r="G2" s="520"/>
      <c r="H2" s="520"/>
      <c r="I2" s="520"/>
      <c r="J2" s="520"/>
      <c r="K2" s="520"/>
      <c r="L2" s="520"/>
      <c r="M2" s="520"/>
      <c r="N2" s="521" t="s">
        <v>694</v>
      </c>
      <c r="O2" s="521" t="s">
        <v>695</v>
      </c>
    </row>
    <row r="3" spans="1:15" ht="15.75" x14ac:dyDescent="0.25">
      <c r="A3" s="520"/>
      <c r="B3" s="520" t="s">
        <v>238</v>
      </c>
      <c r="C3" s="520" t="s">
        <v>239</v>
      </c>
      <c r="D3" s="521" t="s">
        <v>696</v>
      </c>
      <c r="E3" s="522" t="s">
        <v>697</v>
      </c>
      <c r="F3" s="521" t="s">
        <v>698</v>
      </c>
      <c r="G3" s="521" t="s">
        <v>699</v>
      </c>
      <c r="H3" s="521"/>
      <c r="I3" s="521"/>
      <c r="J3" s="521"/>
      <c r="K3" s="520" t="s">
        <v>700</v>
      </c>
      <c r="L3" s="520"/>
      <c r="M3" s="521" t="s">
        <v>701</v>
      </c>
      <c r="N3" s="521"/>
      <c r="O3" s="521"/>
    </row>
    <row r="4" spans="1:15" x14ac:dyDescent="0.25">
      <c r="A4" s="520"/>
      <c r="B4" s="520"/>
      <c r="C4" s="520"/>
      <c r="D4" s="521"/>
      <c r="E4" s="522"/>
      <c r="F4" s="521"/>
      <c r="G4" s="521" t="s">
        <v>246</v>
      </c>
      <c r="H4" s="521" t="s">
        <v>247</v>
      </c>
      <c r="I4" s="521" t="s">
        <v>248</v>
      </c>
      <c r="J4" s="521" t="s">
        <v>249</v>
      </c>
      <c r="K4" s="521" t="s">
        <v>390</v>
      </c>
      <c r="L4" s="521" t="s">
        <v>391</v>
      </c>
      <c r="M4" s="521"/>
      <c r="N4" s="521"/>
      <c r="O4" s="521"/>
    </row>
    <row r="5" spans="1:15" x14ac:dyDescent="0.25">
      <c r="A5" s="520"/>
      <c r="B5" s="520"/>
      <c r="C5" s="520"/>
      <c r="D5" s="521"/>
      <c r="E5" s="522"/>
      <c r="F5" s="521"/>
      <c r="G5" s="521"/>
      <c r="H5" s="521"/>
      <c r="I5" s="521"/>
      <c r="J5" s="521"/>
      <c r="K5" s="521"/>
      <c r="L5" s="521"/>
      <c r="M5" s="521"/>
      <c r="N5" s="521"/>
      <c r="O5" s="521"/>
    </row>
    <row r="6" spans="1:15" ht="15.75" x14ac:dyDescent="0.25">
      <c r="A6" s="42" t="s">
        <v>702</v>
      </c>
      <c r="B6" s="42"/>
      <c r="C6" s="42"/>
      <c r="D6" s="42"/>
      <c r="E6" s="43"/>
      <c r="F6" s="42"/>
      <c r="G6" s="1"/>
      <c r="H6" s="1"/>
      <c r="I6" s="1"/>
      <c r="J6" s="1"/>
      <c r="K6" s="1"/>
      <c r="L6" s="1"/>
      <c r="M6" s="1"/>
      <c r="N6" s="1"/>
      <c r="O6" s="1"/>
    </row>
    <row r="7" spans="1:15" ht="15.75" x14ac:dyDescent="0.25">
      <c r="A7" s="73" t="s">
        <v>703</v>
      </c>
      <c r="B7" s="47"/>
      <c r="C7" s="47"/>
      <c r="D7" s="47"/>
      <c r="E7" s="48"/>
      <c r="F7" s="47"/>
      <c r="G7" s="50"/>
      <c r="H7" s="50"/>
      <c r="I7" s="50"/>
      <c r="J7" s="50"/>
      <c r="K7" s="50"/>
      <c r="L7" s="50"/>
      <c r="M7" s="50"/>
      <c r="N7" s="50"/>
      <c r="O7" s="50"/>
    </row>
    <row r="8" spans="1:15" ht="15.75" x14ac:dyDescent="0.25">
      <c r="A8" s="459">
        <v>1</v>
      </c>
      <c r="B8" s="482" t="s">
        <v>704</v>
      </c>
      <c r="C8" s="482">
        <v>1</v>
      </c>
      <c r="D8" s="482"/>
      <c r="E8" s="481">
        <v>290</v>
      </c>
      <c r="F8" s="459" t="s">
        <v>705</v>
      </c>
      <c r="G8" s="525" t="s">
        <v>706</v>
      </c>
      <c r="H8" s="525" t="s">
        <v>155</v>
      </c>
      <c r="I8" s="525" t="s">
        <v>4</v>
      </c>
      <c r="J8" s="525" t="s">
        <v>5</v>
      </c>
      <c r="K8" s="64">
        <v>-7.7029750000000003</v>
      </c>
      <c r="L8" s="64">
        <v>-110.79451944444445</v>
      </c>
      <c r="M8" s="480" t="s">
        <v>707</v>
      </c>
      <c r="N8" s="459"/>
      <c r="O8" s="523"/>
    </row>
    <row r="9" spans="1:15" ht="15.75" x14ac:dyDescent="0.25">
      <c r="A9" s="459"/>
      <c r="B9" s="482"/>
      <c r="C9" s="482"/>
      <c r="D9" s="482"/>
      <c r="E9" s="481"/>
      <c r="F9" s="459"/>
      <c r="G9" s="525"/>
      <c r="H9" s="525"/>
      <c r="I9" s="525"/>
      <c r="J9" s="525"/>
      <c r="K9" s="64">
        <v>0</v>
      </c>
      <c r="L9" s="64">
        <v>0</v>
      </c>
      <c r="M9" s="480"/>
      <c r="N9" s="459"/>
      <c r="O9" s="523"/>
    </row>
    <row r="10" spans="1:15" ht="15.75" x14ac:dyDescent="0.25">
      <c r="A10" s="459">
        <v>2</v>
      </c>
      <c r="B10" s="482"/>
      <c r="C10" s="482"/>
      <c r="D10" s="482"/>
      <c r="E10" s="481"/>
      <c r="F10" s="459" t="s">
        <v>708</v>
      </c>
      <c r="G10" s="525" t="s">
        <v>709</v>
      </c>
      <c r="H10" s="525" t="s">
        <v>4</v>
      </c>
      <c r="I10" s="525" t="s">
        <v>4</v>
      </c>
      <c r="J10" s="525" t="s">
        <v>5</v>
      </c>
      <c r="K10" s="1">
        <v>-7.6944722222222222</v>
      </c>
      <c r="L10" s="1">
        <v>-110.78555555555556</v>
      </c>
      <c r="M10" s="480" t="s">
        <v>707</v>
      </c>
      <c r="N10" s="459"/>
      <c r="O10" s="523"/>
    </row>
    <row r="11" spans="1:15" ht="15.75" x14ac:dyDescent="0.25">
      <c r="A11" s="459"/>
      <c r="B11" s="482"/>
      <c r="C11" s="482"/>
      <c r="D11" s="482"/>
      <c r="E11" s="481"/>
      <c r="F11" s="459"/>
      <c r="G11" s="525"/>
      <c r="H11" s="525"/>
      <c r="I11" s="525"/>
      <c r="J11" s="525"/>
      <c r="K11" s="1">
        <v>0</v>
      </c>
      <c r="L11" s="1">
        <v>0</v>
      </c>
      <c r="M11" s="480"/>
      <c r="N11" s="459"/>
      <c r="O11" s="523"/>
    </row>
    <row r="12" spans="1:15" ht="15.75" x14ac:dyDescent="0.25">
      <c r="A12" s="459">
        <v>3</v>
      </c>
      <c r="B12" s="482"/>
      <c r="C12" s="482"/>
      <c r="D12" s="482"/>
      <c r="E12" s="481"/>
      <c r="F12" s="459" t="s">
        <v>710</v>
      </c>
      <c r="G12" s="524" t="s">
        <v>711</v>
      </c>
      <c r="H12" s="524" t="s">
        <v>155</v>
      </c>
      <c r="I12" s="525" t="s">
        <v>4</v>
      </c>
      <c r="J12" s="525" t="s">
        <v>5</v>
      </c>
      <c r="K12" s="1">
        <v>-7.6812305555555556</v>
      </c>
      <c r="L12" s="1">
        <v>-110.78011388888889</v>
      </c>
      <c r="M12" s="480" t="s">
        <v>707</v>
      </c>
      <c r="N12" s="459"/>
      <c r="O12" s="523"/>
    </row>
    <row r="13" spans="1:15" ht="15.75" x14ac:dyDescent="0.25">
      <c r="A13" s="459"/>
      <c r="B13" s="482"/>
      <c r="C13" s="482"/>
      <c r="D13" s="482"/>
      <c r="E13" s="481"/>
      <c r="F13" s="459"/>
      <c r="G13" s="524"/>
      <c r="H13" s="524"/>
      <c r="I13" s="525"/>
      <c r="J13" s="525"/>
      <c r="K13" s="1">
        <v>0</v>
      </c>
      <c r="L13" s="1">
        <v>0</v>
      </c>
      <c r="M13" s="480"/>
      <c r="N13" s="459"/>
      <c r="O13" s="523"/>
    </row>
    <row r="14" spans="1:15" ht="15.75" x14ac:dyDescent="0.25">
      <c r="A14" s="459">
        <v>4</v>
      </c>
      <c r="B14" s="482"/>
      <c r="C14" s="482"/>
      <c r="D14" s="482"/>
      <c r="E14" s="481"/>
      <c r="F14" s="459" t="s">
        <v>712</v>
      </c>
      <c r="G14" s="524" t="s">
        <v>11</v>
      </c>
      <c r="H14" s="524" t="s">
        <v>4</v>
      </c>
      <c r="I14" s="525" t="s">
        <v>4</v>
      </c>
      <c r="J14" s="525" t="s">
        <v>5</v>
      </c>
      <c r="K14" s="1">
        <v>-7.6747777777777779</v>
      </c>
      <c r="L14" s="1">
        <v>-110.77972222222222</v>
      </c>
      <c r="M14" s="480" t="s">
        <v>707</v>
      </c>
      <c r="N14" s="459"/>
      <c r="O14" s="523"/>
    </row>
    <row r="15" spans="1:15" ht="15.75" x14ac:dyDescent="0.25">
      <c r="A15" s="459"/>
      <c r="B15" s="482"/>
      <c r="C15" s="482"/>
      <c r="D15" s="482"/>
      <c r="E15" s="481"/>
      <c r="F15" s="459"/>
      <c r="G15" s="524"/>
      <c r="H15" s="524"/>
      <c r="I15" s="525"/>
      <c r="J15" s="525"/>
      <c r="K15" s="1">
        <v>0</v>
      </c>
      <c r="L15" s="1">
        <v>0</v>
      </c>
      <c r="M15" s="480"/>
      <c r="N15" s="459"/>
      <c r="O15" s="523"/>
    </row>
    <row r="16" spans="1:15" ht="15.75" x14ac:dyDescent="0.25">
      <c r="A16" s="459">
        <v>5</v>
      </c>
      <c r="B16" s="482"/>
      <c r="C16" s="482"/>
      <c r="D16" s="482"/>
      <c r="E16" s="481"/>
      <c r="F16" s="459" t="s">
        <v>713</v>
      </c>
      <c r="G16" s="524" t="s">
        <v>714</v>
      </c>
      <c r="H16" s="524" t="s">
        <v>11</v>
      </c>
      <c r="I16" s="524" t="s">
        <v>4</v>
      </c>
      <c r="J16" s="525" t="s">
        <v>5</v>
      </c>
      <c r="K16" s="1">
        <v>-7.6625888888888891</v>
      </c>
      <c r="L16" s="1">
        <v>-110.78237222222222</v>
      </c>
      <c r="M16" s="480" t="s">
        <v>707</v>
      </c>
      <c r="N16" s="459"/>
      <c r="O16" s="523"/>
    </row>
    <row r="17" spans="1:15" ht="15.75" x14ac:dyDescent="0.25">
      <c r="A17" s="459"/>
      <c r="B17" s="482"/>
      <c r="C17" s="482"/>
      <c r="D17" s="482"/>
      <c r="E17" s="481"/>
      <c r="F17" s="459"/>
      <c r="G17" s="524"/>
      <c r="H17" s="524"/>
      <c r="I17" s="524"/>
      <c r="J17" s="525"/>
      <c r="K17" s="1">
        <v>0</v>
      </c>
      <c r="L17" s="1">
        <v>0</v>
      </c>
      <c r="M17" s="480"/>
      <c r="N17" s="459"/>
      <c r="O17" s="523"/>
    </row>
    <row r="18" spans="1:15" ht="15.75" x14ac:dyDescent="0.25">
      <c r="A18" s="459">
        <v>6</v>
      </c>
      <c r="B18" s="482"/>
      <c r="C18" s="482"/>
      <c r="D18" s="482"/>
      <c r="E18" s="481"/>
      <c r="F18" s="459" t="s">
        <v>715</v>
      </c>
      <c r="G18" s="524" t="s">
        <v>15</v>
      </c>
      <c r="H18" s="524" t="s">
        <v>16</v>
      </c>
      <c r="I18" s="524" t="s">
        <v>4</v>
      </c>
      <c r="J18" s="525" t="s">
        <v>5</v>
      </c>
      <c r="K18" s="1">
        <v>-7.6430388888888885</v>
      </c>
      <c r="L18" s="1">
        <v>-110.79198888888889</v>
      </c>
      <c r="M18" s="480" t="s">
        <v>707</v>
      </c>
      <c r="N18" s="459"/>
      <c r="O18" s="523"/>
    </row>
    <row r="19" spans="1:15" ht="15.75" x14ac:dyDescent="0.25">
      <c r="A19" s="459"/>
      <c r="B19" s="482"/>
      <c r="C19" s="482"/>
      <c r="D19" s="482"/>
      <c r="E19" s="481"/>
      <c r="F19" s="459"/>
      <c r="G19" s="524"/>
      <c r="H19" s="524"/>
      <c r="I19" s="524"/>
      <c r="J19" s="525"/>
      <c r="K19" s="1">
        <v>0</v>
      </c>
      <c r="L19" s="1">
        <v>0</v>
      </c>
      <c r="M19" s="480"/>
      <c r="N19" s="459"/>
      <c r="O19" s="523"/>
    </row>
    <row r="20" spans="1:15" ht="15.75" x14ac:dyDescent="0.25">
      <c r="A20" s="459">
        <v>7</v>
      </c>
      <c r="B20" s="482"/>
      <c r="C20" s="482"/>
      <c r="D20" s="482"/>
      <c r="E20" s="481"/>
      <c r="F20" s="459" t="s">
        <v>716</v>
      </c>
      <c r="G20" s="524" t="s">
        <v>278</v>
      </c>
      <c r="H20" s="524" t="s">
        <v>20</v>
      </c>
      <c r="I20" s="524" t="s">
        <v>4</v>
      </c>
      <c r="J20" s="525" t="s">
        <v>5</v>
      </c>
      <c r="K20" s="1">
        <v>-7.6304749999999997</v>
      </c>
      <c r="L20" s="1">
        <v>-110.80263333333333</v>
      </c>
      <c r="M20" s="480" t="s">
        <v>717</v>
      </c>
      <c r="N20" s="459"/>
      <c r="O20" s="523"/>
    </row>
    <row r="21" spans="1:15" ht="15.75" x14ac:dyDescent="0.25">
      <c r="A21" s="459"/>
      <c r="B21" s="482"/>
      <c r="C21" s="482"/>
      <c r="D21" s="482"/>
      <c r="E21" s="481"/>
      <c r="F21" s="459"/>
      <c r="G21" s="524"/>
      <c r="H21" s="524"/>
      <c r="I21" s="524"/>
      <c r="J21" s="525"/>
      <c r="K21" s="1">
        <v>0</v>
      </c>
      <c r="L21" s="1">
        <v>0</v>
      </c>
      <c r="M21" s="480"/>
      <c r="N21" s="459"/>
      <c r="O21" s="523"/>
    </row>
    <row r="22" spans="1:15" ht="15.75" x14ac:dyDescent="0.25">
      <c r="A22" s="459">
        <v>8</v>
      </c>
      <c r="B22" s="482"/>
      <c r="C22" s="482"/>
      <c r="D22" s="482"/>
      <c r="E22" s="481"/>
      <c r="F22" s="459" t="s">
        <v>718</v>
      </c>
      <c r="G22" s="524" t="s">
        <v>719</v>
      </c>
      <c r="H22" s="524" t="s">
        <v>20</v>
      </c>
      <c r="I22" s="524" t="s">
        <v>4</v>
      </c>
      <c r="J22" s="525" t="s">
        <v>5</v>
      </c>
      <c r="K22" s="1">
        <v>-7.6209222222222222</v>
      </c>
      <c r="L22" s="1">
        <v>-110.81129166666666</v>
      </c>
      <c r="M22" s="480" t="s">
        <v>717</v>
      </c>
      <c r="N22" s="459"/>
      <c r="O22" s="74"/>
    </row>
    <row r="23" spans="1:15" ht="15.75" x14ac:dyDescent="0.25">
      <c r="A23" s="459"/>
      <c r="B23" s="482"/>
      <c r="C23" s="482"/>
      <c r="D23" s="482"/>
      <c r="E23" s="481"/>
      <c r="F23" s="459"/>
      <c r="G23" s="524"/>
      <c r="H23" s="524"/>
      <c r="I23" s="524"/>
      <c r="J23" s="525"/>
      <c r="K23" s="1">
        <v>0</v>
      </c>
      <c r="L23" s="1">
        <v>0</v>
      </c>
      <c r="M23" s="480"/>
      <c r="N23" s="459"/>
      <c r="O23" s="74"/>
    </row>
    <row r="24" spans="1:15" ht="15.75" x14ac:dyDescent="0.25">
      <c r="A24" s="459">
        <v>9</v>
      </c>
      <c r="B24" s="482"/>
      <c r="C24" s="482"/>
      <c r="D24" s="482"/>
      <c r="E24" s="481"/>
      <c r="F24" s="459" t="s">
        <v>720</v>
      </c>
      <c r="G24" s="524" t="s">
        <v>721</v>
      </c>
      <c r="H24" s="524" t="s">
        <v>25</v>
      </c>
      <c r="I24" s="524" t="s">
        <v>4</v>
      </c>
      <c r="J24" s="525" t="s">
        <v>5</v>
      </c>
      <c r="K24" s="1">
        <v>-7.5913916666666665</v>
      </c>
      <c r="L24" s="1">
        <v>-110.84037222222223</v>
      </c>
      <c r="M24" s="480" t="s">
        <v>717</v>
      </c>
      <c r="N24" s="459"/>
      <c r="O24" s="523"/>
    </row>
    <row r="25" spans="1:15" ht="15.75" x14ac:dyDescent="0.25">
      <c r="A25" s="459"/>
      <c r="B25" s="482"/>
      <c r="C25" s="482"/>
      <c r="D25" s="482"/>
      <c r="E25" s="481"/>
      <c r="F25" s="459"/>
      <c r="G25" s="524"/>
      <c r="H25" s="524"/>
      <c r="I25" s="524"/>
      <c r="J25" s="525"/>
      <c r="K25" s="1">
        <v>0</v>
      </c>
      <c r="L25" s="1">
        <v>0</v>
      </c>
      <c r="M25" s="480"/>
      <c r="N25" s="459"/>
      <c r="O25" s="523"/>
    </row>
    <row r="26" spans="1:15" ht="15.75" x14ac:dyDescent="0.25">
      <c r="A26" s="459">
        <v>10</v>
      </c>
      <c r="B26" s="482"/>
      <c r="C26" s="482"/>
      <c r="D26" s="482"/>
      <c r="E26" s="481"/>
      <c r="F26" s="459" t="s">
        <v>722</v>
      </c>
      <c r="G26" s="524" t="s">
        <v>723</v>
      </c>
      <c r="H26" s="524" t="s">
        <v>25</v>
      </c>
      <c r="I26" s="524" t="s">
        <v>4</v>
      </c>
      <c r="J26" s="525" t="s">
        <v>5</v>
      </c>
      <c r="K26" s="1">
        <v>-7.5821750000000003</v>
      </c>
      <c r="L26" s="1">
        <v>-110.84305277777777</v>
      </c>
      <c r="M26" s="480" t="s">
        <v>717</v>
      </c>
      <c r="N26" s="459"/>
      <c r="O26" s="74"/>
    </row>
    <row r="27" spans="1:15" ht="15.75" x14ac:dyDescent="0.25">
      <c r="A27" s="459"/>
      <c r="B27" s="482"/>
      <c r="C27" s="482"/>
      <c r="D27" s="482"/>
      <c r="E27" s="481"/>
      <c r="F27" s="459"/>
      <c r="G27" s="524"/>
      <c r="H27" s="524"/>
      <c r="I27" s="524"/>
      <c r="J27" s="525"/>
      <c r="K27" s="1">
        <v>0</v>
      </c>
      <c r="L27" s="1">
        <v>0</v>
      </c>
      <c r="M27" s="480"/>
      <c r="N27" s="459"/>
      <c r="O27" s="74"/>
    </row>
    <row r="28" spans="1:15" ht="15.75" x14ac:dyDescent="0.25">
      <c r="A28" s="459">
        <v>11</v>
      </c>
      <c r="B28" s="482"/>
      <c r="C28" s="482"/>
      <c r="D28" s="482"/>
      <c r="E28" s="481"/>
      <c r="F28" s="459" t="s">
        <v>724</v>
      </c>
      <c r="G28" s="524" t="s">
        <v>723</v>
      </c>
      <c r="H28" s="524" t="s">
        <v>25</v>
      </c>
      <c r="I28" s="524" t="s">
        <v>4</v>
      </c>
      <c r="J28" s="525" t="s">
        <v>5</v>
      </c>
      <c r="K28" s="1">
        <v>-7.5782166666666662</v>
      </c>
      <c r="L28" s="1">
        <v>-110.84503611111111</v>
      </c>
      <c r="M28" s="480" t="s">
        <v>717</v>
      </c>
      <c r="N28" s="459"/>
      <c r="O28" s="523"/>
    </row>
    <row r="29" spans="1:15" ht="15.75" x14ac:dyDescent="0.25">
      <c r="A29" s="459"/>
      <c r="B29" s="482"/>
      <c r="C29" s="482"/>
      <c r="D29" s="482"/>
      <c r="E29" s="481"/>
      <c r="F29" s="459"/>
      <c r="G29" s="524"/>
      <c r="H29" s="524"/>
      <c r="I29" s="524"/>
      <c r="J29" s="525"/>
      <c r="K29" s="1">
        <v>0</v>
      </c>
      <c r="L29" s="1">
        <v>0</v>
      </c>
      <c r="M29" s="480"/>
      <c r="N29" s="459"/>
      <c r="O29" s="523"/>
    </row>
    <row r="30" spans="1:15" ht="15.75" x14ac:dyDescent="0.25">
      <c r="A30" s="459">
        <v>12</v>
      </c>
      <c r="B30" s="482"/>
      <c r="C30" s="482"/>
      <c r="D30" s="482"/>
      <c r="E30" s="481"/>
      <c r="F30" s="459" t="s">
        <v>725</v>
      </c>
      <c r="G30" s="524" t="s">
        <v>723</v>
      </c>
      <c r="H30" s="524" t="s">
        <v>25</v>
      </c>
      <c r="I30" s="524" t="s">
        <v>4</v>
      </c>
      <c r="J30" s="525" t="s">
        <v>5</v>
      </c>
      <c r="K30" s="1">
        <v>-7.5750527777777776</v>
      </c>
      <c r="L30" s="1">
        <v>-110.85169166666667</v>
      </c>
      <c r="M30" s="480" t="s">
        <v>717</v>
      </c>
      <c r="N30" s="459"/>
      <c r="O30" s="523"/>
    </row>
    <row r="31" spans="1:15" ht="15.75" x14ac:dyDescent="0.25">
      <c r="A31" s="459"/>
      <c r="B31" s="482"/>
      <c r="C31" s="482"/>
      <c r="D31" s="482"/>
      <c r="E31" s="481"/>
      <c r="F31" s="459"/>
      <c r="G31" s="524"/>
      <c r="H31" s="524"/>
      <c r="I31" s="524"/>
      <c r="J31" s="525"/>
      <c r="K31" s="1">
        <v>0</v>
      </c>
      <c r="L31" s="1">
        <v>0</v>
      </c>
      <c r="M31" s="480"/>
      <c r="N31" s="459"/>
      <c r="O31" s="523"/>
    </row>
    <row r="32" spans="1:15" ht="15.75" x14ac:dyDescent="0.25">
      <c r="A32" s="459">
        <v>13</v>
      </c>
      <c r="B32" s="482"/>
      <c r="C32" s="482"/>
      <c r="D32" s="482"/>
      <c r="E32" s="481"/>
      <c r="F32" s="459" t="s">
        <v>726</v>
      </c>
      <c r="G32" s="524" t="s">
        <v>723</v>
      </c>
      <c r="H32" s="524" t="s">
        <v>25</v>
      </c>
      <c r="I32" s="524" t="s">
        <v>4</v>
      </c>
      <c r="J32" s="525" t="s">
        <v>5</v>
      </c>
      <c r="K32" s="1">
        <v>-7.5757000000000003</v>
      </c>
      <c r="L32" s="1">
        <v>-110.85461666666667</v>
      </c>
      <c r="M32" s="480" t="s">
        <v>717</v>
      </c>
      <c r="N32" s="459"/>
      <c r="O32" s="523"/>
    </row>
    <row r="33" spans="1:15" ht="15.75" x14ac:dyDescent="0.25">
      <c r="A33" s="459"/>
      <c r="B33" s="482"/>
      <c r="C33" s="482"/>
      <c r="D33" s="482"/>
      <c r="E33" s="481"/>
      <c r="F33" s="459"/>
      <c r="G33" s="524"/>
      <c r="H33" s="524"/>
      <c r="I33" s="524"/>
      <c r="J33" s="525"/>
      <c r="K33" s="1"/>
      <c r="L33" s="1"/>
      <c r="M33" s="480"/>
      <c r="N33" s="459"/>
      <c r="O33" s="523"/>
    </row>
    <row r="34" spans="1:15" ht="15.75" x14ac:dyDescent="0.25">
      <c r="A34" s="459">
        <v>14</v>
      </c>
      <c r="B34" s="482"/>
      <c r="C34" s="482"/>
      <c r="D34" s="482"/>
      <c r="E34" s="481"/>
      <c r="F34" s="459" t="s">
        <v>727</v>
      </c>
      <c r="G34" s="524" t="s">
        <v>728</v>
      </c>
      <c r="H34" s="524" t="s">
        <v>25</v>
      </c>
      <c r="I34" s="524" t="s">
        <v>4</v>
      </c>
      <c r="J34" s="525" t="s">
        <v>5</v>
      </c>
      <c r="K34" s="1">
        <v>-7.5716833333333335</v>
      </c>
      <c r="L34" s="1">
        <v>-110.85711388888889</v>
      </c>
      <c r="M34" s="480" t="s">
        <v>717</v>
      </c>
      <c r="N34" s="459"/>
      <c r="O34" s="523"/>
    </row>
    <row r="35" spans="1:15" ht="15.75" x14ac:dyDescent="0.25">
      <c r="A35" s="459"/>
      <c r="B35" s="482"/>
      <c r="C35" s="482"/>
      <c r="D35" s="482"/>
      <c r="E35" s="481"/>
      <c r="F35" s="459"/>
      <c r="G35" s="524"/>
      <c r="H35" s="524"/>
      <c r="I35" s="524"/>
      <c r="J35" s="525"/>
      <c r="K35" s="1">
        <v>0</v>
      </c>
      <c r="L35" s="1">
        <v>0</v>
      </c>
      <c r="M35" s="480"/>
      <c r="N35" s="459"/>
      <c r="O35" s="523"/>
    </row>
    <row r="36" spans="1:15" ht="15.75" x14ac:dyDescent="0.25">
      <c r="A36" s="459">
        <v>15</v>
      </c>
      <c r="B36" s="482"/>
      <c r="C36" s="482"/>
      <c r="D36" s="482"/>
      <c r="E36" s="481"/>
      <c r="F36" s="459" t="s">
        <v>729</v>
      </c>
      <c r="G36" s="524" t="s">
        <v>728</v>
      </c>
      <c r="H36" s="524" t="s">
        <v>25</v>
      </c>
      <c r="I36" s="525" t="s">
        <v>4</v>
      </c>
      <c r="J36" s="525" t="s">
        <v>5</v>
      </c>
      <c r="K36" s="1">
        <v>-7.5705749999999998</v>
      </c>
      <c r="L36" s="1">
        <v>-110.86035</v>
      </c>
      <c r="M36" s="480" t="s">
        <v>717</v>
      </c>
      <c r="N36" s="459"/>
      <c r="O36" s="523"/>
    </row>
    <row r="37" spans="1:15" ht="15.75" x14ac:dyDescent="0.25">
      <c r="A37" s="459"/>
      <c r="B37" s="482"/>
      <c r="C37" s="482"/>
      <c r="D37" s="482"/>
      <c r="E37" s="481"/>
      <c r="F37" s="459"/>
      <c r="G37" s="524"/>
      <c r="H37" s="524"/>
      <c r="I37" s="525"/>
      <c r="J37" s="525"/>
      <c r="K37" s="1">
        <v>0</v>
      </c>
      <c r="L37" s="1">
        <v>0</v>
      </c>
      <c r="M37" s="480"/>
      <c r="N37" s="459"/>
      <c r="O37" s="523"/>
    </row>
    <row r="38" spans="1:15" ht="15.75" x14ac:dyDescent="0.25">
      <c r="A38" s="459">
        <v>16</v>
      </c>
      <c r="B38" s="482"/>
      <c r="C38" s="482"/>
      <c r="D38" s="482"/>
      <c r="E38" s="481"/>
      <c r="F38" s="459" t="s">
        <v>730</v>
      </c>
      <c r="G38" s="524" t="s">
        <v>40</v>
      </c>
      <c r="H38" s="524" t="s">
        <v>34</v>
      </c>
      <c r="I38" s="525" t="s">
        <v>35</v>
      </c>
      <c r="J38" s="525" t="s">
        <v>5</v>
      </c>
      <c r="K38" s="1">
        <v>-7.4475277777777782</v>
      </c>
      <c r="L38" s="1">
        <v>-110.90208333333334</v>
      </c>
      <c r="M38" s="480" t="s">
        <v>717</v>
      </c>
      <c r="N38" s="459"/>
      <c r="O38" s="523"/>
    </row>
    <row r="39" spans="1:15" ht="15.75" x14ac:dyDescent="0.25">
      <c r="A39" s="459"/>
      <c r="B39" s="482"/>
      <c r="C39" s="482"/>
      <c r="D39" s="482"/>
      <c r="E39" s="481"/>
      <c r="F39" s="459"/>
      <c r="G39" s="524"/>
      <c r="H39" s="524"/>
      <c r="I39" s="525"/>
      <c r="J39" s="525"/>
      <c r="K39" s="1">
        <v>0</v>
      </c>
      <c r="L39" s="1">
        <v>0</v>
      </c>
      <c r="M39" s="480"/>
      <c r="N39" s="459"/>
      <c r="O39" s="523"/>
    </row>
    <row r="40" spans="1:15" ht="15.75" x14ac:dyDescent="0.25">
      <c r="A40" s="459">
        <v>17</v>
      </c>
      <c r="B40" s="482"/>
      <c r="C40" s="482"/>
      <c r="D40" s="482"/>
      <c r="E40" s="481"/>
      <c r="F40" s="459" t="s">
        <v>731</v>
      </c>
      <c r="G40" s="524" t="s">
        <v>40</v>
      </c>
      <c r="H40" s="524" t="s">
        <v>34</v>
      </c>
      <c r="I40" s="525" t="s">
        <v>35</v>
      </c>
      <c r="J40" s="525" t="s">
        <v>5</v>
      </c>
      <c r="K40" s="1">
        <v>-7.4467333333333334</v>
      </c>
      <c r="L40" s="1">
        <v>-110.91145833333333</v>
      </c>
      <c r="M40" s="480" t="s">
        <v>717</v>
      </c>
      <c r="N40" s="459"/>
      <c r="O40" s="74"/>
    </row>
    <row r="41" spans="1:15" ht="15.75" x14ac:dyDescent="0.25">
      <c r="A41" s="459"/>
      <c r="B41" s="482"/>
      <c r="C41" s="482"/>
      <c r="D41" s="482"/>
      <c r="E41" s="481"/>
      <c r="F41" s="459"/>
      <c r="G41" s="524"/>
      <c r="H41" s="524"/>
      <c r="I41" s="525"/>
      <c r="J41" s="525"/>
      <c r="K41" s="1"/>
      <c r="L41" s="1"/>
      <c r="M41" s="480"/>
      <c r="N41" s="459"/>
      <c r="O41" s="74"/>
    </row>
    <row r="43" spans="1:15" ht="15.75" x14ac:dyDescent="0.25">
      <c r="A43" s="75" t="s">
        <v>732</v>
      </c>
      <c r="B43" s="75"/>
      <c r="C43" s="75"/>
      <c r="D43" s="75"/>
      <c r="E43" s="75"/>
      <c r="F43" s="75"/>
      <c r="G43" s="75"/>
      <c r="H43" s="75"/>
      <c r="I43" s="75"/>
      <c r="J43" s="75"/>
      <c r="K43" s="76"/>
      <c r="L43" s="76"/>
      <c r="M43" s="75"/>
      <c r="N43" s="75"/>
      <c r="O43" s="75"/>
    </row>
    <row r="44" spans="1:15" ht="15.75" x14ac:dyDescent="0.25">
      <c r="A44" s="55" t="s">
        <v>733</v>
      </c>
      <c r="B44" s="55"/>
      <c r="C44" s="55"/>
      <c r="D44" s="55"/>
      <c r="E44" s="55"/>
      <c r="F44" s="55"/>
      <c r="G44" s="55"/>
      <c r="H44" s="55"/>
      <c r="I44" s="55"/>
      <c r="J44" s="55"/>
      <c r="K44" s="65"/>
      <c r="L44" s="65"/>
      <c r="M44" s="55"/>
      <c r="N44" s="55"/>
      <c r="O44" s="55"/>
    </row>
    <row r="45" spans="1:15" ht="15.75" x14ac:dyDescent="0.25">
      <c r="A45" s="459">
        <v>1</v>
      </c>
      <c r="B45" s="459" t="s">
        <v>394</v>
      </c>
      <c r="C45" s="459">
        <v>2</v>
      </c>
      <c r="D45" s="459"/>
      <c r="E45" s="481"/>
      <c r="F45" s="459" t="s">
        <v>734</v>
      </c>
      <c r="G45" s="463" t="s">
        <v>735</v>
      </c>
      <c r="H45" s="463" t="s">
        <v>155</v>
      </c>
      <c r="I45" s="459" t="s">
        <v>4</v>
      </c>
      <c r="J45" s="459" t="s">
        <v>5</v>
      </c>
      <c r="K45" s="64">
        <v>-7.706722222222222</v>
      </c>
      <c r="L45" s="64">
        <v>-110.79680555555555</v>
      </c>
      <c r="M45" s="480" t="s">
        <v>736</v>
      </c>
      <c r="N45" s="459"/>
      <c r="O45" s="459"/>
    </row>
    <row r="46" spans="1:15" ht="15.75" x14ac:dyDescent="0.25">
      <c r="A46" s="459"/>
      <c r="B46" s="459"/>
      <c r="C46" s="459"/>
      <c r="D46" s="459"/>
      <c r="E46" s="481"/>
      <c r="F46" s="459"/>
      <c r="G46" s="463"/>
      <c r="H46" s="463"/>
      <c r="I46" s="459"/>
      <c r="J46" s="459"/>
      <c r="K46" s="64">
        <v>0</v>
      </c>
      <c r="L46" s="64">
        <v>0</v>
      </c>
      <c r="M46" s="480"/>
      <c r="N46" s="459"/>
      <c r="O46" s="459"/>
    </row>
    <row r="47" spans="1:15" ht="15.75" x14ac:dyDescent="0.25">
      <c r="A47" s="459">
        <v>2</v>
      </c>
      <c r="B47" s="459"/>
      <c r="C47" s="459"/>
      <c r="D47" s="459"/>
      <c r="E47" s="481"/>
      <c r="F47" s="459" t="s">
        <v>737</v>
      </c>
      <c r="G47" s="459" t="s">
        <v>15</v>
      </c>
      <c r="H47" s="459" t="s">
        <v>738</v>
      </c>
      <c r="I47" s="459" t="s">
        <v>47</v>
      </c>
      <c r="J47" s="459" t="s">
        <v>5</v>
      </c>
      <c r="K47" s="1">
        <v>-7.6606500000000004</v>
      </c>
      <c r="L47" s="1">
        <v>-110.78100000000001</v>
      </c>
      <c r="M47" s="480" t="s">
        <v>739</v>
      </c>
      <c r="N47" s="459"/>
      <c r="O47" s="459"/>
    </row>
    <row r="48" spans="1:15" ht="15.75" x14ac:dyDescent="0.25">
      <c r="A48" s="459"/>
      <c r="B48" s="459"/>
      <c r="C48" s="459"/>
      <c r="D48" s="459"/>
      <c r="E48" s="481"/>
      <c r="F48" s="459"/>
      <c r="G48" s="459"/>
      <c r="H48" s="459"/>
      <c r="I48" s="459"/>
      <c r="J48" s="459"/>
      <c r="K48" s="1">
        <v>0</v>
      </c>
      <c r="L48" s="1">
        <v>0</v>
      </c>
      <c r="M48" s="480"/>
      <c r="N48" s="459"/>
      <c r="O48" s="459"/>
    </row>
    <row r="49" spans="1:15" ht="15.75" x14ac:dyDescent="0.25">
      <c r="A49" s="459">
        <v>3</v>
      </c>
      <c r="B49" s="459"/>
      <c r="C49" s="459"/>
      <c r="D49" s="459"/>
      <c r="E49" s="481"/>
      <c r="F49" s="459" t="s">
        <v>740</v>
      </c>
      <c r="G49" s="459" t="s">
        <v>15</v>
      </c>
      <c r="H49" s="459" t="s">
        <v>738</v>
      </c>
      <c r="I49" s="459" t="s">
        <v>47</v>
      </c>
      <c r="J49" s="459" t="s">
        <v>5</v>
      </c>
      <c r="K49" s="1">
        <v>-7.6484305555555556</v>
      </c>
      <c r="L49" s="1">
        <v>-110.78784722222223</v>
      </c>
      <c r="M49" s="480" t="s">
        <v>741</v>
      </c>
      <c r="N49" s="459"/>
      <c r="O49" s="523"/>
    </row>
    <row r="50" spans="1:15" ht="15.75" x14ac:dyDescent="0.25">
      <c r="A50" s="459"/>
      <c r="B50" s="459"/>
      <c r="C50" s="459"/>
      <c r="D50" s="459"/>
      <c r="E50" s="481"/>
      <c r="F50" s="459"/>
      <c r="G50" s="459"/>
      <c r="H50" s="459"/>
      <c r="I50" s="459"/>
      <c r="J50" s="459"/>
      <c r="K50" s="1">
        <v>0</v>
      </c>
      <c r="L50" s="1">
        <v>0</v>
      </c>
      <c r="M50" s="480"/>
      <c r="N50" s="459"/>
      <c r="O50" s="523"/>
    </row>
    <row r="51" spans="1:15" ht="15.75" x14ac:dyDescent="0.25">
      <c r="A51" s="459">
        <v>4</v>
      </c>
      <c r="B51" s="459"/>
      <c r="C51" s="459"/>
      <c r="D51" s="459"/>
      <c r="E51" s="481"/>
      <c r="F51" s="459" t="s">
        <v>742</v>
      </c>
      <c r="G51" s="459" t="s">
        <v>743</v>
      </c>
      <c r="H51" s="459" t="s">
        <v>20</v>
      </c>
      <c r="I51" s="459" t="s">
        <v>4</v>
      </c>
      <c r="J51" s="459" t="s">
        <v>744</v>
      </c>
      <c r="K51" s="1">
        <v>-7.6194444444444445</v>
      </c>
      <c r="L51" s="1">
        <v>-110.81013333333334</v>
      </c>
      <c r="M51" s="480" t="s">
        <v>717</v>
      </c>
      <c r="N51" s="459"/>
      <c r="O51" s="523"/>
    </row>
    <row r="52" spans="1:15" ht="15.75" x14ac:dyDescent="0.25">
      <c r="A52" s="459"/>
      <c r="B52" s="459"/>
      <c r="C52" s="459"/>
      <c r="D52" s="459"/>
      <c r="E52" s="481"/>
      <c r="F52" s="459"/>
      <c r="G52" s="459"/>
      <c r="H52" s="459"/>
      <c r="I52" s="459"/>
      <c r="J52" s="459"/>
      <c r="K52" s="1">
        <v>0</v>
      </c>
      <c r="L52" s="1">
        <v>0</v>
      </c>
      <c r="M52" s="480"/>
      <c r="N52" s="459"/>
      <c r="O52" s="523"/>
    </row>
    <row r="53" spans="1:15" ht="15.75" x14ac:dyDescent="0.25">
      <c r="A53" s="459">
        <v>5</v>
      </c>
      <c r="B53" s="459"/>
      <c r="C53" s="459"/>
      <c r="D53" s="459"/>
      <c r="E53" s="481"/>
      <c r="F53" s="459" t="s">
        <v>745</v>
      </c>
      <c r="G53" s="459" t="s">
        <v>746</v>
      </c>
      <c r="H53" s="459" t="s">
        <v>20</v>
      </c>
      <c r="I53" s="463" t="s">
        <v>4</v>
      </c>
      <c r="J53" s="459" t="s">
        <v>5</v>
      </c>
      <c r="K53" s="1">
        <v>-7.6067777777777774</v>
      </c>
      <c r="L53" s="1">
        <v>-110.82347222222222</v>
      </c>
      <c r="M53" s="480" t="s">
        <v>747</v>
      </c>
      <c r="N53" s="459"/>
      <c r="O53" s="523"/>
    </row>
    <row r="54" spans="1:15" ht="15.75" x14ac:dyDescent="0.25">
      <c r="A54" s="459"/>
      <c r="B54" s="459"/>
      <c r="C54" s="459"/>
      <c r="D54" s="459"/>
      <c r="E54" s="481"/>
      <c r="F54" s="459"/>
      <c r="G54" s="459"/>
      <c r="H54" s="459"/>
      <c r="I54" s="463"/>
      <c r="J54" s="459"/>
      <c r="K54" s="1">
        <v>0</v>
      </c>
      <c r="L54" s="1">
        <v>0</v>
      </c>
      <c r="M54" s="480"/>
      <c r="N54" s="459"/>
      <c r="O54" s="523"/>
    </row>
    <row r="55" spans="1:15" ht="15.75" x14ac:dyDescent="0.25">
      <c r="A55" s="459">
        <v>6</v>
      </c>
      <c r="B55" s="459"/>
      <c r="C55" s="459"/>
      <c r="D55" s="459"/>
      <c r="E55" s="481"/>
      <c r="F55" s="459" t="s">
        <v>748</v>
      </c>
      <c r="G55" s="463" t="s">
        <v>749</v>
      </c>
      <c r="H55" s="459" t="s">
        <v>98</v>
      </c>
      <c r="I55" s="463" t="s">
        <v>4</v>
      </c>
      <c r="J55" s="459" t="s">
        <v>5</v>
      </c>
      <c r="K55" s="1">
        <v>-7.5716388888888888</v>
      </c>
      <c r="L55" s="1">
        <v>-110.84666666666666</v>
      </c>
      <c r="M55" s="480" t="s">
        <v>717</v>
      </c>
      <c r="N55" s="459"/>
      <c r="O55" s="77"/>
    </row>
    <row r="56" spans="1:15" ht="15.75" x14ac:dyDescent="0.25">
      <c r="A56" s="459"/>
      <c r="B56" s="459"/>
      <c r="C56" s="459"/>
      <c r="D56" s="459"/>
      <c r="E56" s="481"/>
      <c r="F56" s="459"/>
      <c r="G56" s="463"/>
      <c r="H56" s="459"/>
      <c r="I56" s="463"/>
      <c r="J56" s="459"/>
      <c r="K56" s="1">
        <v>0</v>
      </c>
      <c r="L56" s="1">
        <v>0</v>
      </c>
      <c r="M56" s="480"/>
      <c r="N56" s="459"/>
      <c r="O56" s="77"/>
    </row>
    <row r="57" spans="1:15" ht="15.75" x14ac:dyDescent="0.25">
      <c r="A57" s="459">
        <v>7</v>
      </c>
      <c r="B57" s="459"/>
      <c r="C57" s="459"/>
      <c r="D57" s="459"/>
      <c r="E57" s="481"/>
      <c r="F57" s="459" t="s">
        <v>748</v>
      </c>
      <c r="G57" s="463" t="s">
        <v>749</v>
      </c>
      <c r="H57" s="459" t="s">
        <v>98</v>
      </c>
      <c r="I57" s="463" t="s">
        <v>4</v>
      </c>
      <c r="J57" s="459" t="s">
        <v>5</v>
      </c>
      <c r="K57" s="1">
        <v>-7.572136111111111</v>
      </c>
      <c r="L57" s="1">
        <v>-110.84959166666667</v>
      </c>
      <c r="M57" s="480" t="s">
        <v>717</v>
      </c>
      <c r="N57" s="459"/>
      <c r="O57" s="523"/>
    </row>
    <row r="58" spans="1:15" ht="15.75" x14ac:dyDescent="0.25">
      <c r="A58" s="459"/>
      <c r="B58" s="459"/>
      <c r="C58" s="459"/>
      <c r="D58" s="459"/>
      <c r="E58" s="481"/>
      <c r="F58" s="459"/>
      <c r="G58" s="463"/>
      <c r="H58" s="459"/>
      <c r="I58" s="463"/>
      <c r="J58" s="459"/>
      <c r="K58" s="1"/>
      <c r="L58" s="1"/>
      <c r="M58" s="480"/>
      <c r="N58" s="459"/>
      <c r="O58" s="523"/>
    </row>
    <row r="60" spans="1:15" ht="15.75" x14ac:dyDescent="0.25">
      <c r="A60" s="78" t="s">
        <v>750</v>
      </c>
      <c r="B60" s="79"/>
      <c r="C60" s="79"/>
      <c r="D60" s="79"/>
      <c r="E60" s="79"/>
      <c r="F60" s="79"/>
      <c r="G60" s="79"/>
      <c r="H60" s="79"/>
      <c r="I60" s="79"/>
      <c r="J60" s="79"/>
      <c r="K60" s="80"/>
      <c r="L60" s="80"/>
      <c r="M60" s="79"/>
      <c r="N60" s="79"/>
      <c r="O60" s="79"/>
    </row>
    <row r="61" spans="1:15" ht="15.75" x14ac:dyDescent="0.25">
      <c r="A61" s="79" t="s">
        <v>703</v>
      </c>
      <c r="B61" s="79"/>
      <c r="C61" s="79"/>
      <c r="D61" s="79"/>
      <c r="E61" s="79"/>
      <c r="F61" s="79"/>
      <c r="G61" s="79"/>
      <c r="H61" s="79"/>
      <c r="I61" s="79"/>
      <c r="J61" s="79"/>
      <c r="K61" s="80"/>
      <c r="L61" s="80"/>
      <c r="M61" s="79"/>
      <c r="N61" s="79"/>
      <c r="O61" s="79"/>
    </row>
    <row r="62" spans="1:15" ht="15.75" x14ac:dyDescent="0.25">
      <c r="A62" s="459">
        <v>1</v>
      </c>
      <c r="B62" s="459" t="s">
        <v>751</v>
      </c>
      <c r="C62" s="459">
        <v>1</v>
      </c>
      <c r="D62" s="526"/>
      <c r="E62" s="527">
        <v>5.56</v>
      </c>
      <c r="F62" s="459" t="s">
        <v>752</v>
      </c>
      <c r="G62" s="524" t="s">
        <v>753</v>
      </c>
      <c r="H62" s="524" t="s">
        <v>20</v>
      </c>
      <c r="I62" s="524" t="s">
        <v>4</v>
      </c>
      <c r="J62" s="525" t="s">
        <v>5</v>
      </c>
      <c r="K62" s="1">
        <v>-7.6307305555555551</v>
      </c>
      <c r="L62" s="1">
        <v>-110.833675</v>
      </c>
      <c r="M62" s="480" t="s">
        <v>754</v>
      </c>
      <c r="N62" s="459"/>
      <c r="O62" s="523"/>
    </row>
    <row r="63" spans="1:15" ht="15.75" x14ac:dyDescent="0.25">
      <c r="A63" s="459"/>
      <c r="B63" s="459"/>
      <c r="C63" s="459"/>
      <c r="D63" s="526"/>
      <c r="E63" s="527"/>
      <c r="F63" s="459"/>
      <c r="G63" s="524"/>
      <c r="H63" s="524"/>
      <c r="I63" s="524"/>
      <c r="J63" s="525"/>
      <c r="K63" s="1">
        <v>0</v>
      </c>
      <c r="L63" s="1">
        <v>0</v>
      </c>
      <c r="M63" s="480"/>
      <c r="N63" s="459"/>
      <c r="O63" s="523"/>
    </row>
    <row r="64" spans="1:15" ht="15.75" x14ac:dyDescent="0.25">
      <c r="A64" s="459">
        <v>2</v>
      </c>
      <c r="B64" s="459"/>
      <c r="C64" s="459"/>
      <c r="D64" s="526"/>
      <c r="E64" s="527"/>
      <c r="F64" s="459" t="s">
        <v>755</v>
      </c>
      <c r="G64" s="524" t="s">
        <v>361</v>
      </c>
      <c r="H64" s="524" t="s">
        <v>362</v>
      </c>
      <c r="I64" s="524" t="s">
        <v>4</v>
      </c>
      <c r="J64" s="525" t="s">
        <v>5</v>
      </c>
      <c r="K64" s="1">
        <v>-7.6234361111111113</v>
      </c>
      <c r="L64" s="1">
        <v>-110.83159999999999</v>
      </c>
      <c r="M64" s="480" t="s">
        <v>754</v>
      </c>
      <c r="N64" s="528"/>
      <c r="O64" s="523"/>
    </row>
    <row r="65" spans="1:15" ht="15.75" x14ac:dyDescent="0.25">
      <c r="A65" s="459"/>
      <c r="B65" s="459"/>
      <c r="C65" s="459"/>
      <c r="D65" s="526"/>
      <c r="E65" s="527"/>
      <c r="F65" s="459"/>
      <c r="G65" s="524"/>
      <c r="H65" s="524"/>
      <c r="I65" s="524"/>
      <c r="J65" s="525"/>
      <c r="K65" s="1">
        <v>0</v>
      </c>
      <c r="L65" s="1">
        <v>0</v>
      </c>
      <c r="M65" s="480"/>
      <c r="N65" s="528"/>
      <c r="O65" s="523"/>
    </row>
    <row r="66" spans="1:15" ht="15.75" x14ac:dyDescent="0.25">
      <c r="A66" s="459">
        <v>3</v>
      </c>
      <c r="B66" s="459"/>
      <c r="C66" s="459"/>
      <c r="D66" s="526"/>
      <c r="E66" s="527"/>
      <c r="F66" s="459" t="s">
        <v>756</v>
      </c>
      <c r="G66" s="524" t="s">
        <v>25</v>
      </c>
      <c r="H66" s="524" t="s">
        <v>20</v>
      </c>
      <c r="I66" s="524" t="s">
        <v>4</v>
      </c>
      <c r="J66" s="525" t="s">
        <v>5</v>
      </c>
      <c r="K66" s="1">
        <v>-7.6166722222222223</v>
      </c>
      <c r="L66" s="1">
        <v>-110.83232777777778</v>
      </c>
      <c r="M66" s="480" t="s">
        <v>717</v>
      </c>
      <c r="N66" s="528"/>
      <c r="O66" s="523"/>
    </row>
    <row r="67" spans="1:15" ht="15.75" x14ac:dyDescent="0.25">
      <c r="A67" s="459"/>
      <c r="B67" s="459"/>
      <c r="C67" s="459"/>
      <c r="D67" s="526"/>
      <c r="E67" s="527"/>
      <c r="F67" s="459"/>
      <c r="G67" s="524"/>
      <c r="H67" s="524"/>
      <c r="I67" s="524"/>
      <c r="J67" s="525"/>
      <c r="K67" s="1">
        <v>0</v>
      </c>
      <c r="L67" s="1">
        <v>0</v>
      </c>
      <c r="M67" s="480"/>
      <c r="N67" s="528"/>
      <c r="O67" s="523"/>
    </row>
    <row r="68" spans="1:15" ht="15.75" x14ac:dyDescent="0.25">
      <c r="A68" s="459">
        <v>4</v>
      </c>
      <c r="B68" s="459"/>
      <c r="C68" s="459"/>
      <c r="D68" s="526"/>
      <c r="E68" s="527"/>
      <c r="F68" s="459" t="s">
        <v>757</v>
      </c>
      <c r="G68" s="524" t="s">
        <v>25</v>
      </c>
      <c r="H68" s="524" t="s">
        <v>20</v>
      </c>
      <c r="I68" s="524" t="s">
        <v>4</v>
      </c>
      <c r="J68" s="525" t="s">
        <v>5</v>
      </c>
      <c r="K68" s="1">
        <v>-7.6046777777777779</v>
      </c>
      <c r="L68" s="1">
        <v>-110.83377222222222</v>
      </c>
      <c r="M68" s="480" t="s">
        <v>717</v>
      </c>
      <c r="N68" s="528"/>
      <c r="O68" s="523"/>
    </row>
    <row r="69" spans="1:15" ht="15.75" x14ac:dyDescent="0.25">
      <c r="A69" s="459"/>
      <c r="B69" s="459"/>
      <c r="C69" s="459"/>
      <c r="D69" s="526"/>
      <c r="E69" s="527"/>
      <c r="F69" s="459"/>
      <c r="G69" s="524"/>
      <c r="H69" s="524"/>
      <c r="I69" s="524"/>
      <c r="J69" s="525"/>
      <c r="K69" s="1"/>
      <c r="L69" s="1"/>
      <c r="M69" s="480"/>
      <c r="N69" s="528"/>
      <c r="O69" s="523"/>
    </row>
    <row r="71" spans="1:15" ht="15.75" x14ac:dyDescent="0.25">
      <c r="A71" s="78" t="s">
        <v>758</v>
      </c>
      <c r="B71" s="79"/>
      <c r="C71" s="55"/>
      <c r="D71" s="55"/>
      <c r="E71" s="55"/>
      <c r="F71" s="55"/>
      <c r="G71" s="55"/>
      <c r="H71" s="55"/>
      <c r="I71" s="55"/>
      <c r="J71" s="55"/>
      <c r="K71" s="65"/>
      <c r="L71" s="65"/>
      <c r="M71" s="55"/>
      <c r="N71" s="55"/>
      <c r="O71" s="55"/>
    </row>
    <row r="72" spans="1:15" ht="15.75" x14ac:dyDescent="0.25">
      <c r="A72" s="79" t="s">
        <v>733</v>
      </c>
      <c r="B72" s="79"/>
      <c r="C72" s="55"/>
      <c r="D72" s="55"/>
      <c r="E72" s="55"/>
      <c r="F72" s="55"/>
      <c r="G72" s="55"/>
      <c r="H72" s="55"/>
      <c r="I72" s="55"/>
      <c r="J72" s="55"/>
      <c r="K72" s="65"/>
      <c r="L72" s="65"/>
      <c r="M72" s="55"/>
      <c r="N72" s="55"/>
      <c r="O72" s="55"/>
    </row>
    <row r="73" spans="1:15" ht="15.75" x14ac:dyDescent="0.25">
      <c r="A73" s="459">
        <v>1</v>
      </c>
      <c r="B73" s="459" t="s">
        <v>759</v>
      </c>
      <c r="C73" s="459">
        <v>3</v>
      </c>
      <c r="D73" s="526"/>
      <c r="E73" s="527"/>
      <c r="F73" s="459" t="s">
        <v>760</v>
      </c>
      <c r="G73" s="459" t="s">
        <v>761</v>
      </c>
      <c r="H73" s="459" t="s">
        <v>20</v>
      </c>
      <c r="I73" s="459" t="s">
        <v>4</v>
      </c>
      <c r="J73" s="459" t="s">
        <v>5</v>
      </c>
      <c r="K73" s="1">
        <v>-7.6286472222222219</v>
      </c>
      <c r="L73" s="1">
        <v>-110.832525</v>
      </c>
      <c r="M73" s="480" t="s">
        <v>717</v>
      </c>
      <c r="N73" s="459"/>
      <c r="O73" s="523"/>
    </row>
    <row r="74" spans="1:15" ht="15.75" x14ac:dyDescent="0.25">
      <c r="A74" s="459"/>
      <c r="B74" s="459"/>
      <c r="C74" s="459"/>
      <c r="D74" s="526"/>
      <c r="E74" s="527"/>
      <c r="F74" s="459"/>
      <c r="G74" s="459"/>
      <c r="H74" s="459"/>
      <c r="I74" s="459"/>
      <c r="J74" s="459"/>
      <c r="K74" s="1">
        <v>0</v>
      </c>
      <c r="L74" s="1">
        <v>0</v>
      </c>
      <c r="M74" s="480"/>
      <c r="N74" s="459"/>
      <c r="O74" s="523"/>
    </row>
    <row r="75" spans="1:15" ht="15.75" x14ac:dyDescent="0.25">
      <c r="A75" s="459">
        <v>2</v>
      </c>
      <c r="B75" s="459"/>
      <c r="C75" s="459"/>
      <c r="D75" s="526"/>
      <c r="E75" s="527"/>
      <c r="F75" s="459" t="s">
        <v>762</v>
      </c>
      <c r="G75" s="459" t="s">
        <v>761</v>
      </c>
      <c r="H75" s="459" t="s">
        <v>20</v>
      </c>
      <c r="I75" s="459" t="s">
        <v>4</v>
      </c>
      <c r="J75" s="459" t="s">
        <v>5</v>
      </c>
      <c r="K75" s="1">
        <v>-7.6275833333333338</v>
      </c>
      <c r="L75" s="1">
        <v>-110.83066666666667</v>
      </c>
      <c r="M75" s="480" t="s">
        <v>717</v>
      </c>
      <c r="N75" s="459"/>
      <c r="O75" s="523"/>
    </row>
    <row r="76" spans="1:15" ht="15.75" x14ac:dyDescent="0.25">
      <c r="A76" s="459"/>
      <c r="B76" s="459"/>
      <c r="C76" s="459"/>
      <c r="D76" s="526"/>
      <c r="E76" s="527"/>
      <c r="F76" s="459"/>
      <c r="G76" s="459"/>
      <c r="H76" s="459"/>
      <c r="I76" s="459"/>
      <c r="J76" s="459"/>
      <c r="K76" s="1">
        <v>0</v>
      </c>
      <c r="L76" s="1">
        <v>0</v>
      </c>
      <c r="M76" s="480"/>
      <c r="N76" s="459"/>
      <c r="O76" s="523"/>
    </row>
    <row r="77" spans="1:15" ht="15.75" x14ac:dyDescent="0.25">
      <c r="A77" s="459">
        <v>3</v>
      </c>
      <c r="B77" s="459"/>
      <c r="C77" s="459"/>
      <c r="D77" s="526"/>
      <c r="E77" s="527"/>
      <c r="F77" s="459" t="s">
        <v>763</v>
      </c>
      <c r="G77" s="459" t="s">
        <v>719</v>
      </c>
      <c r="H77" s="459" t="s">
        <v>20</v>
      </c>
      <c r="I77" s="459" t="s">
        <v>4</v>
      </c>
      <c r="J77" s="459" t="s">
        <v>5</v>
      </c>
      <c r="K77" s="1">
        <v>-7.6259722222222219</v>
      </c>
      <c r="L77" s="1">
        <v>-110.82977777777778</v>
      </c>
      <c r="M77" s="480" t="s">
        <v>717</v>
      </c>
      <c r="N77" s="459"/>
      <c r="O77" s="523"/>
    </row>
    <row r="78" spans="1:15" ht="15.75" x14ac:dyDescent="0.25">
      <c r="A78" s="459"/>
      <c r="B78" s="459"/>
      <c r="C78" s="459"/>
      <c r="D78" s="526"/>
      <c r="E78" s="527"/>
      <c r="F78" s="459"/>
      <c r="G78" s="459"/>
      <c r="H78" s="459"/>
      <c r="I78" s="459"/>
      <c r="J78" s="459"/>
      <c r="K78" s="1"/>
      <c r="L78" s="1"/>
      <c r="M78" s="480"/>
      <c r="N78" s="459"/>
      <c r="O78" s="523"/>
    </row>
    <row r="80" spans="1:15" ht="15.75" x14ac:dyDescent="0.25">
      <c r="A80" s="78" t="s">
        <v>764</v>
      </c>
      <c r="B80" s="79"/>
      <c r="C80" s="55"/>
      <c r="D80" s="55"/>
      <c r="E80" s="55"/>
      <c r="F80" s="55"/>
      <c r="G80" s="55"/>
      <c r="H80" s="55"/>
      <c r="I80" s="55"/>
      <c r="J80" s="55"/>
      <c r="K80" s="65"/>
      <c r="L80" s="65"/>
      <c r="M80" s="55"/>
      <c r="N80" s="55"/>
      <c r="O80" s="55"/>
    </row>
    <row r="81" spans="1:15" ht="15.75" x14ac:dyDescent="0.25">
      <c r="A81" s="79" t="s">
        <v>703</v>
      </c>
      <c r="B81" s="79"/>
      <c r="C81" s="55"/>
      <c r="D81" s="55"/>
      <c r="E81" s="55"/>
      <c r="F81" s="55"/>
      <c r="G81" s="55"/>
      <c r="H81" s="55"/>
      <c r="I81" s="55"/>
      <c r="J81" s="55"/>
      <c r="K81" s="65"/>
      <c r="L81" s="65"/>
      <c r="M81" s="55"/>
      <c r="N81" s="55"/>
      <c r="O81" s="55"/>
    </row>
    <row r="82" spans="1:15" ht="15.75" x14ac:dyDescent="0.25">
      <c r="A82" s="459">
        <v>1</v>
      </c>
      <c r="B82" s="459" t="s">
        <v>765</v>
      </c>
      <c r="C82" s="459"/>
      <c r="D82" s="526"/>
      <c r="E82" s="527"/>
      <c r="F82" s="459" t="s">
        <v>766</v>
      </c>
      <c r="G82" s="524" t="s">
        <v>285</v>
      </c>
      <c r="H82" s="524" t="s">
        <v>20</v>
      </c>
      <c r="I82" s="524" t="s">
        <v>4</v>
      </c>
      <c r="J82" s="525" t="s">
        <v>5</v>
      </c>
      <c r="K82" s="1">
        <v>-7.5930388888888887</v>
      </c>
      <c r="L82" s="1">
        <v>-110.82798611111112</v>
      </c>
      <c r="M82" s="480" t="s">
        <v>767</v>
      </c>
      <c r="N82" s="459"/>
      <c r="O82" s="523"/>
    </row>
    <row r="83" spans="1:15" ht="15.75" x14ac:dyDescent="0.25">
      <c r="A83" s="459"/>
      <c r="B83" s="459"/>
      <c r="C83" s="459"/>
      <c r="D83" s="526"/>
      <c r="E83" s="527"/>
      <c r="F83" s="459"/>
      <c r="G83" s="524"/>
      <c r="H83" s="524"/>
      <c r="I83" s="524"/>
      <c r="J83" s="525"/>
      <c r="K83" s="1"/>
      <c r="L83" s="1"/>
      <c r="M83" s="480"/>
      <c r="N83" s="459"/>
      <c r="O83" s="523"/>
    </row>
    <row r="85" spans="1:15" ht="15.75" x14ac:dyDescent="0.25">
      <c r="A85" s="78" t="s">
        <v>768</v>
      </c>
      <c r="B85" s="79"/>
      <c r="C85" s="79"/>
      <c r="D85" s="79"/>
      <c r="E85" s="79"/>
      <c r="F85" s="79"/>
      <c r="G85" s="79"/>
      <c r="H85" s="79"/>
      <c r="I85" s="79"/>
      <c r="J85" s="79"/>
      <c r="K85" s="80"/>
      <c r="L85" s="80"/>
      <c r="M85" s="79"/>
      <c r="N85" s="79"/>
      <c r="O85" s="79"/>
    </row>
    <row r="86" spans="1:15" ht="15.75" x14ac:dyDescent="0.25">
      <c r="A86" s="81" t="s">
        <v>733</v>
      </c>
      <c r="B86" s="79"/>
      <c r="C86" s="79"/>
      <c r="D86" s="79"/>
      <c r="E86" s="79"/>
      <c r="F86" s="79"/>
      <c r="G86" s="79"/>
      <c r="H86" s="79"/>
      <c r="I86" s="79"/>
      <c r="J86" s="79"/>
      <c r="K86" s="80"/>
      <c r="L86" s="80"/>
      <c r="M86" s="79"/>
      <c r="N86" s="79"/>
      <c r="O86" s="79"/>
    </row>
    <row r="87" spans="1:15" ht="15.75" x14ac:dyDescent="0.25">
      <c r="A87" s="459">
        <v>1</v>
      </c>
      <c r="B87" s="459" t="s">
        <v>765</v>
      </c>
      <c r="C87" s="459">
        <v>3</v>
      </c>
      <c r="D87" s="482"/>
      <c r="E87" s="481"/>
      <c r="F87" s="459" t="s">
        <v>734</v>
      </c>
      <c r="G87" s="459" t="s">
        <v>769</v>
      </c>
      <c r="H87" s="459" t="s">
        <v>20</v>
      </c>
      <c r="I87" s="459" t="s">
        <v>770</v>
      </c>
      <c r="J87" s="484" t="s">
        <v>5</v>
      </c>
      <c r="K87" s="72">
        <v>-7.5929083333333338</v>
      </c>
      <c r="L87" s="72">
        <v>-110.828025</v>
      </c>
      <c r="M87" s="480" t="s">
        <v>771</v>
      </c>
      <c r="N87" s="481"/>
      <c r="O87" s="481"/>
    </row>
    <row r="88" spans="1:15" ht="15.75" x14ac:dyDescent="0.25">
      <c r="A88" s="459"/>
      <c r="B88" s="459"/>
      <c r="C88" s="459"/>
      <c r="D88" s="482"/>
      <c r="E88" s="481"/>
      <c r="F88" s="459"/>
      <c r="G88" s="459"/>
      <c r="H88" s="459"/>
      <c r="I88" s="459"/>
      <c r="J88" s="484"/>
      <c r="K88" s="72"/>
      <c r="L88" s="72"/>
      <c r="M88" s="480"/>
      <c r="N88" s="481"/>
      <c r="O88" s="481"/>
    </row>
    <row r="90" spans="1:15" ht="15.75" x14ac:dyDescent="0.25">
      <c r="A90" s="78" t="s">
        <v>772</v>
      </c>
      <c r="B90" s="79"/>
      <c r="C90" s="79"/>
      <c r="D90" s="79"/>
      <c r="E90" s="79"/>
      <c r="F90" s="79"/>
      <c r="G90" s="79"/>
      <c r="H90" s="79"/>
      <c r="I90" s="79"/>
      <c r="J90" s="79"/>
      <c r="K90" s="80"/>
      <c r="L90" s="80"/>
      <c r="M90" s="79"/>
      <c r="N90" s="79"/>
      <c r="O90" s="79"/>
    </row>
    <row r="91" spans="1:15" ht="15.75" x14ac:dyDescent="0.25">
      <c r="A91" s="79" t="s">
        <v>703</v>
      </c>
      <c r="B91" s="79"/>
      <c r="C91" s="55"/>
      <c r="D91" s="55"/>
      <c r="E91" s="55"/>
      <c r="F91" s="55"/>
      <c r="G91" s="55"/>
      <c r="H91" s="55"/>
      <c r="I91" s="55"/>
      <c r="J91" s="55"/>
      <c r="K91" s="65"/>
      <c r="L91" s="65"/>
      <c r="M91" s="55"/>
      <c r="N91" s="55"/>
      <c r="O91" s="55"/>
    </row>
    <row r="92" spans="1:15" ht="15.75" x14ac:dyDescent="0.25">
      <c r="A92" s="459">
        <v>1</v>
      </c>
      <c r="B92" s="459" t="s">
        <v>773</v>
      </c>
      <c r="C92" s="459"/>
      <c r="D92" s="526"/>
      <c r="E92" s="527"/>
      <c r="F92" s="459" t="s">
        <v>774</v>
      </c>
      <c r="G92" s="524" t="s">
        <v>99</v>
      </c>
      <c r="H92" s="524" t="s">
        <v>99</v>
      </c>
      <c r="I92" s="524" t="s">
        <v>286</v>
      </c>
      <c r="J92" s="525" t="s">
        <v>5</v>
      </c>
      <c r="K92" s="1">
        <v>-7.575622222222222</v>
      </c>
      <c r="L92" s="1">
        <v>-110.84021666666666</v>
      </c>
      <c r="M92" s="480" t="s">
        <v>767</v>
      </c>
      <c r="N92" s="459"/>
      <c r="O92" s="523"/>
    </row>
    <row r="93" spans="1:15" ht="15.75" x14ac:dyDescent="0.25">
      <c r="A93" s="459"/>
      <c r="B93" s="459"/>
      <c r="C93" s="459"/>
      <c r="D93" s="526"/>
      <c r="E93" s="527"/>
      <c r="F93" s="459"/>
      <c r="G93" s="524"/>
      <c r="H93" s="524"/>
      <c r="I93" s="524"/>
      <c r="J93" s="525"/>
      <c r="K93" s="1"/>
      <c r="L93" s="1"/>
      <c r="M93" s="480"/>
      <c r="N93" s="459"/>
      <c r="O93" s="523"/>
    </row>
    <row r="95" spans="1:15" ht="15.75" x14ac:dyDescent="0.25">
      <c r="A95" s="78" t="s">
        <v>775</v>
      </c>
      <c r="B95" s="79"/>
      <c r="C95" s="79"/>
      <c r="D95" s="79"/>
      <c r="E95" s="79"/>
      <c r="F95" s="79"/>
      <c r="G95" s="79"/>
      <c r="H95" s="79"/>
      <c r="I95" s="79"/>
      <c r="J95" s="79"/>
      <c r="K95" s="80"/>
      <c r="L95" s="80"/>
      <c r="M95" s="79"/>
      <c r="N95" s="79"/>
      <c r="O95" s="79"/>
    </row>
    <row r="96" spans="1:15" ht="15.75" x14ac:dyDescent="0.25">
      <c r="A96" s="79" t="s">
        <v>733</v>
      </c>
      <c r="B96" s="79"/>
      <c r="C96" s="79"/>
      <c r="D96" s="79"/>
      <c r="E96" s="79"/>
      <c r="F96" s="79"/>
      <c r="G96" s="79"/>
      <c r="H96" s="79"/>
      <c r="I96" s="79"/>
      <c r="J96" s="79"/>
      <c r="K96" s="80"/>
      <c r="L96" s="80"/>
      <c r="M96" s="79"/>
      <c r="N96" s="79"/>
      <c r="O96" s="79"/>
    </row>
    <row r="97" spans="1:15" ht="15.75" x14ac:dyDescent="0.25">
      <c r="A97" s="459">
        <v>1</v>
      </c>
      <c r="B97" s="466" t="s">
        <v>773</v>
      </c>
      <c r="C97" s="466"/>
      <c r="D97" s="466"/>
      <c r="E97" s="466"/>
      <c r="F97" s="459" t="s">
        <v>734</v>
      </c>
      <c r="G97" s="459" t="s">
        <v>326</v>
      </c>
      <c r="H97" s="459" t="s">
        <v>98</v>
      </c>
      <c r="I97" s="481" t="s">
        <v>776</v>
      </c>
      <c r="J97" s="484" t="s">
        <v>5</v>
      </c>
      <c r="K97" s="72">
        <v>-7.5752416666666669</v>
      </c>
      <c r="L97" s="72">
        <v>-110.84025</v>
      </c>
      <c r="M97" s="480" t="s">
        <v>717</v>
      </c>
      <c r="N97" s="481"/>
      <c r="O97" s="481"/>
    </row>
    <row r="98" spans="1:15" ht="15.75" x14ac:dyDescent="0.25">
      <c r="A98" s="459"/>
      <c r="B98" s="466"/>
      <c r="C98" s="466"/>
      <c r="D98" s="466"/>
      <c r="E98" s="466"/>
      <c r="F98" s="459"/>
      <c r="G98" s="459"/>
      <c r="H98" s="459"/>
      <c r="I98" s="481"/>
      <c r="J98" s="484"/>
      <c r="K98" s="72">
        <v>0</v>
      </c>
      <c r="L98" s="72">
        <v>0</v>
      </c>
      <c r="M98" s="480"/>
      <c r="N98" s="481"/>
      <c r="O98" s="481"/>
    </row>
    <row r="99" spans="1:15" ht="15.75" x14ac:dyDescent="0.25">
      <c r="A99" s="459">
        <v>2</v>
      </c>
      <c r="B99" s="466"/>
      <c r="C99" s="466"/>
      <c r="D99" s="466"/>
      <c r="E99" s="466"/>
      <c r="F99" s="459" t="s">
        <v>737</v>
      </c>
      <c r="G99" s="459" t="s">
        <v>326</v>
      </c>
      <c r="H99" s="459" t="s">
        <v>98</v>
      </c>
      <c r="I99" s="459" t="s">
        <v>776</v>
      </c>
      <c r="J99" s="459" t="s">
        <v>5</v>
      </c>
      <c r="K99" s="65">
        <v>-7.575277777777778</v>
      </c>
      <c r="L99" s="65">
        <v>-110.84094444444445</v>
      </c>
      <c r="M99" s="480" t="s">
        <v>717</v>
      </c>
      <c r="N99" s="459"/>
      <c r="O99" s="459"/>
    </row>
    <row r="100" spans="1:15" ht="15.75" x14ac:dyDescent="0.25">
      <c r="A100" s="459"/>
      <c r="B100" s="466"/>
      <c r="C100" s="466"/>
      <c r="D100" s="466"/>
      <c r="E100" s="466"/>
      <c r="F100" s="459"/>
      <c r="G100" s="459"/>
      <c r="H100" s="459"/>
      <c r="I100" s="459"/>
      <c r="J100" s="459"/>
      <c r="K100" s="65"/>
      <c r="L100" s="65"/>
      <c r="M100" s="480"/>
      <c r="N100" s="459"/>
      <c r="O100" s="459"/>
    </row>
    <row r="102" spans="1:15" ht="15.75" x14ac:dyDescent="0.25">
      <c r="A102" s="82" t="s">
        <v>777</v>
      </c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</row>
    <row r="103" spans="1:15" ht="15.75" x14ac:dyDescent="0.25">
      <c r="A103" s="80" t="s">
        <v>703</v>
      </c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</row>
    <row r="104" spans="1:15" ht="15.75" x14ac:dyDescent="0.25">
      <c r="A104" s="459">
        <v>1</v>
      </c>
      <c r="B104" s="459" t="s">
        <v>778</v>
      </c>
      <c r="C104" s="459"/>
      <c r="D104" s="526"/>
      <c r="E104" s="527"/>
      <c r="F104" s="459" t="s">
        <v>779</v>
      </c>
      <c r="G104" s="524" t="s">
        <v>145</v>
      </c>
      <c r="H104" s="529" t="s">
        <v>47</v>
      </c>
      <c r="I104" s="524" t="s">
        <v>47</v>
      </c>
      <c r="J104" s="525" t="s">
        <v>5</v>
      </c>
      <c r="K104" s="64">
        <v>-7.7890805555555556</v>
      </c>
      <c r="L104" s="1">
        <v>-110.70945</v>
      </c>
      <c r="M104" s="480" t="s">
        <v>717</v>
      </c>
      <c r="N104" s="459"/>
      <c r="O104" s="523"/>
    </row>
    <row r="105" spans="1:15" ht="15.75" x14ac:dyDescent="0.25">
      <c r="A105" s="459"/>
      <c r="B105" s="459"/>
      <c r="C105" s="459"/>
      <c r="D105" s="526"/>
      <c r="E105" s="527"/>
      <c r="F105" s="459"/>
      <c r="G105" s="524"/>
      <c r="H105" s="529"/>
      <c r="I105" s="524"/>
      <c r="J105" s="525"/>
      <c r="K105" s="64"/>
      <c r="L105" s="1"/>
      <c r="M105" s="480"/>
      <c r="N105" s="459"/>
      <c r="O105" s="523"/>
    </row>
    <row r="107" spans="1:15" ht="15.75" x14ac:dyDescent="0.25">
      <c r="A107" s="78" t="s">
        <v>780</v>
      </c>
      <c r="B107" s="79"/>
      <c r="C107" s="79"/>
      <c r="D107" s="79"/>
      <c r="E107" s="79"/>
      <c r="F107" s="79"/>
      <c r="G107" s="79"/>
      <c r="H107" s="79"/>
      <c r="I107" s="79"/>
      <c r="J107" s="79"/>
      <c r="K107" s="80"/>
      <c r="L107" s="80"/>
      <c r="M107" s="79"/>
      <c r="N107" s="79"/>
      <c r="O107" s="79"/>
    </row>
    <row r="108" spans="1:15" ht="15.75" x14ac:dyDescent="0.25">
      <c r="A108" s="79" t="s">
        <v>733</v>
      </c>
      <c r="B108" s="79"/>
      <c r="C108" s="79"/>
      <c r="D108" s="79"/>
      <c r="E108" s="79"/>
      <c r="F108" s="79"/>
      <c r="G108" s="79"/>
      <c r="H108" s="79"/>
      <c r="I108" s="79"/>
      <c r="J108" s="79"/>
      <c r="K108" s="80"/>
      <c r="L108" s="80"/>
      <c r="M108" s="79"/>
      <c r="N108" s="79"/>
      <c r="O108" s="79"/>
    </row>
    <row r="109" spans="1:15" ht="15.75" x14ac:dyDescent="0.25">
      <c r="A109" s="459">
        <v>1</v>
      </c>
      <c r="B109" s="466" t="s">
        <v>778</v>
      </c>
      <c r="C109" s="466">
        <v>3</v>
      </c>
      <c r="D109" s="466"/>
      <c r="E109" s="466"/>
      <c r="F109" s="459" t="s">
        <v>734</v>
      </c>
      <c r="G109" s="463" t="s">
        <v>572</v>
      </c>
      <c r="H109" s="463" t="s">
        <v>134</v>
      </c>
      <c r="I109" s="463" t="s">
        <v>47</v>
      </c>
      <c r="J109" s="463" t="s">
        <v>5</v>
      </c>
      <c r="K109" s="64">
        <v>-7.7928611111111108</v>
      </c>
      <c r="L109" s="64">
        <v>-110.70569444444445</v>
      </c>
      <c r="M109" s="480" t="s">
        <v>781</v>
      </c>
      <c r="N109" s="466"/>
      <c r="O109" s="466"/>
    </row>
    <row r="110" spans="1:15" ht="15.75" x14ac:dyDescent="0.25">
      <c r="A110" s="459"/>
      <c r="B110" s="466"/>
      <c r="C110" s="466"/>
      <c r="D110" s="466"/>
      <c r="E110" s="466"/>
      <c r="F110" s="459"/>
      <c r="G110" s="463"/>
      <c r="H110" s="463"/>
      <c r="I110" s="463"/>
      <c r="J110" s="463"/>
      <c r="K110" s="64"/>
      <c r="L110" s="64"/>
      <c r="M110" s="480"/>
      <c r="N110" s="466"/>
      <c r="O110" s="466"/>
    </row>
    <row r="111" spans="1:15" ht="15.75" x14ac:dyDescent="0.25">
      <c r="A111" s="459">
        <v>2</v>
      </c>
      <c r="B111" s="466"/>
      <c r="C111" s="466"/>
      <c r="D111" s="466"/>
      <c r="E111" s="466"/>
      <c r="F111" s="459" t="s">
        <v>737</v>
      </c>
      <c r="G111" s="463" t="s">
        <v>572</v>
      </c>
      <c r="H111" s="463" t="s">
        <v>134</v>
      </c>
      <c r="I111" s="463" t="s">
        <v>47</v>
      </c>
      <c r="J111" s="463" t="s">
        <v>5</v>
      </c>
      <c r="K111" s="64">
        <v>-7.7954888888888885</v>
      </c>
      <c r="L111" s="64">
        <v>-110.70099999999999</v>
      </c>
      <c r="M111" s="469" t="s">
        <v>782</v>
      </c>
      <c r="N111" s="466"/>
      <c r="O111" s="466"/>
    </row>
    <row r="112" spans="1:15" ht="15.75" x14ac:dyDescent="0.25">
      <c r="A112" s="459"/>
      <c r="B112" s="466"/>
      <c r="C112" s="466"/>
      <c r="D112" s="466"/>
      <c r="E112" s="466"/>
      <c r="F112" s="459"/>
      <c r="G112" s="463"/>
      <c r="H112" s="463"/>
      <c r="I112" s="463"/>
      <c r="J112" s="463"/>
      <c r="K112" s="64">
        <v>0</v>
      </c>
      <c r="L112" s="64">
        <v>0</v>
      </c>
      <c r="M112" s="469"/>
      <c r="N112" s="466"/>
      <c r="O112" s="466"/>
    </row>
    <row r="113" spans="1:15" ht="15.75" x14ac:dyDescent="0.25">
      <c r="A113" s="459">
        <v>3</v>
      </c>
      <c r="B113" s="466"/>
      <c r="C113" s="466"/>
      <c r="D113" s="466"/>
      <c r="E113" s="466"/>
      <c r="F113" s="459" t="s">
        <v>783</v>
      </c>
      <c r="G113" s="463" t="s">
        <v>586</v>
      </c>
      <c r="H113" s="463" t="s">
        <v>145</v>
      </c>
      <c r="I113" s="463" t="s">
        <v>47</v>
      </c>
      <c r="J113" s="463" t="s">
        <v>5</v>
      </c>
      <c r="K113" s="64">
        <v>-7.7888888888888888</v>
      </c>
      <c r="L113" s="64">
        <v>-110.71508333333334</v>
      </c>
      <c r="M113" s="468" t="s">
        <v>784</v>
      </c>
      <c r="N113" s="459"/>
      <c r="O113" s="459"/>
    </row>
    <row r="114" spans="1:15" ht="15.75" x14ac:dyDescent="0.25">
      <c r="A114" s="459"/>
      <c r="B114" s="466"/>
      <c r="C114" s="466"/>
      <c r="D114" s="466"/>
      <c r="E114" s="466"/>
      <c r="F114" s="459"/>
      <c r="G114" s="463"/>
      <c r="H114" s="463"/>
      <c r="I114" s="463"/>
      <c r="J114" s="463"/>
      <c r="K114" s="64"/>
      <c r="L114" s="64"/>
      <c r="M114" s="468"/>
      <c r="N114" s="459"/>
      <c r="O114" s="459"/>
    </row>
    <row r="116" spans="1:15" ht="15.75" x14ac:dyDescent="0.25">
      <c r="A116" s="78" t="s">
        <v>785</v>
      </c>
      <c r="B116" s="79"/>
      <c r="C116" s="55"/>
      <c r="D116" s="55"/>
      <c r="E116" s="55"/>
      <c r="F116" s="55"/>
      <c r="G116" s="55"/>
      <c r="H116" s="55"/>
      <c r="I116" s="55"/>
      <c r="J116" s="55"/>
      <c r="K116" s="65"/>
      <c r="L116" s="65"/>
      <c r="M116" s="55"/>
      <c r="N116" s="55"/>
      <c r="O116" s="55"/>
    </row>
    <row r="117" spans="1:15" ht="15.75" x14ac:dyDescent="0.25">
      <c r="A117" s="79" t="s">
        <v>786</v>
      </c>
      <c r="B117" s="79"/>
      <c r="C117" s="55"/>
      <c r="D117" s="55"/>
      <c r="E117" s="55"/>
      <c r="F117" s="55"/>
      <c r="G117" s="55"/>
      <c r="H117" s="55"/>
      <c r="I117" s="55"/>
      <c r="J117" s="55"/>
      <c r="K117" s="65"/>
      <c r="L117" s="65"/>
      <c r="M117" s="55"/>
      <c r="N117" s="55"/>
      <c r="O117" s="55"/>
    </row>
    <row r="118" spans="1:15" ht="15.75" x14ac:dyDescent="0.25">
      <c r="A118" s="459">
        <v>1</v>
      </c>
      <c r="B118" s="459" t="s">
        <v>103</v>
      </c>
      <c r="C118" s="459"/>
      <c r="D118" s="526"/>
      <c r="E118" s="527"/>
      <c r="F118" s="459" t="s">
        <v>787</v>
      </c>
      <c r="G118" s="524" t="s">
        <v>651</v>
      </c>
      <c r="H118" s="529" t="s">
        <v>107</v>
      </c>
      <c r="I118" s="524" t="s">
        <v>47</v>
      </c>
      <c r="J118" s="525" t="s">
        <v>5</v>
      </c>
      <c r="K118" s="1">
        <v>-7.7608111111111109</v>
      </c>
      <c r="L118" s="1">
        <v>-110.51318055555555</v>
      </c>
      <c r="M118" s="480" t="s">
        <v>717</v>
      </c>
      <c r="N118" s="459"/>
      <c r="O118" s="523"/>
    </row>
    <row r="119" spans="1:15" ht="15.75" x14ac:dyDescent="0.25">
      <c r="A119" s="459"/>
      <c r="B119" s="459"/>
      <c r="C119" s="459"/>
      <c r="D119" s="526"/>
      <c r="E119" s="527"/>
      <c r="F119" s="459"/>
      <c r="G119" s="524"/>
      <c r="H119" s="529"/>
      <c r="I119" s="524"/>
      <c r="J119" s="525"/>
      <c r="K119" s="1"/>
      <c r="L119" s="1"/>
      <c r="M119" s="480"/>
      <c r="N119" s="459"/>
      <c r="O119" s="523"/>
    </row>
    <row r="121" spans="1:15" ht="15.75" x14ac:dyDescent="0.25">
      <c r="A121" s="78" t="s">
        <v>788</v>
      </c>
      <c r="B121" s="79"/>
      <c r="C121" s="55"/>
      <c r="D121" s="55"/>
      <c r="E121" s="55"/>
      <c r="F121" s="55"/>
      <c r="G121" s="55"/>
      <c r="H121" s="55"/>
      <c r="I121" s="55"/>
      <c r="J121" s="55"/>
      <c r="K121" s="65"/>
      <c r="L121" s="65"/>
      <c r="M121" s="55"/>
      <c r="N121" s="55"/>
      <c r="O121" s="55"/>
    </row>
    <row r="122" spans="1:15" ht="15.75" x14ac:dyDescent="0.25">
      <c r="A122" s="79" t="s">
        <v>786</v>
      </c>
      <c r="B122" s="79"/>
      <c r="C122" s="55"/>
      <c r="D122" s="55"/>
      <c r="E122" s="55"/>
      <c r="F122" s="55"/>
      <c r="G122" s="55"/>
      <c r="H122" s="55"/>
      <c r="I122" s="55"/>
      <c r="J122" s="55"/>
      <c r="K122" s="65"/>
      <c r="L122" s="65"/>
      <c r="M122" s="55"/>
      <c r="N122" s="55"/>
      <c r="O122" s="55"/>
    </row>
    <row r="123" spans="1:15" ht="15.75" x14ac:dyDescent="0.25">
      <c r="A123" s="459">
        <v>1</v>
      </c>
      <c r="B123" s="459" t="s">
        <v>113</v>
      </c>
      <c r="C123" s="459"/>
      <c r="D123" s="526"/>
      <c r="E123" s="527"/>
      <c r="F123" s="459" t="s">
        <v>789</v>
      </c>
      <c r="G123" s="524" t="s">
        <v>47</v>
      </c>
      <c r="H123" s="524" t="s">
        <v>47</v>
      </c>
      <c r="I123" s="524" t="s">
        <v>47</v>
      </c>
      <c r="J123" s="525" t="s">
        <v>5</v>
      </c>
      <c r="K123" s="1">
        <v>-7.7572638888888887</v>
      </c>
      <c r="L123" s="1">
        <v>-110.68776944444444</v>
      </c>
      <c r="M123" s="480" t="s">
        <v>754</v>
      </c>
      <c r="N123" s="459"/>
      <c r="O123" s="523"/>
    </row>
    <row r="124" spans="1:15" ht="15.75" x14ac:dyDescent="0.25">
      <c r="A124" s="459"/>
      <c r="B124" s="459"/>
      <c r="C124" s="459"/>
      <c r="D124" s="526"/>
      <c r="E124" s="527"/>
      <c r="F124" s="459"/>
      <c r="G124" s="524"/>
      <c r="H124" s="524"/>
      <c r="I124" s="524"/>
      <c r="J124" s="525"/>
      <c r="K124" s="1">
        <v>0</v>
      </c>
      <c r="L124" s="1">
        <v>0</v>
      </c>
      <c r="M124" s="480"/>
      <c r="N124" s="459"/>
      <c r="O124" s="523"/>
    </row>
    <row r="125" spans="1:15" ht="15.75" x14ac:dyDescent="0.25">
      <c r="A125" s="459">
        <v>2</v>
      </c>
      <c r="B125" s="459"/>
      <c r="C125" s="459"/>
      <c r="D125" s="526"/>
      <c r="E125" s="527"/>
      <c r="F125" s="459" t="s">
        <v>790</v>
      </c>
      <c r="G125" s="527" t="s">
        <v>791</v>
      </c>
      <c r="H125" s="527" t="s">
        <v>145</v>
      </c>
      <c r="I125" s="524" t="s">
        <v>47</v>
      </c>
      <c r="J125" s="525" t="s">
        <v>5</v>
      </c>
      <c r="K125" s="83">
        <v>-7.7575611111111114</v>
      </c>
      <c r="L125" s="83">
        <v>-110.69192222222222</v>
      </c>
      <c r="M125" s="480" t="s">
        <v>754</v>
      </c>
      <c r="N125" s="527"/>
      <c r="O125" s="77"/>
    </row>
    <row r="126" spans="1:15" ht="15.75" x14ac:dyDescent="0.25">
      <c r="A126" s="459"/>
      <c r="B126" s="459"/>
      <c r="C126" s="459"/>
      <c r="D126" s="526"/>
      <c r="E126" s="527"/>
      <c r="F126" s="459"/>
      <c r="G126" s="527"/>
      <c r="H126" s="527"/>
      <c r="I126" s="524"/>
      <c r="J126" s="525"/>
      <c r="K126" s="83">
        <v>0</v>
      </c>
      <c r="L126" s="83">
        <v>0</v>
      </c>
      <c r="M126" s="480"/>
      <c r="N126" s="527"/>
      <c r="O126" s="77"/>
    </row>
    <row r="127" spans="1:15" ht="15.75" x14ac:dyDescent="0.25">
      <c r="A127" s="459">
        <v>3</v>
      </c>
      <c r="B127" s="459"/>
      <c r="C127" s="459"/>
      <c r="D127" s="526"/>
      <c r="E127" s="527"/>
      <c r="F127" s="459" t="s">
        <v>792</v>
      </c>
      <c r="G127" s="527" t="s">
        <v>791</v>
      </c>
      <c r="H127" s="527" t="s">
        <v>145</v>
      </c>
      <c r="I127" s="524" t="s">
        <v>47</v>
      </c>
      <c r="J127" s="525" t="s">
        <v>5</v>
      </c>
      <c r="K127" s="83">
        <v>-7.7580944444444446</v>
      </c>
      <c r="L127" s="83">
        <v>-110.71198611111112</v>
      </c>
      <c r="M127" s="480" t="s">
        <v>754</v>
      </c>
      <c r="N127" s="527"/>
      <c r="O127" s="77"/>
    </row>
    <row r="128" spans="1:15" ht="15.75" x14ac:dyDescent="0.25">
      <c r="A128" s="459"/>
      <c r="B128" s="459"/>
      <c r="C128" s="459"/>
      <c r="D128" s="526"/>
      <c r="E128" s="527"/>
      <c r="F128" s="459"/>
      <c r="G128" s="527"/>
      <c r="H128" s="527"/>
      <c r="I128" s="524"/>
      <c r="J128" s="525"/>
      <c r="K128" s="83">
        <v>0</v>
      </c>
      <c r="L128" s="83">
        <v>0</v>
      </c>
      <c r="M128" s="480"/>
      <c r="N128" s="527"/>
      <c r="O128" s="77"/>
    </row>
    <row r="129" spans="1:15" ht="15.75" x14ac:dyDescent="0.25">
      <c r="A129" s="459">
        <v>4</v>
      </c>
      <c r="B129" s="459"/>
      <c r="C129" s="459"/>
      <c r="D129" s="526"/>
      <c r="E129" s="527"/>
      <c r="F129" s="459" t="s">
        <v>793</v>
      </c>
      <c r="G129" s="524" t="s">
        <v>794</v>
      </c>
      <c r="H129" s="527" t="s">
        <v>145</v>
      </c>
      <c r="I129" s="524" t="s">
        <v>47</v>
      </c>
      <c r="J129" s="525" t="s">
        <v>5</v>
      </c>
      <c r="K129" s="1">
        <v>-7.7578750000000003</v>
      </c>
      <c r="L129" s="1">
        <v>-110.71296111111111</v>
      </c>
      <c r="M129" s="480" t="s">
        <v>754</v>
      </c>
      <c r="N129" s="459"/>
      <c r="O129" s="523"/>
    </row>
    <row r="130" spans="1:15" ht="15.75" x14ac:dyDescent="0.25">
      <c r="A130" s="459"/>
      <c r="B130" s="459"/>
      <c r="C130" s="459"/>
      <c r="D130" s="526"/>
      <c r="E130" s="527"/>
      <c r="F130" s="459"/>
      <c r="G130" s="524"/>
      <c r="H130" s="527"/>
      <c r="I130" s="524"/>
      <c r="J130" s="525"/>
      <c r="K130" s="1">
        <v>0</v>
      </c>
      <c r="L130" s="1">
        <v>0</v>
      </c>
      <c r="M130" s="480"/>
      <c r="N130" s="459"/>
      <c r="O130" s="523"/>
    </row>
    <row r="131" spans="1:15" ht="15.75" x14ac:dyDescent="0.25">
      <c r="A131" s="459">
        <v>5</v>
      </c>
      <c r="B131" s="459"/>
      <c r="C131" s="459"/>
      <c r="D131" s="526"/>
      <c r="E131" s="527"/>
      <c r="F131" s="459" t="s">
        <v>795</v>
      </c>
      <c r="G131" s="524" t="s">
        <v>559</v>
      </c>
      <c r="H131" s="527" t="s">
        <v>4</v>
      </c>
      <c r="I131" s="524" t="s">
        <v>47</v>
      </c>
      <c r="J131" s="525" t="s">
        <v>5</v>
      </c>
      <c r="K131" s="1">
        <v>-7.7495805555555553</v>
      </c>
      <c r="L131" s="1">
        <v>-110.74598888888889</v>
      </c>
      <c r="M131" s="480" t="s">
        <v>754</v>
      </c>
      <c r="N131" s="459"/>
      <c r="O131" s="84"/>
    </row>
    <row r="132" spans="1:15" ht="15.75" x14ac:dyDescent="0.25">
      <c r="A132" s="459"/>
      <c r="B132" s="459"/>
      <c r="C132" s="459"/>
      <c r="D132" s="526"/>
      <c r="E132" s="527"/>
      <c r="F132" s="459"/>
      <c r="G132" s="524"/>
      <c r="H132" s="527"/>
      <c r="I132" s="524"/>
      <c r="J132" s="525"/>
      <c r="K132" s="1">
        <v>0</v>
      </c>
      <c r="L132" s="1">
        <v>0</v>
      </c>
      <c r="M132" s="480"/>
      <c r="N132" s="459"/>
      <c r="O132" s="84"/>
    </row>
    <row r="133" spans="1:15" ht="15.75" x14ac:dyDescent="0.25">
      <c r="A133" s="459">
        <v>6</v>
      </c>
      <c r="B133" s="459"/>
      <c r="C133" s="459"/>
      <c r="D133" s="526"/>
      <c r="E133" s="527"/>
      <c r="F133" s="459" t="s">
        <v>796</v>
      </c>
      <c r="G133" s="524" t="s">
        <v>223</v>
      </c>
      <c r="H133" s="527" t="s">
        <v>220</v>
      </c>
      <c r="I133" s="524" t="s">
        <v>47</v>
      </c>
      <c r="J133" s="525" t="s">
        <v>5</v>
      </c>
      <c r="K133" s="1">
        <v>-7.7052499999999995</v>
      </c>
      <c r="L133" s="1">
        <v>-110.76795277777778</v>
      </c>
      <c r="M133" s="480" t="s">
        <v>754</v>
      </c>
      <c r="N133" s="459"/>
      <c r="O133" s="84"/>
    </row>
    <row r="134" spans="1:15" ht="15.75" x14ac:dyDescent="0.25">
      <c r="A134" s="459"/>
      <c r="B134" s="459"/>
      <c r="C134" s="459"/>
      <c r="D134" s="526"/>
      <c r="E134" s="527"/>
      <c r="F134" s="459"/>
      <c r="G134" s="524"/>
      <c r="H134" s="527"/>
      <c r="I134" s="524"/>
      <c r="J134" s="525"/>
      <c r="K134" s="1"/>
      <c r="L134" s="1"/>
      <c r="M134" s="480"/>
      <c r="N134" s="459"/>
      <c r="O134" s="84"/>
    </row>
    <row r="136" spans="1:15" ht="15.75" x14ac:dyDescent="0.25">
      <c r="A136" s="78" t="s">
        <v>797</v>
      </c>
      <c r="B136" s="79"/>
      <c r="C136" s="55"/>
      <c r="D136" s="55"/>
      <c r="E136" s="55"/>
      <c r="F136" s="55"/>
      <c r="G136" s="55"/>
      <c r="H136" s="55"/>
      <c r="I136" s="55"/>
      <c r="J136" s="55"/>
      <c r="K136" s="65"/>
      <c r="L136" s="65"/>
      <c r="M136" s="55"/>
      <c r="N136" s="55"/>
      <c r="O136" s="55"/>
    </row>
    <row r="137" spans="1:15" ht="15.75" x14ac:dyDescent="0.25">
      <c r="A137" s="79" t="s">
        <v>786</v>
      </c>
      <c r="B137" s="79"/>
      <c r="C137" s="55"/>
      <c r="D137" s="55"/>
      <c r="E137" s="55"/>
      <c r="F137" s="55"/>
      <c r="G137" s="55"/>
      <c r="H137" s="55"/>
      <c r="I137" s="55"/>
      <c r="J137" s="55"/>
      <c r="K137" s="65"/>
      <c r="L137" s="65"/>
      <c r="M137" s="55"/>
      <c r="N137" s="55"/>
      <c r="O137" s="55"/>
    </row>
    <row r="138" spans="1:15" ht="15.75" x14ac:dyDescent="0.25">
      <c r="A138" s="459">
        <v>1</v>
      </c>
      <c r="B138" s="459" t="s">
        <v>618</v>
      </c>
      <c r="C138" s="459"/>
      <c r="D138" s="526"/>
      <c r="E138" s="527"/>
      <c r="F138" s="459" t="s">
        <v>798</v>
      </c>
      <c r="G138" s="524" t="s">
        <v>629</v>
      </c>
      <c r="H138" s="524" t="s">
        <v>799</v>
      </c>
      <c r="I138" s="524" t="s">
        <v>47</v>
      </c>
      <c r="J138" s="525" t="s">
        <v>5</v>
      </c>
      <c r="K138" s="1">
        <v>-7.6639194444444447</v>
      </c>
      <c r="L138" s="1">
        <v>-110.76930555555556</v>
      </c>
      <c r="M138" s="480" t="s">
        <v>754</v>
      </c>
      <c r="N138" s="459"/>
      <c r="O138" s="523"/>
    </row>
    <row r="139" spans="1:15" ht="15.75" x14ac:dyDescent="0.25">
      <c r="A139" s="459"/>
      <c r="B139" s="459"/>
      <c r="C139" s="459"/>
      <c r="D139" s="526"/>
      <c r="E139" s="527"/>
      <c r="F139" s="459"/>
      <c r="G139" s="524"/>
      <c r="H139" s="524"/>
      <c r="I139" s="524"/>
      <c r="J139" s="525"/>
      <c r="K139" s="1">
        <v>0</v>
      </c>
      <c r="L139" s="1">
        <v>0</v>
      </c>
      <c r="M139" s="480"/>
      <c r="N139" s="459"/>
      <c r="O139" s="523"/>
    </row>
    <row r="140" spans="1:15" ht="15.75" x14ac:dyDescent="0.25">
      <c r="A140" s="459">
        <v>2</v>
      </c>
      <c r="B140" s="459"/>
      <c r="C140" s="459"/>
      <c r="D140" s="526"/>
      <c r="E140" s="527"/>
      <c r="F140" s="459" t="s">
        <v>800</v>
      </c>
      <c r="G140" s="524" t="s">
        <v>629</v>
      </c>
      <c r="H140" s="524" t="s">
        <v>799</v>
      </c>
      <c r="I140" s="524" t="s">
        <v>47</v>
      </c>
      <c r="J140" s="525" t="s">
        <v>5</v>
      </c>
      <c r="K140" s="1">
        <v>-7.6656833333333338</v>
      </c>
      <c r="L140" s="1">
        <v>-110.775875</v>
      </c>
      <c r="M140" s="480" t="s">
        <v>754</v>
      </c>
      <c r="N140" s="459"/>
      <c r="O140" s="84"/>
    </row>
    <row r="141" spans="1:15" ht="15.75" x14ac:dyDescent="0.25">
      <c r="A141" s="459"/>
      <c r="B141" s="459"/>
      <c r="C141" s="459"/>
      <c r="D141" s="526"/>
      <c r="E141" s="527"/>
      <c r="F141" s="459"/>
      <c r="G141" s="524"/>
      <c r="H141" s="524"/>
      <c r="I141" s="524"/>
      <c r="J141" s="525"/>
      <c r="K141" s="1"/>
      <c r="L141" s="1"/>
      <c r="M141" s="480"/>
      <c r="N141" s="459"/>
      <c r="O141" s="84"/>
    </row>
    <row r="143" spans="1:15" ht="15.75" x14ac:dyDescent="0.25">
      <c r="A143" s="78" t="s">
        <v>801</v>
      </c>
      <c r="B143" s="79"/>
      <c r="C143" s="55"/>
      <c r="D143" s="55"/>
      <c r="E143" s="55"/>
      <c r="F143" s="55"/>
      <c r="G143" s="55"/>
      <c r="H143" s="55"/>
      <c r="I143" s="55"/>
      <c r="J143" s="55"/>
      <c r="K143" s="65"/>
      <c r="L143" s="65"/>
      <c r="M143" s="55"/>
      <c r="N143" s="55"/>
      <c r="O143" s="55"/>
    </row>
    <row r="144" spans="1:15" ht="15.75" x14ac:dyDescent="0.25">
      <c r="A144" s="79" t="s">
        <v>786</v>
      </c>
      <c r="B144" s="79"/>
      <c r="C144" s="55"/>
      <c r="D144" s="55"/>
      <c r="E144" s="55"/>
      <c r="F144" s="55"/>
      <c r="G144" s="55"/>
      <c r="H144" s="55"/>
      <c r="I144" s="55"/>
      <c r="J144" s="55"/>
      <c r="K144" s="65"/>
      <c r="L144" s="65"/>
      <c r="M144" s="55"/>
      <c r="N144" s="55"/>
      <c r="O144" s="55"/>
    </row>
    <row r="145" spans="1:16" ht="15.75" x14ac:dyDescent="0.25">
      <c r="A145" s="459">
        <v>1</v>
      </c>
      <c r="B145" s="459" t="s">
        <v>255</v>
      </c>
      <c r="C145" s="459"/>
      <c r="D145" s="526"/>
      <c r="E145" s="527"/>
      <c r="F145" s="459" t="s">
        <v>802</v>
      </c>
      <c r="G145" s="524" t="s">
        <v>803</v>
      </c>
      <c r="H145" s="524" t="s">
        <v>16</v>
      </c>
      <c r="I145" s="524" t="s">
        <v>804</v>
      </c>
      <c r="J145" s="525" t="s">
        <v>5</v>
      </c>
      <c r="K145" s="1">
        <v>-7.6417194444444441</v>
      </c>
      <c r="L145" s="1">
        <v>-110.78682777777777</v>
      </c>
      <c r="M145" s="480" t="s">
        <v>754</v>
      </c>
      <c r="N145" s="459"/>
      <c r="O145" s="523"/>
    </row>
    <row r="146" spans="1:16" ht="15.75" x14ac:dyDescent="0.25">
      <c r="A146" s="459"/>
      <c r="B146" s="459"/>
      <c r="C146" s="459"/>
      <c r="D146" s="526"/>
      <c r="E146" s="527"/>
      <c r="F146" s="459"/>
      <c r="G146" s="524"/>
      <c r="H146" s="524"/>
      <c r="I146" s="524"/>
      <c r="J146" s="525"/>
      <c r="K146" s="1"/>
      <c r="L146" s="1"/>
      <c r="M146" s="480"/>
      <c r="N146" s="459"/>
      <c r="O146" s="523"/>
    </row>
    <row r="148" spans="1:16" ht="15.75" x14ac:dyDescent="0.25">
      <c r="A148" s="78" t="s">
        <v>805</v>
      </c>
      <c r="B148" s="79"/>
      <c r="C148" s="55"/>
      <c r="D148" s="55"/>
      <c r="E148" s="55"/>
      <c r="F148" s="55"/>
      <c r="G148" s="55"/>
      <c r="H148" s="55"/>
      <c r="I148" s="55"/>
      <c r="J148" s="55"/>
      <c r="K148" s="65"/>
      <c r="L148" s="65"/>
      <c r="M148" s="55"/>
      <c r="N148" s="55"/>
      <c r="O148" s="55"/>
    </row>
    <row r="149" spans="1:16" ht="15.75" x14ac:dyDescent="0.25">
      <c r="A149" s="79" t="s">
        <v>786</v>
      </c>
      <c r="B149" s="79"/>
      <c r="C149" s="55"/>
      <c r="D149" s="55"/>
      <c r="E149" s="55"/>
      <c r="F149" s="55"/>
      <c r="G149" s="55"/>
      <c r="H149" s="55"/>
      <c r="I149" s="55"/>
      <c r="J149" s="55"/>
      <c r="K149" s="65"/>
      <c r="L149" s="65"/>
      <c r="M149" s="55"/>
      <c r="N149" s="55"/>
      <c r="O149" s="55"/>
    </row>
    <row r="150" spans="1:16" ht="15.75" x14ac:dyDescent="0.25">
      <c r="A150" s="459">
        <v>1</v>
      </c>
      <c r="B150" s="459" t="s">
        <v>806</v>
      </c>
      <c r="C150" s="459"/>
      <c r="D150" s="526"/>
      <c r="E150" s="527"/>
      <c r="F150" s="459" t="s">
        <v>807</v>
      </c>
      <c r="G150" s="524" t="s">
        <v>263</v>
      </c>
      <c r="H150" s="524" t="s">
        <v>20</v>
      </c>
      <c r="I150" s="524" t="s">
        <v>4</v>
      </c>
      <c r="J150" s="525" t="s">
        <v>5</v>
      </c>
      <c r="K150" s="1">
        <v>-7.6250138888888888</v>
      </c>
      <c r="L150" s="1">
        <v>-110.79375833333333</v>
      </c>
      <c r="M150" s="480" t="s">
        <v>754</v>
      </c>
      <c r="N150" s="459"/>
      <c r="O150" s="523"/>
    </row>
    <row r="151" spans="1:16" ht="15.75" x14ac:dyDescent="0.25">
      <c r="A151" s="459"/>
      <c r="B151" s="459"/>
      <c r="C151" s="459"/>
      <c r="D151" s="526"/>
      <c r="E151" s="527"/>
      <c r="F151" s="459"/>
      <c r="G151" s="524"/>
      <c r="H151" s="524"/>
      <c r="I151" s="524"/>
      <c r="J151" s="525"/>
      <c r="K151" s="1"/>
      <c r="L151" s="1"/>
      <c r="M151" s="480"/>
      <c r="N151" s="459"/>
      <c r="O151" s="523"/>
    </row>
    <row r="153" spans="1:16" ht="15.75" thickBot="1" x14ac:dyDescent="0.3"/>
    <row r="154" spans="1:16" ht="30.75" thickBot="1" x14ac:dyDescent="0.3">
      <c r="B154" s="485" t="s">
        <v>2313</v>
      </c>
      <c r="C154" s="486"/>
      <c r="D154" s="486"/>
      <c r="E154" s="486"/>
      <c r="F154" s="486"/>
      <c r="G154" s="486"/>
      <c r="H154" s="486"/>
      <c r="I154" s="486"/>
      <c r="J154" s="486"/>
      <c r="K154" s="486"/>
      <c r="L154" s="486"/>
      <c r="M154" s="486"/>
      <c r="N154" s="486"/>
      <c r="O154" s="486"/>
      <c r="P154" s="487"/>
    </row>
    <row r="155" spans="1:16" ht="15.75" x14ac:dyDescent="0.25">
      <c r="B155" s="530" t="s">
        <v>232</v>
      </c>
      <c r="C155" s="533" t="s">
        <v>233</v>
      </c>
      <c r="D155" s="534"/>
      <c r="E155" s="534"/>
      <c r="F155" s="535"/>
      <c r="G155" s="536"/>
      <c r="H155" s="536"/>
      <c r="I155" s="536"/>
      <c r="J155" s="536"/>
      <c r="K155" s="536"/>
      <c r="L155" s="536"/>
      <c r="M155" s="536"/>
      <c r="N155" s="537"/>
      <c r="O155" s="538" t="s">
        <v>694</v>
      </c>
      <c r="P155" s="501" t="s">
        <v>695</v>
      </c>
    </row>
    <row r="156" spans="1:16" ht="15.75" x14ac:dyDescent="0.25">
      <c r="B156" s="531"/>
      <c r="C156" s="539" t="s">
        <v>238</v>
      </c>
      <c r="D156" s="539" t="s">
        <v>239</v>
      </c>
      <c r="E156" s="508" t="s">
        <v>696</v>
      </c>
      <c r="F156" s="506" t="s">
        <v>697</v>
      </c>
      <c r="G156" s="508" t="s">
        <v>698</v>
      </c>
      <c r="H156" s="541" t="s">
        <v>386</v>
      </c>
      <c r="I156" s="542"/>
      <c r="J156" s="542"/>
      <c r="K156" s="543"/>
      <c r="L156" s="544" t="s">
        <v>700</v>
      </c>
      <c r="M156" s="545"/>
      <c r="N156" s="508" t="s">
        <v>701</v>
      </c>
      <c r="O156" s="498"/>
      <c r="P156" s="502"/>
    </row>
    <row r="157" spans="1:16" x14ac:dyDescent="0.25">
      <c r="B157" s="531"/>
      <c r="C157" s="539"/>
      <c r="D157" s="539"/>
      <c r="E157" s="498"/>
      <c r="F157" s="540"/>
      <c r="G157" s="498"/>
      <c r="H157" s="508" t="s">
        <v>246</v>
      </c>
      <c r="I157" s="508" t="s">
        <v>247</v>
      </c>
      <c r="J157" s="508" t="s">
        <v>248</v>
      </c>
      <c r="K157" s="508" t="s">
        <v>249</v>
      </c>
      <c r="L157" s="508" t="s">
        <v>390</v>
      </c>
      <c r="M157" s="508" t="s">
        <v>391</v>
      </c>
      <c r="N157" s="498"/>
      <c r="O157" s="498"/>
      <c r="P157" s="502"/>
    </row>
    <row r="158" spans="1:16" x14ac:dyDescent="0.25">
      <c r="B158" s="532"/>
      <c r="C158" s="505"/>
      <c r="D158" s="505"/>
      <c r="E158" s="499"/>
      <c r="F158" s="507"/>
      <c r="G158" s="499"/>
      <c r="H158" s="499"/>
      <c r="I158" s="499"/>
      <c r="J158" s="499"/>
      <c r="K158" s="499"/>
      <c r="L158" s="499"/>
      <c r="M158" s="499"/>
      <c r="N158" s="499"/>
      <c r="O158" s="499"/>
      <c r="P158" s="502"/>
    </row>
    <row r="159" spans="1:16" ht="15.75" x14ac:dyDescent="0.25">
      <c r="B159" s="312" t="s">
        <v>2314</v>
      </c>
      <c r="C159" s="121"/>
      <c r="D159" s="121"/>
      <c r="E159" s="121"/>
      <c r="F159" s="122"/>
      <c r="G159" s="121"/>
      <c r="H159" s="124"/>
      <c r="I159" s="124"/>
      <c r="J159" s="124"/>
      <c r="K159" s="124"/>
      <c r="L159" s="124"/>
      <c r="M159" s="124"/>
      <c r="N159" s="124"/>
      <c r="O159" s="124"/>
      <c r="P159" s="313"/>
    </row>
    <row r="160" spans="1:16" ht="16.5" thickBot="1" x14ac:dyDescent="0.3">
      <c r="B160" s="335" t="s">
        <v>703</v>
      </c>
      <c r="C160" s="128"/>
      <c r="D160" s="128"/>
      <c r="E160" s="128"/>
      <c r="F160" s="129"/>
      <c r="G160" s="128"/>
      <c r="H160" s="131"/>
      <c r="I160" s="131"/>
      <c r="J160" s="131"/>
      <c r="K160" s="131"/>
      <c r="L160" s="131"/>
      <c r="M160" s="131"/>
      <c r="N160" s="131"/>
      <c r="O160" s="131"/>
      <c r="P160" s="315"/>
    </row>
    <row r="161" spans="2:16" ht="15.75" x14ac:dyDescent="0.25">
      <c r="B161" s="562">
        <v>1</v>
      </c>
      <c r="C161" s="560" t="s">
        <v>1031</v>
      </c>
      <c r="D161" s="560">
        <v>2</v>
      </c>
      <c r="E161" s="564"/>
      <c r="F161" s="566">
        <v>80.25</v>
      </c>
      <c r="G161" s="568" t="s">
        <v>734</v>
      </c>
      <c r="H161" s="546" t="s">
        <v>1032</v>
      </c>
      <c r="I161" s="546" t="s">
        <v>1033</v>
      </c>
      <c r="J161" s="548" t="s">
        <v>1034</v>
      </c>
      <c r="K161" s="548" t="s">
        <v>398</v>
      </c>
      <c r="L161" s="343">
        <v>-7.6537416666666669</v>
      </c>
      <c r="M161" s="343">
        <v>-111.51143611111111</v>
      </c>
      <c r="N161" s="559" t="s">
        <v>2315</v>
      </c>
      <c r="O161" s="560"/>
      <c r="P161" s="561"/>
    </row>
    <row r="162" spans="2:16" ht="15.75" x14ac:dyDescent="0.25">
      <c r="B162" s="551"/>
      <c r="C162" s="563"/>
      <c r="D162" s="563"/>
      <c r="E162" s="565"/>
      <c r="F162" s="567"/>
      <c r="G162" s="553"/>
      <c r="H162" s="547"/>
      <c r="I162" s="547"/>
      <c r="J162" s="549"/>
      <c r="K162" s="549"/>
      <c r="L162" s="344">
        <v>0</v>
      </c>
      <c r="M162" s="344">
        <v>0</v>
      </c>
      <c r="N162" s="555"/>
      <c r="O162" s="549"/>
      <c r="P162" s="557"/>
    </row>
    <row r="163" spans="2:16" ht="15.75" x14ac:dyDescent="0.25">
      <c r="B163" s="550">
        <v>2</v>
      </c>
      <c r="C163" s="563"/>
      <c r="D163" s="563"/>
      <c r="E163" s="565"/>
      <c r="F163" s="567"/>
      <c r="G163" s="552" t="s">
        <v>737</v>
      </c>
      <c r="H163" s="548" t="s">
        <v>1401</v>
      </c>
      <c r="I163" s="548" t="s">
        <v>1035</v>
      </c>
      <c r="J163" s="548" t="s">
        <v>1034</v>
      </c>
      <c r="K163" s="548" t="s">
        <v>398</v>
      </c>
      <c r="L163" s="345">
        <v>-7.651680555555556</v>
      </c>
      <c r="M163" s="345">
        <v>-111.5128</v>
      </c>
      <c r="N163" s="554" t="s">
        <v>2316</v>
      </c>
      <c r="O163" s="548"/>
      <c r="P163" s="556"/>
    </row>
    <row r="164" spans="2:16" ht="15.75" x14ac:dyDescent="0.25">
      <c r="B164" s="551"/>
      <c r="C164" s="563"/>
      <c r="D164" s="563"/>
      <c r="E164" s="565"/>
      <c r="F164" s="567"/>
      <c r="G164" s="553"/>
      <c r="H164" s="549"/>
      <c r="I164" s="549"/>
      <c r="J164" s="549"/>
      <c r="K164" s="549"/>
      <c r="L164" s="346">
        <v>0</v>
      </c>
      <c r="M164" s="346">
        <v>0</v>
      </c>
      <c r="N164" s="555"/>
      <c r="O164" s="549"/>
      <c r="P164" s="557"/>
    </row>
    <row r="165" spans="2:16" ht="15.75" x14ac:dyDescent="0.25">
      <c r="B165" s="550">
        <v>3</v>
      </c>
      <c r="C165" s="563"/>
      <c r="D165" s="563"/>
      <c r="E165" s="565"/>
      <c r="F165" s="567"/>
      <c r="G165" s="552" t="s">
        <v>740</v>
      </c>
      <c r="H165" s="548" t="s">
        <v>1035</v>
      </c>
      <c r="I165" s="548" t="s">
        <v>1035</v>
      </c>
      <c r="J165" s="548" t="s">
        <v>1034</v>
      </c>
      <c r="K165" s="548" t="s">
        <v>398</v>
      </c>
      <c r="L165" s="345">
        <v>-7.6459805555555551</v>
      </c>
      <c r="M165" s="345">
        <v>-111.51223888888889</v>
      </c>
      <c r="N165" s="554" t="s">
        <v>2317</v>
      </c>
      <c r="O165" s="548"/>
      <c r="P165" s="556"/>
    </row>
    <row r="166" spans="2:16" ht="15.75" x14ac:dyDescent="0.25">
      <c r="B166" s="551"/>
      <c r="C166" s="563"/>
      <c r="D166" s="563"/>
      <c r="E166" s="565"/>
      <c r="F166" s="567"/>
      <c r="G166" s="553"/>
      <c r="H166" s="549"/>
      <c r="I166" s="549"/>
      <c r="J166" s="549"/>
      <c r="K166" s="549"/>
      <c r="L166" s="346">
        <v>0</v>
      </c>
      <c r="M166" s="346">
        <v>0</v>
      </c>
      <c r="N166" s="555"/>
      <c r="O166" s="549"/>
      <c r="P166" s="557"/>
    </row>
    <row r="167" spans="2:16" ht="15.75" x14ac:dyDescent="0.25">
      <c r="B167" s="550">
        <v>4</v>
      </c>
      <c r="C167" s="563"/>
      <c r="D167" s="563"/>
      <c r="E167" s="565"/>
      <c r="F167" s="567"/>
      <c r="G167" s="552" t="s">
        <v>742</v>
      </c>
      <c r="H167" s="548" t="s">
        <v>1413</v>
      </c>
      <c r="I167" s="548" t="s">
        <v>1414</v>
      </c>
      <c r="J167" s="548" t="s">
        <v>1034</v>
      </c>
      <c r="K167" s="548" t="s">
        <v>398</v>
      </c>
      <c r="L167" s="345">
        <v>-7.6410611111111111</v>
      </c>
      <c r="M167" s="345">
        <v>-111.512275</v>
      </c>
      <c r="N167" s="558" t="s">
        <v>2315</v>
      </c>
      <c r="O167" s="548"/>
      <c r="P167" s="556"/>
    </row>
    <row r="168" spans="2:16" ht="15.75" x14ac:dyDescent="0.25">
      <c r="B168" s="551"/>
      <c r="C168" s="563"/>
      <c r="D168" s="563"/>
      <c r="E168" s="565"/>
      <c r="F168" s="567"/>
      <c r="G168" s="553"/>
      <c r="H168" s="549"/>
      <c r="I168" s="549"/>
      <c r="J168" s="549"/>
      <c r="K168" s="549"/>
      <c r="L168" s="346">
        <v>0</v>
      </c>
      <c r="M168" s="346">
        <v>0</v>
      </c>
      <c r="N168" s="555"/>
      <c r="O168" s="549"/>
      <c r="P168" s="557"/>
    </row>
    <row r="169" spans="2:16" ht="15.75" x14ac:dyDescent="0.25">
      <c r="B169" s="550">
        <v>5</v>
      </c>
      <c r="C169" s="563"/>
      <c r="D169" s="563"/>
      <c r="E169" s="565"/>
      <c r="F169" s="567"/>
      <c r="G169" s="552" t="s">
        <v>745</v>
      </c>
      <c r="H169" s="548" t="s">
        <v>1419</v>
      </c>
      <c r="I169" s="548" t="s">
        <v>1420</v>
      </c>
      <c r="J169" s="548" t="s">
        <v>1034</v>
      </c>
      <c r="K169" s="548" t="s">
        <v>398</v>
      </c>
      <c r="L169" s="345">
        <v>-7.6364000000000001</v>
      </c>
      <c r="M169" s="345">
        <v>-111.51218611111111</v>
      </c>
      <c r="N169" s="554" t="s">
        <v>2316</v>
      </c>
      <c r="O169" s="548"/>
      <c r="P169" s="556"/>
    </row>
    <row r="170" spans="2:16" ht="15.75" x14ac:dyDescent="0.25">
      <c r="B170" s="551"/>
      <c r="C170" s="563"/>
      <c r="D170" s="563"/>
      <c r="E170" s="565"/>
      <c r="F170" s="567"/>
      <c r="G170" s="553"/>
      <c r="H170" s="549"/>
      <c r="I170" s="549"/>
      <c r="J170" s="549"/>
      <c r="K170" s="549"/>
      <c r="L170" s="346">
        <v>0</v>
      </c>
      <c r="M170" s="346">
        <v>0</v>
      </c>
      <c r="N170" s="555"/>
      <c r="O170" s="549"/>
      <c r="P170" s="557"/>
    </row>
    <row r="171" spans="2:16" ht="15.75" x14ac:dyDescent="0.25">
      <c r="B171" s="550">
        <v>6</v>
      </c>
      <c r="C171" s="563"/>
      <c r="D171" s="563"/>
      <c r="E171" s="565"/>
      <c r="F171" s="567"/>
      <c r="G171" s="552" t="s">
        <v>748</v>
      </c>
      <c r="H171" s="546" t="s">
        <v>1036</v>
      </c>
      <c r="I171" s="548" t="s">
        <v>1035</v>
      </c>
      <c r="J171" s="548" t="s">
        <v>1034</v>
      </c>
      <c r="K171" s="548" t="s">
        <v>398</v>
      </c>
      <c r="L171" s="345">
        <v>-7.6196472222222225</v>
      </c>
      <c r="M171" s="345">
        <v>-111.51998611111111</v>
      </c>
      <c r="N171" s="554" t="s">
        <v>2318</v>
      </c>
      <c r="O171" s="548"/>
      <c r="P171" s="556"/>
    </row>
    <row r="172" spans="2:16" ht="15.75" x14ac:dyDescent="0.25">
      <c r="B172" s="551"/>
      <c r="C172" s="563"/>
      <c r="D172" s="563"/>
      <c r="E172" s="565"/>
      <c r="F172" s="567"/>
      <c r="G172" s="553"/>
      <c r="H172" s="547"/>
      <c r="I172" s="549"/>
      <c r="J172" s="549"/>
      <c r="K172" s="549"/>
      <c r="L172" s="346">
        <v>0</v>
      </c>
      <c r="M172" s="346">
        <v>0</v>
      </c>
      <c r="N172" s="555"/>
      <c r="O172" s="549"/>
      <c r="P172" s="557"/>
    </row>
    <row r="173" spans="2:16" ht="15.75" x14ac:dyDescent="0.25">
      <c r="B173" s="550">
        <v>7</v>
      </c>
      <c r="C173" s="563"/>
      <c r="D173" s="563"/>
      <c r="E173" s="565"/>
      <c r="F173" s="567"/>
      <c r="G173" s="552" t="s">
        <v>2319</v>
      </c>
      <c r="H173" s="548" t="s">
        <v>1037</v>
      </c>
      <c r="I173" s="548" t="s">
        <v>1035</v>
      </c>
      <c r="J173" s="548" t="s">
        <v>1034</v>
      </c>
      <c r="K173" s="548" t="s">
        <v>398</v>
      </c>
      <c r="L173" s="345">
        <v>-7.6090055555555551</v>
      </c>
      <c r="M173" s="345">
        <v>-111.52690833333334</v>
      </c>
      <c r="N173" s="558" t="s">
        <v>2320</v>
      </c>
      <c r="O173" s="548"/>
      <c r="P173" s="556"/>
    </row>
    <row r="174" spans="2:16" ht="15.75" x14ac:dyDescent="0.25">
      <c r="B174" s="551"/>
      <c r="C174" s="563"/>
      <c r="D174" s="563"/>
      <c r="E174" s="565"/>
      <c r="F174" s="567"/>
      <c r="G174" s="553"/>
      <c r="H174" s="549"/>
      <c r="I174" s="549"/>
      <c r="J174" s="549"/>
      <c r="K174" s="549"/>
      <c r="L174" s="346">
        <v>0</v>
      </c>
      <c r="M174" s="346">
        <v>0</v>
      </c>
      <c r="N174" s="555"/>
      <c r="O174" s="549"/>
      <c r="P174" s="557"/>
    </row>
    <row r="175" spans="2:16" ht="15.75" x14ac:dyDescent="0.25">
      <c r="B175" s="550">
        <v>8</v>
      </c>
      <c r="C175" s="563"/>
      <c r="D175" s="563"/>
      <c r="E175" s="565"/>
      <c r="F175" s="567"/>
      <c r="G175" s="552" t="s">
        <v>2321</v>
      </c>
      <c r="H175" s="548" t="s">
        <v>1433</v>
      </c>
      <c r="I175" s="548" t="s">
        <v>1434</v>
      </c>
      <c r="J175" s="548" t="s">
        <v>1034</v>
      </c>
      <c r="K175" s="548" t="s">
        <v>398</v>
      </c>
      <c r="L175" s="345">
        <v>-7.5995749999999997</v>
      </c>
      <c r="M175" s="345">
        <v>-111.5346</v>
      </c>
      <c r="N175" s="554" t="s">
        <v>2322</v>
      </c>
      <c r="O175" s="548"/>
      <c r="P175" s="347"/>
    </row>
    <row r="176" spans="2:16" ht="15.75" x14ac:dyDescent="0.25">
      <c r="B176" s="551"/>
      <c r="C176" s="563"/>
      <c r="D176" s="563"/>
      <c r="E176" s="565"/>
      <c r="F176" s="567"/>
      <c r="G176" s="553"/>
      <c r="H176" s="549"/>
      <c r="I176" s="549"/>
      <c r="J176" s="549"/>
      <c r="K176" s="549"/>
      <c r="L176" s="346"/>
      <c r="M176" s="346"/>
      <c r="N176" s="555"/>
      <c r="O176" s="549"/>
      <c r="P176" s="348"/>
    </row>
    <row r="177" spans="2:16" ht="16.5" thickBot="1" x14ac:dyDescent="0.3">
      <c r="B177" s="349" t="s">
        <v>733</v>
      </c>
      <c r="C177" s="320"/>
      <c r="D177" s="320"/>
      <c r="E177" s="320"/>
      <c r="F177" s="320"/>
      <c r="G177" s="320"/>
      <c r="H177" s="209"/>
      <c r="I177" s="209"/>
      <c r="J177" s="320"/>
      <c r="K177" s="320"/>
      <c r="L177" s="350"/>
      <c r="M177" s="350"/>
      <c r="N177" s="320"/>
      <c r="O177" s="320"/>
      <c r="P177" s="321"/>
    </row>
    <row r="178" spans="2:16" ht="15.75" x14ac:dyDescent="0.25">
      <c r="B178" s="562">
        <v>1</v>
      </c>
      <c r="C178" s="572" t="s">
        <v>1031</v>
      </c>
      <c r="D178" s="548">
        <v>2</v>
      </c>
      <c r="E178" s="548"/>
      <c r="F178" s="575">
        <v>80.25</v>
      </c>
      <c r="G178" s="568" t="s">
        <v>734</v>
      </c>
      <c r="H178" s="546" t="s">
        <v>1040</v>
      </c>
      <c r="I178" s="546" t="s">
        <v>1041</v>
      </c>
      <c r="J178" s="560" t="s">
        <v>1042</v>
      </c>
      <c r="K178" s="560" t="s">
        <v>398</v>
      </c>
      <c r="L178" s="351">
        <v>-7.6569583333333338</v>
      </c>
      <c r="M178" s="351">
        <v>-111.50887222222222</v>
      </c>
      <c r="N178" s="554" t="s">
        <v>2323</v>
      </c>
      <c r="O178" s="560"/>
      <c r="P178" s="569"/>
    </row>
    <row r="179" spans="2:16" ht="15.75" x14ac:dyDescent="0.25">
      <c r="B179" s="551"/>
      <c r="C179" s="573"/>
      <c r="D179" s="563"/>
      <c r="E179" s="563"/>
      <c r="F179" s="576"/>
      <c r="G179" s="553"/>
      <c r="H179" s="547"/>
      <c r="I179" s="547"/>
      <c r="J179" s="549"/>
      <c r="K179" s="549"/>
      <c r="L179" s="346">
        <v>0</v>
      </c>
      <c r="M179" s="346">
        <v>0</v>
      </c>
      <c r="N179" s="555"/>
      <c r="O179" s="549"/>
      <c r="P179" s="570"/>
    </row>
    <row r="180" spans="2:16" ht="15.75" x14ac:dyDescent="0.25">
      <c r="B180" s="550">
        <v>2</v>
      </c>
      <c r="C180" s="573"/>
      <c r="D180" s="563"/>
      <c r="E180" s="563"/>
      <c r="F180" s="576"/>
      <c r="G180" s="552" t="s">
        <v>737</v>
      </c>
      <c r="H180" s="548" t="s">
        <v>1401</v>
      </c>
      <c r="I180" s="548" t="s">
        <v>1035</v>
      </c>
      <c r="J180" s="548" t="s">
        <v>1034</v>
      </c>
      <c r="K180" s="548" t="s">
        <v>398</v>
      </c>
      <c r="L180" s="345">
        <v>-7.6542972222222225</v>
      </c>
      <c r="M180" s="345">
        <v>-111.50926111111112</v>
      </c>
      <c r="N180" s="554" t="s">
        <v>2324</v>
      </c>
      <c r="O180" s="548"/>
      <c r="P180" s="571"/>
    </row>
    <row r="181" spans="2:16" ht="15.75" x14ac:dyDescent="0.25">
      <c r="B181" s="551"/>
      <c r="C181" s="573"/>
      <c r="D181" s="563"/>
      <c r="E181" s="563"/>
      <c r="F181" s="576"/>
      <c r="G181" s="553"/>
      <c r="H181" s="549"/>
      <c r="I181" s="549"/>
      <c r="J181" s="549"/>
      <c r="K181" s="549"/>
      <c r="L181" s="346">
        <v>0</v>
      </c>
      <c r="M181" s="346">
        <v>0</v>
      </c>
      <c r="N181" s="555"/>
      <c r="O181" s="549"/>
      <c r="P181" s="570"/>
    </row>
    <row r="182" spans="2:16" ht="15.75" x14ac:dyDescent="0.25">
      <c r="B182" s="550">
        <v>3</v>
      </c>
      <c r="C182" s="573"/>
      <c r="D182" s="563"/>
      <c r="E182" s="563"/>
      <c r="F182" s="576"/>
      <c r="G182" s="552" t="s">
        <v>740</v>
      </c>
      <c r="H182" s="548" t="s">
        <v>1401</v>
      </c>
      <c r="I182" s="548" t="s">
        <v>1035</v>
      </c>
      <c r="J182" s="548" t="s">
        <v>1034</v>
      </c>
      <c r="K182" s="548" t="s">
        <v>398</v>
      </c>
      <c r="L182" s="345">
        <v>-7.6514249999999997</v>
      </c>
      <c r="M182" s="345">
        <v>-111.51193888888889</v>
      </c>
      <c r="N182" s="558" t="s">
        <v>2320</v>
      </c>
      <c r="O182" s="548"/>
      <c r="P182" s="556"/>
    </row>
    <row r="183" spans="2:16" ht="15.75" x14ac:dyDescent="0.25">
      <c r="B183" s="551"/>
      <c r="C183" s="573"/>
      <c r="D183" s="563"/>
      <c r="E183" s="563"/>
      <c r="F183" s="576"/>
      <c r="G183" s="553"/>
      <c r="H183" s="549"/>
      <c r="I183" s="549"/>
      <c r="J183" s="549"/>
      <c r="K183" s="549"/>
      <c r="L183" s="346">
        <v>0</v>
      </c>
      <c r="M183" s="346">
        <v>0</v>
      </c>
      <c r="N183" s="555"/>
      <c r="O183" s="549"/>
      <c r="P183" s="557"/>
    </row>
    <row r="184" spans="2:16" ht="15.75" x14ac:dyDescent="0.25">
      <c r="B184" s="550">
        <v>4</v>
      </c>
      <c r="C184" s="573"/>
      <c r="D184" s="563"/>
      <c r="E184" s="563"/>
      <c r="F184" s="576"/>
      <c r="G184" s="552" t="s">
        <v>742</v>
      </c>
      <c r="H184" s="548" t="s">
        <v>1035</v>
      </c>
      <c r="I184" s="548" t="s">
        <v>1035</v>
      </c>
      <c r="J184" s="548" t="s">
        <v>1034</v>
      </c>
      <c r="K184" s="548" t="s">
        <v>398</v>
      </c>
      <c r="L184" s="345">
        <v>-7.6478694444444439</v>
      </c>
      <c r="M184" s="345">
        <v>-111.51114166666666</v>
      </c>
      <c r="N184" s="554" t="s">
        <v>2316</v>
      </c>
      <c r="O184" s="548"/>
      <c r="P184" s="556"/>
    </row>
    <row r="185" spans="2:16" ht="15.75" x14ac:dyDescent="0.25">
      <c r="B185" s="551"/>
      <c r="C185" s="573"/>
      <c r="D185" s="563"/>
      <c r="E185" s="563"/>
      <c r="F185" s="576"/>
      <c r="G185" s="553"/>
      <c r="H185" s="549"/>
      <c r="I185" s="549"/>
      <c r="J185" s="549"/>
      <c r="K185" s="549"/>
      <c r="L185" s="346"/>
      <c r="M185" s="346"/>
      <c r="N185" s="555"/>
      <c r="O185" s="549"/>
      <c r="P185" s="557"/>
    </row>
    <row r="186" spans="2:16" ht="15.75" x14ac:dyDescent="0.25">
      <c r="B186" s="550">
        <v>5</v>
      </c>
      <c r="C186" s="573"/>
      <c r="D186" s="563"/>
      <c r="E186" s="563"/>
      <c r="F186" s="576"/>
      <c r="G186" s="552" t="s">
        <v>745</v>
      </c>
      <c r="H186" s="548" t="s">
        <v>1043</v>
      </c>
      <c r="I186" s="548" t="s">
        <v>1035</v>
      </c>
      <c r="J186" s="546" t="s">
        <v>1034</v>
      </c>
      <c r="K186" s="548" t="s">
        <v>398</v>
      </c>
      <c r="L186" s="345">
        <v>-7.6414222222222223</v>
      </c>
      <c r="M186" s="345">
        <v>-111.51155277777778</v>
      </c>
      <c r="N186" s="554" t="s">
        <v>2325</v>
      </c>
      <c r="O186" s="548"/>
      <c r="P186" s="556"/>
    </row>
    <row r="187" spans="2:16" ht="15.75" x14ac:dyDescent="0.25">
      <c r="B187" s="551"/>
      <c r="C187" s="573"/>
      <c r="D187" s="563"/>
      <c r="E187" s="563"/>
      <c r="F187" s="576"/>
      <c r="G187" s="553"/>
      <c r="H187" s="549"/>
      <c r="I187" s="549"/>
      <c r="J187" s="547"/>
      <c r="K187" s="549"/>
      <c r="L187" s="346">
        <v>0</v>
      </c>
      <c r="M187" s="346">
        <v>0</v>
      </c>
      <c r="N187" s="555"/>
      <c r="O187" s="549"/>
      <c r="P187" s="557"/>
    </row>
    <row r="188" spans="2:16" ht="15.75" x14ac:dyDescent="0.25">
      <c r="B188" s="550">
        <v>6</v>
      </c>
      <c r="C188" s="573"/>
      <c r="D188" s="563"/>
      <c r="E188" s="563"/>
      <c r="F188" s="576"/>
      <c r="G188" s="552" t="s">
        <v>748</v>
      </c>
      <c r="H188" s="546" t="s">
        <v>1494</v>
      </c>
      <c r="I188" s="548" t="s">
        <v>1035</v>
      </c>
      <c r="J188" s="546" t="s">
        <v>1034</v>
      </c>
      <c r="K188" s="548" t="s">
        <v>398</v>
      </c>
      <c r="L188" s="345">
        <v>-7.635011111111111</v>
      </c>
      <c r="M188" s="345">
        <v>-111.51076944444445</v>
      </c>
      <c r="N188" s="558" t="s">
        <v>2315</v>
      </c>
      <c r="O188" s="548"/>
      <c r="P188" s="556"/>
    </row>
    <row r="189" spans="2:16" ht="15.75" x14ac:dyDescent="0.25">
      <c r="B189" s="551"/>
      <c r="C189" s="573"/>
      <c r="D189" s="563"/>
      <c r="E189" s="563"/>
      <c r="F189" s="576"/>
      <c r="G189" s="553"/>
      <c r="H189" s="547"/>
      <c r="I189" s="549"/>
      <c r="J189" s="547"/>
      <c r="K189" s="549"/>
      <c r="L189" s="346">
        <v>0</v>
      </c>
      <c r="M189" s="346">
        <v>0</v>
      </c>
      <c r="N189" s="555"/>
      <c r="O189" s="549"/>
      <c r="P189" s="557"/>
    </row>
    <row r="190" spans="2:16" ht="15.75" x14ac:dyDescent="0.25">
      <c r="B190" s="550">
        <v>7</v>
      </c>
      <c r="C190" s="573"/>
      <c r="D190" s="563"/>
      <c r="E190" s="563"/>
      <c r="F190" s="576"/>
      <c r="G190" s="552" t="s">
        <v>2319</v>
      </c>
      <c r="H190" s="546" t="s">
        <v>1494</v>
      </c>
      <c r="I190" s="548" t="s">
        <v>1035</v>
      </c>
      <c r="J190" s="546" t="s">
        <v>1034</v>
      </c>
      <c r="K190" s="548" t="s">
        <v>398</v>
      </c>
      <c r="L190" s="345">
        <v>-7.6303055555555552</v>
      </c>
      <c r="M190" s="345">
        <v>-111.51058611111111</v>
      </c>
      <c r="N190" s="554" t="s">
        <v>2326</v>
      </c>
      <c r="O190" s="548"/>
      <c r="P190" s="556"/>
    </row>
    <row r="191" spans="2:16" ht="15.75" x14ac:dyDescent="0.25">
      <c r="B191" s="551"/>
      <c r="C191" s="573"/>
      <c r="D191" s="563"/>
      <c r="E191" s="563"/>
      <c r="F191" s="576"/>
      <c r="G191" s="553"/>
      <c r="H191" s="547"/>
      <c r="I191" s="549"/>
      <c r="J191" s="547"/>
      <c r="K191" s="549"/>
      <c r="L191" s="346">
        <v>0</v>
      </c>
      <c r="M191" s="346">
        <v>0</v>
      </c>
      <c r="N191" s="555"/>
      <c r="O191" s="549"/>
      <c r="P191" s="557"/>
    </row>
    <row r="192" spans="2:16" ht="15.75" x14ac:dyDescent="0.25">
      <c r="B192" s="550">
        <v>8</v>
      </c>
      <c r="C192" s="573"/>
      <c r="D192" s="563"/>
      <c r="E192" s="563"/>
      <c r="F192" s="576"/>
      <c r="G192" s="552" t="s">
        <v>2321</v>
      </c>
      <c r="H192" s="548" t="s">
        <v>1420</v>
      </c>
      <c r="I192" s="548" t="s">
        <v>1034</v>
      </c>
      <c r="J192" s="546" t="s">
        <v>1039</v>
      </c>
      <c r="K192" s="548" t="s">
        <v>398</v>
      </c>
      <c r="L192" s="352">
        <v>-7.5895999999999999</v>
      </c>
      <c r="M192" s="352">
        <v>-111.53084444444444</v>
      </c>
      <c r="N192" s="554" t="s">
        <v>2317</v>
      </c>
      <c r="O192" s="548"/>
      <c r="P192" s="556"/>
    </row>
    <row r="193" spans="2:16" ht="15.75" x14ac:dyDescent="0.25">
      <c r="B193" s="551"/>
      <c r="C193" s="573"/>
      <c r="D193" s="563"/>
      <c r="E193" s="563"/>
      <c r="F193" s="576"/>
      <c r="G193" s="553"/>
      <c r="H193" s="549"/>
      <c r="I193" s="549"/>
      <c r="J193" s="547"/>
      <c r="K193" s="549"/>
      <c r="L193" s="344">
        <v>0</v>
      </c>
      <c r="M193" s="344">
        <v>0</v>
      </c>
      <c r="N193" s="555"/>
      <c r="O193" s="549"/>
      <c r="P193" s="557"/>
    </row>
    <row r="194" spans="2:16" ht="15.75" x14ac:dyDescent="0.25">
      <c r="B194" s="550">
        <v>9</v>
      </c>
      <c r="C194" s="573"/>
      <c r="D194" s="563"/>
      <c r="E194" s="563"/>
      <c r="F194" s="576"/>
      <c r="G194" s="552" t="s">
        <v>2327</v>
      </c>
      <c r="H194" s="548" t="s">
        <v>1449</v>
      </c>
      <c r="I194" s="548" t="s">
        <v>1038</v>
      </c>
      <c r="J194" s="546" t="s">
        <v>1034</v>
      </c>
      <c r="K194" s="548" t="s">
        <v>398</v>
      </c>
      <c r="L194" s="345">
        <v>-7.5373361111111112</v>
      </c>
      <c r="M194" s="345">
        <v>-111.53936388888889</v>
      </c>
      <c r="N194" s="558" t="s">
        <v>2315</v>
      </c>
      <c r="O194" s="548"/>
      <c r="P194" s="556"/>
    </row>
    <row r="195" spans="2:16" ht="15.75" x14ac:dyDescent="0.25">
      <c r="B195" s="551"/>
      <c r="C195" s="573"/>
      <c r="D195" s="563"/>
      <c r="E195" s="563"/>
      <c r="F195" s="576"/>
      <c r="G195" s="553"/>
      <c r="H195" s="549"/>
      <c r="I195" s="549"/>
      <c r="J195" s="547"/>
      <c r="K195" s="549"/>
      <c r="L195" s="346">
        <v>0</v>
      </c>
      <c r="M195" s="346">
        <v>0</v>
      </c>
      <c r="N195" s="555"/>
      <c r="O195" s="549"/>
      <c r="P195" s="557"/>
    </row>
    <row r="196" spans="2:16" ht="15.75" x14ac:dyDescent="0.25">
      <c r="B196" s="550">
        <v>10</v>
      </c>
      <c r="C196" s="573"/>
      <c r="D196" s="563"/>
      <c r="E196" s="563"/>
      <c r="F196" s="576"/>
      <c r="G196" s="552" t="s">
        <v>2328</v>
      </c>
      <c r="H196" s="548" t="s">
        <v>1038</v>
      </c>
      <c r="I196" s="548" t="s">
        <v>1038</v>
      </c>
      <c r="J196" s="546" t="s">
        <v>1039</v>
      </c>
      <c r="K196" s="548" t="s">
        <v>398</v>
      </c>
      <c r="L196" s="352">
        <v>-7.4831694444444441</v>
      </c>
      <c r="M196" s="352">
        <v>-111.49801944444444</v>
      </c>
      <c r="N196" s="554" t="s">
        <v>2329</v>
      </c>
      <c r="O196" s="548"/>
      <c r="P196" s="556"/>
    </row>
    <row r="197" spans="2:16" ht="15.75" x14ac:dyDescent="0.25">
      <c r="B197" s="551"/>
      <c r="C197" s="574"/>
      <c r="D197" s="549"/>
      <c r="E197" s="549"/>
      <c r="F197" s="577"/>
      <c r="G197" s="553"/>
      <c r="H197" s="549"/>
      <c r="I197" s="549"/>
      <c r="J197" s="547"/>
      <c r="K197" s="549"/>
      <c r="L197" s="344"/>
      <c r="M197" s="344"/>
      <c r="N197" s="555"/>
      <c r="O197" s="549"/>
      <c r="P197" s="557"/>
    </row>
    <row r="198" spans="2:16" ht="15.75" x14ac:dyDescent="0.25">
      <c r="B198" s="353" t="s">
        <v>1541</v>
      </c>
      <c r="C198" s="354"/>
      <c r="D198" s="354"/>
      <c r="E198" s="354"/>
      <c r="F198" s="354"/>
      <c r="G198" s="354"/>
      <c r="H198" s="354"/>
      <c r="I198" s="354"/>
      <c r="J198" s="354"/>
      <c r="K198" s="354"/>
      <c r="L198" s="355"/>
      <c r="M198" s="355"/>
      <c r="N198" s="354"/>
      <c r="O198" s="354"/>
      <c r="P198" s="354"/>
    </row>
    <row r="199" spans="2:16" ht="15.75" x14ac:dyDescent="0.25">
      <c r="B199" s="354" t="s">
        <v>703</v>
      </c>
      <c r="C199" s="354"/>
      <c r="D199" s="354"/>
      <c r="E199" s="354"/>
      <c r="F199" s="354"/>
      <c r="G199" s="354"/>
      <c r="H199" s="354"/>
      <c r="I199" s="354"/>
      <c r="J199" s="354"/>
      <c r="K199" s="354"/>
      <c r="L199" s="355"/>
      <c r="M199" s="355"/>
      <c r="N199" s="354"/>
      <c r="O199" s="354"/>
      <c r="P199" s="354"/>
    </row>
    <row r="200" spans="2:16" ht="15.75" x14ac:dyDescent="0.25">
      <c r="B200" s="584">
        <v>1</v>
      </c>
      <c r="C200" s="563" t="s">
        <v>1542</v>
      </c>
      <c r="D200" s="563">
        <v>3</v>
      </c>
      <c r="E200" s="585"/>
      <c r="F200" s="586">
        <v>106.06</v>
      </c>
      <c r="G200" s="552" t="s">
        <v>734</v>
      </c>
      <c r="H200" s="552" t="s">
        <v>1543</v>
      </c>
      <c r="I200" s="552" t="s">
        <v>1046</v>
      </c>
      <c r="J200" s="563" t="s">
        <v>1034</v>
      </c>
      <c r="K200" s="563" t="s">
        <v>398</v>
      </c>
      <c r="L200" s="356">
        <v>-7.5516333333333332</v>
      </c>
      <c r="M200" s="356">
        <v>-111.58600555555556</v>
      </c>
      <c r="N200" s="558" t="s">
        <v>2323</v>
      </c>
      <c r="O200" s="563"/>
      <c r="P200" s="578"/>
    </row>
    <row r="201" spans="2:16" ht="15.75" x14ac:dyDescent="0.25">
      <c r="B201" s="580"/>
      <c r="C201" s="563"/>
      <c r="D201" s="563"/>
      <c r="E201" s="585"/>
      <c r="F201" s="586"/>
      <c r="G201" s="553"/>
      <c r="H201" s="553"/>
      <c r="I201" s="553"/>
      <c r="J201" s="549"/>
      <c r="K201" s="549"/>
      <c r="L201" s="346">
        <v>0</v>
      </c>
      <c r="M201" s="346">
        <v>0</v>
      </c>
      <c r="N201" s="555"/>
      <c r="O201" s="549"/>
      <c r="P201" s="557"/>
    </row>
    <row r="202" spans="2:16" ht="15.75" x14ac:dyDescent="0.25">
      <c r="B202" s="579">
        <v>2</v>
      </c>
      <c r="C202" s="563"/>
      <c r="D202" s="563"/>
      <c r="E202" s="585"/>
      <c r="F202" s="586"/>
      <c r="G202" s="552" t="s">
        <v>737</v>
      </c>
      <c r="H202" s="581" t="s">
        <v>1549</v>
      </c>
      <c r="I202" s="581" t="s">
        <v>1046</v>
      </c>
      <c r="J202" s="548" t="s">
        <v>1034</v>
      </c>
      <c r="K202" s="548" t="s">
        <v>398</v>
      </c>
      <c r="L202" s="345">
        <v>-7.551708333333333</v>
      </c>
      <c r="M202" s="345">
        <v>-111.57555277777777</v>
      </c>
      <c r="N202" s="554" t="s">
        <v>2330</v>
      </c>
      <c r="O202" s="582"/>
      <c r="P202" s="556"/>
    </row>
    <row r="203" spans="2:16" ht="15.75" x14ac:dyDescent="0.25">
      <c r="B203" s="580"/>
      <c r="C203" s="563"/>
      <c r="D203" s="563"/>
      <c r="E203" s="585"/>
      <c r="F203" s="586"/>
      <c r="G203" s="553"/>
      <c r="H203" s="553"/>
      <c r="I203" s="553"/>
      <c r="J203" s="549"/>
      <c r="K203" s="549"/>
      <c r="L203" s="346">
        <v>0</v>
      </c>
      <c r="M203" s="346">
        <v>0</v>
      </c>
      <c r="N203" s="555"/>
      <c r="O203" s="583"/>
      <c r="P203" s="557"/>
    </row>
    <row r="204" spans="2:16" ht="15.75" x14ac:dyDescent="0.25">
      <c r="B204" s="579">
        <v>3</v>
      </c>
      <c r="C204" s="563"/>
      <c r="D204" s="563"/>
      <c r="E204" s="585"/>
      <c r="F204" s="586"/>
      <c r="G204" s="581" t="s">
        <v>740</v>
      </c>
      <c r="H204" s="581" t="s">
        <v>1549</v>
      </c>
      <c r="I204" s="581" t="s">
        <v>1046</v>
      </c>
      <c r="J204" s="548" t="s">
        <v>1034</v>
      </c>
      <c r="K204" s="548" t="s">
        <v>398</v>
      </c>
      <c r="L204" s="345">
        <v>-7.5521194444444442</v>
      </c>
      <c r="M204" s="345">
        <v>-111.567275</v>
      </c>
      <c r="N204" s="558" t="s">
        <v>2331</v>
      </c>
      <c r="O204" s="548"/>
      <c r="P204" s="556"/>
    </row>
    <row r="205" spans="2:16" ht="15.75" x14ac:dyDescent="0.25">
      <c r="B205" s="580"/>
      <c r="C205" s="563"/>
      <c r="D205" s="563"/>
      <c r="E205" s="585"/>
      <c r="F205" s="586"/>
      <c r="G205" s="553"/>
      <c r="H205" s="553"/>
      <c r="I205" s="553"/>
      <c r="J205" s="549"/>
      <c r="K205" s="549"/>
      <c r="L205" s="346"/>
      <c r="M205" s="346"/>
      <c r="N205" s="555"/>
      <c r="O205" s="549"/>
      <c r="P205" s="557"/>
    </row>
    <row r="206" spans="2:16" ht="15.75" x14ac:dyDescent="0.25">
      <c r="B206" s="357" t="s">
        <v>2332</v>
      </c>
      <c r="C206" s="358"/>
      <c r="D206" s="324"/>
      <c r="E206" s="324"/>
      <c r="F206" s="324"/>
      <c r="G206" s="324"/>
      <c r="H206" s="324"/>
      <c r="I206" s="324"/>
      <c r="J206" s="324"/>
      <c r="K206" s="324"/>
      <c r="L206" s="342"/>
      <c r="M206" s="342"/>
      <c r="N206" s="324"/>
      <c r="O206" s="324"/>
      <c r="P206" s="359"/>
    </row>
    <row r="207" spans="2:16" ht="16.5" thickBot="1" x14ac:dyDescent="0.3">
      <c r="B207" s="360" t="s">
        <v>733</v>
      </c>
      <c r="C207" s="360"/>
      <c r="D207" s="324"/>
      <c r="E207" s="324"/>
      <c r="F207" s="324"/>
      <c r="G207" s="324"/>
      <c r="H207" s="324"/>
      <c r="I207" s="324"/>
      <c r="J207" s="324"/>
      <c r="K207" s="324"/>
      <c r="L207" s="342"/>
      <c r="M207" s="342"/>
      <c r="N207" s="324"/>
      <c r="O207" s="324"/>
      <c r="P207" s="359"/>
    </row>
    <row r="208" spans="2:16" ht="15.75" x14ac:dyDescent="0.25">
      <c r="B208" s="584">
        <v>1</v>
      </c>
      <c r="C208" s="563" t="s">
        <v>1542</v>
      </c>
      <c r="D208" s="563">
        <v>3</v>
      </c>
      <c r="E208" s="587"/>
      <c r="F208" s="588">
        <v>106.06</v>
      </c>
      <c r="G208" s="568" t="s">
        <v>734</v>
      </c>
      <c r="H208" s="581" t="s">
        <v>1556</v>
      </c>
      <c r="I208" s="581" t="s">
        <v>1557</v>
      </c>
      <c r="J208" s="548" t="s">
        <v>1034</v>
      </c>
      <c r="K208" s="548" t="s">
        <v>398</v>
      </c>
      <c r="L208" s="345">
        <v>-7.5520805555555555</v>
      </c>
      <c r="M208" s="345">
        <v>-111.58515277777778</v>
      </c>
      <c r="N208" s="554" t="s">
        <v>2333</v>
      </c>
      <c r="O208" s="548"/>
      <c r="P208" s="578"/>
    </row>
    <row r="209" spans="2:16" ht="15.75" x14ac:dyDescent="0.25">
      <c r="B209" s="580"/>
      <c r="C209" s="563"/>
      <c r="D209" s="563"/>
      <c r="E209" s="585"/>
      <c r="F209" s="586"/>
      <c r="G209" s="553"/>
      <c r="H209" s="553"/>
      <c r="I209" s="553"/>
      <c r="J209" s="549"/>
      <c r="K209" s="549"/>
      <c r="L209" s="346">
        <v>0</v>
      </c>
      <c r="M209" s="346">
        <v>0</v>
      </c>
      <c r="N209" s="555"/>
      <c r="O209" s="549"/>
      <c r="P209" s="557"/>
    </row>
    <row r="210" spans="2:16" ht="15.75" x14ac:dyDescent="0.25">
      <c r="B210" s="579">
        <v>2</v>
      </c>
      <c r="C210" s="563"/>
      <c r="D210" s="563"/>
      <c r="E210" s="585"/>
      <c r="F210" s="586"/>
      <c r="G210" s="552" t="s">
        <v>737</v>
      </c>
      <c r="H210" s="581" t="s">
        <v>1549</v>
      </c>
      <c r="I210" s="581" t="s">
        <v>1046</v>
      </c>
      <c r="J210" s="548" t="s">
        <v>1034</v>
      </c>
      <c r="K210" s="548" t="s">
        <v>398</v>
      </c>
      <c r="L210" s="345">
        <v>-7.5529777777777776</v>
      </c>
      <c r="M210" s="345">
        <v>-111.57399444444444</v>
      </c>
      <c r="N210" s="558" t="s">
        <v>2334</v>
      </c>
      <c r="O210" s="548"/>
      <c r="P210" s="556"/>
    </row>
    <row r="211" spans="2:16" ht="15.75" x14ac:dyDescent="0.25">
      <c r="B211" s="580"/>
      <c r="C211" s="563"/>
      <c r="D211" s="563"/>
      <c r="E211" s="585"/>
      <c r="F211" s="586"/>
      <c r="G211" s="553"/>
      <c r="H211" s="553"/>
      <c r="I211" s="553"/>
      <c r="J211" s="549"/>
      <c r="K211" s="549"/>
      <c r="L211" s="346">
        <v>0</v>
      </c>
      <c r="M211" s="346">
        <v>0</v>
      </c>
      <c r="N211" s="555"/>
      <c r="O211" s="549"/>
      <c r="P211" s="557"/>
    </row>
    <row r="212" spans="2:16" ht="15.75" x14ac:dyDescent="0.25">
      <c r="B212" s="579">
        <v>3</v>
      </c>
      <c r="C212" s="563"/>
      <c r="D212" s="563"/>
      <c r="E212" s="585"/>
      <c r="F212" s="586"/>
      <c r="G212" s="552" t="s">
        <v>740</v>
      </c>
      <c r="H212" s="581" t="s">
        <v>1566</v>
      </c>
      <c r="I212" s="581" t="s">
        <v>1046</v>
      </c>
      <c r="J212" s="548" t="s">
        <v>1034</v>
      </c>
      <c r="K212" s="548" t="s">
        <v>398</v>
      </c>
      <c r="L212" s="345">
        <v>-7.5514777777777775</v>
      </c>
      <c r="M212" s="345">
        <v>-111.56867777777778</v>
      </c>
      <c r="N212" s="554" t="s">
        <v>2335</v>
      </c>
      <c r="O212" s="548"/>
      <c r="P212" s="556"/>
    </row>
    <row r="213" spans="2:16" ht="15.75" x14ac:dyDescent="0.25">
      <c r="B213" s="580"/>
      <c r="C213" s="563"/>
      <c r="D213" s="563"/>
      <c r="E213" s="585"/>
      <c r="F213" s="586"/>
      <c r="G213" s="553"/>
      <c r="H213" s="553"/>
      <c r="I213" s="553"/>
      <c r="J213" s="563"/>
      <c r="K213" s="549"/>
      <c r="L213" s="346"/>
      <c r="M213" s="346"/>
      <c r="N213" s="555"/>
      <c r="O213" s="549"/>
      <c r="P213" s="557"/>
    </row>
    <row r="214" spans="2:16" ht="15.75" x14ac:dyDescent="0.25">
      <c r="B214" s="353" t="s">
        <v>1572</v>
      </c>
      <c r="C214" s="354"/>
      <c r="D214" s="361"/>
      <c r="E214" s="361"/>
      <c r="F214" s="361"/>
      <c r="G214" s="361"/>
      <c r="H214" s="361"/>
      <c r="I214" s="361"/>
      <c r="J214" s="361"/>
      <c r="K214" s="361"/>
      <c r="L214" s="362"/>
      <c r="M214" s="362"/>
      <c r="N214" s="361"/>
      <c r="O214" s="361"/>
      <c r="P214" s="361"/>
    </row>
    <row r="215" spans="2:16" ht="15.75" x14ac:dyDescent="0.25">
      <c r="B215" s="354" t="s">
        <v>703</v>
      </c>
      <c r="C215" s="354"/>
      <c r="D215" s="361"/>
      <c r="E215" s="361"/>
      <c r="F215" s="361"/>
      <c r="G215" s="361"/>
      <c r="H215" s="361"/>
      <c r="I215" s="361"/>
      <c r="J215" s="361"/>
      <c r="K215" s="361"/>
      <c r="L215" s="362"/>
      <c r="M215" s="362"/>
      <c r="N215" s="361"/>
      <c r="O215" s="361"/>
      <c r="P215" s="361"/>
    </row>
    <row r="216" spans="2:16" ht="15.75" x14ac:dyDescent="0.25">
      <c r="B216" s="584">
        <v>1</v>
      </c>
      <c r="C216" s="563" t="s">
        <v>2336</v>
      </c>
      <c r="D216" s="563">
        <v>3</v>
      </c>
      <c r="E216" s="565"/>
      <c r="F216" s="576">
        <v>54.51</v>
      </c>
      <c r="G216" s="552" t="s">
        <v>734</v>
      </c>
      <c r="H216" s="552" t="s">
        <v>1040</v>
      </c>
      <c r="I216" s="552" t="s">
        <v>1041</v>
      </c>
      <c r="J216" s="567" t="s">
        <v>1042</v>
      </c>
      <c r="K216" s="589" t="s">
        <v>398</v>
      </c>
      <c r="L216" s="363">
        <v>-7.6571083333333334</v>
      </c>
      <c r="M216" s="363">
        <v>-111.50093888888888</v>
      </c>
      <c r="N216" s="558" t="s">
        <v>2337</v>
      </c>
      <c r="O216" s="567"/>
      <c r="P216" s="567"/>
    </row>
    <row r="217" spans="2:16" ht="15.75" x14ac:dyDescent="0.25">
      <c r="B217" s="580"/>
      <c r="C217" s="563"/>
      <c r="D217" s="563"/>
      <c r="E217" s="565"/>
      <c r="F217" s="576"/>
      <c r="G217" s="553"/>
      <c r="H217" s="553"/>
      <c r="I217" s="553"/>
      <c r="J217" s="591"/>
      <c r="K217" s="590"/>
      <c r="L217" s="364">
        <v>0</v>
      </c>
      <c r="M217" s="364">
        <v>0</v>
      </c>
      <c r="N217" s="555"/>
      <c r="O217" s="591"/>
      <c r="P217" s="591"/>
    </row>
    <row r="218" spans="2:16" ht="15.75" x14ac:dyDescent="0.25">
      <c r="B218" s="584">
        <v>2</v>
      </c>
      <c r="C218" s="563"/>
      <c r="D218" s="563"/>
      <c r="E218" s="565"/>
      <c r="F218" s="576"/>
      <c r="G218" s="581" t="s">
        <v>737</v>
      </c>
      <c r="H218" s="581" t="s">
        <v>1040</v>
      </c>
      <c r="I218" s="581" t="s">
        <v>1041</v>
      </c>
      <c r="J218" s="592" t="s">
        <v>1042</v>
      </c>
      <c r="K218" s="593" t="s">
        <v>398</v>
      </c>
      <c r="L218" s="365">
        <v>-7.6509666666666671</v>
      </c>
      <c r="M218" s="365">
        <v>-111.50293611111111</v>
      </c>
      <c r="N218" s="554" t="s">
        <v>2323</v>
      </c>
      <c r="O218" s="592"/>
      <c r="P218" s="592"/>
    </row>
    <row r="219" spans="2:16" ht="15.75" x14ac:dyDescent="0.25">
      <c r="B219" s="580"/>
      <c r="C219" s="563"/>
      <c r="D219" s="563"/>
      <c r="E219" s="565"/>
      <c r="F219" s="576"/>
      <c r="G219" s="553"/>
      <c r="H219" s="553"/>
      <c r="I219" s="553"/>
      <c r="J219" s="591"/>
      <c r="K219" s="590"/>
      <c r="L219" s="364">
        <v>0</v>
      </c>
      <c r="M219" s="364">
        <v>0</v>
      </c>
      <c r="N219" s="555"/>
      <c r="O219" s="591"/>
      <c r="P219" s="591"/>
    </row>
    <row r="220" spans="2:16" ht="15.75" x14ac:dyDescent="0.25">
      <c r="B220" s="584">
        <v>3</v>
      </c>
      <c r="C220" s="563"/>
      <c r="D220" s="563"/>
      <c r="E220" s="565"/>
      <c r="F220" s="576"/>
      <c r="G220" s="552" t="s">
        <v>740</v>
      </c>
      <c r="H220" s="581" t="s">
        <v>1040</v>
      </c>
      <c r="I220" s="581" t="s">
        <v>1041</v>
      </c>
      <c r="J220" s="592" t="s">
        <v>1042</v>
      </c>
      <c r="K220" s="593" t="s">
        <v>398</v>
      </c>
      <c r="L220" s="365">
        <v>-7.6490749999999998</v>
      </c>
      <c r="M220" s="365">
        <v>-111.50803333333333</v>
      </c>
      <c r="N220" s="554" t="s">
        <v>2330</v>
      </c>
      <c r="O220" s="592"/>
      <c r="P220" s="592"/>
    </row>
    <row r="221" spans="2:16" ht="15.75" x14ac:dyDescent="0.25">
      <c r="B221" s="580"/>
      <c r="C221" s="549"/>
      <c r="D221" s="549"/>
      <c r="E221" s="594"/>
      <c r="F221" s="577"/>
      <c r="G221" s="553"/>
      <c r="H221" s="553"/>
      <c r="I221" s="553"/>
      <c r="J221" s="591"/>
      <c r="K221" s="590"/>
      <c r="L221" s="364"/>
      <c r="M221" s="364"/>
      <c r="N221" s="555"/>
      <c r="O221" s="591"/>
      <c r="P221" s="591"/>
    </row>
    <row r="222" spans="2:16" ht="15.75" x14ac:dyDescent="0.25">
      <c r="B222" s="357" t="s">
        <v>2338</v>
      </c>
      <c r="C222" s="358"/>
      <c r="D222" s="358"/>
      <c r="E222" s="358"/>
      <c r="F222" s="358"/>
      <c r="G222" s="358"/>
      <c r="H222" s="358"/>
      <c r="I222" s="358"/>
      <c r="J222" s="358"/>
      <c r="K222" s="358"/>
      <c r="L222" s="366"/>
      <c r="M222" s="366"/>
      <c r="N222" s="358"/>
      <c r="O222" s="358"/>
      <c r="P222" s="367"/>
    </row>
    <row r="223" spans="2:16" ht="16.5" thickBot="1" x14ac:dyDescent="0.3">
      <c r="B223" s="360" t="s">
        <v>733</v>
      </c>
      <c r="C223" s="360"/>
      <c r="D223" s="368"/>
      <c r="E223" s="368"/>
      <c r="F223" s="368"/>
      <c r="G223" s="368"/>
      <c r="H223" s="368"/>
      <c r="I223" s="368"/>
      <c r="J223" s="368"/>
      <c r="K223" s="368"/>
      <c r="L223" s="369"/>
      <c r="M223" s="369"/>
      <c r="N223" s="368"/>
      <c r="O223" s="368"/>
      <c r="P223" s="368"/>
    </row>
    <row r="224" spans="2:16" ht="15.75" x14ac:dyDescent="0.25">
      <c r="B224" s="584">
        <v>1</v>
      </c>
      <c r="C224" s="548" t="s">
        <v>2336</v>
      </c>
      <c r="D224" s="548">
        <v>3</v>
      </c>
      <c r="E224" s="595"/>
      <c r="F224" s="596">
        <v>54.51</v>
      </c>
      <c r="G224" s="568" t="s">
        <v>734</v>
      </c>
      <c r="H224" s="581" t="s">
        <v>1578</v>
      </c>
      <c r="I224" s="581" t="s">
        <v>1579</v>
      </c>
      <c r="J224" s="581" t="s">
        <v>1042</v>
      </c>
      <c r="K224" s="593" t="s">
        <v>398</v>
      </c>
      <c r="L224" s="365">
        <v>-7.6592166666666666</v>
      </c>
      <c r="M224" s="365">
        <v>-111.500925</v>
      </c>
      <c r="N224" s="558" t="s">
        <v>2315</v>
      </c>
      <c r="O224" s="592"/>
      <c r="P224" s="592"/>
    </row>
    <row r="225" spans="2:16" ht="15.75" x14ac:dyDescent="0.25">
      <c r="B225" s="580"/>
      <c r="C225" s="563"/>
      <c r="D225" s="563"/>
      <c r="E225" s="565"/>
      <c r="F225" s="576"/>
      <c r="G225" s="553"/>
      <c r="H225" s="553"/>
      <c r="I225" s="553"/>
      <c r="J225" s="553"/>
      <c r="K225" s="590"/>
      <c r="L225" s="364">
        <v>0</v>
      </c>
      <c r="M225" s="364">
        <v>0</v>
      </c>
      <c r="N225" s="555"/>
      <c r="O225" s="591"/>
      <c r="P225" s="591"/>
    </row>
    <row r="226" spans="2:16" ht="15.75" x14ac:dyDescent="0.25">
      <c r="B226" s="584">
        <v>2</v>
      </c>
      <c r="C226" s="563"/>
      <c r="D226" s="563"/>
      <c r="E226" s="565"/>
      <c r="F226" s="576"/>
      <c r="G226" s="552" t="s">
        <v>737</v>
      </c>
      <c r="H226" s="581" t="s">
        <v>1578</v>
      </c>
      <c r="I226" s="581" t="s">
        <v>1579</v>
      </c>
      <c r="J226" s="592" t="s">
        <v>1042</v>
      </c>
      <c r="K226" s="593" t="s">
        <v>398</v>
      </c>
      <c r="L226" s="365">
        <v>-7.6500888888888889</v>
      </c>
      <c r="M226" s="365">
        <v>-111.50715</v>
      </c>
      <c r="N226" s="554" t="s">
        <v>2316</v>
      </c>
      <c r="O226" s="592"/>
      <c r="P226" s="592"/>
    </row>
    <row r="227" spans="2:16" ht="15.75" x14ac:dyDescent="0.25">
      <c r="B227" s="580"/>
      <c r="C227" s="549"/>
      <c r="D227" s="549"/>
      <c r="E227" s="594"/>
      <c r="F227" s="577"/>
      <c r="G227" s="553"/>
      <c r="H227" s="553"/>
      <c r="I227" s="553"/>
      <c r="J227" s="591"/>
      <c r="K227" s="590"/>
      <c r="L227" s="364"/>
      <c r="M227" s="364"/>
      <c r="N227" s="555"/>
      <c r="O227" s="591"/>
      <c r="P227" s="591"/>
    </row>
    <row r="228" spans="2:16" ht="15.75" x14ac:dyDescent="0.25">
      <c r="B228" s="357" t="s">
        <v>1584</v>
      </c>
      <c r="C228" s="358"/>
      <c r="D228" s="358"/>
      <c r="E228" s="358"/>
      <c r="F228" s="358"/>
      <c r="G228" s="358"/>
      <c r="H228" s="358"/>
      <c r="I228" s="358"/>
      <c r="J228" s="358"/>
      <c r="K228" s="358"/>
      <c r="L228" s="366"/>
      <c r="M228" s="366"/>
      <c r="N228" s="358"/>
      <c r="O228" s="358"/>
      <c r="P228" s="367"/>
    </row>
    <row r="229" spans="2:16" ht="16.5" thickBot="1" x14ac:dyDescent="0.3">
      <c r="B229" s="360" t="s">
        <v>703</v>
      </c>
      <c r="C229" s="360"/>
      <c r="D229" s="324"/>
      <c r="E229" s="324"/>
      <c r="F229" s="324"/>
      <c r="G229" s="324"/>
      <c r="H229" s="324"/>
      <c r="I229" s="324"/>
      <c r="J229" s="324"/>
      <c r="K229" s="324"/>
      <c r="L229" s="342"/>
      <c r="M229" s="342"/>
      <c r="N229" s="324"/>
      <c r="O229" s="324"/>
      <c r="P229" s="359"/>
    </row>
    <row r="230" spans="2:16" ht="15.75" x14ac:dyDescent="0.25">
      <c r="B230" s="584">
        <v>1</v>
      </c>
      <c r="C230" s="548" t="s">
        <v>2339</v>
      </c>
      <c r="D230" s="548">
        <v>3</v>
      </c>
      <c r="E230" s="595"/>
      <c r="F230" s="592">
        <v>43.32</v>
      </c>
      <c r="G230" s="568" t="s">
        <v>734</v>
      </c>
      <c r="H230" s="548" t="s">
        <v>1047</v>
      </c>
      <c r="I230" s="581" t="s">
        <v>1048</v>
      </c>
      <c r="J230" s="592" t="s">
        <v>1034</v>
      </c>
      <c r="K230" s="593" t="s">
        <v>398</v>
      </c>
      <c r="L230" s="365">
        <v>-7.6611722222222225</v>
      </c>
      <c r="M230" s="365">
        <v>-111.51379444444444</v>
      </c>
      <c r="N230" s="558" t="s">
        <v>2340</v>
      </c>
      <c r="O230" s="592"/>
      <c r="P230" s="592"/>
    </row>
    <row r="231" spans="2:16" ht="15.75" x14ac:dyDescent="0.25">
      <c r="B231" s="580"/>
      <c r="C231" s="549"/>
      <c r="D231" s="549"/>
      <c r="E231" s="594"/>
      <c r="F231" s="591"/>
      <c r="G231" s="553"/>
      <c r="H231" s="549"/>
      <c r="I231" s="553"/>
      <c r="J231" s="591"/>
      <c r="K231" s="590"/>
      <c r="L231" s="364"/>
      <c r="M231" s="364"/>
      <c r="N231" s="555"/>
      <c r="O231" s="591"/>
      <c r="P231" s="591"/>
    </row>
    <row r="232" spans="2:16" ht="15.75" x14ac:dyDescent="0.25">
      <c r="B232" s="357" t="s">
        <v>2341</v>
      </c>
      <c r="C232" s="358"/>
      <c r="D232" s="358"/>
      <c r="E232" s="358"/>
      <c r="F232" s="358"/>
      <c r="G232" s="358"/>
      <c r="H232" s="358"/>
      <c r="I232" s="358"/>
      <c r="J232" s="358"/>
      <c r="K232" s="358"/>
      <c r="L232" s="366"/>
      <c r="M232" s="366"/>
      <c r="N232" s="358"/>
      <c r="O232" s="358"/>
      <c r="P232" s="367"/>
    </row>
    <row r="233" spans="2:16" ht="16.5" thickBot="1" x14ac:dyDescent="0.3">
      <c r="B233" s="360" t="s">
        <v>733</v>
      </c>
      <c r="C233" s="360"/>
      <c r="D233" s="368"/>
      <c r="E233" s="368"/>
      <c r="F233" s="368"/>
      <c r="G233" s="368"/>
      <c r="H233" s="368"/>
      <c r="I233" s="368"/>
      <c r="J233" s="368"/>
      <c r="K233" s="368"/>
      <c r="L233" s="369"/>
      <c r="M233" s="369"/>
      <c r="N233" s="368"/>
      <c r="O233" s="368"/>
      <c r="P233" s="368"/>
    </row>
    <row r="234" spans="2:16" ht="15.75" x14ac:dyDescent="0.25">
      <c r="B234" s="584">
        <v>1</v>
      </c>
      <c r="C234" s="548" t="s">
        <v>2339</v>
      </c>
      <c r="D234" s="548">
        <v>3</v>
      </c>
      <c r="E234" s="595"/>
      <c r="F234" s="592">
        <v>43.32</v>
      </c>
      <c r="G234" s="568" t="s">
        <v>734</v>
      </c>
      <c r="H234" s="548" t="s">
        <v>1047</v>
      </c>
      <c r="I234" s="581" t="s">
        <v>1048</v>
      </c>
      <c r="J234" s="592" t="s">
        <v>1034</v>
      </c>
      <c r="K234" s="593" t="s">
        <v>398</v>
      </c>
      <c r="L234" s="365">
        <v>-7.6615194444444441</v>
      </c>
      <c r="M234" s="365">
        <v>-111.51302777777778</v>
      </c>
      <c r="N234" s="558" t="s">
        <v>2337</v>
      </c>
      <c r="O234" s="592"/>
      <c r="P234" s="592"/>
    </row>
    <row r="235" spans="2:16" ht="15.75" x14ac:dyDescent="0.25">
      <c r="B235" s="580"/>
      <c r="C235" s="549"/>
      <c r="D235" s="549"/>
      <c r="E235" s="594"/>
      <c r="F235" s="591"/>
      <c r="G235" s="553"/>
      <c r="H235" s="549"/>
      <c r="I235" s="553"/>
      <c r="J235" s="591"/>
      <c r="K235" s="590"/>
      <c r="L235" s="364"/>
      <c r="M235" s="364"/>
      <c r="N235" s="555"/>
      <c r="O235" s="591"/>
      <c r="P235" s="591"/>
    </row>
    <row r="236" spans="2:16" ht="15.75" x14ac:dyDescent="0.25">
      <c r="B236" s="357" t="s">
        <v>1594</v>
      </c>
      <c r="C236" s="358"/>
      <c r="D236" s="358"/>
      <c r="E236" s="358"/>
      <c r="F236" s="358"/>
      <c r="G236" s="358"/>
      <c r="H236" s="358"/>
      <c r="I236" s="358"/>
      <c r="J236" s="358"/>
      <c r="K236" s="358"/>
      <c r="L236" s="366"/>
      <c r="M236" s="366"/>
      <c r="N236" s="358"/>
      <c r="O236" s="358"/>
      <c r="P236" s="367"/>
    </row>
    <row r="237" spans="2:16" ht="16.5" thickBot="1" x14ac:dyDescent="0.3">
      <c r="B237" s="370" t="s">
        <v>703</v>
      </c>
      <c r="C237" s="360"/>
      <c r="D237" s="360"/>
      <c r="E237" s="360"/>
      <c r="F237" s="360"/>
      <c r="G237" s="360"/>
      <c r="H237" s="360"/>
      <c r="I237" s="360"/>
      <c r="J237" s="360"/>
      <c r="K237" s="360"/>
      <c r="L237" s="371"/>
      <c r="M237" s="371"/>
      <c r="N237" s="360"/>
      <c r="O237" s="360"/>
      <c r="P237" s="372"/>
    </row>
    <row r="238" spans="2:16" ht="15.75" x14ac:dyDescent="0.25">
      <c r="B238" s="548">
        <v>1</v>
      </c>
      <c r="C238" s="597" t="s">
        <v>2342</v>
      </c>
      <c r="D238" s="597">
        <v>3</v>
      </c>
      <c r="E238" s="597"/>
      <c r="F238" s="597">
        <v>54.89</v>
      </c>
      <c r="G238" s="568" t="s">
        <v>734</v>
      </c>
      <c r="H238" s="599" t="s">
        <v>1596</v>
      </c>
      <c r="I238" s="599" t="s">
        <v>654</v>
      </c>
      <c r="J238" s="548" t="s">
        <v>1049</v>
      </c>
      <c r="K238" s="548" t="s">
        <v>398</v>
      </c>
      <c r="L238" s="352">
        <v>-7.9455333333333336</v>
      </c>
      <c r="M238" s="352">
        <v>-111.48951388888889</v>
      </c>
      <c r="N238" s="554" t="s">
        <v>2316</v>
      </c>
      <c r="O238" s="597"/>
      <c r="P238" s="597"/>
    </row>
    <row r="239" spans="2:16" ht="15.75" x14ac:dyDescent="0.25">
      <c r="B239" s="549"/>
      <c r="C239" s="601"/>
      <c r="D239" s="601"/>
      <c r="E239" s="601"/>
      <c r="F239" s="601"/>
      <c r="G239" s="553"/>
      <c r="H239" s="600"/>
      <c r="I239" s="600"/>
      <c r="J239" s="549"/>
      <c r="K239" s="549"/>
      <c r="L239" s="344">
        <v>0</v>
      </c>
      <c r="M239" s="344">
        <v>0</v>
      </c>
      <c r="N239" s="555"/>
      <c r="O239" s="598"/>
      <c r="P239" s="598"/>
    </row>
    <row r="240" spans="2:16" ht="15.75" x14ac:dyDescent="0.25">
      <c r="B240" s="550">
        <v>2</v>
      </c>
      <c r="C240" s="601"/>
      <c r="D240" s="601"/>
      <c r="E240" s="601"/>
      <c r="F240" s="601"/>
      <c r="G240" s="552" t="s">
        <v>737</v>
      </c>
      <c r="H240" s="599" t="s">
        <v>1050</v>
      </c>
      <c r="I240" s="599" t="s">
        <v>1051</v>
      </c>
      <c r="J240" s="563" t="s">
        <v>1049</v>
      </c>
      <c r="K240" s="563" t="s">
        <v>398</v>
      </c>
      <c r="L240" s="373">
        <v>-7.9423750000000002</v>
      </c>
      <c r="M240" s="374">
        <v>-111.48823333333333</v>
      </c>
      <c r="N240" s="554" t="s">
        <v>2330</v>
      </c>
      <c r="O240" s="597"/>
      <c r="P240" s="597"/>
    </row>
    <row r="241" spans="2:16" ht="15.75" x14ac:dyDescent="0.25">
      <c r="B241" s="551"/>
      <c r="C241" s="601"/>
      <c r="D241" s="601"/>
      <c r="E241" s="601"/>
      <c r="F241" s="601"/>
      <c r="G241" s="553"/>
      <c r="H241" s="600"/>
      <c r="I241" s="600"/>
      <c r="J241" s="549"/>
      <c r="K241" s="549"/>
      <c r="L241" s="375">
        <v>0</v>
      </c>
      <c r="M241" s="376">
        <v>0</v>
      </c>
      <c r="N241" s="555"/>
      <c r="O241" s="598"/>
      <c r="P241" s="598"/>
    </row>
    <row r="242" spans="2:16" ht="15.75" x14ac:dyDescent="0.25">
      <c r="B242" s="548">
        <v>3</v>
      </c>
      <c r="C242" s="601"/>
      <c r="D242" s="601"/>
      <c r="E242" s="601"/>
      <c r="F242" s="601"/>
      <c r="G242" s="552" t="s">
        <v>740</v>
      </c>
      <c r="H242" s="599" t="s">
        <v>1052</v>
      </c>
      <c r="I242" s="599" t="s">
        <v>654</v>
      </c>
      <c r="J242" s="563" t="s">
        <v>1049</v>
      </c>
      <c r="K242" s="563" t="s">
        <v>398</v>
      </c>
      <c r="L242" s="373">
        <v>-7.9400083333333331</v>
      </c>
      <c r="M242" s="374">
        <v>-111.48721388888889</v>
      </c>
      <c r="N242" s="558" t="s">
        <v>2337</v>
      </c>
      <c r="O242" s="597"/>
      <c r="P242" s="597"/>
    </row>
    <row r="243" spans="2:16" ht="15.75" x14ac:dyDescent="0.25">
      <c r="B243" s="549"/>
      <c r="C243" s="601"/>
      <c r="D243" s="601"/>
      <c r="E243" s="601"/>
      <c r="F243" s="601"/>
      <c r="G243" s="553"/>
      <c r="H243" s="600"/>
      <c r="I243" s="600"/>
      <c r="J243" s="549"/>
      <c r="K243" s="549"/>
      <c r="L243" s="375"/>
      <c r="M243" s="376"/>
      <c r="N243" s="555"/>
      <c r="O243" s="598"/>
      <c r="P243" s="598"/>
    </row>
    <row r="244" spans="2:16" ht="15.75" x14ac:dyDescent="0.25">
      <c r="B244" s="357" t="s">
        <v>2343</v>
      </c>
      <c r="C244" s="358"/>
      <c r="D244" s="358"/>
      <c r="E244" s="358"/>
      <c r="F244" s="358"/>
      <c r="G244" s="358"/>
      <c r="H244" s="358"/>
      <c r="I244" s="358"/>
      <c r="J244" s="358"/>
      <c r="K244" s="358"/>
      <c r="L244" s="366"/>
      <c r="M244" s="366"/>
      <c r="N244" s="358"/>
      <c r="O244" s="358"/>
      <c r="P244" s="367"/>
    </row>
    <row r="245" spans="2:16" ht="16.5" thickBot="1" x14ac:dyDescent="0.3">
      <c r="B245" s="370" t="s">
        <v>733</v>
      </c>
      <c r="C245" s="360"/>
      <c r="D245" s="360"/>
      <c r="E245" s="360"/>
      <c r="F245" s="360"/>
      <c r="G245" s="360"/>
      <c r="H245" s="360"/>
      <c r="I245" s="360"/>
      <c r="J245" s="360"/>
      <c r="K245" s="360"/>
      <c r="L245" s="371"/>
      <c r="M245" s="371"/>
      <c r="N245" s="360"/>
      <c r="O245" s="360"/>
      <c r="P245" s="372"/>
    </row>
    <row r="246" spans="2:16" ht="15.75" x14ac:dyDescent="0.25">
      <c r="B246" s="584">
        <v>1</v>
      </c>
      <c r="C246" s="597" t="s">
        <v>2342</v>
      </c>
      <c r="D246" s="597">
        <v>3</v>
      </c>
      <c r="E246" s="597"/>
      <c r="F246" s="597"/>
      <c r="G246" s="568" t="s">
        <v>734</v>
      </c>
      <c r="H246" s="599" t="s">
        <v>1053</v>
      </c>
      <c r="I246" s="599" t="s">
        <v>1054</v>
      </c>
      <c r="J246" s="548" t="s">
        <v>1049</v>
      </c>
      <c r="K246" s="548" t="s">
        <v>398</v>
      </c>
      <c r="L246" s="374">
        <v>-7.946133333333333</v>
      </c>
      <c r="M246" s="374">
        <v>-111.48956666666666</v>
      </c>
      <c r="N246" s="554" t="s">
        <v>2344</v>
      </c>
      <c r="O246" s="597"/>
      <c r="P246" s="597"/>
    </row>
    <row r="247" spans="2:16" ht="15.75" x14ac:dyDescent="0.25">
      <c r="B247" s="580"/>
      <c r="C247" s="601"/>
      <c r="D247" s="601"/>
      <c r="E247" s="601"/>
      <c r="F247" s="601"/>
      <c r="G247" s="553"/>
      <c r="H247" s="600"/>
      <c r="I247" s="600"/>
      <c r="J247" s="549"/>
      <c r="K247" s="549"/>
      <c r="L247" s="376">
        <v>0</v>
      </c>
      <c r="M247" s="376">
        <v>0</v>
      </c>
      <c r="N247" s="555"/>
      <c r="O247" s="598"/>
      <c r="P247" s="598"/>
    </row>
    <row r="248" spans="2:16" ht="15.75" x14ac:dyDescent="0.25">
      <c r="B248" s="584">
        <v>2</v>
      </c>
      <c r="C248" s="601"/>
      <c r="D248" s="601"/>
      <c r="E248" s="601"/>
      <c r="F248" s="601"/>
      <c r="G248" s="552" t="s">
        <v>737</v>
      </c>
      <c r="H248" s="581" t="s">
        <v>1055</v>
      </c>
      <c r="I248" s="599" t="s">
        <v>1054</v>
      </c>
      <c r="J248" s="563" t="s">
        <v>1049</v>
      </c>
      <c r="K248" s="563" t="s">
        <v>398</v>
      </c>
      <c r="L248" s="374">
        <v>-7.9427000000000003</v>
      </c>
      <c r="M248" s="374">
        <v>-111.48786111111112</v>
      </c>
      <c r="N248" s="558" t="s">
        <v>2331</v>
      </c>
      <c r="O248" s="597"/>
      <c r="P248" s="597"/>
    </row>
    <row r="249" spans="2:16" ht="15.75" x14ac:dyDescent="0.25">
      <c r="B249" s="580"/>
      <c r="C249" s="601"/>
      <c r="D249" s="601"/>
      <c r="E249" s="601"/>
      <c r="F249" s="601"/>
      <c r="G249" s="553"/>
      <c r="H249" s="553"/>
      <c r="I249" s="600"/>
      <c r="J249" s="549"/>
      <c r="K249" s="549"/>
      <c r="L249" s="376">
        <v>0</v>
      </c>
      <c r="M249" s="376">
        <v>0</v>
      </c>
      <c r="N249" s="555"/>
      <c r="O249" s="598"/>
      <c r="P249" s="598"/>
    </row>
    <row r="250" spans="2:16" ht="15.75" x14ac:dyDescent="0.25">
      <c r="B250" s="584">
        <v>3</v>
      </c>
      <c r="C250" s="601"/>
      <c r="D250" s="601"/>
      <c r="E250" s="601"/>
      <c r="F250" s="601"/>
      <c r="G250" s="552" t="s">
        <v>740</v>
      </c>
      <c r="H250" s="581" t="s">
        <v>1055</v>
      </c>
      <c r="I250" s="599" t="s">
        <v>1054</v>
      </c>
      <c r="J250" s="548" t="s">
        <v>1049</v>
      </c>
      <c r="K250" s="548" t="s">
        <v>398</v>
      </c>
      <c r="L250" s="374">
        <v>-7.9341861111111109</v>
      </c>
      <c r="M250" s="374">
        <v>-111.48303333333334</v>
      </c>
      <c r="N250" s="554" t="s">
        <v>2323</v>
      </c>
      <c r="O250" s="597"/>
      <c r="P250" s="597"/>
    </row>
    <row r="251" spans="2:16" ht="15.75" x14ac:dyDescent="0.25">
      <c r="B251" s="580"/>
      <c r="C251" s="598"/>
      <c r="D251" s="598"/>
      <c r="E251" s="598"/>
      <c r="F251" s="598"/>
      <c r="G251" s="553"/>
      <c r="H251" s="553"/>
      <c r="I251" s="600"/>
      <c r="J251" s="549"/>
      <c r="K251" s="549"/>
      <c r="L251" s="376"/>
      <c r="M251" s="376"/>
      <c r="N251" s="555"/>
      <c r="O251" s="598"/>
      <c r="P251" s="598"/>
    </row>
    <row r="252" spans="2:16" ht="15.75" x14ac:dyDescent="0.25">
      <c r="B252" s="357" t="s">
        <v>1618</v>
      </c>
      <c r="C252" s="358"/>
      <c r="D252" s="358"/>
      <c r="E252" s="358"/>
      <c r="F252" s="358"/>
      <c r="G252" s="358"/>
      <c r="H252" s="358"/>
      <c r="I252" s="358"/>
      <c r="J252" s="358"/>
      <c r="K252" s="358"/>
      <c r="L252" s="366"/>
      <c r="M252" s="366"/>
      <c r="N252" s="358"/>
      <c r="O252" s="358"/>
      <c r="P252" s="367"/>
    </row>
    <row r="253" spans="2:16" ht="16.5" thickBot="1" x14ac:dyDescent="0.3">
      <c r="B253" s="370" t="s">
        <v>703</v>
      </c>
      <c r="C253" s="360"/>
      <c r="D253" s="360"/>
      <c r="E253" s="360"/>
      <c r="F253" s="360"/>
      <c r="G253" s="360"/>
      <c r="H253" s="360"/>
      <c r="I253" s="360"/>
      <c r="J253" s="360"/>
      <c r="K253" s="360"/>
      <c r="L253" s="371"/>
      <c r="M253" s="371"/>
      <c r="N253" s="360"/>
      <c r="O253" s="360"/>
      <c r="P253" s="372"/>
    </row>
    <row r="254" spans="2:16" ht="15.75" x14ac:dyDescent="0.25">
      <c r="B254" s="548">
        <v>1</v>
      </c>
      <c r="C254" s="597" t="s">
        <v>2345</v>
      </c>
      <c r="D254" s="602">
        <v>3</v>
      </c>
      <c r="E254" s="597"/>
      <c r="F254" s="597"/>
      <c r="G254" s="568" t="s">
        <v>734</v>
      </c>
      <c r="H254" s="581" t="s">
        <v>1628</v>
      </c>
      <c r="I254" s="581" t="s">
        <v>1056</v>
      </c>
      <c r="J254" s="548" t="s">
        <v>1049</v>
      </c>
      <c r="K254" s="548" t="s">
        <v>398</v>
      </c>
      <c r="L254" s="352">
        <v>-7.9550527777777775</v>
      </c>
      <c r="M254" s="352">
        <v>-111.42491111111111</v>
      </c>
      <c r="N254" s="558" t="s">
        <v>2315</v>
      </c>
      <c r="O254" s="597"/>
      <c r="P254" s="597"/>
    </row>
    <row r="255" spans="2:16" ht="15.75" x14ac:dyDescent="0.25">
      <c r="B255" s="549"/>
      <c r="C255" s="601"/>
      <c r="D255" s="603"/>
      <c r="E255" s="601"/>
      <c r="F255" s="601"/>
      <c r="G255" s="553"/>
      <c r="H255" s="553"/>
      <c r="I255" s="553"/>
      <c r="J255" s="563"/>
      <c r="K255" s="563"/>
      <c r="L255" s="344"/>
      <c r="M255" s="344"/>
      <c r="N255" s="555"/>
      <c r="O255" s="598"/>
      <c r="P255" s="598"/>
    </row>
    <row r="256" spans="2:16" ht="15.75" x14ac:dyDescent="0.25">
      <c r="B256" s="548">
        <v>2</v>
      </c>
      <c r="C256" s="601"/>
      <c r="D256" s="603"/>
      <c r="E256" s="601"/>
      <c r="F256" s="601"/>
      <c r="G256" s="552" t="s">
        <v>737</v>
      </c>
      <c r="H256" s="581" t="s">
        <v>1633</v>
      </c>
      <c r="I256" s="581" t="s">
        <v>1056</v>
      </c>
      <c r="J256" s="548" t="s">
        <v>1049</v>
      </c>
      <c r="K256" s="548" t="s">
        <v>398</v>
      </c>
      <c r="L256" s="377">
        <v>-7.91805</v>
      </c>
      <c r="M256" s="377">
        <v>-111.43819722222223</v>
      </c>
      <c r="N256" s="554" t="s">
        <v>2316</v>
      </c>
      <c r="O256" s="597"/>
      <c r="P256" s="597"/>
    </row>
    <row r="257" spans="2:16" ht="15.75" x14ac:dyDescent="0.25">
      <c r="B257" s="549"/>
      <c r="C257" s="601"/>
      <c r="D257" s="603"/>
      <c r="E257" s="601"/>
      <c r="F257" s="601"/>
      <c r="G257" s="553"/>
      <c r="H257" s="553"/>
      <c r="I257" s="553"/>
      <c r="J257" s="549"/>
      <c r="K257" s="549"/>
      <c r="L257" s="378"/>
      <c r="M257" s="378"/>
      <c r="N257" s="555"/>
      <c r="O257" s="598"/>
      <c r="P257" s="598"/>
    </row>
    <row r="258" spans="2:16" ht="15.75" x14ac:dyDescent="0.25">
      <c r="B258" s="357" t="s">
        <v>2346</v>
      </c>
      <c r="C258" s="358"/>
      <c r="D258" s="358"/>
      <c r="E258" s="358"/>
      <c r="F258" s="358"/>
      <c r="G258" s="358"/>
      <c r="H258" s="358"/>
      <c r="I258" s="358"/>
      <c r="J258" s="358"/>
      <c r="K258" s="358"/>
      <c r="L258" s="366"/>
      <c r="M258" s="366"/>
      <c r="N258" s="358"/>
      <c r="O258" s="358"/>
      <c r="P258" s="367"/>
    </row>
    <row r="259" spans="2:16" ht="16.5" thickBot="1" x14ac:dyDescent="0.3">
      <c r="B259" s="370" t="s">
        <v>733</v>
      </c>
      <c r="C259" s="360"/>
      <c r="D259" s="360"/>
      <c r="E259" s="360"/>
      <c r="F259" s="360"/>
      <c r="G259" s="360"/>
      <c r="H259" s="360"/>
      <c r="I259" s="360"/>
      <c r="J259" s="360"/>
      <c r="K259" s="360"/>
      <c r="L259" s="371"/>
      <c r="M259" s="371"/>
      <c r="N259" s="360"/>
      <c r="O259" s="360"/>
      <c r="P259" s="372"/>
    </row>
    <row r="260" spans="2:16" ht="15.75" x14ac:dyDescent="0.25">
      <c r="B260" s="548">
        <v>1</v>
      </c>
      <c r="C260" s="597" t="s">
        <v>2345</v>
      </c>
      <c r="D260" s="597">
        <v>3</v>
      </c>
      <c r="E260" s="597"/>
      <c r="F260" s="597"/>
      <c r="G260" s="568" t="s">
        <v>734</v>
      </c>
      <c r="H260" s="599" t="s">
        <v>1053</v>
      </c>
      <c r="I260" s="599" t="s">
        <v>1054</v>
      </c>
      <c r="J260" s="548" t="s">
        <v>1049</v>
      </c>
      <c r="K260" s="548" t="s">
        <v>398</v>
      </c>
      <c r="L260" s="352">
        <v>-7.9443638888888888</v>
      </c>
      <c r="M260" s="352">
        <v>-111.42529444444445</v>
      </c>
      <c r="N260" s="554" t="s">
        <v>2316</v>
      </c>
      <c r="O260" s="597"/>
      <c r="P260" s="597"/>
    </row>
    <row r="261" spans="2:16" ht="15.75" x14ac:dyDescent="0.25">
      <c r="B261" s="549"/>
      <c r="C261" s="601"/>
      <c r="D261" s="601"/>
      <c r="E261" s="601"/>
      <c r="F261" s="601"/>
      <c r="G261" s="553"/>
      <c r="H261" s="600"/>
      <c r="I261" s="600"/>
      <c r="J261" s="549"/>
      <c r="K261" s="549"/>
      <c r="L261" s="344">
        <v>0</v>
      </c>
      <c r="M261" s="344">
        <v>0</v>
      </c>
      <c r="N261" s="555"/>
      <c r="O261" s="598"/>
      <c r="P261" s="598"/>
    </row>
    <row r="262" spans="2:16" ht="15.75" x14ac:dyDescent="0.25">
      <c r="B262" s="548">
        <v>2</v>
      </c>
      <c r="C262" s="601"/>
      <c r="D262" s="601"/>
      <c r="E262" s="601"/>
      <c r="F262" s="601"/>
      <c r="G262" s="552" t="s">
        <v>737</v>
      </c>
      <c r="H262" s="581" t="s">
        <v>1055</v>
      </c>
      <c r="I262" s="599" t="s">
        <v>1054</v>
      </c>
      <c r="J262" s="548" t="s">
        <v>1049</v>
      </c>
      <c r="K262" s="548" t="s">
        <v>398</v>
      </c>
      <c r="L262" s="373">
        <v>-7.9216222222222221</v>
      </c>
      <c r="M262" s="374">
        <v>-111.43697777777778</v>
      </c>
      <c r="N262" s="554" t="s">
        <v>2318</v>
      </c>
      <c r="O262" s="597"/>
      <c r="P262" s="597"/>
    </row>
    <row r="263" spans="2:16" ht="15.75" x14ac:dyDescent="0.25">
      <c r="B263" s="549"/>
      <c r="C263" s="601"/>
      <c r="D263" s="601"/>
      <c r="E263" s="601"/>
      <c r="F263" s="601"/>
      <c r="G263" s="553"/>
      <c r="H263" s="553"/>
      <c r="I263" s="600"/>
      <c r="J263" s="549"/>
      <c r="K263" s="549"/>
      <c r="L263" s="375">
        <v>0</v>
      </c>
      <c r="M263" s="376">
        <v>0</v>
      </c>
      <c r="N263" s="555"/>
      <c r="O263" s="598"/>
      <c r="P263" s="598"/>
    </row>
    <row r="264" spans="2:16" ht="15.75" x14ac:dyDescent="0.25">
      <c r="B264" s="548">
        <v>3</v>
      </c>
      <c r="C264" s="601"/>
      <c r="D264" s="601"/>
      <c r="E264" s="601"/>
      <c r="F264" s="601"/>
      <c r="G264" s="552" t="s">
        <v>740</v>
      </c>
      <c r="H264" s="581" t="s">
        <v>1055</v>
      </c>
      <c r="I264" s="599" t="s">
        <v>1054</v>
      </c>
      <c r="J264" s="548" t="s">
        <v>1049</v>
      </c>
      <c r="K264" s="548" t="s">
        <v>398</v>
      </c>
      <c r="L264" s="374">
        <v>-7.9066972222222223</v>
      </c>
      <c r="M264" s="374">
        <v>-111.44101388888889</v>
      </c>
      <c r="N264" s="558" t="s">
        <v>2337</v>
      </c>
      <c r="O264" s="597"/>
      <c r="P264" s="597"/>
    </row>
    <row r="265" spans="2:16" ht="15.75" x14ac:dyDescent="0.25">
      <c r="B265" s="549"/>
      <c r="C265" s="598"/>
      <c r="D265" s="598"/>
      <c r="E265" s="598"/>
      <c r="F265" s="598"/>
      <c r="G265" s="553"/>
      <c r="H265" s="553"/>
      <c r="I265" s="600"/>
      <c r="J265" s="549"/>
      <c r="K265" s="549"/>
      <c r="L265" s="376"/>
      <c r="M265" s="376"/>
      <c r="N265" s="555"/>
      <c r="O265" s="598"/>
      <c r="P265" s="598"/>
    </row>
    <row r="266" spans="2:16" ht="15.75" x14ac:dyDescent="0.25">
      <c r="B266" s="357" t="s">
        <v>1638</v>
      </c>
      <c r="C266" s="358"/>
      <c r="D266" s="358"/>
      <c r="E266" s="358"/>
      <c r="F266" s="358"/>
      <c r="G266" s="358"/>
      <c r="H266" s="358"/>
      <c r="I266" s="358"/>
      <c r="J266" s="358"/>
      <c r="K266" s="358"/>
      <c r="L266" s="366"/>
      <c r="M266" s="366"/>
      <c r="N266" s="358"/>
      <c r="O266" s="358"/>
      <c r="P266" s="367"/>
    </row>
    <row r="267" spans="2:16" ht="16.5" thickBot="1" x14ac:dyDescent="0.3">
      <c r="B267" s="370" t="s">
        <v>703</v>
      </c>
      <c r="C267" s="360"/>
      <c r="D267" s="360"/>
      <c r="E267" s="360"/>
      <c r="F267" s="360"/>
      <c r="G267" s="360"/>
      <c r="H267" s="360"/>
      <c r="I267" s="360"/>
      <c r="J267" s="360"/>
      <c r="K267" s="360"/>
      <c r="L267" s="371"/>
      <c r="M267" s="371"/>
      <c r="N267" s="360"/>
      <c r="O267" s="360"/>
      <c r="P267" s="372"/>
    </row>
    <row r="268" spans="2:16" ht="15.75" x14ac:dyDescent="0.25">
      <c r="B268" s="597">
        <v>1</v>
      </c>
      <c r="C268" s="597" t="s">
        <v>2347</v>
      </c>
      <c r="D268" s="597">
        <v>1</v>
      </c>
      <c r="E268" s="597"/>
      <c r="F268" s="597"/>
      <c r="G268" s="568" t="s">
        <v>734</v>
      </c>
      <c r="H268" s="581" t="s">
        <v>309</v>
      </c>
      <c r="I268" s="581" t="s">
        <v>1057</v>
      </c>
      <c r="J268" s="597" t="s">
        <v>1057</v>
      </c>
      <c r="K268" s="597" t="s">
        <v>398</v>
      </c>
      <c r="L268" s="352">
        <v>-8.1765333333333334</v>
      </c>
      <c r="M268" s="352">
        <v>-111.12394999999999</v>
      </c>
      <c r="N268" s="554" t="s">
        <v>2318</v>
      </c>
      <c r="O268" s="597"/>
      <c r="P268" s="597"/>
    </row>
    <row r="269" spans="2:16" ht="15.75" x14ac:dyDescent="0.25">
      <c r="B269" s="598"/>
      <c r="C269" s="601"/>
      <c r="D269" s="601"/>
      <c r="E269" s="601"/>
      <c r="F269" s="601"/>
      <c r="G269" s="553"/>
      <c r="H269" s="553"/>
      <c r="I269" s="553"/>
      <c r="J269" s="598"/>
      <c r="K269" s="598"/>
      <c r="L269" s="344">
        <v>0</v>
      </c>
      <c r="M269" s="344">
        <v>0</v>
      </c>
      <c r="N269" s="555"/>
      <c r="O269" s="598"/>
      <c r="P269" s="598"/>
    </row>
    <row r="270" spans="2:16" ht="15.75" x14ac:dyDescent="0.25">
      <c r="B270" s="597">
        <v>2</v>
      </c>
      <c r="C270" s="601"/>
      <c r="D270" s="601"/>
      <c r="E270" s="601"/>
      <c r="F270" s="601"/>
      <c r="G270" s="552" t="s">
        <v>737</v>
      </c>
      <c r="H270" s="581" t="s">
        <v>1058</v>
      </c>
      <c r="I270" s="581" t="s">
        <v>1057</v>
      </c>
      <c r="J270" s="597" t="s">
        <v>1057</v>
      </c>
      <c r="K270" s="597" t="s">
        <v>398</v>
      </c>
      <c r="L270" s="352">
        <v>-8.1924611111111112</v>
      </c>
      <c r="M270" s="352">
        <v>-111.11451666666666</v>
      </c>
      <c r="N270" s="558" t="s">
        <v>2315</v>
      </c>
      <c r="O270" s="597"/>
      <c r="P270" s="597"/>
    </row>
    <row r="271" spans="2:16" ht="15.75" x14ac:dyDescent="0.25">
      <c r="B271" s="598"/>
      <c r="C271" s="601"/>
      <c r="D271" s="601"/>
      <c r="E271" s="601"/>
      <c r="F271" s="601"/>
      <c r="G271" s="553"/>
      <c r="H271" s="553"/>
      <c r="I271" s="553"/>
      <c r="J271" s="598"/>
      <c r="K271" s="598"/>
      <c r="L271" s="344">
        <v>0</v>
      </c>
      <c r="M271" s="344">
        <v>0</v>
      </c>
      <c r="N271" s="555"/>
      <c r="O271" s="598"/>
      <c r="P271" s="598"/>
    </row>
    <row r="272" spans="2:16" ht="15.75" x14ac:dyDescent="0.25">
      <c r="B272" s="597">
        <v>3</v>
      </c>
      <c r="C272" s="601"/>
      <c r="D272" s="601"/>
      <c r="E272" s="601"/>
      <c r="F272" s="601"/>
      <c r="G272" s="552" t="s">
        <v>740</v>
      </c>
      <c r="H272" s="581" t="s">
        <v>1650</v>
      </c>
      <c r="I272" s="581" t="s">
        <v>1057</v>
      </c>
      <c r="J272" s="597" t="s">
        <v>1057</v>
      </c>
      <c r="K272" s="597" t="s">
        <v>398</v>
      </c>
      <c r="L272" s="377">
        <v>-8.2152833333333337</v>
      </c>
      <c r="M272" s="377">
        <v>-111.10292222222222</v>
      </c>
      <c r="N272" s="554" t="s">
        <v>2322</v>
      </c>
      <c r="O272" s="597"/>
      <c r="P272" s="597"/>
    </row>
    <row r="273" spans="2:16" ht="15.75" x14ac:dyDescent="0.25">
      <c r="B273" s="598"/>
      <c r="C273" s="601"/>
      <c r="D273" s="601"/>
      <c r="E273" s="601"/>
      <c r="F273" s="601"/>
      <c r="G273" s="553"/>
      <c r="H273" s="553"/>
      <c r="I273" s="553"/>
      <c r="J273" s="598"/>
      <c r="K273" s="598"/>
      <c r="L273" s="378"/>
      <c r="M273" s="378"/>
      <c r="N273" s="555"/>
      <c r="O273" s="598"/>
      <c r="P273" s="598"/>
    </row>
    <row r="274" spans="2:16" ht="15.75" x14ac:dyDescent="0.25">
      <c r="B274" s="357" t="s">
        <v>2348</v>
      </c>
      <c r="C274" s="358"/>
      <c r="D274" s="358"/>
      <c r="E274" s="358"/>
      <c r="F274" s="358"/>
      <c r="G274" s="358"/>
      <c r="H274" s="358"/>
      <c r="I274" s="358"/>
      <c r="J274" s="358"/>
      <c r="K274" s="358"/>
      <c r="L274" s="366"/>
      <c r="M274" s="366"/>
      <c r="N274" s="358"/>
      <c r="O274" s="358"/>
      <c r="P274" s="367"/>
    </row>
    <row r="275" spans="2:16" ht="16.5" thickBot="1" x14ac:dyDescent="0.3">
      <c r="B275" s="370" t="s">
        <v>733</v>
      </c>
      <c r="C275" s="360"/>
      <c r="D275" s="358"/>
      <c r="E275" s="358"/>
      <c r="F275" s="358"/>
      <c r="G275" s="358"/>
      <c r="H275" s="358"/>
      <c r="I275" s="358"/>
      <c r="J275" s="358"/>
      <c r="K275" s="358"/>
      <c r="L275" s="371"/>
      <c r="M275" s="371"/>
      <c r="N275" s="358"/>
      <c r="O275" s="358"/>
      <c r="P275" s="367"/>
    </row>
    <row r="276" spans="2:16" ht="15.75" x14ac:dyDescent="0.25">
      <c r="B276" s="597">
        <v>1</v>
      </c>
      <c r="C276" s="597" t="s">
        <v>2347</v>
      </c>
      <c r="D276" s="597">
        <v>1</v>
      </c>
      <c r="E276" s="597"/>
      <c r="F276" s="597"/>
      <c r="G276" s="568" t="s">
        <v>734</v>
      </c>
      <c r="H276" s="581" t="s">
        <v>1650</v>
      </c>
      <c r="I276" s="581" t="s">
        <v>1057</v>
      </c>
      <c r="J276" s="597" t="s">
        <v>1057</v>
      </c>
      <c r="K276" s="597" t="s">
        <v>398</v>
      </c>
      <c r="L276" s="352">
        <v>-8.1886222222222216</v>
      </c>
      <c r="M276" s="352">
        <v>-111.13038888888889</v>
      </c>
      <c r="N276" s="558" t="s">
        <v>2349</v>
      </c>
      <c r="O276" s="597"/>
      <c r="P276" s="597"/>
    </row>
    <row r="277" spans="2:16" ht="15.75" x14ac:dyDescent="0.25">
      <c r="B277" s="598"/>
      <c r="C277" s="601"/>
      <c r="D277" s="601"/>
      <c r="E277" s="601"/>
      <c r="F277" s="601"/>
      <c r="G277" s="553"/>
      <c r="H277" s="553"/>
      <c r="I277" s="553"/>
      <c r="J277" s="598"/>
      <c r="K277" s="598"/>
      <c r="L277" s="344">
        <v>0</v>
      </c>
      <c r="M277" s="344">
        <v>0</v>
      </c>
      <c r="N277" s="555"/>
      <c r="O277" s="598"/>
      <c r="P277" s="598"/>
    </row>
    <row r="278" spans="2:16" ht="15.75" x14ac:dyDescent="0.25">
      <c r="B278" s="597">
        <v>2</v>
      </c>
      <c r="C278" s="601"/>
      <c r="D278" s="601"/>
      <c r="E278" s="601"/>
      <c r="F278" s="601"/>
      <c r="G278" s="552" t="s">
        <v>737</v>
      </c>
      <c r="H278" s="581" t="s">
        <v>1661</v>
      </c>
      <c r="I278" s="581" t="s">
        <v>1057</v>
      </c>
      <c r="J278" s="597" t="s">
        <v>1057</v>
      </c>
      <c r="K278" s="597" t="s">
        <v>398</v>
      </c>
      <c r="L278" s="374">
        <v>-8.1947666666666663</v>
      </c>
      <c r="M278" s="374">
        <v>-111.11568611111112</v>
      </c>
      <c r="N278" s="558" t="s">
        <v>2349</v>
      </c>
      <c r="O278" s="597"/>
      <c r="P278" s="597"/>
    </row>
    <row r="279" spans="2:16" ht="15.75" x14ac:dyDescent="0.25">
      <c r="B279" s="598"/>
      <c r="C279" s="601"/>
      <c r="D279" s="601"/>
      <c r="E279" s="601"/>
      <c r="F279" s="601"/>
      <c r="G279" s="553"/>
      <c r="H279" s="553"/>
      <c r="I279" s="553"/>
      <c r="J279" s="598"/>
      <c r="K279" s="598"/>
      <c r="L279" s="376"/>
      <c r="M279" s="376"/>
      <c r="N279" s="555"/>
      <c r="O279" s="598"/>
      <c r="P279" s="598"/>
    </row>
    <row r="280" spans="2:16" ht="15.75" x14ac:dyDescent="0.25">
      <c r="B280" s="357" t="s">
        <v>1799</v>
      </c>
      <c r="C280" s="358"/>
      <c r="D280" s="358"/>
      <c r="E280" s="358"/>
      <c r="F280" s="358"/>
      <c r="G280" s="358"/>
      <c r="H280" s="358"/>
      <c r="I280" s="358"/>
      <c r="J280" s="358"/>
      <c r="K280" s="358"/>
      <c r="L280" s="366"/>
      <c r="M280" s="366"/>
      <c r="N280" s="358"/>
      <c r="O280" s="358"/>
      <c r="P280" s="367"/>
    </row>
    <row r="281" spans="2:16" ht="16.5" thickBot="1" x14ac:dyDescent="0.3">
      <c r="B281" s="379" t="s">
        <v>703</v>
      </c>
      <c r="C281" s="358"/>
      <c r="D281" s="358"/>
      <c r="E281" s="358"/>
      <c r="F281" s="358"/>
      <c r="G281" s="358"/>
      <c r="H281" s="358"/>
      <c r="I281" s="358"/>
      <c r="J281" s="358"/>
      <c r="K281" s="358"/>
      <c r="L281" s="371"/>
      <c r="M281" s="371"/>
      <c r="N281" s="358"/>
      <c r="O281" s="358"/>
      <c r="P281" s="367"/>
    </row>
    <row r="282" spans="2:16" ht="15.75" x14ac:dyDescent="0.25">
      <c r="B282" s="597">
        <v>1</v>
      </c>
      <c r="C282" s="597" t="s">
        <v>2350</v>
      </c>
      <c r="D282" s="597">
        <v>1</v>
      </c>
      <c r="E282" s="597"/>
      <c r="F282" s="597"/>
      <c r="G282" s="568" t="s">
        <v>734</v>
      </c>
      <c r="H282" s="581" t="s">
        <v>309</v>
      </c>
      <c r="I282" s="581" t="s">
        <v>1057</v>
      </c>
      <c r="J282" s="597" t="s">
        <v>1057</v>
      </c>
      <c r="K282" s="597" t="s">
        <v>398</v>
      </c>
      <c r="L282" s="352">
        <v>-8.2054333333333336</v>
      </c>
      <c r="M282" s="352">
        <v>-111.33152777777778</v>
      </c>
      <c r="N282" s="554" t="s">
        <v>2351</v>
      </c>
      <c r="O282" s="597"/>
      <c r="P282" s="597"/>
    </row>
    <row r="283" spans="2:16" ht="15.75" x14ac:dyDescent="0.25">
      <c r="B283" s="598"/>
      <c r="C283" s="601"/>
      <c r="D283" s="601"/>
      <c r="E283" s="601"/>
      <c r="F283" s="601"/>
      <c r="G283" s="553"/>
      <c r="H283" s="553"/>
      <c r="I283" s="553"/>
      <c r="J283" s="598"/>
      <c r="K283" s="598"/>
      <c r="L283" s="344">
        <v>0</v>
      </c>
      <c r="M283" s="344">
        <v>0</v>
      </c>
      <c r="N283" s="555"/>
      <c r="O283" s="598"/>
      <c r="P283" s="598"/>
    </row>
    <row r="284" spans="2:16" ht="15.75" x14ac:dyDescent="0.25">
      <c r="B284" s="597">
        <v>2</v>
      </c>
      <c r="C284" s="601"/>
      <c r="D284" s="601"/>
      <c r="E284" s="601"/>
      <c r="F284" s="601"/>
      <c r="G284" s="552" t="s">
        <v>737</v>
      </c>
      <c r="H284" s="581" t="s">
        <v>1058</v>
      </c>
      <c r="I284" s="581" t="s">
        <v>1057</v>
      </c>
      <c r="J284" s="597" t="s">
        <v>1057</v>
      </c>
      <c r="K284" s="597" t="s">
        <v>398</v>
      </c>
      <c r="L284" s="352">
        <v>-8.2206972222222223</v>
      </c>
      <c r="M284" s="352">
        <v>-111.32228055555555</v>
      </c>
      <c r="N284" s="558" t="s">
        <v>2331</v>
      </c>
      <c r="O284" s="597"/>
      <c r="P284" s="597"/>
    </row>
    <row r="285" spans="2:16" ht="15.75" x14ac:dyDescent="0.25">
      <c r="B285" s="598"/>
      <c r="C285" s="598"/>
      <c r="D285" s="598"/>
      <c r="E285" s="598"/>
      <c r="F285" s="598"/>
      <c r="G285" s="553"/>
      <c r="H285" s="553"/>
      <c r="I285" s="553"/>
      <c r="J285" s="598"/>
      <c r="K285" s="598"/>
      <c r="L285" s="344"/>
      <c r="M285" s="344"/>
      <c r="N285" s="555"/>
      <c r="O285" s="598"/>
      <c r="P285" s="598"/>
    </row>
    <row r="286" spans="2:16" ht="15.75" x14ac:dyDescent="0.25">
      <c r="B286" s="357" t="s">
        <v>2352</v>
      </c>
      <c r="C286" s="358"/>
      <c r="D286" s="358"/>
      <c r="E286" s="358"/>
      <c r="F286" s="358"/>
      <c r="G286" s="358"/>
      <c r="H286" s="358"/>
      <c r="I286" s="358"/>
      <c r="J286" s="358"/>
      <c r="K286" s="358"/>
      <c r="L286" s="366"/>
      <c r="M286" s="366"/>
      <c r="N286" s="358"/>
      <c r="O286" s="358"/>
      <c r="P286" s="367"/>
    </row>
    <row r="287" spans="2:16" ht="16.5" thickBot="1" x14ac:dyDescent="0.3">
      <c r="B287" s="370" t="s">
        <v>733</v>
      </c>
      <c r="C287" s="360"/>
      <c r="D287" s="368"/>
      <c r="E287" s="368"/>
      <c r="F287" s="368"/>
      <c r="G287" s="368"/>
      <c r="H287" s="368"/>
      <c r="I287" s="368"/>
      <c r="J287" s="368"/>
      <c r="K287" s="368"/>
      <c r="L287" s="369"/>
      <c r="M287" s="369"/>
      <c r="N287" s="368"/>
      <c r="O287" s="368"/>
      <c r="P287" s="368"/>
    </row>
    <row r="288" spans="2:16" ht="15.75" x14ac:dyDescent="0.25">
      <c r="B288" s="597">
        <v>1</v>
      </c>
      <c r="C288" s="597" t="s">
        <v>2350</v>
      </c>
      <c r="D288" s="597">
        <v>1</v>
      </c>
      <c r="E288" s="597"/>
      <c r="F288" s="597"/>
      <c r="G288" s="568" t="s">
        <v>734</v>
      </c>
      <c r="H288" s="581" t="s">
        <v>309</v>
      </c>
      <c r="I288" s="581" t="s">
        <v>1057</v>
      </c>
      <c r="J288" s="597" t="s">
        <v>1057</v>
      </c>
      <c r="K288" s="597" t="s">
        <v>398</v>
      </c>
      <c r="L288" s="374">
        <v>-8.2152833333333337</v>
      </c>
      <c r="M288" s="374">
        <v>-111.32888055555556</v>
      </c>
      <c r="N288" s="554" t="s">
        <v>2353</v>
      </c>
      <c r="O288" s="597"/>
      <c r="P288" s="597"/>
    </row>
    <row r="289" spans="2:16" ht="15.75" x14ac:dyDescent="0.25">
      <c r="B289" s="598"/>
      <c r="C289" s="601"/>
      <c r="D289" s="601"/>
      <c r="E289" s="601"/>
      <c r="F289" s="601"/>
      <c r="G289" s="553"/>
      <c r="H289" s="553"/>
      <c r="I289" s="553"/>
      <c r="J289" s="598"/>
      <c r="K289" s="598"/>
      <c r="L289" s="376">
        <v>0</v>
      </c>
      <c r="M289" s="376">
        <v>0</v>
      </c>
      <c r="N289" s="555"/>
      <c r="O289" s="598"/>
      <c r="P289" s="598"/>
    </row>
    <row r="290" spans="2:16" ht="15.75" x14ac:dyDescent="0.25">
      <c r="B290" s="597">
        <v>2</v>
      </c>
      <c r="C290" s="601"/>
      <c r="D290" s="601"/>
      <c r="E290" s="601"/>
      <c r="F290" s="601"/>
      <c r="G290" s="552" t="s">
        <v>737</v>
      </c>
      <c r="H290" s="581" t="s">
        <v>1058</v>
      </c>
      <c r="I290" s="581" t="s">
        <v>1057</v>
      </c>
      <c r="J290" s="597" t="s">
        <v>1057</v>
      </c>
      <c r="K290" s="597" t="s">
        <v>398</v>
      </c>
      <c r="L290" s="352">
        <v>-8.2484194444444441</v>
      </c>
      <c r="M290" s="352">
        <v>-111.30951111111111</v>
      </c>
      <c r="N290" s="554" t="s">
        <v>2323</v>
      </c>
      <c r="O290" s="597"/>
      <c r="P290" s="597"/>
    </row>
    <row r="291" spans="2:16" ht="15.75" x14ac:dyDescent="0.25">
      <c r="B291" s="598"/>
      <c r="C291" s="601"/>
      <c r="D291" s="601"/>
      <c r="E291" s="601"/>
      <c r="F291" s="601"/>
      <c r="G291" s="553"/>
      <c r="H291" s="553"/>
      <c r="I291" s="553"/>
      <c r="J291" s="598"/>
      <c r="K291" s="598"/>
      <c r="L291" s="344"/>
      <c r="M291" s="344"/>
      <c r="N291" s="555"/>
      <c r="O291" s="598"/>
      <c r="P291" s="598"/>
    </row>
    <row r="292" spans="2:16" ht="15.75" x14ac:dyDescent="0.25">
      <c r="B292" s="357" t="s">
        <v>1800</v>
      </c>
      <c r="C292" s="358"/>
      <c r="D292" s="358"/>
      <c r="E292" s="358"/>
      <c r="F292" s="358"/>
      <c r="G292" s="358"/>
      <c r="H292" s="358"/>
      <c r="I292" s="358"/>
      <c r="J292" s="358"/>
      <c r="K292" s="358"/>
      <c r="L292" s="366"/>
      <c r="M292" s="366"/>
      <c r="N292" s="358"/>
      <c r="O292" s="358"/>
      <c r="P292" s="367"/>
    </row>
    <row r="293" spans="2:16" ht="16.5" thickBot="1" x14ac:dyDescent="0.3">
      <c r="B293" s="379" t="s">
        <v>703</v>
      </c>
      <c r="C293" s="358"/>
      <c r="D293" s="358"/>
      <c r="E293" s="358"/>
      <c r="F293" s="358"/>
      <c r="G293" s="358"/>
      <c r="H293" s="358"/>
      <c r="I293" s="358"/>
      <c r="J293" s="358"/>
      <c r="K293" s="358"/>
      <c r="L293" s="371"/>
      <c r="M293" s="371"/>
      <c r="N293" s="358"/>
      <c r="O293" s="358"/>
      <c r="P293" s="367"/>
    </row>
    <row r="294" spans="2:16" ht="15.75" x14ac:dyDescent="0.25">
      <c r="B294" s="604">
        <v>1</v>
      </c>
      <c r="C294" s="604" t="s">
        <v>2354</v>
      </c>
      <c r="D294" s="604">
        <v>2</v>
      </c>
      <c r="E294" s="604"/>
      <c r="F294" s="604"/>
      <c r="G294" s="613" t="s">
        <v>734</v>
      </c>
      <c r="H294" s="610" t="s">
        <v>2102</v>
      </c>
      <c r="I294" s="610" t="s">
        <v>1069</v>
      </c>
      <c r="J294" s="604" t="s">
        <v>1057</v>
      </c>
      <c r="K294" s="604" t="s">
        <v>398</v>
      </c>
      <c r="L294" s="380">
        <v>-8.2168611111111112</v>
      </c>
      <c r="M294" s="380">
        <v>-111.12990555555555</v>
      </c>
      <c r="N294" s="606" t="s">
        <v>2323</v>
      </c>
      <c r="O294" s="604"/>
      <c r="P294" s="604"/>
    </row>
    <row r="295" spans="2:16" ht="15.75" x14ac:dyDescent="0.25">
      <c r="B295" s="605"/>
      <c r="C295" s="612"/>
      <c r="D295" s="612"/>
      <c r="E295" s="612"/>
      <c r="F295" s="612"/>
      <c r="G295" s="609"/>
      <c r="H295" s="609"/>
      <c r="I295" s="609"/>
      <c r="J295" s="605"/>
      <c r="K295" s="605"/>
      <c r="L295" s="381">
        <v>0</v>
      </c>
      <c r="M295" s="381">
        <v>0</v>
      </c>
      <c r="N295" s="607"/>
      <c r="O295" s="605"/>
      <c r="P295" s="605"/>
    </row>
    <row r="296" spans="2:16" ht="15.75" x14ac:dyDescent="0.25">
      <c r="B296" s="604">
        <v>2</v>
      </c>
      <c r="C296" s="612"/>
      <c r="D296" s="612"/>
      <c r="E296" s="612"/>
      <c r="F296" s="612"/>
      <c r="G296" s="608" t="s">
        <v>737</v>
      </c>
      <c r="H296" s="610" t="s">
        <v>1066</v>
      </c>
      <c r="I296" s="610" t="s">
        <v>1057</v>
      </c>
      <c r="J296" s="604" t="s">
        <v>1057</v>
      </c>
      <c r="K296" s="604" t="s">
        <v>398</v>
      </c>
      <c r="L296" s="380">
        <v>-8.2174944444444442</v>
      </c>
      <c r="M296" s="380">
        <v>-111.12481666666666</v>
      </c>
      <c r="N296" s="611" t="s">
        <v>2355</v>
      </c>
      <c r="O296" s="604"/>
      <c r="P296" s="604"/>
    </row>
    <row r="297" spans="2:16" ht="15.75" x14ac:dyDescent="0.25">
      <c r="B297" s="605"/>
      <c r="C297" s="612"/>
      <c r="D297" s="612"/>
      <c r="E297" s="612"/>
      <c r="F297" s="612"/>
      <c r="G297" s="609"/>
      <c r="H297" s="609"/>
      <c r="I297" s="609"/>
      <c r="J297" s="605"/>
      <c r="K297" s="605"/>
      <c r="L297" s="381">
        <v>0</v>
      </c>
      <c r="M297" s="381">
        <v>0</v>
      </c>
      <c r="N297" s="607"/>
      <c r="O297" s="605"/>
      <c r="P297" s="605"/>
    </row>
    <row r="298" spans="2:16" ht="15.75" x14ac:dyDescent="0.25">
      <c r="B298" s="604">
        <v>3</v>
      </c>
      <c r="C298" s="612"/>
      <c r="D298" s="612"/>
      <c r="E298" s="612"/>
      <c r="F298" s="612"/>
      <c r="G298" s="608" t="s">
        <v>740</v>
      </c>
      <c r="H298" s="610" t="s">
        <v>1066</v>
      </c>
      <c r="I298" s="610" t="s">
        <v>1057</v>
      </c>
      <c r="J298" s="604" t="s">
        <v>1057</v>
      </c>
      <c r="K298" s="604" t="s">
        <v>398</v>
      </c>
      <c r="L298" s="380">
        <v>-8.2093138888888895</v>
      </c>
      <c r="M298" s="380">
        <v>-111.12084444444444</v>
      </c>
      <c r="N298" s="606" t="s">
        <v>2330</v>
      </c>
      <c r="O298" s="604"/>
      <c r="P298" s="604"/>
    </row>
    <row r="299" spans="2:16" ht="15.75" x14ac:dyDescent="0.25">
      <c r="B299" s="605"/>
      <c r="C299" s="612"/>
      <c r="D299" s="612"/>
      <c r="E299" s="612"/>
      <c r="F299" s="612"/>
      <c r="G299" s="609"/>
      <c r="H299" s="609"/>
      <c r="I299" s="609"/>
      <c r="J299" s="605"/>
      <c r="K299" s="605"/>
      <c r="L299" s="381"/>
      <c r="M299" s="381"/>
      <c r="N299" s="607"/>
      <c r="O299" s="605"/>
      <c r="P299" s="605"/>
    </row>
    <row r="300" spans="2:16" ht="15.75" x14ac:dyDescent="0.25">
      <c r="B300" s="357" t="s">
        <v>2356</v>
      </c>
      <c r="C300" s="358"/>
      <c r="D300" s="358"/>
      <c r="E300" s="358"/>
      <c r="F300" s="358"/>
      <c r="G300" s="358"/>
      <c r="H300" s="358"/>
      <c r="I300" s="358"/>
      <c r="J300" s="358"/>
      <c r="K300" s="358"/>
      <c r="L300" s="366"/>
      <c r="M300" s="366"/>
      <c r="N300" s="358"/>
      <c r="O300" s="358"/>
      <c r="P300" s="367"/>
    </row>
    <row r="301" spans="2:16" ht="16.5" thickBot="1" x14ac:dyDescent="0.3">
      <c r="B301" s="379" t="s">
        <v>733</v>
      </c>
      <c r="C301" s="358"/>
      <c r="D301" s="358"/>
      <c r="E301" s="358"/>
      <c r="F301" s="358"/>
      <c r="G301" s="358"/>
      <c r="H301" s="358"/>
      <c r="I301" s="358"/>
      <c r="J301" s="358"/>
      <c r="K301" s="358"/>
      <c r="L301" s="371"/>
      <c r="M301" s="371"/>
      <c r="N301" s="358"/>
      <c r="O301" s="358"/>
      <c r="P301" s="367"/>
    </row>
    <row r="302" spans="2:16" ht="15.75" x14ac:dyDescent="0.25">
      <c r="B302" s="597">
        <v>1</v>
      </c>
      <c r="C302" s="597" t="s">
        <v>2354</v>
      </c>
      <c r="D302" s="597">
        <v>2</v>
      </c>
      <c r="E302" s="597"/>
      <c r="F302" s="597"/>
      <c r="G302" s="568" t="s">
        <v>734</v>
      </c>
      <c r="H302" s="548" t="s">
        <v>1068</v>
      </c>
      <c r="I302" s="548" t="s">
        <v>1069</v>
      </c>
      <c r="J302" s="597" t="s">
        <v>1057</v>
      </c>
      <c r="K302" s="597" t="s">
        <v>398</v>
      </c>
      <c r="L302" s="382">
        <v>-8.2174944444444442</v>
      </c>
      <c r="M302" s="382">
        <v>-111.12481666666666</v>
      </c>
      <c r="N302" s="554" t="s">
        <v>2353</v>
      </c>
      <c r="O302" s="597"/>
      <c r="P302" s="597"/>
    </row>
    <row r="303" spans="2:16" ht="15.75" x14ac:dyDescent="0.25">
      <c r="B303" s="598"/>
      <c r="C303" s="598"/>
      <c r="D303" s="598"/>
      <c r="E303" s="598"/>
      <c r="F303" s="598"/>
      <c r="G303" s="553"/>
      <c r="H303" s="549"/>
      <c r="I303" s="549"/>
      <c r="J303" s="598"/>
      <c r="K303" s="598"/>
      <c r="L303" s="344"/>
      <c r="M303" s="344"/>
      <c r="N303" s="555"/>
      <c r="O303" s="598"/>
      <c r="P303" s="598"/>
    </row>
    <row r="304" spans="2:16" ht="15.75" x14ac:dyDescent="0.25">
      <c r="B304" s="357" t="s">
        <v>1828</v>
      </c>
      <c r="C304" s="358"/>
      <c r="D304" s="358"/>
      <c r="E304" s="358"/>
      <c r="F304" s="358"/>
      <c r="G304" s="358"/>
      <c r="H304" s="358"/>
      <c r="I304" s="358"/>
      <c r="J304" s="358"/>
      <c r="K304" s="358"/>
      <c r="L304" s="366"/>
      <c r="M304" s="366"/>
      <c r="N304" s="358"/>
      <c r="O304" s="358"/>
      <c r="P304" s="367"/>
    </row>
    <row r="305" spans="2:16" ht="16.5" thickBot="1" x14ac:dyDescent="0.3">
      <c r="B305" s="379" t="s">
        <v>703</v>
      </c>
      <c r="C305" s="358"/>
      <c r="D305" s="358"/>
      <c r="E305" s="358"/>
      <c r="F305" s="358"/>
      <c r="G305" s="358"/>
      <c r="H305" s="358"/>
      <c r="I305" s="358"/>
      <c r="J305" s="358"/>
      <c r="K305" s="358"/>
      <c r="L305" s="366"/>
      <c r="M305" s="366"/>
      <c r="N305" s="358"/>
      <c r="O305" s="358"/>
      <c r="P305" s="367"/>
    </row>
    <row r="306" spans="2:16" ht="15.75" x14ac:dyDescent="0.25">
      <c r="B306" s="604">
        <v>1</v>
      </c>
      <c r="C306" s="604" t="s">
        <v>2357</v>
      </c>
      <c r="D306" s="604">
        <v>3</v>
      </c>
      <c r="E306" s="604"/>
      <c r="F306" s="604"/>
      <c r="G306" s="613" t="s">
        <v>734</v>
      </c>
      <c r="H306" s="610" t="s">
        <v>1070</v>
      </c>
      <c r="I306" s="610" t="s">
        <v>1071</v>
      </c>
      <c r="J306" s="604" t="s">
        <v>1057</v>
      </c>
      <c r="K306" s="604" t="s">
        <v>398</v>
      </c>
      <c r="L306" s="383">
        <v>-8.1071194444444448</v>
      </c>
      <c r="M306" s="383">
        <v>-111.11265</v>
      </c>
      <c r="N306" s="606" t="s">
        <v>2353</v>
      </c>
      <c r="O306" s="604"/>
      <c r="P306" s="604"/>
    </row>
    <row r="307" spans="2:16" ht="15.75" x14ac:dyDescent="0.25">
      <c r="B307" s="612"/>
      <c r="C307" s="612"/>
      <c r="D307" s="612"/>
      <c r="E307" s="612"/>
      <c r="F307" s="612"/>
      <c r="G307" s="609"/>
      <c r="H307" s="609"/>
      <c r="I307" s="609"/>
      <c r="J307" s="612"/>
      <c r="K307" s="612"/>
      <c r="L307" s="384"/>
      <c r="M307" s="384"/>
      <c r="N307" s="607"/>
      <c r="O307" s="612"/>
      <c r="P307" s="612"/>
    </row>
    <row r="308" spans="2:16" ht="15.75" x14ac:dyDescent="0.25">
      <c r="B308" s="385" t="s">
        <v>2358</v>
      </c>
      <c r="C308" s="386"/>
      <c r="D308" s="386"/>
      <c r="E308" s="386"/>
      <c r="F308" s="386"/>
      <c r="G308" s="386"/>
      <c r="H308" s="386"/>
      <c r="I308" s="386"/>
      <c r="J308" s="386"/>
      <c r="K308" s="386"/>
      <c r="L308" s="387"/>
      <c r="M308" s="387"/>
      <c r="N308" s="386"/>
      <c r="O308" s="386"/>
      <c r="P308" s="388"/>
    </row>
    <row r="309" spans="2:16" ht="16.5" thickBot="1" x14ac:dyDescent="0.3">
      <c r="B309" s="379" t="s">
        <v>733</v>
      </c>
      <c r="C309" s="358"/>
      <c r="D309" s="358"/>
      <c r="E309" s="358"/>
      <c r="F309" s="358"/>
      <c r="G309" s="358"/>
      <c r="H309" s="358"/>
      <c r="I309" s="358"/>
      <c r="J309" s="358"/>
      <c r="K309" s="358"/>
      <c r="L309" s="389"/>
      <c r="M309" s="389"/>
      <c r="N309" s="358"/>
      <c r="O309" s="358"/>
      <c r="P309" s="367"/>
    </row>
    <row r="310" spans="2:16" ht="15.75" x14ac:dyDescent="0.25">
      <c r="B310" s="604">
        <v>1</v>
      </c>
      <c r="C310" s="604" t="s">
        <v>2357</v>
      </c>
      <c r="D310" s="604">
        <v>3</v>
      </c>
      <c r="E310" s="604"/>
      <c r="F310" s="604"/>
      <c r="G310" s="613" t="s">
        <v>734</v>
      </c>
      <c r="H310" s="610" t="s">
        <v>1070</v>
      </c>
      <c r="I310" s="610" t="s">
        <v>1071</v>
      </c>
      <c r="J310" s="604" t="s">
        <v>1057</v>
      </c>
      <c r="K310" s="604" t="s">
        <v>398</v>
      </c>
      <c r="L310" s="383">
        <v>-8.1073972222222217</v>
      </c>
      <c r="M310" s="383">
        <v>-111.11265</v>
      </c>
      <c r="N310" s="606" t="s">
        <v>2316</v>
      </c>
      <c r="O310" s="604"/>
      <c r="P310" s="604"/>
    </row>
    <row r="311" spans="2:16" ht="15.75" x14ac:dyDescent="0.25">
      <c r="B311" s="612"/>
      <c r="C311" s="612"/>
      <c r="D311" s="612"/>
      <c r="E311" s="612"/>
      <c r="F311" s="612"/>
      <c r="G311" s="608"/>
      <c r="H311" s="608"/>
      <c r="I311" s="608"/>
      <c r="J311" s="612"/>
      <c r="K311" s="612"/>
      <c r="L311" s="390"/>
      <c r="M311" s="390"/>
      <c r="N311" s="611"/>
      <c r="O311" s="612"/>
      <c r="P311" s="612"/>
    </row>
    <row r="312" spans="2:16" ht="15.75" x14ac:dyDescent="0.25">
      <c r="B312" s="379"/>
      <c r="C312" s="358"/>
      <c r="D312" s="358"/>
      <c r="E312" s="358"/>
      <c r="F312" s="358"/>
      <c r="G312" s="358"/>
      <c r="H312" s="358"/>
      <c r="I312" s="358"/>
      <c r="J312" s="358"/>
      <c r="K312" s="358"/>
      <c r="L312" s="358"/>
      <c r="M312" s="358"/>
      <c r="N312" s="358"/>
      <c r="O312" s="358"/>
      <c r="P312" s="367"/>
    </row>
    <row r="315" spans="2:16" ht="15.75" thickBot="1" x14ac:dyDescent="0.3"/>
    <row r="316" spans="2:16" ht="30.75" thickBot="1" x14ac:dyDescent="0.3">
      <c r="B316" s="485" t="s">
        <v>2359</v>
      </c>
      <c r="C316" s="486"/>
      <c r="D316" s="486"/>
      <c r="E316" s="486"/>
      <c r="F316" s="486"/>
      <c r="G316" s="486"/>
      <c r="H316" s="486"/>
      <c r="I316" s="486"/>
      <c r="J316" s="486"/>
      <c r="K316" s="486"/>
      <c r="L316" s="486"/>
      <c r="M316" s="486"/>
      <c r="N316" s="486"/>
      <c r="O316" s="486"/>
      <c r="P316" s="487"/>
    </row>
    <row r="317" spans="2:16" ht="15.75" x14ac:dyDescent="0.25">
      <c r="B317" s="530" t="s">
        <v>232</v>
      </c>
      <c r="C317" s="533" t="s">
        <v>233</v>
      </c>
      <c r="D317" s="534"/>
      <c r="E317" s="534"/>
      <c r="F317" s="535"/>
      <c r="G317" s="536"/>
      <c r="H317" s="536"/>
      <c r="I317" s="536"/>
      <c r="J317" s="536"/>
      <c r="K317" s="536"/>
      <c r="L317" s="536"/>
      <c r="M317" s="536"/>
      <c r="N317" s="537"/>
      <c r="O317" s="538" t="s">
        <v>694</v>
      </c>
      <c r="P317" s="501" t="s">
        <v>695</v>
      </c>
    </row>
    <row r="318" spans="2:16" ht="15.75" x14ac:dyDescent="0.25">
      <c r="B318" s="531"/>
      <c r="C318" s="539" t="s">
        <v>238</v>
      </c>
      <c r="D318" s="539" t="s">
        <v>239</v>
      </c>
      <c r="E318" s="508" t="s">
        <v>696</v>
      </c>
      <c r="F318" s="506" t="s">
        <v>697</v>
      </c>
      <c r="G318" s="508" t="s">
        <v>698</v>
      </c>
      <c r="H318" s="541" t="s">
        <v>386</v>
      </c>
      <c r="I318" s="542"/>
      <c r="J318" s="542"/>
      <c r="K318" s="543"/>
      <c r="L318" s="544" t="s">
        <v>700</v>
      </c>
      <c r="M318" s="545"/>
      <c r="N318" s="508" t="s">
        <v>701</v>
      </c>
      <c r="O318" s="498"/>
      <c r="P318" s="502"/>
    </row>
    <row r="319" spans="2:16" x14ac:dyDescent="0.25">
      <c r="B319" s="531"/>
      <c r="C319" s="539"/>
      <c r="D319" s="539"/>
      <c r="E319" s="498"/>
      <c r="F319" s="540"/>
      <c r="G319" s="498"/>
      <c r="H319" s="508" t="s">
        <v>246</v>
      </c>
      <c r="I319" s="508" t="s">
        <v>247</v>
      </c>
      <c r="J319" s="508" t="s">
        <v>248</v>
      </c>
      <c r="K319" s="508" t="s">
        <v>249</v>
      </c>
      <c r="L319" s="508" t="s">
        <v>390</v>
      </c>
      <c r="M319" s="508" t="s">
        <v>391</v>
      </c>
      <c r="N319" s="498"/>
      <c r="O319" s="498"/>
      <c r="P319" s="502"/>
    </row>
    <row r="320" spans="2:16" x14ac:dyDescent="0.25">
      <c r="B320" s="532"/>
      <c r="C320" s="505"/>
      <c r="D320" s="505"/>
      <c r="E320" s="499"/>
      <c r="F320" s="507"/>
      <c r="G320" s="499"/>
      <c r="H320" s="499"/>
      <c r="I320" s="499"/>
      <c r="J320" s="499"/>
      <c r="K320" s="499"/>
      <c r="L320" s="499"/>
      <c r="M320" s="499"/>
      <c r="N320" s="499"/>
      <c r="O320" s="499"/>
      <c r="P320" s="502"/>
    </row>
    <row r="321" spans="2:16" ht="15.75" x14ac:dyDescent="0.25">
      <c r="B321" s="312" t="s">
        <v>1246</v>
      </c>
      <c r="C321" s="121"/>
      <c r="D321" s="121"/>
      <c r="E321" s="121"/>
      <c r="F321" s="122"/>
      <c r="G321" s="121"/>
      <c r="H321" s="124"/>
      <c r="I321" s="124"/>
      <c r="J321" s="124"/>
      <c r="K321" s="124"/>
      <c r="L321" s="124"/>
      <c r="M321" s="124"/>
      <c r="N321" s="124"/>
      <c r="O321" s="124"/>
      <c r="P321" s="313"/>
    </row>
    <row r="322" spans="2:16" ht="16.5" thickBot="1" x14ac:dyDescent="0.3">
      <c r="B322" s="335" t="s">
        <v>703</v>
      </c>
      <c r="C322" s="128"/>
      <c r="D322" s="128"/>
      <c r="E322" s="128"/>
      <c r="F322" s="129"/>
      <c r="G322" s="128"/>
      <c r="H322" s="131"/>
      <c r="I322" s="131"/>
      <c r="J322" s="131"/>
      <c r="K322" s="131"/>
      <c r="L322" s="131"/>
      <c r="M322" s="131"/>
      <c r="N322" s="131"/>
      <c r="O322" s="131"/>
      <c r="P322" s="315"/>
    </row>
    <row r="323" spans="2:16" ht="15.75" x14ac:dyDescent="0.25">
      <c r="B323" s="624">
        <v>1</v>
      </c>
      <c r="C323" s="625" t="s">
        <v>2121</v>
      </c>
      <c r="D323" s="625">
        <v>1</v>
      </c>
      <c r="E323" s="625"/>
      <c r="F323" s="627">
        <v>290</v>
      </c>
      <c r="G323" s="622" t="s">
        <v>734</v>
      </c>
      <c r="H323" s="614" t="s">
        <v>1250</v>
      </c>
      <c r="I323" s="614" t="s">
        <v>1251</v>
      </c>
      <c r="J323" s="614" t="s">
        <v>397</v>
      </c>
      <c r="K323" s="614" t="s">
        <v>398</v>
      </c>
      <c r="L323" s="391">
        <v>-7.114841666666667</v>
      </c>
      <c r="M323" s="391">
        <v>-111.82363333333333</v>
      </c>
      <c r="N323" s="621" t="s">
        <v>2360</v>
      </c>
      <c r="O323" s="622"/>
      <c r="P323" s="623"/>
    </row>
    <row r="324" spans="2:16" ht="15.75" x14ac:dyDescent="0.25">
      <c r="B324" s="616"/>
      <c r="C324" s="626"/>
      <c r="D324" s="626"/>
      <c r="E324" s="626"/>
      <c r="F324" s="628"/>
      <c r="G324" s="617"/>
      <c r="H324" s="615"/>
      <c r="I324" s="615"/>
      <c r="J324" s="615"/>
      <c r="K324" s="615"/>
      <c r="L324" s="381">
        <v>0</v>
      </c>
      <c r="M324" s="381">
        <v>0</v>
      </c>
      <c r="N324" s="619"/>
      <c r="O324" s="617"/>
      <c r="P324" s="620"/>
    </row>
    <row r="325" spans="2:16" ht="15.75" x14ac:dyDescent="0.25">
      <c r="B325" s="616">
        <v>2</v>
      </c>
      <c r="C325" s="626"/>
      <c r="D325" s="626"/>
      <c r="E325" s="626"/>
      <c r="F325" s="628"/>
      <c r="G325" s="617" t="s">
        <v>737</v>
      </c>
      <c r="H325" s="615" t="s">
        <v>1250</v>
      </c>
      <c r="I325" s="615" t="s">
        <v>1251</v>
      </c>
      <c r="J325" s="615" t="s">
        <v>397</v>
      </c>
      <c r="K325" s="615" t="s">
        <v>398</v>
      </c>
      <c r="L325" s="172">
        <v>-7.1189194444444448</v>
      </c>
      <c r="M325" s="172">
        <v>-111.82935555555555</v>
      </c>
      <c r="N325" s="619" t="s">
        <v>717</v>
      </c>
      <c r="O325" s="617"/>
      <c r="P325" s="620"/>
    </row>
    <row r="326" spans="2:16" ht="15.75" x14ac:dyDescent="0.25">
      <c r="B326" s="616"/>
      <c r="C326" s="626"/>
      <c r="D326" s="626"/>
      <c r="E326" s="626"/>
      <c r="F326" s="628"/>
      <c r="G326" s="617"/>
      <c r="H326" s="615"/>
      <c r="I326" s="615"/>
      <c r="J326" s="615"/>
      <c r="K326" s="615"/>
      <c r="L326" s="156">
        <v>0</v>
      </c>
      <c r="M326" s="156">
        <v>0</v>
      </c>
      <c r="N326" s="619"/>
      <c r="O326" s="617"/>
      <c r="P326" s="620"/>
    </row>
    <row r="327" spans="2:16" ht="15.75" x14ac:dyDescent="0.25">
      <c r="B327" s="616">
        <v>3</v>
      </c>
      <c r="C327" s="626"/>
      <c r="D327" s="626"/>
      <c r="E327" s="626"/>
      <c r="F327" s="628"/>
      <c r="G327" s="617" t="s">
        <v>740</v>
      </c>
      <c r="H327" s="618" t="s">
        <v>1257</v>
      </c>
      <c r="I327" s="618" t="s">
        <v>1258</v>
      </c>
      <c r="J327" s="615" t="s">
        <v>397</v>
      </c>
      <c r="K327" s="615" t="s">
        <v>398</v>
      </c>
      <c r="L327" s="172">
        <v>-7.1553500000000003</v>
      </c>
      <c r="M327" s="172">
        <v>-111.84370277777778</v>
      </c>
      <c r="N327" s="619" t="s">
        <v>717</v>
      </c>
      <c r="O327" s="617"/>
      <c r="P327" s="620"/>
    </row>
    <row r="328" spans="2:16" ht="15.75" x14ac:dyDescent="0.25">
      <c r="B328" s="616"/>
      <c r="C328" s="626"/>
      <c r="D328" s="626"/>
      <c r="E328" s="626"/>
      <c r="F328" s="628"/>
      <c r="G328" s="617"/>
      <c r="H328" s="618"/>
      <c r="I328" s="618"/>
      <c r="J328" s="615"/>
      <c r="K328" s="615"/>
      <c r="L328" s="156">
        <v>0</v>
      </c>
      <c r="M328" s="156">
        <v>0</v>
      </c>
      <c r="N328" s="619"/>
      <c r="O328" s="617"/>
      <c r="P328" s="620"/>
    </row>
    <row r="329" spans="2:16" ht="15.75" x14ac:dyDescent="0.25">
      <c r="B329" s="616">
        <v>4</v>
      </c>
      <c r="C329" s="626"/>
      <c r="D329" s="626"/>
      <c r="E329" s="626"/>
      <c r="F329" s="628"/>
      <c r="G329" s="617" t="s">
        <v>742</v>
      </c>
      <c r="H329" s="618" t="s">
        <v>1257</v>
      </c>
      <c r="I329" s="618" t="s">
        <v>1258</v>
      </c>
      <c r="J329" s="615" t="s">
        <v>397</v>
      </c>
      <c r="K329" s="615" t="s">
        <v>398</v>
      </c>
      <c r="L329" s="172">
        <v>-7.1658944444444446</v>
      </c>
      <c r="M329" s="172">
        <v>-111.86015</v>
      </c>
      <c r="N329" s="619" t="s">
        <v>2361</v>
      </c>
      <c r="O329" s="617"/>
      <c r="P329" s="620"/>
    </row>
    <row r="330" spans="2:16" ht="15.75" x14ac:dyDescent="0.25">
      <c r="B330" s="616"/>
      <c r="C330" s="626"/>
      <c r="D330" s="626"/>
      <c r="E330" s="626"/>
      <c r="F330" s="628"/>
      <c r="G330" s="617"/>
      <c r="H330" s="618"/>
      <c r="I330" s="618"/>
      <c r="J330" s="615"/>
      <c r="K330" s="615"/>
      <c r="L330" s="156">
        <v>0</v>
      </c>
      <c r="M330" s="156">
        <v>0</v>
      </c>
      <c r="N330" s="619"/>
      <c r="O330" s="617"/>
      <c r="P330" s="620"/>
    </row>
    <row r="331" spans="2:16" ht="15.75" x14ac:dyDescent="0.25">
      <c r="B331" s="616">
        <v>5</v>
      </c>
      <c r="C331" s="626"/>
      <c r="D331" s="626"/>
      <c r="E331" s="626"/>
      <c r="F331" s="628"/>
      <c r="G331" s="617" t="s">
        <v>745</v>
      </c>
      <c r="H331" s="618" t="s">
        <v>2362</v>
      </c>
      <c r="I331" s="618" t="s">
        <v>397</v>
      </c>
      <c r="J331" s="618" t="s">
        <v>397</v>
      </c>
      <c r="K331" s="615" t="s">
        <v>398</v>
      </c>
      <c r="L331" s="172">
        <v>-7.163991666666667</v>
      </c>
      <c r="M331" s="172">
        <v>-111.86625555555555</v>
      </c>
      <c r="N331" s="619" t="s">
        <v>2363</v>
      </c>
      <c r="O331" s="617"/>
      <c r="P331" s="620"/>
    </row>
    <row r="332" spans="2:16" ht="15.75" x14ac:dyDescent="0.25">
      <c r="B332" s="616"/>
      <c r="C332" s="626"/>
      <c r="D332" s="626"/>
      <c r="E332" s="626"/>
      <c r="F332" s="628"/>
      <c r="G332" s="617"/>
      <c r="H332" s="618"/>
      <c r="I332" s="618"/>
      <c r="J332" s="618"/>
      <c r="K332" s="615"/>
      <c r="L332" s="156">
        <v>0</v>
      </c>
      <c r="M332" s="156">
        <v>0</v>
      </c>
      <c r="N332" s="619"/>
      <c r="O332" s="617"/>
      <c r="P332" s="620"/>
    </row>
    <row r="333" spans="2:16" ht="15.75" x14ac:dyDescent="0.25">
      <c r="B333" s="616">
        <v>6</v>
      </c>
      <c r="C333" s="626"/>
      <c r="D333" s="626"/>
      <c r="E333" s="626"/>
      <c r="F333" s="628"/>
      <c r="G333" s="617" t="s">
        <v>748</v>
      </c>
      <c r="H333" s="618" t="s">
        <v>2362</v>
      </c>
      <c r="I333" s="618" t="s">
        <v>397</v>
      </c>
      <c r="J333" s="618" t="s">
        <v>397</v>
      </c>
      <c r="K333" s="615" t="s">
        <v>398</v>
      </c>
      <c r="L333" s="172">
        <v>-7.1611361111111114</v>
      </c>
      <c r="M333" s="172">
        <v>-111.86957777777778</v>
      </c>
      <c r="N333" s="619" t="s">
        <v>717</v>
      </c>
      <c r="O333" s="617"/>
      <c r="P333" s="620"/>
    </row>
    <row r="334" spans="2:16" ht="15.75" x14ac:dyDescent="0.25">
      <c r="B334" s="616"/>
      <c r="C334" s="626"/>
      <c r="D334" s="626"/>
      <c r="E334" s="626"/>
      <c r="F334" s="628"/>
      <c r="G334" s="617"/>
      <c r="H334" s="618"/>
      <c r="I334" s="618"/>
      <c r="J334" s="618"/>
      <c r="K334" s="615"/>
      <c r="L334" s="156">
        <v>0</v>
      </c>
      <c r="M334" s="156">
        <v>0</v>
      </c>
      <c r="N334" s="619"/>
      <c r="O334" s="617"/>
      <c r="P334" s="620"/>
    </row>
    <row r="335" spans="2:16" ht="15.75" x14ac:dyDescent="0.25">
      <c r="B335" s="616">
        <v>7</v>
      </c>
      <c r="C335" s="626"/>
      <c r="D335" s="626"/>
      <c r="E335" s="626"/>
      <c r="F335" s="628"/>
      <c r="G335" s="617" t="s">
        <v>2319</v>
      </c>
      <c r="H335" s="618" t="s">
        <v>1775</v>
      </c>
      <c r="I335" s="618" t="s">
        <v>397</v>
      </c>
      <c r="J335" s="618" t="s">
        <v>397</v>
      </c>
      <c r="K335" s="615" t="s">
        <v>398</v>
      </c>
      <c r="L335" s="172">
        <v>-7.1514138888888885</v>
      </c>
      <c r="M335" s="172">
        <v>-111.87143055555556</v>
      </c>
      <c r="N335" s="619" t="s">
        <v>717</v>
      </c>
      <c r="O335" s="617"/>
      <c r="P335" s="620"/>
    </row>
    <row r="336" spans="2:16" ht="15.75" x14ac:dyDescent="0.25">
      <c r="B336" s="616"/>
      <c r="C336" s="626"/>
      <c r="D336" s="626"/>
      <c r="E336" s="626"/>
      <c r="F336" s="628"/>
      <c r="G336" s="617"/>
      <c r="H336" s="618"/>
      <c r="I336" s="618"/>
      <c r="J336" s="618"/>
      <c r="K336" s="615"/>
      <c r="L336" s="156">
        <v>0</v>
      </c>
      <c r="M336" s="156">
        <v>0</v>
      </c>
      <c r="N336" s="619"/>
      <c r="O336" s="617"/>
      <c r="P336" s="620"/>
    </row>
    <row r="337" spans="2:16" ht="15.75" x14ac:dyDescent="0.25">
      <c r="B337" s="616">
        <v>8</v>
      </c>
      <c r="C337" s="626"/>
      <c r="D337" s="626"/>
      <c r="E337" s="626"/>
      <c r="F337" s="628"/>
      <c r="G337" s="617" t="s">
        <v>2321</v>
      </c>
      <c r="H337" s="618" t="s">
        <v>2364</v>
      </c>
      <c r="I337" s="618" t="s">
        <v>397</v>
      </c>
      <c r="J337" s="618" t="s">
        <v>397</v>
      </c>
      <c r="K337" s="615" t="s">
        <v>398</v>
      </c>
      <c r="L337" s="172">
        <v>-7.1419444444444444</v>
      </c>
      <c r="M337" s="172">
        <v>-111.86868333333334</v>
      </c>
      <c r="N337" s="619" t="s">
        <v>717</v>
      </c>
      <c r="O337" s="617"/>
      <c r="P337" s="620"/>
    </row>
    <row r="338" spans="2:16" ht="15.75" x14ac:dyDescent="0.25">
      <c r="B338" s="616"/>
      <c r="C338" s="626"/>
      <c r="D338" s="626"/>
      <c r="E338" s="626"/>
      <c r="F338" s="628"/>
      <c r="G338" s="617"/>
      <c r="H338" s="618"/>
      <c r="I338" s="618"/>
      <c r="J338" s="618"/>
      <c r="K338" s="615"/>
      <c r="L338" s="156">
        <v>0</v>
      </c>
      <c r="M338" s="156">
        <v>0</v>
      </c>
      <c r="N338" s="619"/>
      <c r="O338" s="617"/>
      <c r="P338" s="620"/>
    </row>
    <row r="339" spans="2:16" ht="15.75" x14ac:dyDescent="0.25">
      <c r="B339" s="616">
        <v>9</v>
      </c>
      <c r="C339" s="626"/>
      <c r="D339" s="626"/>
      <c r="E339" s="626"/>
      <c r="F339" s="628"/>
      <c r="G339" s="617" t="s">
        <v>2327</v>
      </c>
      <c r="H339" s="618" t="s">
        <v>2364</v>
      </c>
      <c r="I339" s="618" t="s">
        <v>397</v>
      </c>
      <c r="J339" s="618" t="s">
        <v>397</v>
      </c>
      <c r="K339" s="615" t="s">
        <v>398</v>
      </c>
      <c r="L339" s="172">
        <v>-7.1379138888888889</v>
      </c>
      <c r="M339" s="172">
        <v>-111.86643888888889</v>
      </c>
      <c r="N339" s="619" t="s">
        <v>717</v>
      </c>
      <c r="O339" s="617"/>
      <c r="P339" s="620"/>
    </row>
    <row r="340" spans="2:16" ht="15.75" x14ac:dyDescent="0.25">
      <c r="B340" s="616"/>
      <c r="C340" s="626"/>
      <c r="D340" s="626"/>
      <c r="E340" s="626"/>
      <c r="F340" s="628"/>
      <c r="G340" s="617"/>
      <c r="H340" s="618"/>
      <c r="I340" s="618"/>
      <c r="J340" s="618"/>
      <c r="K340" s="615"/>
      <c r="L340" s="156">
        <v>0</v>
      </c>
      <c r="M340" s="156">
        <v>0</v>
      </c>
      <c r="N340" s="619"/>
      <c r="O340" s="617"/>
      <c r="P340" s="620"/>
    </row>
    <row r="341" spans="2:16" ht="15.75" x14ac:dyDescent="0.25">
      <c r="B341" s="616">
        <v>10</v>
      </c>
      <c r="C341" s="626"/>
      <c r="D341" s="626"/>
      <c r="E341" s="626"/>
      <c r="F341" s="628"/>
      <c r="G341" s="617" t="s">
        <v>2328</v>
      </c>
      <c r="H341" s="618" t="s">
        <v>2364</v>
      </c>
      <c r="I341" s="618" t="s">
        <v>397</v>
      </c>
      <c r="J341" s="618" t="s">
        <v>397</v>
      </c>
      <c r="K341" s="615" t="s">
        <v>398</v>
      </c>
      <c r="L341" s="172">
        <v>-7.1369222222222222</v>
      </c>
      <c r="M341" s="172">
        <v>-111.87396944444444</v>
      </c>
      <c r="N341" s="619" t="s">
        <v>717</v>
      </c>
      <c r="O341" s="617"/>
      <c r="P341" s="620"/>
    </row>
    <row r="342" spans="2:16" ht="15.75" x14ac:dyDescent="0.25">
      <c r="B342" s="616"/>
      <c r="C342" s="626"/>
      <c r="D342" s="626"/>
      <c r="E342" s="626"/>
      <c r="F342" s="628"/>
      <c r="G342" s="617"/>
      <c r="H342" s="618"/>
      <c r="I342" s="618"/>
      <c r="J342" s="618"/>
      <c r="K342" s="615"/>
      <c r="L342" s="156">
        <v>0</v>
      </c>
      <c r="M342" s="156">
        <v>0</v>
      </c>
      <c r="N342" s="619"/>
      <c r="O342" s="617"/>
      <c r="P342" s="620"/>
    </row>
    <row r="343" spans="2:16" ht="15.75" x14ac:dyDescent="0.25">
      <c r="B343" s="616">
        <v>11</v>
      </c>
      <c r="C343" s="626"/>
      <c r="D343" s="626"/>
      <c r="E343" s="626"/>
      <c r="F343" s="628"/>
      <c r="G343" s="617" t="s">
        <v>2365</v>
      </c>
      <c r="H343" s="618" t="s">
        <v>1260</v>
      </c>
      <c r="I343" s="618" t="s">
        <v>397</v>
      </c>
      <c r="J343" s="618" t="s">
        <v>397</v>
      </c>
      <c r="K343" s="615" t="s">
        <v>398</v>
      </c>
      <c r="L343" s="172">
        <v>-7.1433888888888886</v>
      </c>
      <c r="M343" s="172">
        <v>-111.92952777777778</v>
      </c>
      <c r="N343" s="619" t="s">
        <v>717</v>
      </c>
      <c r="O343" s="617"/>
      <c r="P343" s="620"/>
    </row>
    <row r="344" spans="2:16" ht="15.75" x14ac:dyDescent="0.25">
      <c r="B344" s="616"/>
      <c r="C344" s="626"/>
      <c r="D344" s="626"/>
      <c r="E344" s="626"/>
      <c r="F344" s="628"/>
      <c r="G344" s="617"/>
      <c r="H344" s="618"/>
      <c r="I344" s="618"/>
      <c r="J344" s="618"/>
      <c r="K344" s="615"/>
      <c r="L344" s="156">
        <v>0</v>
      </c>
      <c r="M344" s="156">
        <v>0</v>
      </c>
      <c r="N344" s="619"/>
      <c r="O344" s="617"/>
      <c r="P344" s="620"/>
    </row>
    <row r="345" spans="2:16" ht="15.75" x14ac:dyDescent="0.25">
      <c r="B345" s="616">
        <v>12</v>
      </c>
      <c r="C345" s="626"/>
      <c r="D345" s="626"/>
      <c r="E345" s="626"/>
      <c r="F345" s="628"/>
      <c r="G345" s="617" t="s">
        <v>2366</v>
      </c>
      <c r="H345" s="618" t="s">
        <v>2180</v>
      </c>
      <c r="I345" s="618" t="s">
        <v>397</v>
      </c>
      <c r="J345" s="618" t="s">
        <v>397</v>
      </c>
      <c r="K345" s="615" t="s">
        <v>398</v>
      </c>
      <c r="L345" s="172">
        <v>-7.1600666666666664</v>
      </c>
      <c r="M345" s="172">
        <v>-111.92813055555555</v>
      </c>
      <c r="N345" s="619" t="s">
        <v>717</v>
      </c>
      <c r="O345" s="617"/>
      <c r="P345" s="620"/>
    </row>
    <row r="346" spans="2:16" ht="15.75" x14ac:dyDescent="0.25">
      <c r="B346" s="616"/>
      <c r="C346" s="626"/>
      <c r="D346" s="626"/>
      <c r="E346" s="626"/>
      <c r="F346" s="628"/>
      <c r="G346" s="617"/>
      <c r="H346" s="618"/>
      <c r="I346" s="618"/>
      <c r="J346" s="618"/>
      <c r="K346" s="615"/>
      <c r="L346" s="156">
        <v>0</v>
      </c>
      <c r="M346" s="156">
        <v>0</v>
      </c>
      <c r="N346" s="619"/>
      <c r="O346" s="617"/>
      <c r="P346" s="620"/>
    </row>
    <row r="347" spans="2:16" ht="15.75" x14ac:dyDescent="0.25">
      <c r="B347" s="616">
        <v>13</v>
      </c>
      <c r="C347" s="626"/>
      <c r="D347" s="626"/>
      <c r="E347" s="626"/>
      <c r="F347" s="628"/>
      <c r="G347" s="617" t="s">
        <v>2367</v>
      </c>
      <c r="H347" s="618" t="s">
        <v>406</v>
      </c>
      <c r="I347" s="618" t="s">
        <v>397</v>
      </c>
      <c r="J347" s="618" t="s">
        <v>397</v>
      </c>
      <c r="K347" s="615" t="s">
        <v>398</v>
      </c>
      <c r="L347" s="172">
        <v>-7.0919194444444447</v>
      </c>
      <c r="M347" s="172">
        <v>-112.01826666666666</v>
      </c>
      <c r="N347" s="619" t="s">
        <v>717</v>
      </c>
      <c r="O347" s="617"/>
      <c r="P347" s="620"/>
    </row>
    <row r="348" spans="2:16" ht="15.75" x14ac:dyDescent="0.25">
      <c r="B348" s="616"/>
      <c r="C348" s="626"/>
      <c r="D348" s="626"/>
      <c r="E348" s="626"/>
      <c r="F348" s="628"/>
      <c r="G348" s="617"/>
      <c r="H348" s="618"/>
      <c r="I348" s="618"/>
      <c r="J348" s="618"/>
      <c r="K348" s="615"/>
      <c r="L348" s="156"/>
      <c r="M348" s="156"/>
      <c r="N348" s="619"/>
      <c r="O348" s="617"/>
      <c r="P348" s="620"/>
    </row>
    <row r="349" spans="2:16" ht="15.75" x14ac:dyDescent="0.25">
      <c r="B349" s="616">
        <v>14</v>
      </c>
      <c r="C349" s="626"/>
      <c r="D349" s="626"/>
      <c r="E349" s="626"/>
      <c r="F349" s="628"/>
      <c r="G349" s="617" t="s">
        <v>2368</v>
      </c>
      <c r="H349" s="618" t="s">
        <v>1318</v>
      </c>
      <c r="I349" s="618" t="s">
        <v>437</v>
      </c>
      <c r="J349" s="618" t="s">
        <v>437</v>
      </c>
      <c r="K349" s="615" t="s">
        <v>398</v>
      </c>
      <c r="L349" s="172">
        <v>-6.9864444444444445</v>
      </c>
      <c r="M349" s="172">
        <v>-112.35319444444444</v>
      </c>
      <c r="N349" s="619" t="s">
        <v>2363</v>
      </c>
      <c r="O349" s="617"/>
      <c r="P349" s="620"/>
    </row>
    <row r="350" spans="2:16" ht="15.75" x14ac:dyDescent="0.25">
      <c r="B350" s="616"/>
      <c r="C350" s="626"/>
      <c r="D350" s="626"/>
      <c r="E350" s="626"/>
      <c r="F350" s="628"/>
      <c r="G350" s="617"/>
      <c r="H350" s="618"/>
      <c r="I350" s="618"/>
      <c r="J350" s="618"/>
      <c r="K350" s="615"/>
      <c r="L350" s="156">
        <v>0</v>
      </c>
      <c r="M350" s="156">
        <v>0</v>
      </c>
      <c r="N350" s="619"/>
      <c r="O350" s="617"/>
      <c r="P350" s="620"/>
    </row>
    <row r="351" spans="2:16" ht="15.75" x14ac:dyDescent="0.25">
      <c r="B351" s="616">
        <v>15</v>
      </c>
      <c r="C351" s="626"/>
      <c r="D351" s="626"/>
      <c r="E351" s="626"/>
      <c r="F351" s="628"/>
      <c r="G351" s="617" t="s">
        <v>2369</v>
      </c>
      <c r="H351" s="618" t="s">
        <v>2370</v>
      </c>
      <c r="I351" s="618" t="s">
        <v>1321</v>
      </c>
      <c r="J351" s="615" t="s">
        <v>437</v>
      </c>
      <c r="K351" s="615" t="s">
        <v>398</v>
      </c>
      <c r="L351" s="172">
        <v>-6.9905277777777775</v>
      </c>
      <c r="M351" s="172">
        <v>-112.38244444444445</v>
      </c>
      <c r="N351" s="619" t="s">
        <v>2363</v>
      </c>
      <c r="O351" s="617"/>
      <c r="P351" s="620"/>
    </row>
    <row r="352" spans="2:16" ht="15.75" x14ac:dyDescent="0.25">
      <c r="B352" s="616"/>
      <c r="C352" s="626"/>
      <c r="D352" s="626"/>
      <c r="E352" s="626"/>
      <c r="F352" s="628"/>
      <c r="G352" s="617"/>
      <c r="H352" s="618"/>
      <c r="I352" s="618"/>
      <c r="J352" s="615"/>
      <c r="K352" s="615"/>
      <c r="L352" s="156">
        <v>0</v>
      </c>
      <c r="M352" s="156">
        <v>0</v>
      </c>
      <c r="N352" s="619"/>
      <c r="O352" s="617"/>
      <c r="P352" s="620"/>
    </row>
    <row r="353" spans="2:16" ht="15.75" x14ac:dyDescent="0.25">
      <c r="B353" s="616">
        <v>16</v>
      </c>
      <c r="C353" s="626"/>
      <c r="D353" s="626"/>
      <c r="E353" s="626"/>
      <c r="F353" s="628"/>
      <c r="G353" s="617" t="s">
        <v>2371</v>
      </c>
      <c r="H353" s="618" t="s">
        <v>2372</v>
      </c>
      <c r="I353" s="618" t="s">
        <v>1321</v>
      </c>
      <c r="J353" s="615" t="s">
        <v>437</v>
      </c>
      <c r="K353" s="615" t="s">
        <v>398</v>
      </c>
      <c r="L353" s="172">
        <v>-6.9922222222222219</v>
      </c>
      <c r="M353" s="172">
        <v>-112.39366666666666</v>
      </c>
      <c r="N353" s="619" t="s">
        <v>2363</v>
      </c>
      <c r="O353" s="617"/>
      <c r="P353" s="620"/>
    </row>
    <row r="354" spans="2:16" ht="15.75" x14ac:dyDescent="0.25">
      <c r="B354" s="616"/>
      <c r="C354" s="626"/>
      <c r="D354" s="626"/>
      <c r="E354" s="626"/>
      <c r="F354" s="628"/>
      <c r="G354" s="617"/>
      <c r="H354" s="618"/>
      <c r="I354" s="618"/>
      <c r="J354" s="615"/>
      <c r="K354" s="615"/>
      <c r="L354" s="156">
        <v>0</v>
      </c>
      <c r="M354" s="156">
        <v>0</v>
      </c>
      <c r="N354" s="619"/>
      <c r="O354" s="617"/>
      <c r="P354" s="620"/>
    </row>
    <row r="355" spans="2:16" ht="15.75" x14ac:dyDescent="0.25">
      <c r="B355" s="616">
        <v>17</v>
      </c>
      <c r="C355" s="626"/>
      <c r="D355" s="626"/>
      <c r="E355" s="626"/>
      <c r="F355" s="628"/>
      <c r="G355" s="617" t="s">
        <v>2373</v>
      </c>
      <c r="H355" s="618" t="s">
        <v>2374</v>
      </c>
      <c r="I355" s="618" t="s">
        <v>1321</v>
      </c>
      <c r="J355" s="615" t="s">
        <v>437</v>
      </c>
      <c r="K355" s="615" t="s">
        <v>398</v>
      </c>
      <c r="L355" s="172">
        <v>-6.9938611111111113</v>
      </c>
      <c r="M355" s="172">
        <v>-112.40752777777777</v>
      </c>
      <c r="N355" s="619" t="s">
        <v>2363</v>
      </c>
      <c r="O355" s="617"/>
      <c r="P355" s="620"/>
    </row>
    <row r="356" spans="2:16" ht="15.75" x14ac:dyDescent="0.25">
      <c r="B356" s="616"/>
      <c r="C356" s="626"/>
      <c r="D356" s="626"/>
      <c r="E356" s="626"/>
      <c r="F356" s="628"/>
      <c r="G356" s="617"/>
      <c r="H356" s="618"/>
      <c r="I356" s="618"/>
      <c r="J356" s="615"/>
      <c r="K356" s="615"/>
      <c r="L356" s="156">
        <v>0</v>
      </c>
      <c r="M356" s="156">
        <v>0</v>
      </c>
      <c r="N356" s="619"/>
      <c r="O356" s="617"/>
      <c r="P356" s="620"/>
    </row>
    <row r="357" spans="2:16" ht="15.75" x14ac:dyDescent="0.25">
      <c r="B357" s="616">
        <v>18</v>
      </c>
      <c r="C357" s="626"/>
      <c r="D357" s="626"/>
      <c r="E357" s="626"/>
      <c r="F357" s="628"/>
      <c r="G357" s="617" t="s">
        <v>2375</v>
      </c>
      <c r="H357" s="618" t="s">
        <v>2376</v>
      </c>
      <c r="I357" s="618" t="s">
        <v>1321</v>
      </c>
      <c r="J357" s="615" t="s">
        <v>437</v>
      </c>
      <c r="K357" s="615" t="s">
        <v>398</v>
      </c>
      <c r="L357" s="172">
        <v>-6.9957222222222217</v>
      </c>
      <c r="M357" s="172">
        <v>-112.41363888888888</v>
      </c>
      <c r="N357" s="619" t="s">
        <v>2363</v>
      </c>
      <c r="O357" s="617"/>
      <c r="P357" s="620"/>
    </row>
    <row r="358" spans="2:16" ht="15.75" x14ac:dyDescent="0.25">
      <c r="B358" s="616"/>
      <c r="C358" s="626"/>
      <c r="D358" s="626"/>
      <c r="E358" s="626"/>
      <c r="F358" s="628"/>
      <c r="G358" s="617"/>
      <c r="H358" s="618"/>
      <c r="I358" s="618"/>
      <c r="J358" s="615"/>
      <c r="K358" s="615"/>
      <c r="L358" s="156">
        <v>0</v>
      </c>
      <c r="M358" s="156">
        <v>0</v>
      </c>
      <c r="N358" s="619"/>
      <c r="O358" s="617"/>
      <c r="P358" s="620"/>
    </row>
    <row r="359" spans="2:16" ht="15.75" x14ac:dyDescent="0.25">
      <c r="B359" s="616">
        <v>19</v>
      </c>
      <c r="C359" s="626"/>
      <c r="D359" s="626"/>
      <c r="E359" s="626"/>
      <c r="F359" s="628"/>
      <c r="G359" s="617" t="s">
        <v>2377</v>
      </c>
      <c r="H359" s="618" t="s">
        <v>2273</v>
      </c>
      <c r="I359" s="618" t="s">
        <v>1321</v>
      </c>
      <c r="J359" s="615" t="s">
        <v>437</v>
      </c>
      <c r="K359" s="615" t="s">
        <v>398</v>
      </c>
      <c r="L359" s="172">
        <v>-6.9999722222222225</v>
      </c>
      <c r="M359" s="172">
        <v>-112.42077777777777</v>
      </c>
      <c r="N359" s="619" t="s">
        <v>2363</v>
      </c>
      <c r="O359" s="617"/>
      <c r="P359" s="620"/>
    </row>
    <row r="360" spans="2:16" ht="15.75" x14ac:dyDescent="0.25">
      <c r="B360" s="616"/>
      <c r="C360" s="626"/>
      <c r="D360" s="626"/>
      <c r="E360" s="626"/>
      <c r="F360" s="628"/>
      <c r="G360" s="617"/>
      <c r="H360" s="618"/>
      <c r="I360" s="618"/>
      <c r="J360" s="615"/>
      <c r="K360" s="615"/>
      <c r="L360" s="156">
        <v>0</v>
      </c>
      <c r="M360" s="156">
        <v>0</v>
      </c>
      <c r="N360" s="619"/>
      <c r="O360" s="617"/>
      <c r="P360" s="620"/>
    </row>
    <row r="361" spans="2:16" ht="15.75" x14ac:dyDescent="0.25">
      <c r="B361" s="616">
        <v>20</v>
      </c>
      <c r="C361" s="626"/>
      <c r="D361" s="626"/>
      <c r="E361" s="626"/>
      <c r="F361" s="628"/>
      <c r="G361" s="617" t="s">
        <v>2378</v>
      </c>
      <c r="H361" s="618" t="s">
        <v>2273</v>
      </c>
      <c r="I361" s="618" t="s">
        <v>1321</v>
      </c>
      <c r="J361" s="615" t="s">
        <v>437</v>
      </c>
      <c r="K361" s="615" t="s">
        <v>398</v>
      </c>
      <c r="L361" s="172">
        <v>-7.0018055555555554</v>
      </c>
      <c r="M361" s="172">
        <v>-112.42524722222223</v>
      </c>
      <c r="N361" s="619" t="s">
        <v>2363</v>
      </c>
      <c r="O361" s="617"/>
      <c r="P361" s="620"/>
    </row>
    <row r="362" spans="2:16" ht="15.75" x14ac:dyDescent="0.25">
      <c r="B362" s="616"/>
      <c r="C362" s="626"/>
      <c r="D362" s="626"/>
      <c r="E362" s="626"/>
      <c r="F362" s="628"/>
      <c r="G362" s="617"/>
      <c r="H362" s="618"/>
      <c r="I362" s="618"/>
      <c r="J362" s="615"/>
      <c r="K362" s="615"/>
      <c r="L362" s="156">
        <v>0</v>
      </c>
      <c r="M362" s="156">
        <v>0</v>
      </c>
      <c r="N362" s="619"/>
      <c r="O362" s="617"/>
      <c r="P362" s="620"/>
    </row>
    <row r="363" spans="2:16" ht="15.75" x14ac:dyDescent="0.25">
      <c r="B363" s="616">
        <v>21</v>
      </c>
      <c r="C363" s="626"/>
      <c r="D363" s="626"/>
      <c r="E363" s="626"/>
      <c r="F363" s="628"/>
      <c r="G363" s="617" t="s">
        <v>2379</v>
      </c>
      <c r="H363" s="618" t="s">
        <v>2273</v>
      </c>
      <c r="I363" s="618" t="s">
        <v>1321</v>
      </c>
      <c r="J363" s="615" t="s">
        <v>437</v>
      </c>
      <c r="K363" s="615" t="s">
        <v>398</v>
      </c>
      <c r="L363" s="172">
        <v>-7.0043888888888892</v>
      </c>
      <c r="M363" s="172">
        <v>-112.42816666666667</v>
      </c>
      <c r="N363" s="619" t="s">
        <v>2363</v>
      </c>
      <c r="O363" s="617"/>
      <c r="P363" s="620"/>
    </row>
    <row r="364" spans="2:16" ht="15.75" x14ac:dyDescent="0.25">
      <c r="B364" s="616"/>
      <c r="C364" s="626"/>
      <c r="D364" s="626"/>
      <c r="E364" s="626"/>
      <c r="F364" s="628"/>
      <c r="G364" s="617"/>
      <c r="H364" s="618"/>
      <c r="I364" s="618"/>
      <c r="J364" s="615"/>
      <c r="K364" s="615"/>
      <c r="L364" s="156">
        <v>0</v>
      </c>
      <c r="M364" s="156">
        <v>0</v>
      </c>
      <c r="N364" s="619"/>
      <c r="O364" s="617"/>
      <c r="P364" s="620"/>
    </row>
    <row r="365" spans="2:16" ht="15.75" x14ac:dyDescent="0.25">
      <c r="B365" s="616">
        <v>22</v>
      </c>
      <c r="C365" s="626"/>
      <c r="D365" s="626"/>
      <c r="E365" s="626"/>
      <c r="F365" s="628"/>
      <c r="G365" s="617" t="s">
        <v>2380</v>
      </c>
      <c r="H365" s="618" t="s">
        <v>2381</v>
      </c>
      <c r="I365" s="618" t="s">
        <v>1321</v>
      </c>
      <c r="J365" s="615" t="s">
        <v>437</v>
      </c>
      <c r="K365" s="615" t="s">
        <v>398</v>
      </c>
      <c r="L365" s="172">
        <v>-7.0035555555555558</v>
      </c>
      <c r="M365" s="172">
        <v>-112.4395</v>
      </c>
      <c r="N365" s="619" t="s">
        <v>2363</v>
      </c>
      <c r="O365" s="617"/>
      <c r="P365" s="620"/>
    </row>
    <row r="366" spans="2:16" ht="15.75" x14ac:dyDescent="0.25">
      <c r="B366" s="616"/>
      <c r="C366" s="626"/>
      <c r="D366" s="626"/>
      <c r="E366" s="626"/>
      <c r="F366" s="628"/>
      <c r="G366" s="617"/>
      <c r="H366" s="618"/>
      <c r="I366" s="618"/>
      <c r="J366" s="615"/>
      <c r="K366" s="615"/>
      <c r="L366" s="156"/>
      <c r="M366" s="156"/>
      <c r="N366" s="619"/>
      <c r="O366" s="617"/>
      <c r="P366" s="620"/>
    </row>
    <row r="367" spans="2:16" ht="15.75" x14ac:dyDescent="0.25">
      <c r="B367" s="616">
        <v>23</v>
      </c>
      <c r="C367" s="626"/>
      <c r="D367" s="626"/>
      <c r="E367" s="626"/>
      <c r="F367" s="628"/>
      <c r="G367" s="617" t="s">
        <v>2382</v>
      </c>
      <c r="H367" s="618" t="s">
        <v>1316</v>
      </c>
      <c r="I367" s="618" t="s">
        <v>450</v>
      </c>
      <c r="J367" s="618" t="s">
        <v>437</v>
      </c>
      <c r="K367" s="615" t="s">
        <v>398</v>
      </c>
      <c r="L367" s="172">
        <v>-7.0031833333333333</v>
      </c>
      <c r="M367" s="172">
        <v>-112.44254444444445</v>
      </c>
      <c r="N367" s="619" t="s">
        <v>2363</v>
      </c>
      <c r="O367" s="617"/>
      <c r="P367" s="620"/>
    </row>
    <row r="368" spans="2:16" ht="15.75" x14ac:dyDescent="0.25">
      <c r="B368" s="616"/>
      <c r="C368" s="626"/>
      <c r="D368" s="626"/>
      <c r="E368" s="626"/>
      <c r="F368" s="628"/>
      <c r="G368" s="617"/>
      <c r="H368" s="618"/>
      <c r="I368" s="618"/>
      <c r="J368" s="618"/>
      <c r="K368" s="615"/>
      <c r="L368" s="156">
        <v>0</v>
      </c>
      <c r="M368" s="156">
        <v>0</v>
      </c>
      <c r="N368" s="619"/>
      <c r="O368" s="617"/>
      <c r="P368" s="620"/>
    </row>
    <row r="369" spans="2:16" ht="15.75" x14ac:dyDescent="0.25">
      <c r="B369" s="616">
        <v>24</v>
      </c>
      <c r="C369" s="626"/>
      <c r="D369" s="626"/>
      <c r="E369" s="626"/>
      <c r="F369" s="628"/>
      <c r="G369" s="617" t="s">
        <v>2383</v>
      </c>
      <c r="H369" s="618" t="s">
        <v>1318</v>
      </c>
      <c r="I369" s="618" t="s">
        <v>437</v>
      </c>
      <c r="J369" s="618" t="s">
        <v>437</v>
      </c>
      <c r="K369" s="615" t="s">
        <v>398</v>
      </c>
      <c r="L369" s="172">
        <v>-7.0021944444444442</v>
      </c>
      <c r="M369" s="172">
        <v>-112.44836944444444</v>
      </c>
      <c r="N369" s="619" t="s">
        <v>2363</v>
      </c>
      <c r="O369" s="617"/>
      <c r="P369" s="620"/>
    </row>
    <row r="370" spans="2:16" ht="15.75" x14ac:dyDescent="0.25">
      <c r="B370" s="616"/>
      <c r="C370" s="626"/>
      <c r="D370" s="626"/>
      <c r="E370" s="626"/>
      <c r="F370" s="628"/>
      <c r="G370" s="617"/>
      <c r="H370" s="618"/>
      <c r="I370" s="618"/>
      <c r="J370" s="618"/>
      <c r="K370" s="615"/>
      <c r="L370" s="156">
        <v>0</v>
      </c>
      <c r="M370" s="156">
        <v>0</v>
      </c>
      <c r="N370" s="619"/>
      <c r="O370" s="617"/>
      <c r="P370" s="620"/>
    </row>
    <row r="371" spans="2:16" ht="15.75" x14ac:dyDescent="0.25">
      <c r="B371" s="616">
        <v>25</v>
      </c>
      <c r="C371" s="626"/>
      <c r="D371" s="626"/>
      <c r="E371" s="626"/>
      <c r="F371" s="628"/>
      <c r="G371" s="617" t="s">
        <v>2384</v>
      </c>
      <c r="H371" s="618" t="s">
        <v>1320</v>
      </c>
      <c r="I371" s="618" t="s">
        <v>1321</v>
      </c>
      <c r="J371" s="618" t="s">
        <v>437</v>
      </c>
      <c r="K371" s="615" t="s">
        <v>398</v>
      </c>
      <c r="L371" s="172">
        <v>-7.0025555555555554</v>
      </c>
      <c r="M371" s="172">
        <v>-112.45211111111111</v>
      </c>
      <c r="N371" s="619" t="s">
        <v>2363</v>
      </c>
      <c r="O371" s="617"/>
      <c r="P371" s="620"/>
    </row>
    <row r="372" spans="2:16" ht="15.75" x14ac:dyDescent="0.25">
      <c r="B372" s="616"/>
      <c r="C372" s="626"/>
      <c r="D372" s="626"/>
      <c r="E372" s="626"/>
      <c r="F372" s="628"/>
      <c r="G372" s="617"/>
      <c r="H372" s="618"/>
      <c r="I372" s="618"/>
      <c r="J372" s="618"/>
      <c r="K372" s="615"/>
      <c r="L372" s="156">
        <v>0</v>
      </c>
      <c r="M372" s="156">
        <v>0</v>
      </c>
      <c r="N372" s="619"/>
      <c r="O372" s="617"/>
      <c r="P372" s="620"/>
    </row>
    <row r="373" spans="2:16" ht="15.75" x14ac:dyDescent="0.25">
      <c r="B373" s="616">
        <v>26</v>
      </c>
      <c r="C373" s="626"/>
      <c r="D373" s="626"/>
      <c r="E373" s="626"/>
      <c r="F373" s="628"/>
      <c r="G373" s="617" t="s">
        <v>2385</v>
      </c>
      <c r="H373" s="618" t="s">
        <v>1320</v>
      </c>
      <c r="I373" s="618" t="s">
        <v>1321</v>
      </c>
      <c r="J373" s="618" t="s">
        <v>437</v>
      </c>
      <c r="K373" s="615" t="s">
        <v>398</v>
      </c>
      <c r="L373" s="172">
        <v>-7.0076666666666663</v>
      </c>
      <c r="M373" s="172">
        <v>-112.46299999999999</v>
      </c>
      <c r="N373" s="619" t="s">
        <v>2363</v>
      </c>
      <c r="O373" s="617"/>
      <c r="P373" s="620"/>
    </row>
    <row r="374" spans="2:16" ht="15.75" x14ac:dyDescent="0.25">
      <c r="B374" s="616"/>
      <c r="C374" s="626"/>
      <c r="D374" s="626"/>
      <c r="E374" s="626"/>
      <c r="F374" s="628"/>
      <c r="G374" s="617"/>
      <c r="H374" s="618"/>
      <c r="I374" s="618"/>
      <c r="J374" s="618"/>
      <c r="K374" s="615"/>
      <c r="L374" s="156">
        <v>0</v>
      </c>
      <c r="M374" s="156">
        <v>0</v>
      </c>
      <c r="N374" s="619"/>
      <c r="O374" s="617"/>
      <c r="P374" s="620"/>
    </row>
    <row r="375" spans="2:16" ht="15.75" x14ac:dyDescent="0.25">
      <c r="B375" s="616">
        <v>27</v>
      </c>
      <c r="C375" s="626"/>
      <c r="D375" s="626"/>
      <c r="E375" s="626"/>
      <c r="F375" s="628"/>
      <c r="G375" s="617" t="s">
        <v>2386</v>
      </c>
      <c r="H375" s="618" t="s">
        <v>1320</v>
      </c>
      <c r="I375" s="618" t="s">
        <v>1321</v>
      </c>
      <c r="J375" s="618" t="s">
        <v>437</v>
      </c>
      <c r="K375" s="615" t="s">
        <v>398</v>
      </c>
      <c r="L375" s="172">
        <v>-7.0089444444444444</v>
      </c>
      <c r="M375" s="172">
        <v>-112.46311111111112</v>
      </c>
      <c r="N375" s="619" t="s">
        <v>2363</v>
      </c>
      <c r="O375" s="617"/>
      <c r="P375" s="620"/>
    </row>
    <row r="376" spans="2:16" ht="15.75" x14ac:dyDescent="0.25">
      <c r="B376" s="616"/>
      <c r="C376" s="626"/>
      <c r="D376" s="626"/>
      <c r="E376" s="626"/>
      <c r="F376" s="628"/>
      <c r="G376" s="617"/>
      <c r="H376" s="618"/>
      <c r="I376" s="618"/>
      <c r="J376" s="618"/>
      <c r="K376" s="615"/>
      <c r="L376" s="156">
        <v>0</v>
      </c>
      <c r="M376" s="156">
        <v>0</v>
      </c>
      <c r="N376" s="619"/>
      <c r="O376" s="617"/>
      <c r="P376" s="620"/>
    </row>
    <row r="377" spans="2:16" ht="15.75" x14ac:dyDescent="0.25">
      <c r="B377" s="616">
        <v>28</v>
      </c>
      <c r="C377" s="626"/>
      <c r="D377" s="626"/>
      <c r="E377" s="626"/>
      <c r="F377" s="628"/>
      <c r="G377" s="617" t="s">
        <v>2387</v>
      </c>
      <c r="H377" s="618" t="s">
        <v>1320</v>
      </c>
      <c r="I377" s="618" t="s">
        <v>1321</v>
      </c>
      <c r="J377" s="618" t="s">
        <v>437</v>
      </c>
      <c r="K377" s="615" t="s">
        <v>398</v>
      </c>
      <c r="L377" s="172">
        <v>-7.0075833333333337</v>
      </c>
      <c r="M377" s="172">
        <v>-112.47380555555556</v>
      </c>
      <c r="N377" s="619" t="s">
        <v>2363</v>
      </c>
      <c r="O377" s="617"/>
      <c r="P377" s="620"/>
    </row>
    <row r="378" spans="2:16" ht="15.75" x14ac:dyDescent="0.25">
      <c r="B378" s="616"/>
      <c r="C378" s="626"/>
      <c r="D378" s="626"/>
      <c r="E378" s="626"/>
      <c r="F378" s="628"/>
      <c r="G378" s="617"/>
      <c r="H378" s="618"/>
      <c r="I378" s="618"/>
      <c r="J378" s="618"/>
      <c r="K378" s="615"/>
      <c r="L378" s="156">
        <v>0</v>
      </c>
      <c r="M378" s="156">
        <v>0</v>
      </c>
      <c r="N378" s="619"/>
      <c r="O378" s="617"/>
      <c r="P378" s="620"/>
    </row>
    <row r="379" spans="2:16" ht="15.75" x14ac:dyDescent="0.25">
      <c r="B379" s="616">
        <v>29</v>
      </c>
      <c r="C379" s="626"/>
      <c r="D379" s="626"/>
      <c r="E379" s="626"/>
      <c r="F379" s="628"/>
      <c r="G379" s="617" t="s">
        <v>2388</v>
      </c>
      <c r="H379" s="618" t="s">
        <v>1320</v>
      </c>
      <c r="I379" s="618" t="s">
        <v>1321</v>
      </c>
      <c r="J379" s="618" t="s">
        <v>437</v>
      </c>
      <c r="K379" s="615" t="s">
        <v>398</v>
      </c>
      <c r="L379" s="172">
        <v>-7.0138611111111109</v>
      </c>
      <c r="M379" s="172">
        <v>-112.48363888888889</v>
      </c>
      <c r="N379" s="619" t="s">
        <v>2363</v>
      </c>
      <c r="O379" s="617"/>
      <c r="P379" s="620"/>
    </row>
    <row r="380" spans="2:16" ht="15.75" x14ac:dyDescent="0.25">
      <c r="B380" s="616"/>
      <c r="C380" s="626"/>
      <c r="D380" s="626"/>
      <c r="E380" s="626"/>
      <c r="F380" s="628"/>
      <c r="G380" s="617"/>
      <c r="H380" s="618"/>
      <c r="I380" s="618"/>
      <c r="J380" s="618"/>
      <c r="K380" s="615"/>
      <c r="L380" s="156">
        <v>0</v>
      </c>
      <c r="M380" s="156">
        <v>0</v>
      </c>
      <c r="N380" s="619"/>
      <c r="O380" s="617"/>
      <c r="P380" s="620"/>
    </row>
    <row r="381" spans="2:16" ht="15.75" x14ac:dyDescent="0.25">
      <c r="B381" s="616">
        <v>30</v>
      </c>
      <c r="C381" s="626"/>
      <c r="D381" s="626"/>
      <c r="E381" s="626"/>
      <c r="F381" s="628"/>
      <c r="G381" s="617" t="s">
        <v>2389</v>
      </c>
      <c r="H381" s="618" t="s">
        <v>1323</v>
      </c>
      <c r="I381" s="618" t="s">
        <v>1324</v>
      </c>
      <c r="J381" s="618" t="s">
        <v>437</v>
      </c>
      <c r="K381" s="615" t="s">
        <v>398</v>
      </c>
      <c r="L381" s="172">
        <v>-7.0208611111111114</v>
      </c>
      <c r="M381" s="172">
        <v>-112.50533333333334</v>
      </c>
      <c r="N381" s="619" t="s">
        <v>717</v>
      </c>
      <c r="O381" s="617"/>
      <c r="P381" s="620"/>
    </row>
    <row r="382" spans="2:16" ht="15.75" x14ac:dyDescent="0.25">
      <c r="B382" s="616"/>
      <c r="C382" s="626"/>
      <c r="D382" s="626"/>
      <c r="E382" s="626"/>
      <c r="F382" s="628"/>
      <c r="G382" s="617"/>
      <c r="H382" s="618"/>
      <c r="I382" s="618"/>
      <c r="J382" s="618"/>
      <c r="K382" s="615"/>
      <c r="L382" s="156">
        <v>0</v>
      </c>
      <c r="M382" s="156">
        <v>0</v>
      </c>
      <c r="N382" s="619"/>
      <c r="O382" s="617"/>
      <c r="P382" s="620"/>
    </row>
    <row r="383" spans="2:16" ht="15.75" x14ac:dyDescent="0.25">
      <c r="B383" s="616">
        <v>31</v>
      </c>
      <c r="C383" s="626"/>
      <c r="D383" s="626"/>
      <c r="E383" s="626"/>
      <c r="F383" s="628"/>
      <c r="G383" s="617" t="s">
        <v>2390</v>
      </c>
      <c r="H383" s="618" t="s">
        <v>1328</v>
      </c>
      <c r="I383" s="618" t="s">
        <v>457</v>
      </c>
      <c r="J383" s="618" t="s">
        <v>437</v>
      </c>
      <c r="K383" s="615" t="s">
        <v>398</v>
      </c>
      <c r="L383" s="172">
        <v>-7.0578611111111114</v>
      </c>
      <c r="M383" s="172">
        <v>-112.59302777777778</v>
      </c>
      <c r="N383" s="619" t="s">
        <v>2363</v>
      </c>
      <c r="O383" s="617"/>
      <c r="P383" s="620"/>
    </row>
    <row r="384" spans="2:16" ht="15.75" x14ac:dyDescent="0.25">
      <c r="B384" s="616"/>
      <c r="C384" s="626"/>
      <c r="D384" s="626"/>
      <c r="E384" s="626"/>
      <c r="F384" s="628"/>
      <c r="G384" s="617"/>
      <c r="H384" s="618"/>
      <c r="I384" s="618"/>
      <c r="J384" s="618"/>
      <c r="K384" s="615"/>
      <c r="L384" s="156"/>
      <c r="M384" s="156"/>
      <c r="N384" s="619"/>
      <c r="O384" s="617"/>
      <c r="P384" s="620"/>
    </row>
    <row r="385" spans="2:16" ht="15.75" x14ac:dyDescent="0.25">
      <c r="B385" s="616">
        <v>32</v>
      </c>
      <c r="C385" s="626"/>
      <c r="D385" s="626"/>
      <c r="E385" s="626"/>
      <c r="F385" s="628"/>
      <c r="G385" s="617" t="s">
        <v>2391</v>
      </c>
      <c r="H385" s="618" t="s">
        <v>1334</v>
      </c>
      <c r="I385" s="618" t="s">
        <v>464</v>
      </c>
      <c r="J385" s="618" t="s">
        <v>465</v>
      </c>
      <c r="K385" s="615" t="s">
        <v>398</v>
      </c>
      <c r="L385" s="172">
        <v>-7.0545555555555559</v>
      </c>
      <c r="M385" s="172">
        <v>-112.59791666666666</v>
      </c>
      <c r="N385" s="619" t="s">
        <v>2363</v>
      </c>
      <c r="O385" s="617"/>
      <c r="P385" s="620"/>
    </row>
    <row r="386" spans="2:16" ht="15.75" x14ac:dyDescent="0.25">
      <c r="B386" s="616"/>
      <c r="C386" s="626"/>
      <c r="D386" s="626"/>
      <c r="E386" s="626"/>
      <c r="F386" s="628"/>
      <c r="G386" s="617"/>
      <c r="H386" s="618"/>
      <c r="I386" s="618"/>
      <c r="J386" s="618"/>
      <c r="K386" s="615"/>
      <c r="L386" s="156">
        <v>0</v>
      </c>
      <c r="M386" s="156">
        <v>0</v>
      </c>
      <c r="N386" s="619"/>
      <c r="O386" s="617"/>
      <c r="P386" s="620"/>
    </row>
    <row r="387" spans="2:16" ht="15.75" x14ac:dyDescent="0.25">
      <c r="B387" s="616">
        <v>33</v>
      </c>
      <c r="C387" s="626"/>
      <c r="D387" s="626"/>
      <c r="E387" s="626"/>
      <c r="F387" s="628"/>
      <c r="G387" s="617" t="s">
        <v>2392</v>
      </c>
      <c r="H387" s="618" t="s">
        <v>1336</v>
      </c>
      <c r="I387" s="618" t="s">
        <v>1337</v>
      </c>
      <c r="J387" s="618" t="s">
        <v>465</v>
      </c>
      <c r="K387" s="615" t="s">
        <v>398</v>
      </c>
      <c r="L387" s="172">
        <v>-7.0413611111111107</v>
      </c>
      <c r="M387" s="172">
        <v>-112.59527777777778</v>
      </c>
      <c r="N387" s="619" t="s">
        <v>2363</v>
      </c>
      <c r="O387" s="617"/>
      <c r="P387" s="620"/>
    </row>
    <row r="388" spans="2:16" ht="15.75" x14ac:dyDescent="0.25">
      <c r="B388" s="616"/>
      <c r="C388" s="626"/>
      <c r="D388" s="626"/>
      <c r="E388" s="626"/>
      <c r="F388" s="628"/>
      <c r="G388" s="617"/>
      <c r="H388" s="618"/>
      <c r="I388" s="618"/>
      <c r="J388" s="618"/>
      <c r="K388" s="615"/>
      <c r="L388" s="156">
        <v>0</v>
      </c>
      <c r="M388" s="156">
        <v>0</v>
      </c>
      <c r="N388" s="619"/>
      <c r="O388" s="617"/>
      <c r="P388" s="620"/>
    </row>
    <row r="389" spans="2:16" ht="15.75" x14ac:dyDescent="0.25">
      <c r="B389" s="616">
        <v>34</v>
      </c>
      <c r="C389" s="626"/>
      <c r="D389" s="626"/>
      <c r="E389" s="626"/>
      <c r="F389" s="628"/>
      <c r="G389" s="617" t="s">
        <v>2393</v>
      </c>
      <c r="H389" s="618" t="s">
        <v>1336</v>
      </c>
      <c r="I389" s="618" t="s">
        <v>1337</v>
      </c>
      <c r="J389" s="618" t="s">
        <v>465</v>
      </c>
      <c r="K389" s="615" t="s">
        <v>398</v>
      </c>
      <c r="L389" s="172">
        <v>-7.0103333333333335</v>
      </c>
      <c r="M389" s="172">
        <v>-112.5925</v>
      </c>
      <c r="N389" s="619" t="s">
        <v>2363</v>
      </c>
      <c r="O389" s="617"/>
      <c r="P389" s="620"/>
    </row>
    <row r="390" spans="2:16" ht="15.75" x14ac:dyDescent="0.25">
      <c r="B390" s="616"/>
      <c r="C390" s="626"/>
      <c r="D390" s="626"/>
      <c r="E390" s="626"/>
      <c r="F390" s="628"/>
      <c r="G390" s="617"/>
      <c r="H390" s="618"/>
      <c r="I390" s="618"/>
      <c r="J390" s="618"/>
      <c r="K390" s="615"/>
      <c r="L390" s="156">
        <v>0</v>
      </c>
      <c r="M390" s="156">
        <v>0</v>
      </c>
      <c r="N390" s="619"/>
      <c r="O390" s="617"/>
      <c r="P390" s="620"/>
    </row>
    <row r="391" spans="2:16" ht="15.75" x14ac:dyDescent="0.25">
      <c r="B391" s="379"/>
      <c r="C391" s="358"/>
      <c r="D391" s="358"/>
      <c r="E391" s="358"/>
      <c r="F391" s="358"/>
      <c r="G391" s="358"/>
      <c r="H391" s="358"/>
      <c r="I391" s="358"/>
      <c r="J391" s="358"/>
      <c r="K391" s="358"/>
      <c r="L391" s="366">
        <v>0</v>
      </c>
      <c r="M391" s="366">
        <v>0</v>
      </c>
      <c r="N391" s="358"/>
      <c r="O391" s="358"/>
      <c r="P391" s="367"/>
    </row>
    <row r="392" spans="2:16" ht="15.75" x14ac:dyDescent="0.25">
      <c r="B392" s="312" t="s">
        <v>470</v>
      </c>
      <c r="C392" s="293"/>
      <c r="D392" s="293"/>
      <c r="E392" s="293"/>
      <c r="F392" s="293"/>
      <c r="G392" s="293"/>
      <c r="H392" s="293"/>
      <c r="I392" s="293"/>
      <c r="J392" s="293"/>
      <c r="K392" s="293"/>
      <c r="L392" s="392"/>
      <c r="M392" s="392"/>
      <c r="N392" s="293"/>
      <c r="O392" s="293"/>
      <c r="P392" s="293"/>
    </row>
    <row r="393" spans="2:16" ht="15.75" x14ac:dyDescent="0.25">
      <c r="B393" s="349" t="s">
        <v>733</v>
      </c>
      <c r="C393" s="320"/>
      <c r="D393" s="320"/>
      <c r="E393" s="320"/>
      <c r="F393" s="320"/>
      <c r="G393" s="320"/>
      <c r="H393" s="209"/>
      <c r="I393" s="209"/>
      <c r="J393" s="320"/>
      <c r="K393" s="320"/>
      <c r="L393" s="350"/>
      <c r="M393" s="350"/>
      <c r="N393" s="320"/>
      <c r="O393" s="320"/>
      <c r="P393" s="321"/>
    </row>
    <row r="394" spans="2:16" ht="15.75" x14ac:dyDescent="0.25">
      <c r="B394" s="616">
        <v>1</v>
      </c>
      <c r="C394" s="626" t="s">
        <v>2121</v>
      </c>
      <c r="D394" s="617">
        <v>1</v>
      </c>
      <c r="E394" s="617"/>
      <c r="F394" s="628">
        <v>290</v>
      </c>
      <c r="G394" s="617" t="s">
        <v>734</v>
      </c>
      <c r="H394" s="618" t="s">
        <v>2394</v>
      </c>
      <c r="I394" s="629" t="s">
        <v>473</v>
      </c>
      <c r="J394" s="618" t="s">
        <v>474</v>
      </c>
      <c r="K394" s="615" t="s">
        <v>5</v>
      </c>
      <c r="L394" s="172">
        <v>-7.1468388888888885</v>
      </c>
      <c r="M394" s="172">
        <v>-111.59719166666666</v>
      </c>
      <c r="N394" s="619" t="s">
        <v>2363</v>
      </c>
      <c r="O394" s="617"/>
      <c r="P394" s="630"/>
    </row>
    <row r="395" spans="2:16" ht="15.75" x14ac:dyDescent="0.25">
      <c r="B395" s="616"/>
      <c r="C395" s="626"/>
      <c r="D395" s="617"/>
      <c r="E395" s="617"/>
      <c r="F395" s="628"/>
      <c r="G395" s="617"/>
      <c r="H395" s="618"/>
      <c r="I395" s="629"/>
      <c r="J395" s="618"/>
      <c r="K395" s="615"/>
      <c r="L395" s="156">
        <v>0</v>
      </c>
      <c r="M395" s="156">
        <v>0</v>
      </c>
      <c r="N395" s="619"/>
      <c r="O395" s="617"/>
      <c r="P395" s="630"/>
    </row>
    <row r="396" spans="2:16" ht="15.75" x14ac:dyDescent="0.25">
      <c r="B396" s="616">
        <v>2</v>
      </c>
      <c r="C396" s="626"/>
      <c r="D396" s="617"/>
      <c r="E396" s="617"/>
      <c r="F396" s="628"/>
      <c r="G396" s="617" t="s">
        <v>737</v>
      </c>
      <c r="H396" s="618" t="s">
        <v>2394</v>
      </c>
      <c r="I396" s="629" t="s">
        <v>473</v>
      </c>
      <c r="J396" s="618" t="s">
        <v>474</v>
      </c>
      <c r="K396" s="615" t="s">
        <v>5</v>
      </c>
      <c r="L396" s="172">
        <v>-7.1452777777777774</v>
      </c>
      <c r="M396" s="172">
        <v>-111.59783333333333</v>
      </c>
      <c r="N396" s="619" t="s">
        <v>2395</v>
      </c>
      <c r="O396" s="617"/>
      <c r="P396" s="630"/>
    </row>
    <row r="397" spans="2:16" ht="15.75" x14ac:dyDescent="0.25">
      <c r="B397" s="616"/>
      <c r="C397" s="626"/>
      <c r="D397" s="617"/>
      <c r="E397" s="617"/>
      <c r="F397" s="628"/>
      <c r="G397" s="617"/>
      <c r="H397" s="618"/>
      <c r="I397" s="629"/>
      <c r="J397" s="618"/>
      <c r="K397" s="615"/>
      <c r="L397" s="156">
        <v>0</v>
      </c>
      <c r="M397" s="156">
        <v>0</v>
      </c>
      <c r="N397" s="619"/>
      <c r="O397" s="617"/>
      <c r="P397" s="630"/>
    </row>
    <row r="398" spans="2:16" ht="15.75" x14ac:dyDescent="0.25">
      <c r="B398" s="616">
        <v>3</v>
      </c>
      <c r="C398" s="626"/>
      <c r="D398" s="617"/>
      <c r="E398" s="617"/>
      <c r="F398" s="628"/>
      <c r="G398" s="617" t="s">
        <v>740</v>
      </c>
      <c r="H398" s="618" t="s">
        <v>488</v>
      </c>
      <c r="I398" s="618" t="s">
        <v>489</v>
      </c>
      <c r="J398" s="615" t="s">
        <v>490</v>
      </c>
      <c r="K398" s="615" t="s">
        <v>398</v>
      </c>
      <c r="L398" s="172">
        <v>-7.070297222222222</v>
      </c>
      <c r="M398" s="172">
        <v>-112.01394444444445</v>
      </c>
      <c r="N398" s="619" t="s">
        <v>2363</v>
      </c>
      <c r="O398" s="617"/>
      <c r="P398" s="620"/>
    </row>
    <row r="399" spans="2:16" ht="15.75" x14ac:dyDescent="0.25">
      <c r="B399" s="616"/>
      <c r="C399" s="626"/>
      <c r="D399" s="617"/>
      <c r="E399" s="617"/>
      <c r="F399" s="628"/>
      <c r="G399" s="617"/>
      <c r="H399" s="618"/>
      <c r="I399" s="618"/>
      <c r="J399" s="615"/>
      <c r="K399" s="615"/>
      <c r="L399" s="156">
        <v>0</v>
      </c>
      <c r="M399" s="156">
        <v>0</v>
      </c>
      <c r="N399" s="619"/>
      <c r="O399" s="617"/>
      <c r="P399" s="620"/>
    </row>
    <row r="400" spans="2:16" ht="15.75" x14ac:dyDescent="0.25">
      <c r="B400" s="616">
        <v>4</v>
      </c>
      <c r="C400" s="626"/>
      <c r="D400" s="617"/>
      <c r="E400" s="617"/>
      <c r="F400" s="628"/>
      <c r="G400" s="617" t="s">
        <v>742</v>
      </c>
      <c r="H400" s="618" t="s">
        <v>488</v>
      </c>
      <c r="I400" s="618" t="s">
        <v>489</v>
      </c>
      <c r="J400" s="615" t="s">
        <v>490</v>
      </c>
      <c r="K400" s="615" t="s">
        <v>398</v>
      </c>
      <c r="L400" s="172">
        <v>-7.0657777777777779</v>
      </c>
      <c r="M400" s="172">
        <v>-112.02310833333334</v>
      </c>
      <c r="N400" s="619" t="s">
        <v>2363</v>
      </c>
      <c r="O400" s="617"/>
      <c r="P400" s="620"/>
    </row>
    <row r="401" spans="2:16" ht="15.75" x14ac:dyDescent="0.25">
      <c r="B401" s="616"/>
      <c r="C401" s="626"/>
      <c r="D401" s="617"/>
      <c r="E401" s="617"/>
      <c r="F401" s="628"/>
      <c r="G401" s="617"/>
      <c r="H401" s="618"/>
      <c r="I401" s="618"/>
      <c r="J401" s="615"/>
      <c r="K401" s="615"/>
      <c r="L401" s="156"/>
      <c r="M401" s="156"/>
      <c r="N401" s="619"/>
      <c r="O401" s="617"/>
      <c r="P401" s="620"/>
    </row>
    <row r="402" spans="2:16" ht="15.75" x14ac:dyDescent="0.25">
      <c r="B402" s="616">
        <v>5</v>
      </c>
      <c r="C402" s="626"/>
      <c r="D402" s="617"/>
      <c r="E402" s="617"/>
      <c r="F402" s="628"/>
      <c r="G402" s="617" t="s">
        <v>745</v>
      </c>
      <c r="H402" s="618" t="s">
        <v>488</v>
      </c>
      <c r="I402" s="618" t="s">
        <v>489</v>
      </c>
      <c r="J402" s="615" t="s">
        <v>490</v>
      </c>
      <c r="K402" s="615" t="s">
        <v>398</v>
      </c>
      <c r="L402" s="172">
        <v>-7.0688555555555554</v>
      </c>
      <c r="M402" s="172">
        <v>-112.04209166666666</v>
      </c>
      <c r="N402" s="619" t="s">
        <v>2363</v>
      </c>
      <c r="O402" s="617"/>
      <c r="P402" s="620"/>
    </row>
    <row r="403" spans="2:16" ht="15.75" x14ac:dyDescent="0.25">
      <c r="B403" s="616"/>
      <c r="C403" s="626"/>
      <c r="D403" s="617"/>
      <c r="E403" s="617"/>
      <c r="F403" s="628"/>
      <c r="G403" s="617"/>
      <c r="H403" s="618"/>
      <c r="I403" s="618"/>
      <c r="J403" s="615"/>
      <c r="K403" s="615"/>
      <c r="L403" s="156">
        <v>0</v>
      </c>
      <c r="M403" s="156">
        <v>0</v>
      </c>
      <c r="N403" s="619"/>
      <c r="O403" s="617"/>
      <c r="P403" s="620"/>
    </row>
    <row r="404" spans="2:16" ht="15.75" x14ac:dyDescent="0.25">
      <c r="B404" s="616">
        <v>6</v>
      </c>
      <c r="C404" s="626"/>
      <c r="D404" s="617"/>
      <c r="E404" s="617"/>
      <c r="F404" s="628"/>
      <c r="G404" s="617" t="s">
        <v>748</v>
      </c>
      <c r="H404" s="618" t="s">
        <v>1344</v>
      </c>
      <c r="I404" s="618" t="s">
        <v>489</v>
      </c>
      <c r="J404" s="615" t="s">
        <v>490</v>
      </c>
      <c r="K404" s="615" t="s">
        <v>398</v>
      </c>
      <c r="L404" s="172">
        <v>-7.0662916666666664</v>
      </c>
      <c r="M404" s="172">
        <v>-112.08445</v>
      </c>
      <c r="N404" s="619" t="s">
        <v>2363</v>
      </c>
      <c r="O404" s="617"/>
      <c r="P404" s="620"/>
    </row>
    <row r="405" spans="2:16" ht="15.75" x14ac:dyDescent="0.25">
      <c r="B405" s="616"/>
      <c r="C405" s="626"/>
      <c r="D405" s="617"/>
      <c r="E405" s="617"/>
      <c r="F405" s="628"/>
      <c r="G405" s="617"/>
      <c r="H405" s="618"/>
      <c r="I405" s="618"/>
      <c r="J405" s="615"/>
      <c r="K405" s="615"/>
      <c r="L405" s="156">
        <v>0</v>
      </c>
      <c r="M405" s="156">
        <v>0</v>
      </c>
      <c r="N405" s="619"/>
      <c r="O405" s="617"/>
      <c r="P405" s="620"/>
    </row>
    <row r="406" spans="2:16" ht="15.75" x14ac:dyDescent="0.25">
      <c r="B406" s="616">
        <v>7</v>
      </c>
      <c r="C406" s="626"/>
      <c r="D406" s="617"/>
      <c r="E406" s="617"/>
      <c r="F406" s="628"/>
      <c r="G406" s="617" t="s">
        <v>2319</v>
      </c>
      <c r="H406" s="618" t="s">
        <v>503</v>
      </c>
      <c r="I406" s="618" t="s">
        <v>490</v>
      </c>
      <c r="J406" s="618" t="s">
        <v>490</v>
      </c>
      <c r="K406" s="615" t="s">
        <v>398</v>
      </c>
      <c r="L406" s="172">
        <v>-7.0836444444444444</v>
      </c>
      <c r="M406" s="172">
        <v>-112.09275</v>
      </c>
      <c r="N406" s="619" t="s">
        <v>2363</v>
      </c>
      <c r="O406" s="617"/>
      <c r="P406" s="620"/>
    </row>
    <row r="407" spans="2:16" ht="15.75" x14ac:dyDescent="0.25">
      <c r="B407" s="616"/>
      <c r="C407" s="626"/>
      <c r="D407" s="617"/>
      <c r="E407" s="617"/>
      <c r="F407" s="628"/>
      <c r="G407" s="617"/>
      <c r="H407" s="618"/>
      <c r="I407" s="618"/>
      <c r="J407" s="618"/>
      <c r="K407" s="615"/>
      <c r="L407" s="156">
        <v>0</v>
      </c>
      <c r="M407" s="156">
        <v>0</v>
      </c>
      <c r="N407" s="619"/>
      <c r="O407" s="617"/>
      <c r="P407" s="620"/>
    </row>
    <row r="408" spans="2:16" ht="15.75" x14ac:dyDescent="0.25">
      <c r="B408" s="616">
        <v>8</v>
      </c>
      <c r="C408" s="626"/>
      <c r="D408" s="617"/>
      <c r="E408" s="617"/>
      <c r="F408" s="628"/>
      <c r="G408" s="617" t="s">
        <v>2321</v>
      </c>
      <c r="H408" s="618" t="s">
        <v>503</v>
      </c>
      <c r="I408" s="618" t="s">
        <v>490</v>
      </c>
      <c r="J408" s="618" t="s">
        <v>490</v>
      </c>
      <c r="K408" s="615" t="s">
        <v>398</v>
      </c>
      <c r="L408" s="380">
        <v>-7.0853722222222224</v>
      </c>
      <c r="M408" s="380">
        <v>-112.10719722222223</v>
      </c>
      <c r="N408" s="619" t="s">
        <v>2363</v>
      </c>
      <c r="O408" s="617"/>
      <c r="P408" s="620"/>
    </row>
    <row r="409" spans="2:16" ht="15.75" x14ac:dyDescent="0.25">
      <c r="B409" s="616"/>
      <c r="C409" s="626"/>
      <c r="D409" s="617"/>
      <c r="E409" s="617"/>
      <c r="F409" s="628"/>
      <c r="G409" s="617"/>
      <c r="H409" s="618"/>
      <c r="I409" s="618"/>
      <c r="J409" s="618"/>
      <c r="K409" s="615"/>
      <c r="L409" s="381">
        <v>0</v>
      </c>
      <c r="M409" s="381">
        <v>0</v>
      </c>
      <c r="N409" s="619"/>
      <c r="O409" s="617"/>
      <c r="P409" s="620"/>
    </row>
    <row r="410" spans="2:16" ht="15.75" x14ac:dyDescent="0.25">
      <c r="B410" s="616">
        <v>9</v>
      </c>
      <c r="C410" s="626"/>
      <c r="D410" s="617"/>
      <c r="E410" s="617"/>
      <c r="F410" s="628"/>
      <c r="G410" s="617" t="s">
        <v>2327</v>
      </c>
      <c r="H410" s="618" t="s">
        <v>503</v>
      </c>
      <c r="I410" s="618" t="s">
        <v>490</v>
      </c>
      <c r="J410" s="618" t="s">
        <v>490</v>
      </c>
      <c r="K410" s="615" t="s">
        <v>398</v>
      </c>
      <c r="L410" s="172">
        <v>-7.0885583333333333</v>
      </c>
      <c r="M410" s="172">
        <v>-112.12980277777778</v>
      </c>
      <c r="N410" s="619" t="s">
        <v>2363</v>
      </c>
      <c r="O410" s="617"/>
      <c r="P410" s="620"/>
    </row>
    <row r="411" spans="2:16" ht="15.75" x14ac:dyDescent="0.25">
      <c r="B411" s="616"/>
      <c r="C411" s="626"/>
      <c r="D411" s="617"/>
      <c r="E411" s="617"/>
      <c r="F411" s="628"/>
      <c r="G411" s="617"/>
      <c r="H411" s="618"/>
      <c r="I411" s="618"/>
      <c r="J411" s="618"/>
      <c r="K411" s="615"/>
      <c r="L411" s="156">
        <v>0</v>
      </c>
      <c r="M411" s="156">
        <v>0</v>
      </c>
      <c r="N411" s="619"/>
      <c r="O411" s="617"/>
      <c r="P411" s="620"/>
    </row>
    <row r="412" spans="2:16" ht="15.75" x14ac:dyDescent="0.25">
      <c r="B412" s="616">
        <v>10</v>
      </c>
      <c r="C412" s="626"/>
      <c r="D412" s="617"/>
      <c r="E412" s="617"/>
      <c r="F412" s="628"/>
      <c r="G412" s="617" t="s">
        <v>2328</v>
      </c>
      <c r="H412" s="618" t="s">
        <v>1037</v>
      </c>
      <c r="I412" s="618" t="s">
        <v>1346</v>
      </c>
      <c r="J412" s="618" t="s">
        <v>490</v>
      </c>
      <c r="K412" s="615" t="s">
        <v>398</v>
      </c>
      <c r="L412" s="172">
        <v>-7.0976027777777775</v>
      </c>
      <c r="M412" s="172">
        <v>-112.13611666666667</v>
      </c>
      <c r="N412" s="619" t="s">
        <v>2363</v>
      </c>
      <c r="O412" s="617"/>
      <c r="P412" s="620"/>
    </row>
    <row r="413" spans="2:16" ht="15.75" x14ac:dyDescent="0.25">
      <c r="B413" s="616"/>
      <c r="C413" s="626"/>
      <c r="D413" s="617"/>
      <c r="E413" s="617"/>
      <c r="F413" s="628"/>
      <c r="G413" s="617"/>
      <c r="H413" s="618"/>
      <c r="I413" s="618"/>
      <c r="J413" s="618"/>
      <c r="K413" s="615"/>
      <c r="L413" s="156">
        <v>0</v>
      </c>
      <c r="M413" s="156">
        <v>0</v>
      </c>
      <c r="N413" s="619"/>
      <c r="O413" s="617"/>
      <c r="P413" s="620"/>
    </row>
    <row r="414" spans="2:16" ht="15.75" x14ac:dyDescent="0.25">
      <c r="B414" s="616">
        <v>11</v>
      </c>
      <c r="C414" s="626"/>
      <c r="D414" s="617"/>
      <c r="E414" s="617"/>
      <c r="F414" s="628"/>
      <c r="G414" s="617" t="s">
        <v>2365</v>
      </c>
      <c r="H414" s="618" t="s">
        <v>1037</v>
      </c>
      <c r="I414" s="618" t="s">
        <v>1346</v>
      </c>
      <c r="J414" s="618" t="s">
        <v>490</v>
      </c>
      <c r="K414" s="615" t="s">
        <v>398</v>
      </c>
      <c r="L414" s="172">
        <v>-7.0994583333333336</v>
      </c>
      <c r="M414" s="172">
        <v>-112.15086666666667</v>
      </c>
      <c r="N414" s="619" t="s">
        <v>2363</v>
      </c>
      <c r="O414" s="617"/>
      <c r="P414" s="620"/>
    </row>
    <row r="415" spans="2:16" ht="15.75" x14ac:dyDescent="0.25">
      <c r="B415" s="616"/>
      <c r="C415" s="626"/>
      <c r="D415" s="617"/>
      <c r="E415" s="617"/>
      <c r="F415" s="628"/>
      <c r="G415" s="617"/>
      <c r="H415" s="618"/>
      <c r="I415" s="618"/>
      <c r="J415" s="618"/>
      <c r="K415" s="615"/>
      <c r="L415" s="156">
        <v>0</v>
      </c>
      <c r="M415" s="156">
        <v>0</v>
      </c>
      <c r="N415" s="619"/>
      <c r="O415" s="617"/>
      <c r="P415" s="620"/>
    </row>
    <row r="416" spans="2:16" ht="15.75" x14ac:dyDescent="0.25">
      <c r="B416" s="616">
        <v>12</v>
      </c>
      <c r="C416" s="626"/>
      <c r="D416" s="617"/>
      <c r="E416" s="617"/>
      <c r="F416" s="628"/>
      <c r="G416" s="617" t="s">
        <v>2366</v>
      </c>
      <c r="H416" s="618" t="s">
        <v>1037</v>
      </c>
      <c r="I416" s="618" t="s">
        <v>1346</v>
      </c>
      <c r="J416" s="618" t="s">
        <v>490</v>
      </c>
      <c r="K416" s="615" t="s">
        <v>398</v>
      </c>
      <c r="L416" s="172">
        <v>-7.1008527777777779</v>
      </c>
      <c r="M416" s="172">
        <v>-112.16230833333333</v>
      </c>
      <c r="N416" s="619" t="s">
        <v>2363</v>
      </c>
      <c r="O416" s="617"/>
      <c r="P416" s="620"/>
    </row>
    <row r="417" spans="2:16" ht="15.75" x14ac:dyDescent="0.25">
      <c r="B417" s="616"/>
      <c r="C417" s="626"/>
      <c r="D417" s="617"/>
      <c r="E417" s="617"/>
      <c r="F417" s="628"/>
      <c r="G417" s="617"/>
      <c r="H417" s="618"/>
      <c r="I417" s="618"/>
      <c r="J417" s="618"/>
      <c r="K417" s="615"/>
      <c r="L417" s="156">
        <v>0</v>
      </c>
      <c r="M417" s="156">
        <v>0</v>
      </c>
      <c r="N417" s="619"/>
      <c r="O417" s="617"/>
      <c r="P417" s="620"/>
    </row>
    <row r="418" spans="2:16" ht="15.75" x14ac:dyDescent="0.25">
      <c r="B418" s="616">
        <v>13</v>
      </c>
      <c r="C418" s="626"/>
      <c r="D418" s="617"/>
      <c r="E418" s="617"/>
      <c r="F418" s="628"/>
      <c r="G418" s="617" t="s">
        <v>2367</v>
      </c>
      <c r="H418" s="618" t="s">
        <v>488</v>
      </c>
      <c r="I418" s="618" t="s">
        <v>1346</v>
      </c>
      <c r="J418" s="618" t="s">
        <v>490</v>
      </c>
      <c r="K418" s="615" t="s">
        <v>398</v>
      </c>
      <c r="L418" s="172">
        <v>-7.0883222222222226</v>
      </c>
      <c r="M418" s="172">
        <v>-112.17543611111111</v>
      </c>
      <c r="N418" s="619" t="s">
        <v>2363</v>
      </c>
      <c r="O418" s="617"/>
      <c r="P418" s="620"/>
    </row>
    <row r="419" spans="2:16" ht="15.75" x14ac:dyDescent="0.25">
      <c r="B419" s="616"/>
      <c r="C419" s="626"/>
      <c r="D419" s="617"/>
      <c r="E419" s="617"/>
      <c r="F419" s="628"/>
      <c r="G419" s="617"/>
      <c r="H419" s="618"/>
      <c r="I419" s="618"/>
      <c r="J419" s="618"/>
      <c r="K419" s="615"/>
      <c r="L419" s="156">
        <v>0</v>
      </c>
      <c r="M419" s="156">
        <v>0</v>
      </c>
      <c r="N419" s="619"/>
      <c r="O419" s="617"/>
      <c r="P419" s="620"/>
    </row>
    <row r="420" spans="2:16" ht="15.75" x14ac:dyDescent="0.25">
      <c r="B420" s="616">
        <v>14</v>
      </c>
      <c r="C420" s="626"/>
      <c r="D420" s="617"/>
      <c r="E420" s="617"/>
      <c r="F420" s="628"/>
      <c r="G420" s="617" t="s">
        <v>2368</v>
      </c>
      <c r="H420" s="618" t="s">
        <v>488</v>
      </c>
      <c r="I420" s="618" t="s">
        <v>1346</v>
      </c>
      <c r="J420" s="618" t="s">
        <v>490</v>
      </c>
      <c r="K420" s="615" t="s">
        <v>398</v>
      </c>
      <c r="L420" s="172">
        <v>-7.0809749999999996</v>
      </c>
      <c r="M420" s="172">
        <v>-112.17557777777778</v>
      </c>
      <c r="N420" s="619" t="s">
        <v>2363</v>
      </c>
      <c r="O420" s="617"/>
      <c r="P420" s="620"/>
    </row>
    <row r="421" spans="2:16" ht="15.75" x14ac:dyDescent="0.25">
      <c r="B421" s="616"/>
      <c r="C421" s="626"/>
      <c r="D421" s="617"/>
      <c r="E421" s="617"/>
      <c r="F421" s="628"/>
      <c r="G421" s="617"/>
      <c r="H421" s="618"/>
      <c r="I421" s="618"/>
      <c r="J421" s="618"/>
      <c r="K421" s="615"/>
      <c r="L421" s="156">
        <v>0</v>
      </c>
      <c r="M421" s="156">
        <v>0</v>
      </c>
      <c r="N421" s="619"/>
      <c r="O421" s="617"/>
      <c r="P421" s="620"/>
    </row>
    <row r="422" spans="2:16" ht="15.75" x14ac:dyDescent="0.25">
      <c r="B422" s="616">
        <v>15</v>
      </c>
      <c r="C422" s="626"/>
      <c r="D422" s="617"/>
      <c r="E422" s="617"/>
      <c r="F422" s="628"/>
      <c r="G422" s="617" t="s">
        <v>2369</v>
      </c>
      <c r="H422" s="618" t="s">
        <v>1350</v>
      </c>
      <c r="I422" s="618" t="s">
        <v>1346</v>
      </c>
      <c r="J422" s="618" t="s">
        <v>490</v>
      </c>
      <c r="K422" s="615" t="s">
        <v>398</v>
      </c>
      <c r="L422" s="172">
        <v>-7.0701611111111111</v>
      </c>
      <c r="M422" s="172">
        <v>-112.21717777777778</v>
      </c>
      <c r="N422" s="619" t="s">
        <v>2363</v>
      </c>
      <c r="O422" s="617"/>
      <c r="P422" s="620"/>
    </row>
    <row r="423" spans="2:16" ht="15.75" x14ac:dyDescent="0.25">
      <c r="B423" s="616"/>
      <c r="C423" s="626"/>
      <c r="D423" s="617"/>
      <c r="E423" s="617"/>
      <c r="F423" s="628"/>
      <c r="G423" s="617"/>
      <c r="H423" s="618"/>
      <c r="I423" s="618"/>
      <c r="J423" s="618"/>
      <c r="K423" s="615"/>
      <c r="L423" s="156">
        <v>0</v>
      </c>
      <c r="M423" s="156">
        <v>0</v>
      </c>
      <c r="N423" s="619"/>
      <c r="O423" s="617"/>
      <c r="P423" s="620"/>
    </row>
    <row r="424" spans="2:16" ht="15.75" x14ac:dyDescent="0.25">
      <c r="B424" s="616">
        <v>16</v>
      </c>
      <c r="C424" s="626"/>
      <c r="D424" s="617"/>
      <c r="E424" s="617"/>
      <c r="F424" s="628"/>
      <c r="G424" s="617" t="s">
        <v>2371</v>
      </c>
      <c r="H424" s="618" t="s">
        <v>1348</v>
      </c>
      <c r="I424" s="618" t="s">
        <v>1346</v>
      </c>
      <c r="J424" s="618" t="s">
        <v>490</v>
      </c>
      <c r="K424" s="615" t="s">
        <v>398</v>
      </c>
      <c r="L424" s="172">
        <v>-7.0576083333333335</v>
      </c>
      <c r="M424" s="172">
        <v>-112.21450555555556</v>
      </c>
      <c r="N424" s="619" t="s">
        <v>2363</v>
      </c>
      <c r="O424" s="617"/>
      <c r="P424" s="620"/>
    </row>
    <row r="425" spans="2:16" ht="15.75" x14ac:dyDescent="0.25">
      <c r="B425" s="616"/>
      <c r="C425" s="626"/>
      <c r="D425" s="617"/>
      <c r="E425" s="617"/>
      <c r="F425" s="628"/>
      <c r="G425" s="617"/>
      <c r="H425" s="618"/>
      <c r="I425" s="618"/>
      <c r="J425" s="618"/>
      <c r="K425" s="615"/>
      <c r="L425" s="156"/>
      <c r="M425" s="156"/>
      <c r="N425" s="619"/>
      <c r="O425" s="617"/>
      <c r="P425" s="620"/>
    </row>
    <row r="426" spans="2:16" ht="15.75" x14ac:dyDescent="0.25">
      <c r="B426" s="616">
        <v>17</v>
      </c>
      <c r="C426" s="626"/>
      <c r="D426" s="617"/>
      <c r="E426" s="617"/>
      <c r="F426" s="628"/>
      <c r="G426" s="617" t="s">
        <v>2373</v>
      </c>
      <c r="H426" s="618" t="s">
        <v>1348</v>
      </c>
      <c r="I426" s="618" t="s">
        <v>1346</v>
      </c>
      <c r="J426" s="618" t="s">
        <v>490</v>
      </c>
      <c r="K426" s="615" t="s">
        <v>398</v>
      </c>
      <c r="L426" s="172">
        <v>-7.0559333333333329</v>
      </c>
      <c r="M426" s="172">
        <v>-112.21434722222222</v>
      </c>
      <c r="N426" s="619" t="s">
        <v>2363</v>
      </c>
      <c r="O426" s="617"/>
      <c r="P426" s="620"/>
    </row>
    <row r="427" spans="2:16" ht="15.75" x14ac:dyDescent="0.25">
      <c r="B427" s="616"/>
      <c r="C427" s="626"/>
      <c r="D427" s="617"/>
      <c r="E427" s="617"/>
      <c r="F427" s="628"/>
      <c r="G427" s="617"/>
      <c r="H427" s="618"/>
      <c r="I427" s="618"/>
      <c r="J427" s="618"/>
      <c r="K427" s="615"/>
      <c r="L427" s="156">
        <v>0</v>
      </c>
      <c r="M427" s="156">
        <v>0</v>
      </c>
      <c r="N427" s="619"/>
      <c r="O427" s="617"/>
      <c r="P427" s="620"/>
    </row>
    <row r="428" spans="2:16" ht="15.75" x14ac:dyDescent="0.25">
      <c r="B428" s="616">
        <v>18</v>
      </c>
      <c r="C428" s="626"/>
      <c r="D428" s="617"/>
      <c r="E428" s="617"/>
      <c r="F428" s="628"/>
      <c r="G428" s="617" t="s">
        <v>2375</v>
      </c>
      <c r="H428" s="618" t="s">
        <v>1348</v>
      </c>
      <c r="I428" s="618" t="s">
        <v>1346</v>
      </c>
      <c r="J428" s="618" t="s">
        <v>490</v>
      </c>
      <c r="K428" s="615" t="s">
        <v>398</v>
      </c>
      <c r="L428" s="172">
        <v>-7.0542666666666669</v>
      </c>
      <c r="M428" s="172">
        <v>-112.21446944444445</v>
      </c>
      <c r="N428" s="619" t="s">
        <v>2363</v>
      </c>
      <c r="O428" s="617"/>
      <c r="P428" s="620"/>
    </row>
    <row r="429" spans="2:16" ht="15.75" x14ac:dyDescent="0.25">
      <c r="B429" s="616"/>
      <c r="C429" s="626"/>
      <c r="D429" s="617"/>
      <c r="E429" s="617"/>
      <c r="F429" s="628"/>
      <c r="G429" s="617"/>
      <c r="H429" s="618"/>
      <c r="I429" s="618"/>
      <c r="J429" s="618"/>
      <c r="K429" s="615"/>
      <c r="L429" s="156">
        <v>0</v>
      </c>
      <c r="M429" s="156">
        <v>0</v>
      </c>
      <c r="N429" s="619"/>
      <c r="O429" s="617"/>
      <c r="P429" s="620"/>
    </row>
    <row r="430" spans="2:16" ht="15.75" x14ac:dyDescent="0.25">
      <c r="B430" s="616">
        <v>19</v>
      </c>
      <c r="C430" s="626"/>
      <c r="D430" s="617"/>
      <c r="E430" s="617"/>
      <c r="F430" s="628"/>
      <c r="G430" s="617" t="s">
        <v>2377</v>
      </c>
      <c r="H430" s="618" t="s">
        <v>1350</v>
      </c>
      <c r="I430" s="618" t="s">
        <v>1346</v>
      </c>
      <c r="J430" s="618" t="s">
        <v>490</v>
      </c>
      <c r="K430" s="615" t="s">
        <v>398</v>
      </c>
      <c r="L430" s="172">
        <v>-7.0472583333333336</v>
      </c>
      <c r="M430" s="172">
        <v>-112.21467222222222</v>
      </c>
      <c r="N430" s="619" t="s">
        <v>2363</v>
      </c>
      <c r="O430" s="617"/>
      <c r="P430" s="620"/>
    </row>
    <row r="431" spans="2:16" ht="15.75" x14ac:dyDescent="0.25">
      <c r="B431" s="616"/>
      <c r="C431" s="626"/>
      <c r="D431" s="617"/>
      <c r="E431" s="617"/>
      <c r="F431" s="628"/>
      <c r="G431" s="617"/>
      <c r="H431" s="618"/>
      <c r="I431" s="618"/>
      <c r="J431" s="618"/>
      <c r="K431" s="615"/>
      <c r="L431" s="156">
        <v>0</v>
      </c>
      <c r="M431" s="156">
        <v>0</v>
      </c>
      <c r="N431" s="619"/>
      <c r="O431" s="617"/>
      <c r="P431" s="620"/>
    </row>
    <row r="432" spans="2:16" ht="15.75" x14ac:dyDescent="0.25">
      <c r="B432" s="616">
        <v>20</v>
      </c>
      <c r="C432" s="626"/>
      <c r="D432" s="617"/>
      <c r="E432" s="617"/>
      <c r="F432" s="628"/>
      <c r="G432" s="617" t="s">
        <v>2378</v>
      </c>
      <c r="H432" s="618" t="s">
        <v>1350</v>
      </c>
      <c r="I432" s="618" t="s">
        <v>1346</v>
      </c>
      <c r="J432" s="618" t="s">
        <v>490</v>
      </c>
      <c r="K432" s="615" t="s">
        <v>398</v>
      </c>
      <c r="L432" s="172">
        <v>-7.0458083333333335</v>
      </c>
      <c r="M432" s="172">
        <v>-112.213925</v>
      </c>
      <c r="N432" s="619" t="s">
        <v>2363</v>
      </c>
      <c r="O432" s="617"/>
      <c r="P432" s="620"/>
    </row>
    <row r="433" spans="2:16" ht="15.75" x14ac:dyDescent="0.25">
      <c r="B433" s="616"/>
      <c r="C433" s="626"/>
      <c r="D433" s="617"/>
      <c r="E433" s="617"/>
      <c r="F433" s="628"/>
      <c r="G433" s="617"/>
      <c r="H433" s="618"/>
      <c r="I433" s="618"/>
      <c r="J433" s="618"/>
      <c r="K433" s="615"/>
      <c r="L433" s="156">
        <v>0</v>
      </c>
      <c r="M433" s="156">
        <v>0</v>
      </c>
      <c r="N433" s="619"/>
      <c r="O433" s="617"/>
      <c r="P433" s="620"/>
    </row>
    <row r="434" spans="2:16" ht="15.75" x14ac:dyDescent="0.25">
      <c r="B434" s="616">
        <v>21</v>
      </c>
      <c r="C434" s="626"/>
      <c r="D434" s="617"/>
      <c r="E434" s="617"/>
      <c r="F434" s="628"/>
      <c r="G434" s="617" t="s">
        <v>2379</v>
      </c>
      <c r="H434" s="618" t="s">
        <v>1350</v>
      </c>
      <c r="I434" s="618" t="s">
        <v>1346</v>
      </c>
      <c r="J434" s="618" t="s">
        <v>490</v>
      </c>
      <c r="K434" s="615" t="s">
        <v>398</v>
      </c>
      <c r="L434" s="172">
        <v>-7.0438916666666671</v>
      </c>
      <c r="M434" s="172">
        <v>-112.21381666666667</v>
      </c>
      <c r="N434" s="619" t="s">
        <v>2363</v>
      </c>
      <c r="O434" s="617"/>
      <c r="P434" s="620"/>
    </row>
    <row r="435" spans="2:16" ht="15.75" x14ac:dyDescent="0.25">
      <c r="B435" s="616"/>
      <c r="C435" s="626"/>
      <c r="D435" s="617"/>
      <c r="E435" s="617"/>
      <c r="F435" s="628"/>
      <c r="G435" s="617"/>
      <c r="H435" s="618"/>
      <c r="I435" s="618"/>
      <c r="J435" s="618"/>
      <c r="K435" s="615"/>
      <c r="L435" s="156">
        <v>0</v>
      </c>
      <c r="M435" s="156">
        <v>0</v>
      </c>
      <c r="N435" s="619"/>
      <c r="O435" s="617"/>
      <c r="P435" s="620"/>
    </row>
    <row r="436" spans="2:16" ht="15.75" x14ac:dyDescent="0.25">
      <c r="B436" s="616">
        <v>22</v>
      </c>
      <c r="C436" s="626"/>
      <c r="D436" s="617"/>
      <c r="E436" s="617"/>
      <c r="F436" s="628"/>
      <c r="G436" s="617" t="s">
        <v>2380</v>
      </c>
      <c r="H436" s="618" t="s">
        <v>1350</v>
      </c>
      <c r="I436" s="618" t="s">
        <v>1346</v>
      </c>
      <c r="J436" s="618" t="s">
        <v>490</v>
      </c>
      <c r="K436" s="615" t="s">
        <v>398</v>
      </c>
      <c r="L436" s="172">
        <v>-7.0434583333333336</v>
      </c>
      <c r="M436" s="172">
        <v>-112.21395833333334</v>
      </c>
      <c r="N436" s="619" t="s">
        <v>2363</v>
      </c>
      <c r="O436" s="617"/>
      <c r="P436" s="620"/>
    </row>
    <row r="437" spans="2:16" ht="15.75" x14ac:dyDescent="0.25">
      <c r="B437" s="616"/>
      <c r="C437" s="626"/>
      <c r="D437" s="617"/>
      <c r="E437" s="617"/>
      <c r="F437" s="628"/>
      <c r="G437" s="617"/>
      <c r="H437" s="618"/>
      <c r="I437" s="618"/>
      <c r="J437" s="618"/>
      <c r="K437" s="615"/>
      <c r="L437" s="156">
        <v>0</v>
      </c>
      <c r="M437" s="156">
        <v>0</v>
      </c>
      <c r="N437" s="619"/>
      <c r="O437" s="617"/>
      <c r="P437" s="620"/>
    </row>
    <row r="438" spans="2:16" ht="15.75" x14ac:dyDescent="0.25">
      <c r="B438" s="616">
        <v>23</v>
      </c>
      <c r="C438" s="626"/>
      <c r="D438" s="617"/>
      <c r="E438" s="617"/>
      <c r="F438" s="628"/>
      <c r="G438" s="617" t="s">
        <v>2382</v>
      </c>
      <c r="H438" s="618" t="s">
        <v>1350</v>
      </c>
      <c r="I438" s="618" t="s">
        <v>1346</v>
      </c>
      <c r="J438" s="618" t="s">
        <v>490</v>
      </c>
      <c r="K438" s="615" t="s">
        <v>398</v>
      </c>
      <c r="L438" s="172">
        <v>-7.0408361111111111</v>
      </c>
      <c r="M438" s="172">
        <v>-112.21741944444445</v>
      </c>
      <c r="N438" s="619" t="s">
        <v>2363</v>
      </c>
      <c r="O438" s="617"/>
      <c r="P438" s="620"/>
    </row>
    <row r="439" spans="2:16" ht="15.75" x14ac:dyDescent="0.25">
      <c r="B439" s="616"/>
      <c r="C439" s="626"/>
      <c r="D439" s="617"/>
      <c r="E439" s="617"/>
      <c r="F439" s="628"/>
      <c r="G439" s="617"/>
      <c r="H439" s="618"/>
      <c r="I439" s="618"/>
      <c r="J439" s="618"/>
      <c r="K439" s="615"/>
      <c r="L439" s="156">
        <v>0</v>
      </c>
      <c r="M439" s="156">
        <v>0</v>
      </c>
      <c r="N439" s="619"/>
      <c r="O439" s="617"/>
      <c r="P439" s="620"/>
    </row>
    <row r="440" spans="2:16" ht="15.75" x14ac:dyDescent="0.25">
      <c r="B440" s="616">
        <v>24</v>
      </c>
      <c r="C440" s="626"/>
      <c r="D440" s="617"/>
      <c r="E440" s="617"/>
      <c r="F440" s="628"/>
      <c r="G440" s="617" t="s">
        <v>2383</v>
      </c>
      <c r="H440" s="618" t="s">
        <v>1351</v>
      </c>
      <c r="I440" s="618" t="s">
        <v>1352</v>
      </c>
      <c r="J440" s="618" t="s">
        <v>437</v>
      </c>
      <c r="K440" s="615" t="s">
        <v>398</v>
      </c>
      <c r="L440" s="172">
        <v>-7.0395972222222225</v>
      </c>
      <c r="M440" s="172">
        <v>-112.21909722222222</v>
      </c>
      <c r="N440" s="619" t="s">
        <v>2363</v>
      </c>
      <c r="O440" s="617"/>
      <c r="P440" s="620"/>
    </row>
    <row r="441" spans="2:16" ht="15.75" x14ac:dyDescent="0.25">
      <c r="B441" s="616"/>
      <c r="C441" s="626"/>
      <c r="D441" s="617"/>
      <c r="E441" s="617"/>
      <c r="F441" s="628"/>
      <c r="G441" s="617"/>
      <c r="H441" s="618"/>
      <c r="I441" s="618"/>
      <c r="J441" s="618"/>
      <c r="K441" s="615"/>
      <c r="L441" s="156">
        <v>0</v>
      </c>
      <c r="M441" s="156">
        <v>0</v>
      </c>
      <c r="N441" s="619"/>
      <c r="O441" s="617"/>
      <c r="P441" s="620"/>
    </row>
    <row r="442" spans="2:16" ht="15.75" x14ac:dyDescent="0.25">
      <c r="B442" s="616">
        <v>25</v>
      </c>
      <c r="C442" s="626"/>
      <c r="D442" s="617"/>
      <c r="E442" s="617"/>
      <c r="F442" s="628"/>
      <c r="G442" s="617" t="s">
        <v>2384</v>
      </c>
      <c r="H442" s="618" t="s">
        <v>1351</v>
      </c>
      <c r="I442" s="618" t="s">
        <v>1352</v>
      </c>
      <c r="J442" s="618" t="s">
        <v>437</v>
      </c>
      <c r="K442" s="615" t="s">
        <v>398</v>
      </c>
      <c r="L442" s="172">
        <v>-7.0369944444444448</v>
      </c>
      <c r="M442" s="172">
        <v>-112.22103888888888</v>
      </c>
      <c r="N442" s="619" t="s">
        <v>2363</v>
      </c>
      <c r="O442" s="617"/>
      <c r="P442" s="620"/>
    </row>
    <row r="443" spans="2:16" ht="15.75" x14ac:dyDescent="0.25">
      <c r="B443" s="616"/>
      <c r="C443" s="626"/>
      <c r="D443" s="617"/>
      <c r="E443" s="617"/>
      <c r="F443" s="628"/>
      <c r="G443" s="617"/>
      <c r="H443" s="618"/>
      <c r="I443" s="618"/>
      <c r="J443" s="618"/>
      <c r="K443" s="615"/>
      <c r="L443" s="156">
        <v>0</v>
      </c>
      <c r="M443" s="156">
        <v>0</v>
      </c>
      <c r="N443" s="619"/>
      <c r="O443" s="617"/>
      <c r="P443" s="620"/>
    </row>
    <row r="444" spans="2:16" ht="15.75" x14ac:dyDescent="0.25">
      <c r="B444" s="616">
        <v>26</v>
      </c>
      <c r="C444" s="626"/>
      <c r="D444" s="617"/>
      <c r="E444" s="617"/>
      <c r="F444" s="628"/>
      <c r="G444" s="617" t="s">
        <v>2385</v>
      </c>
      <c r="H444" s="618" t="s">
        <v>1351</v>
      </c>
      <c r="I444" s="618" t="s">
        <v>1352</v>
      </c>
      <c r="J444" s="618" t="s">
        <v>437</v>
      </c>
      <c r="K444" s="615" t="s">
        <v>398</v>
      </c>
      <c r="L444" s="172">
        <v>-7.0278833333333335</v>
      </c>
      <c r="M444" s="172">
        <v>-112.22464166666667</v>
      </c>
      <c r="N444" s="619" t="s">
        <v>2363</v>
      </c>
      <c r="O444" s="617"/>
      <c r="P444" s="620"/>
    </row>
    <row r="445" spans="2:16" ht="15.75" x14ac:dyDescent="0.25">
      <c r="B445" s="616"/>
      <c r="C445" s="626"/>
      <c r="D445" s="617"/>
      <c r="E445" s="617"/>
      <c r="F445" s="628"/>
      <c r="G445" s="617"/>
      <c r="H445" s="618"/>
      <c r="I445" s="618"/>
      <c r="J445" s="618"/>
      <c r="K445" s="615"/>
      <c r="L445" s="156">
        <v>0</v>
      </c>
      <c r="M445" s="156">
        <v>0</v>
      </c>
      <c r="N445" s="619"/>
      <c r="O445" s="617"/>
      <c r="P445" s="620"/>
    </row>
    <row r="446" spans="2:16" ht="15.75" x14ac:dyDescent="0.25">
      <c r="B446" s="616">
        <v>27</v>
      </c>
      <c r="C446" s="626"/>
      <c r="D446" s="617"/>
      <c r="E446" s="617"/>
      <c r="F446" s="628"/>
      <c r="G446" s="617" t="s">
        <v>2386</v>
      </c>
      <c r="H446" s="618" t="s">
        <v>1351</v>
      </c>
      <c r="I446" s="618" t="s">
        <v>1352</v>
      </c>
      <c r="J446" s="618" t="s">
        <v>437</v>
      </c>
      <c r="K446" s="615" t="s">
        <v>398</v>
      </c>
      <c r="L446" s="172">
        <v>-7.0230972222222219</v>
      </c>
      <c r="M446" s="172">
        <v>-112.22822777777778</v>
      </c>
      <c r="N446" s="619" t="s">
        <v>2363</v>
      </c>
      <c r="O446" s="617"/>
      <c r="P446" s="620"/>
    </row>
    <row r="447" spans="2:16" ht="15.75" x14ac:dyDescent="0.25">
      <c r="B447" s="616"/>
      <c r="C447" s="626"/>
      <c r="D447" s="617"/>
      <c r="E447" s="617"/>
      <c r="F447" s="628"/>
      <c r="G447" s="617"/>
      <c r="H447" s="618"/>
      <c r="I447" s="618"/>
      <c r="J447" s="618"/>
      <c r="K447" s="615"/>
      <c r="L447" s="156"/>
      <c r="M447" s="156"/>
      <c r="N447" s="619"/>
      <c r="O447" s="617"/>
      <c r="P447" s="620"/>
    </row>
    <row r="448" spans="2:16" ht="15.75" x14ac:dyDescent="0.25">
      <c r="B448" s="616">
        <v>28</v>
      </c>
      <c r="C448" s="626"/>
      <c r="D448" s="617"/>
      <c r="E448" s="617"/>
      <c r="F448" s="628"/>
      <c r="G448" s="617" t="s">
        <v>2387</v>
      </c>
      <c r="H448" s="618" t="s">
        <v>1351</v>
      </c>
      <c r="I448" s="618" t="s">
        <v>1352</v>
      </c>
      <c r="J448" s="618" t="s">
        <v>437</v>
      </c>
      <c r="K448" s="615" t="s">
        <v>398</v>
      </c>
      <c r="L448" s="172">
        <v>-7.014961111111111</v>
      </c>
      <c r="M448" s="172">
        <v>-112.22830833333333</v>
      </c>
      <c r="N448" s="619" t="s">
        <v>2363</v>
      </c>
      <c r="O448" s="617"/>
      <c r="P448" s="620"/>
    </row>
    <row r="449" spans="2:16" ht="15.75" x14ac:dyDescent="0.25">
      <c r="B449" s="616"/>
      <c r="C449" s="626"/>
      <c r="D449" s="617"/>
      <c r="E449" s="617"/>
      <c r="F449" s="628"/>
      <c r="G449" s="617"/>
      <c r="H449" s="618"/>
      <c r="I449" s="618"/>
      <c r="J449" s="618"/>
      <c r="K449" s="615"/>
      <c r="L449" s="156">
        <v>0</v>
      </c>
      <c r="M449" s="156">
        <v>0</v>
      </c>
      <c r="N449" s="619"/>
      <c r="O449" s="617"/>
      <c r="P449" s="620"/>
    </row>
    <row r="450" spans="2:16" ht="15.75" x14ac:dyDescent="0.25">
      <c r="B450" s="616">
        <v>29</v>
      </c>
      <c r="C450" s="626"/>
      <c r="D450" s="617"/>
      <c r="E450" s="617"/>
      <c r="F450" s="628"/>
      <c r="G450" s="617" t="s">
        <v>2388</v>
      </c>
      <c r="H450" s="618" t="s">
        <v>1351</v>
      </c>
      <c r="I450" s="618" t="s">
        <v>1352</v>
      </c>
      <c r="J450" s="618" t="s">
        <v>437</v>
      </c>
      <c r="K450" s="615" t="s">
        <v>398</v>
      </c>
      <c r="L450" s="172">
        <v>-7.0136027777777779</v>
      </c>
      <c r="M450" s="172">
        <v>-112.23008888888889</v>
      </c>
      <c r="N450" s="619" t="s">
        <v>2363</v>
      </c>
      <c r="O450" s="617"/>
      <c r="P450" s="620"/>
    </row>
    <row r="451" spans="2:16" ht="15.75" x14ac:dyDescent="0.25">
      <c r="B451" s="616"/>
      <c r="C451" s="626"/>
      <c r="D451" s="617"/>
      <c r="E451" s="617"/>
      <c r="F451" s="628"/>
      <c r="G451" s="617"/>
      <c r="H451" s="618"/>
      <c r="I451" s="618"/>
      <c r="J451" s="618"/>
      <c r="K451" s="615"/>
      <c r="L451" s="156">
        <v>0</v>
      </c>
      <c r="M451" s="156">
        <v>0</v>
      </c>
      <c r="N451" s="619"/>
      <c r="O451" s="617"/>
      <c r="P451" s="620"/>
    </row>
    <row r="452" spans="2:16" ht="15.75" x14ac:dyDescent="0.25">
      <c r="B452" s="616">
        <v>30</v>
      </c>
      <c r="C452" s="626"/>
      <c r="D452" s="617"/>
      <c r="E452" s="617"/>
      <c r="F452" s="628"/>
      <c r="G452" s="617" t="s">
        <v>2389</v>
      </c>
      <c r="H452" s="618" t="s">
        <v>1351</v>
      </c>
      <c r="I452" s="618" t="s">
        <v>1352</v>
      </c>
      <c r="J452" s="618" t="s">
        <v>437</v>
      </c>
      <c r="K452" s="615" t="s">
        <v>398</v>
      </c>
      <c r="L452" s="172">
        <v>-7.0114611111111111</v>
      </c>
      <c r="M452" s="172">
        <v>-112.24568333333333</v>
      </c>
      <c r="N452" s="619" t="s">
        <v>2363</v>
      </c>
      <c r="O452" s="617"/>
      <c r="P452" s="620"/>
    </row>
    <row r="453" spans="2:16" ht="15.75" x14ac:dyDescent="0.25">
      <c r="B453" s="616"/>
      <c r="C453" s="626"/>
      <c r="D453" s="617"/>
      <c r="E453" s="617"/>
      <c r="F453" s="628"/>
      <c r="G453" s="617"/>
      <c r="H453" s="618"/>
      <c r="I453" s="618"/>
      <c r="J453" s="618"/>
      <c r="K453" s="615"/>
      <c r="L453" s="156">
        <v>0</v>
      </c>
      <c r="M453" s="156">
        <v>0</v>
      </c>
      <c r="N453" s="619"/>
      <c r="O453" s="617"/>
      <c r="P453" s="620"/>
    </row>
    <row r="454" spans="2:16" ht="15.75" x14ac:dyDescent="0.25">
      <c r="B454" s="616">
        <v>31</v>
      </c>
      <c r="C454" s="626"/>
      <c r="D454" s="617"/>
      <c r="E454" s="617"/>
      <c r="F454" s="628"/>
      <c r="G454" s="617" t="s">
        <v>2390</v>
      </c>
      <c r="H454" s="618" t="s">
        <v>1351</v>
      </c>
      <c r="I454" s="618" t="s">
        <v>1352</v>
      </c>
      <c r="J454" s="618" t="s">
        <v>437</v>
      </c>
      <c r="K454" s="615" t="s">
        <v>398</v>
      </c>
      <c r="L454" s="172">
        <v>-7.0116722222222219</v>
      </c>
      <c r="M454" s="172">
        <v>-112.25189166666667</v>
      </c>
      <c r="N454" s="619" t="s">
        <v>2363</v>
      </c>
      <c r="O454" s="617"/>
      <c r="P454" s="620"/>
    </row>
    <row r="455" spans="2:16" ht="15.75" x14ac:dyDescent="0.25">
      <c r="B455" s="616"/>
      <c r="C455" s="626"/>
      <c r="D455" s="617"/>
      <c r="E455" s="617"/>
      <c r="F455" s="628"/>
      <c r="G455" s="617"/>
      <c r="H455" s="618"/>
      <c r="I455" s="618"/>
      <c r="J455" s="618"/>
      <c r="K455" s="615"/>
      <c r="L455" s="156">
        <v>0</v>
      </c>
      <c r="M455" s="156">
        <v>0</v>
      </c>
      <c r="N455" s="619"/>
      <c r="O455" s="617"/>
      <c r="P455" s="620"/>
    </row>
    <row r="456" spans="2:16" ht="15.75" x14ac:dyDescent="0.25">
      <c r="B456" s="616">
        <v>32</v>
      </c>
      <c r="C456" s="626"/>
      <c r="D456" s="617"/>
      <c r="E456" s="617"/>
      <c r="F456" s="628"/>
      <c r="G456" s="617" t="s">
        <v>2391</v>
      </c>
      <c r="H456" s="618" t="s">
        <v>1351</v>
      </c>
      <c r="I456" s="618" t="s">
        <v>1352</v>
      </c>
      <c r="J456" s="618" t="s">
        <v>437</v>
      </c>
      <c r="K456" s="615" t="s">
        <v>398</v>
      </c>
      <c r="L456" s="172">
        <v>-7.0105777777777778</v>
      </c>
      <c r="M456" s="172">
        <v>-112.25484722222222</v>
      </c>
      <c r="N456" s="619" t="s">
        <v>2363</v>
      </c>
      <c r="O456" s="617"/>
      <c r="P456" s="620"/>
    </row>
    <row r="457" spans="2:16" ht="15.75" x14ac:dyDescent="0.25">
      <c r="B457" s="616"/>
      <c r="C457" s="626"/>
      <c r="D457" s="617"/>
      <c r="E457" s="617"/>
      <c r="F457" s="628"/>
      <c r="G457" s="617"/>
      <c r="H457" s="618"/>
      <c r="I457" s="618"/>
      <c r="J457" s="618"/>
      <c r="K457" s="615"/>
      <c r="L457" s="156">
        <v>0</v>
      </c>
      <c r="M457" s="156">
        <v>0</v>
      </c>
      <c r="N457" s="619"/>
      <c r="O457" s="617"/>
      <c r="P457" s="620"/>
    </row>
    <row r="458" spans="2:16" ht="15.75" x14ac:dyDescent="0.25">
      <c r="B458" s="616">
        <v>33</v>
      </c>
      <c r="C458" s="626"/>
      <c r="D458" s="617"/>
      <c r="E458" s="617"/>
      <c r="F458" s="628"/>
      <c r="G458" s="617" t="s">
        <v>2392</v>
      </c>
      <c r="H458" s="618" t="s">
        <v>1351</v>
      </c>
      <c r="I458" s="618" t="s">
        <v>1352</v>
      </c>
      <c r="J458" s="618" t="s">
        <v>437</v>
      </c>
      <c r="K458" s="615" t="s">
        <v>398</v>
      </c>
      <c r="L458" s="172">
        <v>-7.0070833333333331</v>
      </c>
      <c r="M458" s="172">
        <v>-112.26242777777777</v>
      </c>
      <c r="N458" s="619" t="s">
        <v>2363</v>
      </c>
      <c r="O458" s="617"/>
      <c r="P458" s="620"/>
    </row>
    <row r="459" spans="2:16" ht="15.75" x14ac:dyDescent="0.25">
      <c r="B459" s="616"/>
      <c r="C459" s="626"/>
      <c r="D459" s="617"/>
      <c r="E459" s="617"/>
      <c r="F459" s="628"/>
      <c r="G459" s="617"/>
      <c r="H459" s="618"/>
      <c r="I459" s="618"/>
      <c r="J459" s="618"/>
      <c r="K459" s="615"/>
      <c r="L459" s="156">
        <v>0</v>
      </c>
      <c r="M459" s="156">
        <v>0</v>
      </c>
      <c r="N459" s="619"/>
      <c r="O459" s="617"/>
      <c r="P459" s="620"/>
    </row>
    <row r="460" spans="2:16" ht="15.75" x14ac:dyDescent="0.25">
      <c r="B460" s="616">
        <v>34</v>
      </c>
      <c r="C460" s="626"/>
      <c r="D460" s="617"/>
      <c r="E460" s="617"/>
      <c r="F460" s="628"/>
      <c r="G460" s="617" t="s">
        <v>2393</v>
      </c>
      <c r="H460" s="618" t="s">
        <v>1351</v>
      </c>
      <c r="I460" s="618" t="s">
        <v>1352</v>
      </c>
      <c r="J460" s="618" t="s">
        <v>437</v>
      </c>
      <c r="K460" s="615" t="s">
        <v>398</v>
      </c>
      <c r="L460" s="172">
        <v>-6.9977694444444447</v>
      </c>
      <c r="M460" s="172">
        <v>-112.2757388888889</v>
      </c>
      <c r="N460" s="619" t="s">
        <v>2363</v>
      </c>
      <c r="O460" s="617"/>
      <c r="P460" s="620"/>
    </row>
    <row r="461" spans="2:16" ht="15.75" x14ac:dyDescent="0.25">
      <c r="B461" s="616"/>
      <c r="C461" s="626"/>
      <c r="D461" s="617"/>
      <c r="E461" s="617"/>
      <c r="F461" s="628"/>
      <c r="G461" s="617"/>
      <c r="H461" s="618"/>
      <c r="I461" s="618"/>
      <c r="J461" s="618"/>
      <c r="K461" s="615"/>
      <c r="L461" s="156">
        <v>0</v>
      </c>
      <c r="M461" s="156">
        <v>0</v>
      </c>
      <c r="N461" s="619"/>
      <c r="O461" s="617"/>
      <c r="P461" s="620"/>
    </row>
    <row r="462" spans="2:16" ht="15.75" x14ac:dyDescent="0.25">
      <c r="B462" s="616">
        <v>35</v>
      </c>
      <c r="C462" s="626"/>
      <c r="D462" s="617"/>
      <c r="E462" s="617"/>
      <c r="F462" s="628"/>
      <c r="G462" s="617" t="s">
        <v>2396</v>
      </c>
      <c r="H462" s="618" t="s">
        <v>1351</v>
      </c>
      <c r="I462" s="618" t="s">
        <v>1352</v>
      </c>
      <c r="J462" s="618" t="s">
        <v>437</v>
      </c>
      <c r="K462" s="615" t="s">
        <v>398</v>
      </c>
      <c r="L462" s="172">
        <v>-6.9919000000000002</v>
      </c>
      <c r="M462" s="172">
        <v>-112.27656111111111</v>
      </c>
      <c r="N462" s="619" t="s">
        <v>2363</v>
      </c>
      <c r="O462" s="617"/>
      <c r="P462" s="620"/>
    </row>
    <row r="463" spans="2:16" ht="15.75" x14ac:dyDescent="0.25">
      <c r="B463" s="616"/>
      <c r="C463" s="626"/>
      <c r="D463" s="617"/>
      <c r="E463" s="617"/>
      <c r="F463" s="628"/>
      <c r="G463" s="617"/>
      <c r="H463" s="618"/>
      <c r="I463" s="618"/>
      <c r="J463" s="618"/>
      <c r="K463" s="615"/>
      <c r="L463" s="156">
        <v>0</v>
      </c>
      <c r="M463" s="156">
        <v>0</v>
      </c>
      <c r="N463" s="619"/>
      <c r="O463" s="617"/>
      <c r="P463" s="620"/>
    </row>
    <row r="464" spans="2:16" ht="15.75" x14ac:dyDescent="0.25">
      <c r="B464" s="616">
        <v>36</v>
      </c>
      <c r="C464" s="626"/>
      <c r="D464" s="617"/>
      <c r="E464" s="617"/>
      <c r="F464" s="628"/>
      <c r="G464" s="617" t="s">
        <v>2397</v>
      </c>
      <c r="H464" s="618" t="s">
        <v>1354</v>
      </c>
      <c r="I464" s="618" t="s">
        <v>1352</v>
      </c>
      <c r="J464" s="618" t="s">
        <v>437</v>
      </c>
      <c r="K464" s="615" t="s">
        <v>398</v>
      </c>
      <c r="L464" s="172">
        <v>-6.9884722222222226</v>
      </c>
      <c r="M464" s="172">
        <v>-112.27839444444444</v>
      </c>
      <c r="N464" s="619" t="s">
        <v>2363</v>
      </c>
      <c r="O464" s="617"/>
      <c r="P464" s="620"/>
    </row>
    <row r="465" spans="2:16" ht="15.75" x14ac:dyDescent="0.25">
      <c r="B465" s="616"/>
      <c r="C465" s="626"/>
      <c r="D465" s="617"/>
      <c r="E465" s="617"/>
      <c r="F465" s="628"/>
      <c r="G465" s="617"/>
      <c r="H465" s="618"/>
      <c r="I465" s="618"/>
      <c r="J465" s="618"/>
      <c r="K465" s="615"/>
      <c r="L465" s="156">
        <v>0</v>
      </c>
      <c r="M465" s="156">
        <v>0</v>
      </c>
      <c r="N465" s="619"/>
      <c r="O465" s="617"/>
      <c r="P465" s="620"/>
    </row>
    <row r="466" spans="2:16" ht="15.75" x14ac:dyDescent="0.25">
      <c r="B466" s="616">
        <v>37</v>
      </c>
      <c r="C466" s="626"/>
      <c r="D466" s="617"/>
      <c r="E466" s="617"/>
      <c r="F466" s="628"/>
      <c r="G466" s="617" t="s">
        <v>2398</v>
      </c>
      <c r="H466" s="618" t="s">
        <v>1355</v>
      </c>
      <c r="I466" s="618" t="s">
        <v>1352</v>
      </c>
      <c r="J466" s="618" t="s">
        <v>437</v>
      </c>
      <c r="K466" s="615" t="s">
        <v>398</v>
      </c>
      <c r="L466" s="172">
        <v>-6.9851388888888888</v>
      </c>
      <c r="M466" s="172">
        <v>-112.28129722222222</v>
      </c>
      <c r="N466" s="619" t="s">
        <v>2363</v>
      </c>
      <c r="O466" s="617"/>
      <c r="P466" s="620"/>
    </row>
    <row r="467" spans="2:16" ht="15.75" x14ac:dyDescent="0.25">
      <c r="B467" s="616"/>
      <c r="C467" s="626"/>
      <c r="D467" s="617"/>
      <c r="E467" s="617"/>
      <c r="F467" s="628"/>
      <c r="G467" s="617"/>
      <c r="H467" s="618"/>
      <c r="I467" s="618"/>
      <c r="J467" s="618"/>
      <c r="K467" s="615"/>
      <c r="L467" s="156">
        <v>0</v>
      </c>
      <c r="M467" s="156">
        <v>0</v>
      </c>
      <c r="N467" s="619"/>
      <c r="O467" s="617"/>
      <c r="P467" s="620"/>
    </row>
    <row r="468" spans="2:16" ht="15.75" x14ac:dyDescent="0.25">
      <c r="B468" s="616">
        <v>38</v>
      </c>
      <c r="C468" s="626"/>
      <c r="D468" s="617"/>
      <c r="E468" s="617"/>
      <c r="F468" s="628"/>
      <c r="G468" s="617" t="s">
        <v>2399</v>
      </c>
      <c r="H468" s="618" t="s">
        <v>1356</v>
      </c>
      <c r="I468" s="618" t="s">
        <v>1352</v>
      </c>
      <c r="J468" s="618" t="s">
        <v>437</v>
      </c>
      <c r="K468" s="615" t="s">
        <v>398</v>
      </c>
      <c r="L468" s="172">
        <v>-6.9659361111111107</v>
      </c>
      <c r="M468" s="172">
        <v>-112.30746944444445</v>
      </c>
      <c r="N468" s="619" t="s">
        <v>2363</v>
      </c>
      <c r="O468" s="617"/>
      <c r="P468" s="620"/>
    </row>
    <row r="469" spans="2:16" ht="15.75" x14ac:dyDescent="0.25">
      <c r="B469" s="616"/>
      <c r="C469" s="626"/>
      <c r="D469" s="617"/>
      <c r="E469" s="617"/>
      <c r="F469" s="628"/>
      <c r="G469" s="617"/>
      <c r="H469" s="618"/>
      <c r="I469" s="618"/>
      <c r="J469" s="618"/>
      <c r="K469" s="615"/>
      <c r="L469" s="156">
        <v>0</v>
      </c>
      <c r="M469" s="156">
        <v>0</v>
      </c>
      <c r="N469" s="619"/>
      <c r="O469" s="617"/>
      <c r="P469" s="620"/>
    </row>
    <row r="470" spans="2:16" ht="15.75" x14ac:dyDescent="0.25">
      <c r="B470" s="616">
        <v>39</v>
      </c>
      <c r="C470" s="626"/>
      <c r="D470" s="617"/>
      <c r="E470" s="617"/>
      <c r="F470" s="628"/>
      <c r="G470" s="617" t="s">
        <v>2400</v>
      </c>
      <c r="H470" s="618" t="s">
        <v>1358</v>
      </c>
      <c r="I470" s="618" t="s">
        <v>1359</v>
      </c>
      <c r="J470" s="618" t="s">
        <v>465</v>
      </c>
      <c r="K470" s="615" t="s">
        <v>398</v>
      </c>
      <c r="L470" s="172">
        <v>-6.9711861111111109</v>
      </c>
      <c r="M470" s="172">
        <v>-112.32101666666667</v>
      </c>
      <c r="N470" s="619" t="s">
        <v>2363</v>
      </c>
      <c r="O470" s="617"/>
      <c r="P470" s="620"/>
    </row>
    <row r="471" spans="2:16" ht="15.75" x14ac:dyDescent="0.25">
      <c r="B471" s="616"/>
      <c r="C471" s="626"/>
      <c r="D471" s="617"/>
      <c r="E471" s="617"/>
      <c r="F471" s="628"/>
      <c r="G471" s="617"/>
      <c r="H471" s="618"/>
      <c r="I471" s="618"/>
      <c r="J471" s="618"/>
      <c r="K471" s="615"/>
      <c r="L471" s="156"/>
      <c r="M471" s="156"/>
      <c r="N471" s="619"/>
      <c r="O471" s="617"/>
      <c r="P471" s="620"/>
    </row>
    <row r="472" spans="2:16" ht="15.75" x14ac:dyDescent="0.25">
      <c r="B472" s="616">
        <v>40</v>
      </c>
      <c r="C472" s="626"/>
      <c r="D472" s="617"/>
      <c r="E472" s="617"/>
      <c r="F472" s="628"/>
      <c r="G472" s="617" t="s">
        <v>2401</v>
      </c>
      <c r="H472" s="618" t="s">
        <v>1358</v>
      </c>
      <c r="I472" s="618" t="s">
        <v>1359</v>
      </c>
      <c r="J472" s="618" t="s">
        <v>465</v>
      </c>
      <c r="K472" s="615" t="s">
        <v>398</v>
      </c>
      <c r="L472" s="172">
        <v>-6.9705805555555553</v>
      </c>
      <c r="M472" s="172">
        <v>-112.32133333333333</v>
      </c>
      <c r="N472" s="619" t="s">
        <v>2363</v>
      </c>
      <c r="O472" s="617"/>
      <c r="P472" s="620"/>
    </row>
    <row r="473" spans="2:16" ht="15.75" x14ac:dyDescent="0.25">
      <c r="B473" s="616"/>
      <c r="C473" s="626"/>
      <c r="D473" s="617"/>
      <c r="E473" s="617"/>
      <c r="F473" s="628"/>
      <c r="G473" s="617"/>
      <c r="H473" s="618"/>
      <c r="I473" s="618"/>
      <c r="J473" s="618"/>
      <c r="K473" s="615"/>
      <c r="L473" s="156">
        <v>0</v>
      </c>
      <c r="M473" s="156">
        <v>0</v>
      </c>
      <c r="N473" s="619"/>
      <c r="O473" s="617"/>
      <c r="P473" s="620"/>
    </row>
    <row r="474" spans="2:16" ht="15.75" x14ac:dyDescent="0.25">
      <c r="B474" s="616">
        <v>41</v>
      </c>
      <c r="C474" s="626"/>
      <c r="D474" s="617"/>
      <c r="E474" s="617"/>
      <c r="F474" s="628"/>
      <c r="G474" s="617" t="s">
        <v>2402</v>
      </c>
      <c r="H474" s="618" t="s">
        <v>1358</v>
      </c>
      <c r="I474" s="618" t="s">
        <v>1359</v>
      </c>
      <c r="J474" s="618" t="s">
        <v>465</v>
      </c>
      <c r="K474" s="615" t="s">
        <v>398</v>
      </c>
      <c r="L474" s="172">
        <v>-6.9844722222222222</v>
      </c>
      <c r="M474" s="172">
        <v>-112.36862499999999</v>
      </c>
      <c r="N474" s="619" t="s">
        <v>2363</v>
      </c>
      <c r="O474" s="617"/>
      <c r="P474" s="620"/>
    </row>
    <row r="475" spans="2:16" ht="15.75" x14ac:dyDescent="0.25">
      <c r="B475" s="616"/>
      <c r="C475" s="626"/>
      <c r="D475" s="617"/>
      <c r="E475" s="617"/>
      <c r="F475" s="628"/>
      <c r="G475" s="617"/>
      <c r="H475" s="618"/>
      <c r="I475" s="618"/>
      <c r="J475" s="618"/>
      <c r="K475" s="615"/>
      <c r="L475" s="156">
        <v>0</v>
      </c>
      <c r="M475" s="156">
        <v>0</v>
      </c>
      <c r="N475" s="619"/>
      <c r="O475" s="617"/>
      <c r="P475" s="620"/>
    </row>
    <row r="476" spans="2:16" ht="15.75" x14ac:dyDescent="0.25">
      <c r="B476" s="616">
        <v>42</v>
      </c>
      <c r="C476" s="626"/>
      <c r="D476" s="617"/>
      <c r="E476" s="617"/>
      <c r="F476" s="628"/>
      <c r="G476" s="617" t="s">
        <v>2403</v>
      </c>
      <c r="H476" s="618" t="s">
        <v>1358</v>
      </c>
      <c r="I476" s="618" t="s">
        <v>1359</v>
      </c>
      <c r="J476" s="618" t="s">
        <v>465</v>
      </c>
      <c r="K476" s="615" t="s">
        <v>398</v>
      </c>
      <c r="L476" s="172">
        <v>-6.9841277777777773</v>
      </c>
      <c r="M476" s="172">
        <v>-112.37493611111111</v>
      </c>
      <c r="N476" s="619" t="s">
        <v>2363</v>
      </c>
      <c r="O476" s="617"/>
      <c r="P476" s="620"/>
    </row>
    <row r="477" spans="2:16" ht="15.75" x14ac:dyDescent="0.25">
      <c r="B477" s="616"/>
      <c r="C477" s="626"/>
      <c r="D477" s="617"/>
      <c r="E477" s="617"/>
      <c r="F477" s="628"/>
      <c r="G477" s="617"/>
      <c r="H477" s="618"/>
      <c r="I477" s="618"/>
      <c r="J477" s="618"/>
      <c r="K477" s="615"/>
      <c r="L477" s="156">
        <v>0</v>
      </c>
      <c r="M477" s="156">
        <v>0</v>
      </c>
      <c r="N477" s="619"/>
      <c r="O477" s="617"/>
      <c r="P477" s="620"/>
    </row>
    <row r="478" spans="2:16" ht="15.75" x14ac:dyDescent="0.25">
      <c r="B478" s="616">
        <v>43</v>
      </c>
      <c r="C478" s="626"/>
      <c r="D478" s="617"/>
      <c r="E478" s="617"/>
      <c r="F478" s="628"/>
      <c r="G478" s="617" t="s">
        <v>2404</v>
      </c>
      <c r="H478" s="618" t="s">
        <v>1358</v>
      </c>
      <c r="I478" s="618" t="s">
        <v>1359</v>
      </c>
      <c r="J478" s="618" t="s">
        <v>465</v>
      </c>
      <c r="K478" s="615" t="s">
        <v>398</v>
      </c>
      <c r="L478" s="172">
        <v>-6.9873000000000003</v>
      </c>
      <c r="M478" s="172">
        <v>-112.37885</v>
      </c>
      <c r="N478" s="619" t="s">
        <v>2363</v>
      </c>
      <c r="O478" s="617"/>
      <c r="P478" s="620"/>
    </row>
    <row r="479" spans="2:16" ht="15.75" x14ac:dyDescent="0.25">
      <c r="B479" s="616"/>
      <c r="C479" s="626"/>
      <c r="D479" s="617"/>
      <c r="E479" s="617"/>
      <c r="F479" s="628"/>
      <c r="G479" s="617"/>
      <c r="H479" s="618"/>
      <c r="I479" s="618"/>
      <c r="J479" s="618"/>
      <c r="K479" s="615"/>
      <c r="L479" s="156">
        <v>0</v>
      </c>
      <c r="M479" s="156">
        <v>0</v>
      </c>
      <c r="N479" s="619"/>
      <c r="O479" s="617"/>
      <c r="P479" s="620"/>
    </row>
    <row r="480" spans="2:16" ht="15.75" x14ac:dyDescent="0.25">
      <c r="B480" s="616">
        <v>44</v>
      </c>
      <c r="C480" s="626"/>
      <c r="D480" s="617"/>
      <c r="E480" s="617"/>
      <c r="F480" s="628"/>
      <c r="G480" s="617" t="s">
        <v>2405</v>
      </c>
      <c r="H480" s="618" t="s">
        <v>1358</v>
      </c>
      <c r="I480" s="618" t="s">
        <v>1359</v>
      </c>
      <c r="J480" s="618" t="s">
        <v>465</v>
      </c>
      <c r="K480" s="615" t="s">
        <v>398</v>
      </c>
      <c r="L480" s="172">
        <v>-6.9874499999999999</v>
      </c>
      <c r="M480" s="172">
        <v>-112.38489444444444</v>
      </c>
      <c r="N480" s="619" t="s">
        <v>2363</v>
      </c>
      <c r="O480" s="617"/>
      <c r="P480" s="620"/>
    </row>
    <row r="481" spans="2:16" ht="15.75" x14ac:dyDescent="0.25">
      <c r="B481" s="616"/>
      <c r="C481" s="626"/>
      <c r="D481" s="617"/>
      <c r="E481" s="617"/>
      <c r="F481" s="628"/>
      <c r="G481" s="617"/>
      <c r="H481" s="618"/>
      <c r="I481" s="618"/>
      <c r="J481" s="618"/>
      <c r="K481" s="615"/>
      <c r="L481" s="156">
        <v>0</v>
      </c>
      <c r="M481" s="156">
        <v>0</v>
      </c>
      <c r="N481" s="619"/>
      <c r="O481" s="617"/>
      <c r="P481" s="620"/>
    </row>
    <row r="482" spans="2:16" ht="15.75" x14ac:dyDescent="0.25">
      <c r="B482" s="616">
        <v>45</v>
      </c>
      <c r="C482" s="626"/>
      <c r="D482" s="617"/>
      <c r="E482" s="617"/>
      <c r="F482" s="628"/>
      <c r="G482" s="617" t="s">
        <v>2406</v>
      </c>
      <c r="H482" s="618" t="s">
        <v>1361</v>
      </c>
      <c r="I482" s="618" t="s">
        <v>1359</v>
      </c>
      <c r="J482" s="618" t="s">
        <v>465</v>
      </c>
      <c r="K482" s="615" t="s">
        <v>398</v>
      </c>
      <c r="L482" s="172">
        <v>-6.9846138888888891</v>
      </c>
      <c r="M482" s="172">
        <v>-112.38966111111111</v>
      </c>
      <c r="N482" s="619" t="s">
        <v>2363</v>
      </c>
      <c r="O482" s="617"/>
      <c r="P482" s="620"/>
    </row>
    <row r="483" spans="2:16" ht="15.75" x14ac:dyDescent="0.25">
      <c r="B483" s="616"/>
      <c r="C483" s="626"/>
      <c r="D483" s="617"/>
      <c r="E483" s="617"/>
      <c r="F483" s="628"/>
      <c r="G483" s="617"/>
      <c r="H483" s="618"/>
      <c r="I483" s="618"/>
      <c r="J483" s="618"/>
      <c r="K483" s="615"/>
      <c r="L483" s="156">
        <v>0</v>
      </c>
      <c r="M483" s="156">
        <v>0</v>
      </c>
      <c r="N483" s="619"/>
      <c r="O483" s="617"/>
      <c r="P483" s="620"/>
    </row>
    <row r="484" spans="2:16" ht="15.75" x14ac:dyDescent="0.25">
      <c r="B484" s="616">
        <v>46</v>
      </c>
      <c r="C484" s="626"/>
      <c r="D484" s="617"/>
      <c r="E484" s="617"/>
      <c r="F484" s="628"/>
      <c r="G484" s="617" t="s">
        <v>2407</v>
      </c>
      <c r="H484" s="618" t="s">
        <v>1362</v>
      </c>
      <c r="I484" s="618" t="s">
        <v>1359</v>
      </c>
      <c r="J484" s="618" t="s">
        <v>465</v>
      </c>
      <c r="K484" s="615" t="s">
        <v>398</v>
      </c>
      <c r="L484" s="172">
        <v>-6.989613888888889</v>
      </c>
      <c r="M484" s="172">
        <v>-112.40286111111111</v>
      </c>
      <c r="N484" s="619" t="s">
        <v>2363</v>
      </c>
      <c r="O484" s="617"/>
      <c r="P484" s="620"/>
    </row>
    <row r="485" spans="2:16" ht="15.75" x14ac:dyDescent="0.25">
      <c r="B485" s="616"/>
      <c r="C485" s="626"/>
      <c r="D485" s="617"/>
      <c r="E485" s="617"/>
      <c r="F485" s="628"/>
      <c r="G485" s="617"/>
      <c r="H485" s="618"/>
      <c r="I485" s="618"/>
      <c r="J485" s="618"/>
      <c r="K485" s="615"/>
      <c r="L485" s="156">
        <v>0</v>
      </c>
      <c r="M485" s="156">
        <v>0</v>
      </c>
      <c r="N485" s="619"/>
      <c r="O485" s="617"/>
      <c r="P485" s="620"/>
    </row>
    <row r="486" spans="2:16" ht="15.75" x14ac:dyDescent="0.25">
      <c r="B486" s="616">
        <v>47</v>
      </c>
      <c r="C486" s="626"/>
      <c r="D486" s="617"/>
      <c r="E486" s="617"/>
      <c r="F486" s="628"/>
      <c r="G486" s="617" t="s">
        <v>2408</v>
      </c>
      <c r="H486" s="618" t="s">
        <v>1321</v>
      </c>
      <c r="I486" s="618" t="s">
        <v>1359</v>
      </c>
      <c r="J486" s="618" t="s">
        <v>465</v>
      </c>
      <c r="K486" s="615" t="s">
        <v>398</v>
      </c>
      <c r="L486" s="172">
        <v>-6.9900055555555554</v>
      </c>
      <c r="M486" s="172">
        <v>-112.40848888888888</v>
      </c>
      <c r="N486" s="619" t="s">
        <v>2363</v>
      </c>
      <c r="O486" s="617"/>
      <c r="P486" s="620"/>
    </row>
    <row r="487" spans="2:16" ht="15.75" x14ac:dyDescent="0.25">
      <c r="B487" s="616"/>
      <c r="C487" s="626"/>
      <c r="D487" s="617"/>
      <c r="E487" s="617"/>
      <c r="F487" s="628"/>
      <c r="G487" s="617"/>
      <c r="H487" s="618"/>
      <c r="I487" s="618"/>
      <c r="J487" s="618"/>
      <c r="K487" s="615"/>
      <c r="L487" s="156">
        <v>0</v>
      </c>
      <c r="M487" s="156">
        <v>0</v>
      </c>
      <c r="N487" s="619"/>
      <c r="O487" s="617"/>
      <c r="P487" s="620"/>
    </row>
    <row r="488" spans="2:16" ht="15.75" x14ac:dyDescent="0.25">
      <c r="B488" s="616">
        <v>48</v>
      </c>
      <c r="C488" s="626"/>
      <c r="D488" s="617"/>
      <c r="E488" s="617"/>
      <c r="F488" s="628"/>
      <c r="G488" s="617" t="s">
        <v>2409</v>
      </c>
      <c r="H488" s="618" t="s">
        <v>1364</v>
      </c>
      <c r="I488" s="618" t="s">
        <v>1359</v>
      </c>
      <c r="J488" s="618" t="s">
        <v>465</v>
      </c>
      <c r="K488" s="615" t="s">
        <v>398</v>
      </c>
      <c r="L488" s="172">
        <v>-6.9919666666666664</v>
      </c>
      <c r="M488" s="172">
        <v>-112.41393333333333</v>
      </c>
      <c r="N488" s="619" t="s">
        <v>2363</v>
      </c>
      <c r="O488" s="617"/>
      <c r="P488" s="620"/>
    </row>
    <row r="489" spans="2:16" ht="15.75" x14ac:dyDescent="0.25">
      <c r="B489" s="616"/>
      <c r="C489" s="626"/>
      <c r="D489" s="617"/>
      <c r="E489" s="617"/>
      <c r="F489" s="628"/>
      <c r="G489" s="617"/>
      <c r="H489" s="618"/>
      <c r="I489" s="618"/>
      <c r="J489" s="618"/>
      <c r="K489" s="615"/>
      <c r="L489" s="156">
        <v>0</v>
      </c>
      <c r="M489" s="156">
        <v>0</v>
      </c>
      <c r="N489" s="619"/>
      <c r="O489" s="617"/>
      <c r="P489" s="620"/>
    </row>
    <row r="490" spans="2:16" ht="15.75" x14ac:dyDescent="0.25">
      <c r="B490" s="616">
        <v>49</v>
      </c>
      <c r="C490" s="626"/>
      <c r="D490" s="617"/>
      <c r="E490" s="617"/>
      <c r="F490" s="628"/>
      <c r="G490" s="617" t="s">
        <v>2410</v>
      </c>
      <c r="H490" s="618" t="s">
        <v>1364</v>
      </c>
      <c r="I490" s="618" t="s">
        <v>1359</v>
      </c>
      <c r="J490" s="618" t="s">
        <v>465</v>
      </c>
      <c r="K490" s="615" t="s">
        <v>398</v>
      </c>
      <c r="L490" s="172">
        <v>-6.9960000000000004</v>
      </c>
      <c r="M490" s="172">
        <v>-112.42322222222222</v>
      </c>
      <c r="N490" s="619" t="s">
        <v>2363</v>
      </c>
      <c r="O490" s="617"/>
      <c r="P490" s="620"/>
    </row>
    <row r="491" spans="2:16" ht="15.75" x14ac:dyDescent="0.25">
      <c r="B491" s="616"/>
      <c r="C491" s="626"/>
      <c r="D491" s="617"/>
      <c r="E491" s="617"/>
      <c r="F491" s="628"/>
      <c r="G491" s="617"/>
      <c r="H491" s="618"/>
      <c r="I491" s="618"/>
      <c r="J491" s="618"/>
      <c r="K491" s="615"/>
      <c r="L491" s="156">
        <v>0</v>
      </c>
      <c r="M491" s="156">
        <v>0</v>
      </c>
      <c r="N491" s="619"/>
      <c r="O491" s="617"/>
      <c r="P491" s="620"/>
    </row>
    <row r="492" spans="2:16" ht="15.75" x14ac:dyDescent="0.25">
      <c r="B492" s="616">
        <v>50</v>
      </c>
      <c r="C492" s="626"/>
      <c r="D492" s="617"/>
      <c r="E492" s="617"/>
      <c r="F492" s="628"/>
      <c r="G492" s="617" t="s">
        <v>2411</v>
      </c>
      <c r="H492" s="618" t="s">
        <v>1366</v>
      </c>
      <c r="I492" s="618" t="s">
        <v>1359</v>
      </c>
      <c r="J492" s="618" t="s">
        <v>465</v>
      </c>
      <c r="K492" s="615" t="s">
        <v>398</v>
      </c>
      <c r="L492" s="172">
        <v>-7.0009944444444443</v>
      </c>
      <c r="M492" s="172">
        <v>-112.43176666666666</v>
      </c>
      <c r="N492" s="619" t="s">
        <v>2363</v>
      </c>
      <c r="O492" s="617"/>
      <c r="P492" s="620"/>
    </row>
    <row r="493" spans="2:16" ht="15.75" x14ac:dyDescent="0.25">
      <c r="B493" s="616"/>
      <c r="C493" s="626"/>
      <c r="D493" s="617"/>
      <c r="E493" s="617"/>
      <c r="F493" s="628"/>
      <c r="G493" s="617"/>
      <c r="H493" s="618"/>
      <c r="I493" s="618"/>
      <c r="J493" s="618"/>
      <c r="K493" s="615"/>
      <c r="L493" s="156">
        <v>0</v>
      </c>
      <c r="M493" s="156">
        <v>0</v>
      </c>
      <c r="N493" s="619"/>
      <c r="O493" s="617"/>
      <c r="P493" s="620"/>
    </row>
    <row r="494" spans="2:16" ht="15.75" x14ac:dyDescent="0.25">
      <c r="B494" s="616">
        <v>51</v>
      </c>
      <c r="C494" s="626"/>
      <c r="D494" s="617"/>
      <c r="E494" s="617"/>
      <c r="F494" s="628"/>
      <c r="G494" s="617" t="s">
        <v>2412</v>
      </c>
      <c r="H494" s="618" t="s">
        <v>1358</v>
      </c>
      <c r="I494" s="618" t="s">
        <v>1359</v>
      </c>
      <c r="J494" s="618" t="s">
        <v>465</v>
      </c>
      <c r="K494" s="615" t="s">
        <v>398</v>
      </c>
      <c r="L494" s="172">
        <v>-7.0013388888888892</v>
      </c>
      <c r="M494" s="172">
        <v>-112.43443055555555</v>
      </c>
      <c r="N494" s="619" t="s">
        <v>2363</v>
      </c>
      <c r="O494" s="617"/>
      <c r="P494" s="620"/>
    </row>
    <row r="495" spans="2:16" ht="15.75" x14ac:dyDescent="0.25">
      <c r="B495" s="616"/>
      <c r="C495" s="626"/>
      <c r="D495" s="617"/>
      <c r="E495" s="617"/>
      <c r="F495" s="628"/>
      <c r="G495" s="617"/>
      <c r="H495" s="618"/>
      <c r="I495" s="618"/>
      <c r="J495" s="618"/>
      <c r="K495" s="615"/>
      <c r="L495" s="156"/>
      <c r="M495" s="156"/>
      <c r="N495" s="619"/>
      <c r="O495" s="617"/>
      <c r="P495" s="620"/>
    </row>
    <row r="496" spans="2:16" ht="15.75" x14ac:dyDescent="0.25">
      <c r="B496" s="616">
        <v>52</v>
      </c>
      <c r="C496" s="626"/>
      <c r="D496" s="617"/>
      <c r="E496" s="617"/>
      <c r="F496" s="628"/>
      <c r="G496" s="617" t="s">
        <v>2413</v>
      </c>
      <c r="H496" s="618" t="s">
        <v>1361</v>
      </c>
      <c r="I496" s="618" t="s">
        <v>1359</v>
      </c>
      <c r="J496" s="618" t="s">
        <v>465</v>
      </c>
      <c r="K496" s="615" t="s">
        <v>398</v>
      </c>
      <c r="L496" s="172">
        <v>-7.0009027777777781</v>
      </c>
      <c r="M496" s="172">
        <v>-112.44168333333333</v>
      </c>
      <c r="N496" s="619" t="s">
        <v>2363</v>
      </c>
      <c r="O496" s="617"/>
      <c r="P496" s="620"/>
    </row>
    <row r="497" spans="2:16" ht="15.75" x14ac:dyDescent="0.25">
      <c r="B497" s="616"/>
      <c r="C497" s="626"/>
      <c r="D497" s="617"/>
      <c r="E497" s="617"/>
      <c r="F497" s="628"/>
      <c r="G497" s="617"/>
      <c r="H497" s="618"/>
      <c r="I497" s="618"/>
      <c r="J497" s="618"/>
      <c r="K497" s="615"/>
      <c r="L497" s="156">
        <v>0</v>
      </c>
      <c r="M497" s="156">
        <v>0</v>
      </c>
      <c r="N497" s="619"/>
      <c r="O497" s="617"/>
      <c r="P497" s="620"/>
    </row>
    <row r="498" spans="2:16" ht="15.75" x14ac:dyDescent="0.25">
      <c r="B498" s="616">
        <v>53</v>
      </c>
      <c r="C498" s="626"/>
      <c r="D498" s="617"/>
      <c r="E498" s="617"/>
      <c r="F498" s="628"/>
      <c r="G498" s="617" t="s">
        <v>2414</v>
      </c>
      <c r="H498" s="618" t="s">
        <v>1362</v>
      </c>
      <c r="I498" s="618" t="s">
        <v>1359</v>
      </c>
      <c r="J498" s="618" t="s">
        <v>465</v>
      </c>
      <c r="K498" s="615" t="s">
        <v>398</v>
      </c>
      <c r="L498" s="172">
        <v>-6.9997138888888886</v>
      </c>
      <c r="M498" s="172">
        <v>-112.44791944444444</v>
      </c>
      <c r="N498" s="619" t="s">
        <v>2363</v>
      </c>
      <c r="O498" s="617"/>
      <c r="P498" s="620"/>
    </row>
    <row r="499" spans="2:16" ht="15.75" x14ac:dyDescent="0.25">
      <c r="B499" s="616"/>
      <c r="C499" s="626"/>
      <c r="D499" s="617"/>
      <c r="E499" s="617"/>
      <c r="F499" s="628"/>
      <c r="G499" s="617"/>
      <c r="H499" s="618"/>
      <c r="I499" s="618"/>
      <c r="J499" s="618"/>
      <c r="K499" s="615"/>
      <c r="L499" s="156">
        <v>0</v>
      </c>
      <c r="M499" s="156">
        <v>0</v>
      </c>
      <c r="N499" s="619"/>
      <c r="O499" s="617"/>
      <c r="P499" s="620"/>
    </row>
    <row r="500" spans="2:16" ht="15.75" x14ac:dyDescent="0.25">
      <c r="B500" s="616">
        <v>54</v>
      </c>
      <c r="C500" s="626"/>
      <c r="D500" s="617"/>
      <c r="E500" s="617"/>
      <c r="F500" s="628"/>
      <c r="G500" s="617" t="s">
        <v>2415</v>
      </c>
      <c r="H500" s="618" t="s">
        <v>1321</v>
      </c>
      <c r="I500" s="618" t="s">
        <v>1359</v>
      </c>
      <c r="J500" s="618" t="s">
        <v>465</v>
      </c>
      <c r="K500" s="615" t="s">
        <v>398</v>
      </c>
      <c r="L500" s="172">
        <v>-6.9995638888888889</v>
      </c>
      <c r="M500" s="172">
        <v>-112.45032500000001</v>
      </c>
      <c r="N500" s="619" t="s">
        <v>2363</v>
      </c>
      <c r="O500" s="617"/>
      <c r="P500" s="620"/>
    </row>
    <row r="501" spans="2:16" ht="15.75" x14ac:dyDescent="0.25">
      <c r="B501" s="616"/>
      <c r="C501" s="626"/>
      <c r="D501" s="617"/>
      <c r="E501" s="617"/>
      <c r="F501" s="628"/>
      <c r="G501" s="617"/>
      <c r="H501" s="618"/>
      <c r="I501" s="618"/>
      <c r="J501" s="618"/>
      <c r="K501" s="615"/>
      <c r="L501" s="156">
        <v>0</v>
      </c>
      <c r="M501" s="156">
        <v>0</v>
      </c>
      <c r="N501" s="619"/>
      <c r="O501" s="617"/>
      <c r="P501" s="620"/>
    </row>
    <row r="502" spans="2:16" ht="15.75" x14ac:dyDescent="0.25">
      <c r="B502" s="616">
        <v>55</v>
      </c>
      <c r="C502" s="626"/>
      <c r="D502" s="617"/>
      <c r="E502" s="617"/>
      <c r="F502" s="628"/>
      <c r="G502" s="617" t="s">
        <v>2416</v>
      </c>
      <c r="H502" s="618" t="s">
        <v>1364</v>
      </c>
      <c r="I502" s="618" t="s">
        <v>1359</v>
      </c>
      <c r="J502" s="618" t="s">
        <v>465</v>
      </c>
      <c r="K502" s="615" t="s">
        <v>398</v>
      </c>
      <c r="L502" s="172">
        <v>-7.0053444444444448</v>
      </c>
      <c r="M502" s="172">
        <v>-112.46420277777777</v>
      </c>
      <c r="N502" s="619" t="s">
        <v>2363</v>
      </c>
      <c r="O502" s="617"/>
      <c r="P502" s="620"/>
    </row>
    <row r="503" spans="2:16" ht="15.75" x14ac:dyDescent="0.25">
      <c r="B503" s="616"/>
      <c r="C503" s="626"/>
      <c r="D503" s="617"/>
      <c r="E503" s="617"/>
      <c r="F503" s="628"/>
      <c r="G503" s="617"/>
      <c r="H503" s="618"/>
      <c r="I503" s="618"/>
      <c r="J503" s="618"/>
      <c r="K503" s="615"/>
      <c r="L503" s="156">
        <v>0</v>
      </c>
      <c r="M503" s="156">
        <v>0</v>
      </c>
      <c r="N503" s="619"/>
      <c r="O503" s="617"/>
      <c r="P503" s="620"/>
    </row>
    <row r="504" spans="2:16" ht="15.75" x14ac:dyDescent="0.25">
      <c r="B504" s="616">
        <v>56</v>
      </c>
      <c r="C504" s="626"/>
      <c r="D504" s="617"/>
      <c r="E504" s="617"/>
      <c r="F504" s="628"/>
      <c r="G504" s="617" t="s">
        <v>2417</v>
      </c>
      <c r="H504" s="618" t="s">
        <v>1364</v>
      </c>
      <c r="I504" s="618" t="s">
        <v>1359</v>
      </c>
      <c r="J504" s="618" t="s">
        <v>465</v>
      </c>
      <c r="K504" s="615" t="s">
        <v>398</v>
      </c>
      <c r="L504" s="172">
        <v>-7.0044861111111114</v>
      </c>
      <c r="M504" s="172">
        <v>-112.46997777777777</v>
      </c>
      <c r="N504" s="619" t="s">
        <v>2363</v>
      </c>
      <c r="O504" s="617"/>
      <c r="P504" s="620"/>
    </row>
    <row r="505" spans="2:16" ht="15.75" x14ac:dyDescent="0.25">
      <c r="B505" s="616"/>
      <c r="C505" s="626"/>
      <c r="D505" s="617"/>
      <c r="E505" s="617"/>
      <c r="F505" s="628"/>
      <c r="G505" s="617"/>
      <c r="H505" s="618"/>
      <c r="I505" s="618"/>
      <c r="J505" s="618"/>
      <c r="K505" s="615"/>
      <c r="L505" s="156">
        <v>0</v>
      </c>
      <c r="M505" s="156">
        <v>0</v>
      </c>
      <c r="N505" s="619"/>
      <c r="O505" s="617"/>
      <c r="P505" s="620"/>
    </row>
    <row r="506" spans="2:16" ht="15.75" x14ac:dyDescent="0.25">
      <c r="B506" s="616">
        <v>57</v>
      </c>
      <c r="C506" s="626"/>
      <c r="D506" s="617"/>
      <c r="E506" s="617"/>
      <c r="F506" s="628"/>
      <c r="G506" s="617" t="s">
        <v>2418</v>
      </c>
      <c r="H506" s="618" t="s">
        <v>1366</v>
      </c>
      <c r="I506" s="618" t="s">
        <v>1359</v>
      </c>
      <c r="J506" s="618" t="s">
        <v>465</v>
      </c>
      <c r="K506" s="615" t="s">
        <v>398</v>
      </c>
      <c r="L506" s="172">
        <v>-7.0075027777777779</v>
      </c>
      <c r="M506" s="172">
        <v>-112.49501944444444</v>
      </c>
      <c r="N506" s="619" t="s">
        <v>2363</v>
      </c>
      <c r="O506" s="617"/>
      <c r="P506" s="620"/>
    </row>
    <row r="507" spans="2:16" ht="15.75" x14ac:dyDescent="0.25">
      <c r="B507" s="616"/>
      <c r="C507" s="626"/>
      <c r="D507" s="617"/>
      <c r="E507" s="617"/>
      <c r="F507" s="628"/>
      <c r="G507" s="617"/>
      <c r="H507" s="618"/>
      <c r="I507" s="618"/>
      <c r="J507" s="618"/>
      <c r="K507" s="615"/>
      <c r="L507" s="156">
        <v>0</v>
      </c>
      <c r="M507" s="156">
        <v>0</v>
      </c>
      <c r="N507" s="619"/>
      <c r="O507" s="617"/>
      <c r="P507" s="620"/>
    </row>
    <row r="508" spans="2:16" ht="15.75" x14ac:dyDescent="0.25">
      <c r="B508" s="616">
        <v>58</v>
      </c>
      <c r="C508" s="626"/>
      <c r="D508" s="617"/>
      <c r="E508" s="617"/>
      <c r="F508" s="628"/>
      <c r="G508" s="617" t="s">
        <v>2419</v>
      </c>
      <c r="H508" s="618" t="s">
        <v>1368</v>
      </c>
      <c r="I508" s="618" t="s">
        <v>1337</v>
      </c>
      <c r="J508" s="618" t="s">
        <v>465</v>
      </c>
      <c r="K508" s="615" t="s">
        <v>398</v>
      </c>
      <c r="L508" s="172">
        <v>-7.0116166666666668</v>
      </c>
      <c r="M508" s="172">
        <v>-112.51152222222223</v>
      </c>
      <c r="N508" s="619" t="s">
        <v>2363</v>
      </c>
      <c r="O508" s="617"/>
      <c r="P508" s="620"/>
    </row>
    <row r="509" spans="2:16" ht="15.75" x14ac:dyDescent="0.25">
      <c r="B509" s="616"/>
      <c r="C509" s="626"/>
      <c r="D509" s="617"/>
      <c r="E509" s="617"/>
      <c r="F509" s="628"/>
      <c r="G509" s="617"/>
      <c r="H509" s="618"/>
      <c r="I509" s="618"/>
      <c r="J509" s="618"/>
      <c r="K509" s="615"/>
      <c r="L509" s="156">
        <v>0</v>
      </c>
      <c r="M509" s="156">
        <v>0</v>
      </c>
      <c r="N509" s="619"/>
      <c r="O509" s="617"/>
      <c r="P509" s="620"/>
    </row>
    <row r="510" spans="2:16" ht="15.75" x14ac:dyDescent="0.25">
      <c r="B510" s="616">
        <v>59</v>
      </c>
      <c r="C510" s="626"/>
      <c r="D510" s="617"/>
      <c r="E510" s="617"/>
      <c r="F510" s="628"/>
      <c r="G510" s="617" t="s">
        <v>2420</v>
      </c>
      <c r="H510" s="618" t="s">
        <v>1368</v>
      </c>
      <c r="I510" s="618" t="s">
        <v>1337</v>
      </c>
      <c r="J510" s="618" t="s">
        <v>465</v>
      </c>
      <c r="K510" s="615" t="s">
        <v>398</v>
      </c>
      <c r="L510" s="172">
        <v>-7.0172638888888885</v>
      </c>
      <c r="M510" s="172">
        <v>-112.51325555555556</v>
      </c>
      <c r="N510" s="619" t="s">
        <v>2363</v>
      </c>
      <c r="O510" s="617"/>
      <c r="P510" s="620"/>
    </row>
    <row r="511" spans="2:16" ht="15.75" x14ac:dyDescent="0.25">
      <c r="B511" s="616"/>
      <c r="C511" s="626"/>
      <c r="D511" s="617"/>
      <c r="E511" s="617"/>
      <c r="F511" s="628"/>
      <c r="G511" s="617"/>
      <c r="H511" s="618"/>
      <c r="I511" s="618"/>
      <c r="J511" s="618"/>
      <c r="K511" s="615"/>
      <c r="L511" s="156">
        <v>0</v>
      </c>
      <c r="M511" s="156">
        <v>0</v>
      </c>
      <c r="N511" s="619"/>
      <c r="O511" s="617"/>
      <c r="P511" s="620"/>
    </row>
    <row r="512" spans="2:16" ht="15.75" x14ac:dyDescent="0.25">
      <c r="B512" s="616">
        <v>60</v>
      </c>
      <c r="C512" s="626"/>
      <c r="D512" s="617"/>
      <c r="E512" s="617"/>
      <c r="F512" s="628"/>
      <c r="G512" s="617" t="s">
        <v>2421</v>
      </c>
      <c r="H512" s="618" t="s">
        <v>1368</v>
      </c>
      <c r="I512" s="618" t="s">
        <v>1337</v>
      </c>
      <c r="J512" s="618" t="s">
        <v>465</v>
      </c>
      <c r="K512" s="615" t="s">
        <v>398</v>
      </c>
      <c r="L512" s="172">
        <v>-7.0390277777777781</v>
      </c>
      <c r="M512" s="172">
        <v>-112.51304444444445</v>
      </c>
      <c r="N512" s="619" t="s">
        <v>2363</v>
      </c>
      <c r="O512" s="617"/>
      <c r="P512" s="620"/>
    </row>
    <row r="513" spans="2:16" ht="15.75" x14ac:dyDescent="0.25">
      <c r="B513" s="616"/>
      <c r="C513" s="626"/>
      <c r="D513" s="617"/>
      <c r="E513" s="617"/>
      <c r="F513" s="628"/>
      <c r="G513" s="617"/>
      <c r="H513" s="618"/>
      <c r="I513" s="618"/>
      <c r="J513" s="618"/>
      <c r="K513" s="615"/>
      <c r="L513" s="156">
        <v>0</v>
      </c>
      <c r="M513" s="156">
        <v>0</v>
      </c>
      <c r="N513" s="619"/>
      <c r="O513" s="617"/>
      <c r="P513" s="620"/>
    </row>
    <row r="514" spans="2:16" ht="15.75" x14ac:dyDescent="0.25">
      <c r="B514" s="616">
        <v>61</v>
      </c>
      <c r="C514" s="626"/>
      <c r="D514" s="617"/>
      <c r="E514" s="617"/>
      <c r="F514" s="628"/>
      <c r="G514" s="617" t="s">
        <v>2422</v>
      </c>
      <c r="H514" s="618" t="s">
        <v>1368</v>
      </c>
      <c r="I514" s="618" t="s">
        <v>1337</v>
      </c>
      <c r="J514" s="618" t="s">
        <v>465</v>
      </c>
      <c r="K514" s="615" t="s">
        <v>398</v>
      </c>
      <c r="L514" s="172">
        <v>-7.0422972222222224</v>
      </c>
      <c r="M514" s="172">
        <v>-112.5167</v>
      </c>
      <c r="N514" s="619" t="s">
        <v>2363</v>
      </c>
      <c r="O514" s="617"/>
      <c r="P514" s="620"/>
    </row>
    <row r="515" spans="2:16" ht="15.75" x14ac:dyDescent="0.25">
      <c r="B515" s="616"/>
      <c r="C515" s="626"/>
      <c r="D515" s="617"/>
      <c r="E515" s="617"/>
      <c r="F515" s="628"/>
      <c r="G515" s="617"/>
      <c r="H515" s="618"/>
      <c r="I515" s="618"/>
      <c r="J515" s="618"/>
      <c r="K515" s="615"/>
      <c r="L515" s="156">
        <v>0</v>
      </c>
      <c r="M515" s="156">
        <v>0</v>
      </c>
      <c r="N515" s="619"/>
      <c r="O515" s="617"/>
      <c r="P515" s="620"/>
    </row>
    <row r="516" spans="2:16" ht="15.75" x14ac:dyDescent="0.25">
      <c r="B516" s="616">
        <v>62</v>
      </c>
      <c r="C516" s="626"/>
      <c r="D516" s="617"/>
      <c r="E516" s="617"/>
      <c r="F516" s="628"/>
      <c r="G516" s="617" t="s">
        <v>2423</v>
      </c>
      <c r="H516" s="618" t="s">
        <v>1368</v>
      </c>
      <c r="I516" s="618" t="s">
        <v>1337</v>
      </c>
      <c r="J516" s="618" t="s">
        <v>465</v>
      </c>
      <c r="K516" s="615" t="s">
        <v>398</v>
      </c>
      <c r="L516" s="172">
        <v>-7.050791666666667</v>
      </c>
      <c r="M516" s="172">
        <v>-112.54314166666667</v>
      </c>
      <c r="N516" s="619" t="s">
        <v>2363</v>
      </c>
      <c r="O516" s="617"/>
      <c r="P516" s="620"/>
    </row>
    <row r="517" spans="2:16" ht="15.75" x14ac:dyDescent="0.25">
      <c r="B517" s="616"/>
      <c r="C517" s="626"/>
      <c r="D517" s="617"/>
      <c r="E517" s="617"/>
      <c r="F517" s="628"/>
      <c r="G517" s="617"/>
      <c r="H517" s="618"/>
      <c r="I517" s="618"/>
      <c r="J517" s="618"/>
      <c r="K517" s="615"/>
      <c r="L517" s="156">
        <v>0</v>
      </c>
      <c r="M517" s="156">
        <v>0</v>
      </c>
      <c r="N517" s="619"/>
      <c r="O517" s="617"/>
      <c r="P517" s="620"/>
    </row>
    <row r="518" spans="2:16" ht="15.75" x14ac:dyDescent="0.25">
      <c r="B518" s="616">
        <v>63</v>
      </c>
      <c r="C518" s="626"/>
      <c r="D518" s="617"/>
      <c r="E518" s="617"/>
      <c r="F518" s="628"/>
      <c r="G518" s="617" t="s">
        <v>2424</v>
      </c>
      <c r="H518" s="618" t="s">
        <v>1368</v>
      </c>
      <c r="I518" s="618" t="s">
        <v>1337</v>
      </c>
      <c r="J518" s="618" t="s">
        <v>465</v>
      </c>
      <c r="K518" s="615" t="s">
        <v>398</v>
      </c>
      <c r="L518" s="172">
        <v>-7.0532666666666666</v>
      </c>
      <c r="M518" s="172">
        <v>-112.56436666666667</v>
      </c>
      <c r="N518" s="619" t="s">
        <v>2363</v>
      </c>
      <c r="O518" s="617"/>
      <c r="P518" s="620"/>
    </row>
    <row r="519" spans="2:16" ht="15.75" x14ac:dyDescent="0.25">
      <c r="B519" s="616"/>
      <c r="C519" s="626"/>
      <c r="D519" s="617"/>
      <c r="E519" s="617"/>
      <c r="F519" s="628"/>
      <c r="G519" s="617"/>
      <c r="H519" s="618"/>
      <c r="I519" s="618"/>
      <c r="J519" s="618"/>
      <c r="K519" s="615"/>
      <c r="L519" s="156">
        <v>0</v>
      </c>
      <c r="M519" s="156">
        <v>0</v>
      </c>
      <c r="N519" s="619"/>
      <c r="O519" s="617"/>
      <c r="P519" s="620"/>
    </row>
    <row r="520" spans="2:16" ht="15.75" x14ac:dyDescent="0.25">
      <c r="B520" s="616">
        <v>64</v>
      </c>
      <c r="C520" s="626"/>
      <c r="D520" s="617"/>
      <c r="E520" s="617"/>
      <c r="F520" s="628"/>
      <c r="G520" s="617" t="s">
        <v>2425</v>
      </c>
      <c r="H520" s="618" t="s">
        <v>1370</v>
      </c>
      <c r="I520" s="618" t="s">
        <v>1337</v>
      </c>
      <c r="J520" s="618" t="s">
        <v>465</v>
      </c>
      <c r="K520" s="615" t="s">
        <v>398</v>
      </c>
      <c r="L520" s="172">
        <v>-7.0593083333333331</v>
      </c>
      <c r="M520" s="172">
        <v>-112.58354444444444</v>
      </c>
      <c r="N520" s="619" t="s">
        <v>2363</v>
      </c>
      <c r="O520" s="617"/>
      <c r="P520" s="620"/>
    </row>
    <row r="521" spans="2:16" ht="15.75" x14ac:dyDescent="0.25">
      <c r="B521" s="616"/>
      <c r="C521" s="626"/>
      <c r="D521" s="617"/>
      <c r="E521" s="617"/>
      <c r="F521" s="628"/>
      <c r="G521" s="617"/>
      <c r="H521" s="618"/>
      <c r="I521" s="618"/>
      <c r="J521" s="618"/>
      <c r="K521" s="615"/>
      <c r="L521" s="156"/>
      <c r="M521" s="156"/>
      <c r="N521" s="619"/>
      <c r="O521" s="617"/>
      <c r="P521" s="620"/>
    </row>
    <row r="522" spans="2:16" ht="15.75" x14ac:dyDescent="0.25">
      <c r="B522" s="616">
        <v>65</v>
      </c>
      <c r="C522" s="626"/>
      <c r="D522" s="617"/>
      <c r="E522" s="617"/>
      <c r="F522" s="628"/>
      <c r="G522" s="617" t="s">
        <v>2426</v>
      </c>
      <c r="H522" s="618" t="s">
        <v>1371</v>
      </c>
      <c r="I522" s="618" t="s">
        <v>1337</v>
      </c>
      <c r="J522" s="618" t="s">
        <v>465</v>
      </c>
      <c r="K522" s="615" t="s">
        <v>398</v>
      </c>
      <c r="L522" s="172">
        <v>-7.0288000000000004</v>
      </c>
      <c r="M522" s="172">
        <v>-112.59106388888888</v>
      </c>
      <c r="N522" s="619" t="s">
        <v>2363</v>
      </c>
      <c r="O522" s="617"/>
      <c r="P522" s="620"/>
    </row>
    <row r="523" spans="2:16" ht="15.75" x14ac:dyDescent="0.25">
      <c r="B523" s="616"/>
      <c r="C523" s="626"/>
      <c r="D523" s="617"/>
      <c r="E523" s="617"/>
      <c r="F523" s="628"/>
      <c r="G523" s="617"/>
      <c r="H523" s="618"/>
      <c r="I523" s="618"/>
      <c r="J523" s="618"/>
      <c r="K523" s="615"/>
      <c r="L523" s="156">
        <v>0</v>
      </c>
      <c r="M523" s="156">
        <v>0</v>
      </c>
      <c r="N523" s="619"/>
      <c r="O523" s="617"/>
      <c r="P523" s="620"/>
    </row>
    <row r="524" spans="2:16" ht="15.75" x14ac:dyDescent="0.25">
      <c r="B524" s="616">
        <v>66</v>
      </c>
      <c r="C524" s="626"/>
      <c r="D524" s="617"/>
      <c r="E524" s="617"/>
      <c r="F524" s="628"/>
      <c r="G524" s="617" t="s">
        <v>2427</v>
      </c>
      <c r="H524" s="618" t="s">
        <v>1371</v>
      </c>
      <c r="I524" s="618" t="s">
        <v>1337</v>
      </c>
      <c r="J524" s="618" t="s">
        <v>465</v>
      </c>
      <c r="K524" s="618" t="s">
        <v>398</v>
      </c>
      <c r="L524" s="172">
        <v>-7.0124944444444441</v>
      </c>
      <c r="M524" s="172">
        <v>-112.59003888888888</v>
      </c>
      <c r="N524" s="619" t="s">
        <v>2363</v>
      </c>
      <c r="O524" s="617"/>
      <c r="P524" s="620"/>
    </row>
    <row r="525" spans="2:16" ht="15.75" x14ac:dyDescent="0.25">
      <c r="B525" s="616"/>
      <c r="C525" s="626"/>
      <c r="D525" s="617"/>
      <c r="E525" s="617"/>
      <c r="F525" s="628"/>
      <c r="G525" s="617"/>
      <c r="H525" s="618"/>
      <c r="I525" s="618"/>
      <c r="J525" s="618"/>
      <c r="K525" s="618"/>
      <c r="L525" s="156"/>
      <c r="M525" s="156"/>
      <c r="N525" s="619"/>
      <c r="O525" s="617"/>
      <c r="P525" s="620"/>
    </row>
    <row r="526" spans="2:16" ht="15.75" x14ac:dyDescent="0.25">
      <c r="B526" s="393"/>
      <c r="C526" s="386"/>
      <c r="D526" s="386"/>
      <c r="E526" s="386"/>
      <c r="F526" s="386"/>
      <c r="G526" s="386"/>
      <c r="H526" s="386"/>
      <c r="I526" s="386"/>
      <c r="J526" s="386"/>
      <c r="K526" s="386"/>
      <c r="L526" s="394"/>
      <c r="M526" s="394"/>
      <c r="N526" s="386"/>
      <c r="O526" s="386"/>
      <c r="P526" s="388"/>
    </row>
    <row r="527" spans="2:16" ht="15.75" x14ac:dyDescent="0.25">
      <c r="B527" s="357" t="s">
        <v>2428</v>
      </c>
      <c r="C527" s="358"/>
      <c r="D527" s="358"/>
      <c r="E527" s="358"/>
      <c r="F527" s="358"/>
      <c r="G527" s="358"/>
      <c r="H527" s="358"/>
      <c r="I527" s="358"/>
      <c r="J527" s="358"/>
      <c r="K527" s="358"/>
      <c r="L527" s="366"/>
      <c r="M527" s="366"/>
      <c r="N527" s="358"/>
      <c r="O527" s="358"/>
      <c r="P527" s="367"/>
    </row>
    <row r="528" spans="2:16" ht="15.75" x14ac:dyDescent="0.25">
      <c r="B528" s="360" t="s">
        <v>703</v>
      </c>
      <c r="C528" s="360"/>
      <c r="D528" s="360"/>
      <c r="E528" s="360"/>
      <c r="F528" s="360"/>
      <c r="G528" s="360"/>
      <c r="H528" s="360"/>
      <c r="I528" s="360"/>
      <c r="J528" s="360"/>
      <c r="K528" s="360"/>
      <c r="L528" s="371"/>
      <c r="M528" s="371"/>
      <c r="N528" s="360"/>
      <c r="O528" s="360"/>
      <c r="P528" s="360"/>
    </row>
    <row r="529" spans="2:16" ht="15.75" x14ac:dyDescent="0.25">
      <c r="B529" s="616">
        <v>1</v>
      </c>
      <c r="C529" s="617" t="s">
        <v>517</v>
      </c>
      <c r="D529" s="617">
        <v>1</v>
      </c>
      <c r="E529" s="632"/>
      <c r="F529" s="633">
        <v>106.06</v>
      </c>
      <c r="G529" s="617" t="s">
        <v>734</v>
      </c>
      <c r="H529" s="618" t="s">
        <v>1383</v>
      </c>
      <c r="I529" s="618" t="s">
        <v>519</v>
      </c>
      <c r="J529" s="618" t="s">
        <v>520</v>
      </c>
      <c r="K529" s="615" t="s">
        <v>398</v>
      </c>
      <c r="L529" s="172">
        <v>-7.1929444444444446</v>
      </c>
      <c r="M529" s="172">
        <v>-112.64125</v>
      </c>
      <c r="N529" s="619" t="s">
        <v>2429</v>
      </c>
      <c r="O529" s="617"/>
      <c r="P529" s="620"/>
    </row>
    <row r="530" spans="2:16" ht="15.75" x14ac:dyDescent="0.25">
      <c r="B530" s="616"/>
      <c r="C530" s="617"/>
      <c r="D530" s="617"/>
      <c r="E530" s="632"/>
      <c r="F530" s="633"/>
      <c r="G530" s="617"/>
      <c r="H530" s="618"/>
      <c r="I530" s="618"/>
      <c r="J530" s="618"/>
      <c r="K530" s="615"/>
      <c r="L530" s="156">
        <v>0</v>
      </c>
      <c r="M530" s="156">
        <v>0</v>
      </c>
      <c r="N530" s="619"/>
      <c r="O530" s="617"/>
      <c r="P530" s="620"/>
    </row>
    <row r="531" spans="2:16" ht="15.75" x14ac:dyDescent="0.25">
      <c r="B531" s="616">
        <v>2</v>
      </c>
      <c r="C531" s="617"/>
      <c r="D531" s="617"/>
      <c r="E531" s="632"/>
      <c r="F531" s="633"/>
      <c r="G531" s="617" t="s">
        <v>737</v>
      </c>
      <c r="H531" s="618" t="s">
        <v>1383</v>
      </c>
      <c r="I531" s="618" t="s">
        <v>519</v>
      </c>
      <c r="J531" s="618" t="s">
        <v>520</v>
      </c>
      <c r="K531" s="615" t="s">
        <v>398</v>
      </c>
      <c r="L531" s="172">
        <v>-7.1927777777777777</v>
      </c>
      <c r="M531" s="172">
        <v>-112.64</v>
      </c>
      <c r="N531" s="619" t="s">
        <v>2429</v>
      </c>
      <c r="O531" s="631"/>
      <c r="P531" s="620"/>
    </row>
    <row r="532" spans="2:16" ht="15.75" x14ac:dyDescent="0.25">
      <c r="B532" s="616"/>
      <c r="C532" s="617"/>
      <c r="D532" s="617"/>
      <c r="E532" s="632"/>
      <c r="F532" s="633"/>
      <c r="G532" s="617"/>
      <c r="H532" s="618"/>
      <c r="I532" s="618"/>
      <c r="J532" s="618"/>
      <c r="K532" s="615"/>
      <c r="L532" s="156">
        <v>0</v>
      </c>
      <c r="M532" s="156">
        <v>0</v>
      </c>
      <c r="N532" s="619"/>
      <c r="O532" s="631"/>
      <c r="P532" s="620"/>
    </row>
    <row r="533" spans="2:16" ht="15.75" x14ac:dyDescent="0.25">
      <c r="B533" s="616">
        <v>3</v>
      </c>
      <c r="C533" s="617"/>
      <c r="D533" s="617"/>
      <c r="E533" s="632"/>
      <c r="F533" s="633"/>
      <c r="G533" s="617" t="s">
        <v>740</v>
      </c>
      <c r="H533" s="618" t="s">
        <v>1383</v>
      </c>
      <c r="I533" s="618" t="s">
        <v>519</v>
      </c>
      <c r="J533" s="618" t="s">
        <v>520</v>
      </c>
      <c r="K533" s="615" t="s">
        <v>398</v>
      </c>
      <c r="L533" s="172">
        <v>-7.1933999999999996</v>
      </c>
      <c r="M533" s="172">
        <v>-112.63863888888889</v>
      </c>
      <c r="N533" s="619" t="s">
        <v>2429</v>
      </c>
      <c r="O533" s="631"/>
      <c r="P533" s="620"/>
    </row>
    <row r="534" spans="2:16" ht="15.75" x14ac:dyDescent="0.25">
      <c r="B534" s="616"/>
      <c r="C534" s="617"/>
      <c r="D534" s="617"/>
      <c r="E534" s="632"/>
      <c r="F534" s="633"/>
      <c r="G534" s="617"/>
      <c r="H534" s="618"/>
      <c r="I534" s="618"/>
      <c r="J534" s="618"/>
      <c r="K534" s="615"/>
      <c r="L534" s="156">
        <v>0</v>
      </c>
      <c r="M534" s="156">
        <v>0</v>
      </c>
      <c r="N534" s="619"/>
      <c r="O534" s="631"/>
      <c r="P534" s="620"/>
    </row>
    <row r="535" spans="2:16" ht="15.75" x14ac:dyDescent="0.25">
      <c r="B535" s="616">
        <v>4</v>
      </c>
      <c r="C535" s="617"/>
      <c r="D535" s="617"/>
      <c r="E535" s="632"/>
      <c r="F535" s="633"/>
      <c r="G535" s="617" t="s">
        <v>742</v>
      </c>
      <c r="H535" s="618" t="s">
        <v>1383</v>
      </c>
      <c r="I535" s="618" t="s">
        <v>519</v>
      </c>
      <c r="J535" s="618" t="s">
        <v>520</v>
      </c>
      <c r="K535" s="615" t="s">
        <v>398</v>
      </c>
      <c r="L535" s="172">
        <v>-7.1936388888888887</v>
      </c>
      <c r="M535" s="172">
        <v>-112.63797222222222</v>
      </c>
      <c r="N535" s="619" t="s">
        <v>2429</v>
      </c>
      <c r="O535" s="631"/>
      <c r="P535" s="620"/>
    </row>
    <row r="536" spans="2:16" ht="15.75" x14ac:dyDescent="0.25">
      <c r="B536" s="616"/>
      <c r="C536" s="617"/>
      <c r="D536" s="617"/>
      <c r="E536" s="632"/>
      <c r="F536" s="633"/>
      <c r="G536" s="617"/>
      <c r="H536" s="618"/>
      <c r="I536" s="618"/>
      <c r="J536" s="618"/>
      <c r="K536" s="615"/>
      <c r="L536" s="156">
        <v>0</v>
      </c>
      <c r="M536" s="156">
        <v>0</v>
      </c>
      <c r="N536" s="619"/>
      <c r="O536" s="631"/>
      <c r="P536" s="620"/>
    </row>
    <row r="537" spans="2:16" ht="15.75" x14ac:dyDescent="0.25">
      <c r="B537" s="616">
        <v>5</v>
      </c>
      <c r="C537" s="617"/>
      <c r="D537" s="617"/>
      <c r="E537" s="632"/>
      <c r="F537" s="633"/>
      <c r="G537" s="617" t="s">
        <v>745</v>
      </c>
      <c r="H537" s="618" t="s">
        <v>1383</v>
      </c>
      <c r="I537" s="618" t="s">
        <v>519</v>
      </c>
      <c r="J537" s="618" t="s">
        <v>520</v>
      </c>
      <c r="K537" s="615" t="s">
        <v>398</v>
      </c>
      <c r="L537" s="172">
        <v>-7.1945055555555557</v>
      </c>
      <c r="M537" s="172">
        <v>-112.63644166666667</v>
      </c>
      <c r="N537" s="619" t="s">
        <v>2429</v>
      </c>
      <c r="O537" s="631"/>
      <c r="P537" s="620"/>
    </row>
    <row r="538" spans="2:16" ht="15.75" x14ac:dyDescent="0.25">
      <c r="B538" s="616"/>
      <c r="C538" s="617"/>
      <c r="D538" s="617"/>
      <c r="E538" s="632"/>
      <c r="F538" s="633"/>
      <c r="G538" s="617"/>
      <c r="H538" s="618"/>
      <c r="I538" s="618"/>
      <c r="J538" s="618"/>
      <c r="K538" s="615"/>
      <c r="L538" s="156">
        <v>0</v>
      </c>
      <c r="M538" s="156">
        <v>0</v>
      </c>
      <c r="N538" s="619"/>
      <c r="O538" s="631"/>
      <c r="P538" s="620"/>
    </row>
    <row r="539" spans="2:16" ht="15.75" x14ac:dyDescent="0.25">
      <c r="B539" s="616">
        <v>6</v>
      </c>
      <c r="C539" s="617"/>
      <c r="D539" s="617"/>
      <c r="E539" s="632"/>
      <c r="F539" s="633"/>
      <c r="G539" s="617" t="s">
        <v>748</v>
      </c>
      <c r="H539" s="618" t="s">
        <v>1383</v>
      </c>
      <c r="I539" s="618" t="s">
        <v>519</v>
      </c>
      <c r="J539" s="618" t="s">
        <v>520</v>
      </c>
      <c r="K539" s="615" t="s">
        <v>398</v>
      </c>
      <c r="L539" s="172">
        <v>-7.1945555555555556</v>
      </c>
      <c r="M539" s="172">
        <v>-112.63630555555555</v>
      </c>
      <c r="N539" s="619" t="s">
        <v>2429</v>
      </c>
      <c r="O539" s="631"/>
      <c r="P539" s="620"/>
    </row>
    <row r="540" spans="2:16" ht="15.75" x14ac:dyDescent="0.25">
      <c r="B540" s="616"/>
      <c r="C540" s="617"/>
      <c r="D540" s="617"/>
      <c r="E540" s="632"/>
      <c r="F540" s="633"/>
      <c r="G540" s="617"/>
      <c r="H540" s="618"/>
      <c r="I540" s="618"/>
      <c r="J540" s="618"/>
      <c r="K540" s="615"/>
      <c r="L540" s="156">
        <v>0</v>
      </c>
      <c r="M540" s="156">
        <v>0</v>
      </c>
      <c r="N540" s="619"/>
      <c r="O540" s="631"/>
      <c r="P540" s="620"/>
    </row>
    <row r="541" spans="2:16" ht="15.75" x14ac:dyDescent="0.25">
      <c r="B541" s="616">
        <v>7</v>
      </c>
      <c r="C541" s="617"/>
      <c r="D541" s="617"/>
      <c r="E541" s="632"/>
      <c r="F541" s="633"/>
      <c r="G541" s="617" t="s">
        <v>2319</v>
      </c>
      <c r="H541" s="618" t="s">
        <v>1383</v>
      </c>
      <c r="I541" s="618" t="s">
        <v>519</v>
      </c>
      <c r="J541" s="618" t="s">
        <v>520</v>
      </c>
      <c r="K541" s="615" t="s">
        <v>398</v>
      </c>
      <c r="L541" s="172">
        <v>-7.1953888888888891</v>
      </c>
      <c r="M541" s="172">
        <v>-112.63258333333333</v>
      </c>
      <c r="N541" s="619" t="s">
        <v>2429</v>
      </c>
      <c r="O541" s="631"/>
      <c r="P541" s="620"/>
    </row>
    <row r="542" spans="2:16" ht="15.75" x14ac:dyDescent="0.25">
      <c r="B542" s="616"/>
      <c r="C542" s="617"/>
      <c r="D542" s="617"/>
      <c r="E542" s="632"/>
      <c r="F542" s="633"/>
      <c r="G542" s="617"/>
      <c r="H542" s="618"/>
      <c r="I542" s="618"/>
      <c r="J542" s="618"/>
      <c r="K542" s="615"/>
      <c r="L542" s="156">
        <v>0</v>
      </c>
      <c r="M542" s="156">
        <v>0</v>
      </c>
      <c r="N542" s="619"/>
      <c r="O542" s="631"/>
      <c r="P542" s="620"/>
    </row>
    <row r="543" spans="2:16" ht="15.75" x14ac:dyDescent="0.25">
      <c r="B543" s="616">
        <v>8</v>
      </c>
      <c r="C543" s="617"/>
      <c r="D543" s="617"/>
      <c r="E543" s="632"/>
      <c r="F543" s="633"/>
      <c r="G543" s="617" t="s">
        <v>2321</v>
      </c>
      <c r="H543" s="618" t="s">
        <v>1383</v>
      </c>
      <c r="I543" s="618" t="s">
        <v>519</v>
      </c>
      <c r="J543" s="618" t="s">
        <v>520</v>
      </c>
      <c r="K543" s="615" t="s">
        <v>398</v>
      </c>
      <c r="L543" s="172">
        <v>-7.1953888888888891</v>
      </c>
      <c r="M543" s="172">
        <v>-112.63200000000001</v>
      </c>
      <c r="N543" s="619" t="s">
        <v>2429</v>
      </c>
      <c r="O543" s="631"/>
      <c r="P543" s="620"/>
    </row>
    <row r="544" spans="2:16" ht="15.75" x14ac:dyDescent="0.25">
      <c r="B544" s="616"/>
      <c r="C544" s="617"/>
      <c r="D544" s="617"/>
      <c r="E544" s="632"/>
      <c r="F544" s="633"/>
      <c r="G544" s="617"/>
      <c r="H544" s="618"/>
      <c r="I544" s="618"/>
      <c r="J544" s="618"/>
      <c r="K544" s="615"/>
      <c r="L544" s="156">
        <v>0</v>
      </c>
      <c r="M544" s="156">
        <v>0</v>
      </c>
      <c r="N544" s="619"/>
      <c r="O544" s="631"/>
      <c r="P544" s="620"/>
    </row>
    <row r="545" spans="2:16" ht="15.75" x14ac:dyDescent="0.25">
      <c r="B545" s="616">
        <v>9</v>
      </c>
      <c r="C545" s="617"/>
      <c r="D545" s="617"/>
      <c r="E545" s="632"/>
      <c r="F545" s="633"/>
      <c r="G545" s="617" t="s">
        <v>2327</v>
      </c>
      <c r="H545" s="618" t="s">
        <v>1383</v>
      </c>
      <c r="I545" s="618" t="s">
        <v>519</v>
      </c>
      <c r="J545" s="618" t="s">
        <v>520</v>
      </c>
      <c r="K545" s="615" t="s">
        <v>398</v>
      </c>
      <c r="L545" s="172">
        <v>-7.1953638888888891</v>
      </c>
      <c r="M545" s="172">
        <v>-112.63081944444444</v>
      </c>
      <c r="N545" s="619" t="s">
        <v>2429</v>
      </c>
      <c r="O545" s="631"/>
      <c r="P545" s="620"/>
    </row>
    <row r="546" spans="2:16" ht="15.75" x14ac:dyDescent="0.25">
      <c r="B546" s="616"/>
      <c r="C546" s="617"/>
      <c r="D546" s="617"/>
      <c r="E546" s="632"/>
      <c r="F546" s="633"/>
      <c r="G546" s="617"/>
      <c r="H546" s="618"/>
      <c r="I546" s="618"/>
      <c r="J546" s="618"/>
      <c r="K546" s="615"/>
      <c r="L546" s="156"/>
      <c r="M546" s="156"/>
      <c r="N546" s="619"/>
      <c r="O546" s="631"/>
      <c r="P546" s="620"/>
    </row>
    <row r="547" spans="2:16" ht="15.75" x14ac:dyDescent="0.25">
      <c r="B547" s="616">
        <v>10</v>
      </c>
      <c r="C547" s="617"/>
      <c r="D547" s="617"/>
      <c r="E547" s="632"/>
      <c r="F547" s="633"/>
      <c r="G547" s="617" t="s">
        <v>2328</v>
      </c>
      <c r="H547" s="618" t="s">
        <v>1383</v>
      </c>
      <c r="I547" s="618" t="s">
        <v>519</v>
      </c>
      <c r="J547" s="618" t="s">
        <v>520</v>
      </c>
      <c r="K547" s="615" t="s">
        <v>398</v>
      </c>
      <c r="L547" s="172">
        <v>-7.1955888888888886</v>
      </c>
      <c r="M547" s="172">
        <v>-112.62994999999999</v>
      </c>
      <c r="N547" s="619" t="s">
        <v>2429</v>
      </c>
      <c r="O547" s="631"/>
      <c r="P547" s="620"/>
    </row>
    <row r="548" spans="2:16" ht="15.75" x14ac:dyDescent="0.25">
      <c r="B548" s="616"/>
      <c r="C548" s="617"/>
      <c r="D548" s="617"/>
      <c r="E548" s="632"/>
      <c r="F548" s="633"/>
      <c r="G548" s="617"/>
      <c r="H548" s="618"/>
      <c r="I548" s="618"/>
      <c r="J548" s="618"/>
      <c r="K548" s="615"/>
      <c r="L548" s="156">
        <v>0</v>
      </c>
      <c r="M548" s="156">
        <v>0</v>
      </c>
      <c r="N548" s="619"/>
      <c r="O548" s="631"/>
      <c r="P548" s="620"/>
    </row>
    <row r="549" spans="2:16" ht="15.75" x14ac:dyDescent="0.25">
      <c r="B549" s="616">
        <v>11</v>
      </c>
      <c r="C549" s="617"/>
      <c r="D549" s="617"/>
      <c r="E549" s="632"/>
      <c r="F549" s="633"/>
      <c r="G549" s="617" t="s">
        <v>2365</v>
      </c>
      <c r="H549" s="618" t="s">
        <v>1383</v>
      </c>
      <c r="I549" s="618" t="s">
        <v>519</v>
      </c>
      <c r="J549" s="618" t="s">
        <v>520</v>
      </c>
      <c r="K549" s="615" t="s">
        <v>398</v>
      </c>
      <c r="L549" s="172">
        <v>-7.1961388888888891</v>
      </c>
      <c r="M549" s="172">
        <v>-112.62805555555556</v>
      </c>
      <c r="N549" s="619" t="s">
        <v>2429</v>
      </c>
      <c r="O549" s="631"/>
      <c r="P549" s="620"/>
    </row>
    <row r="550" spans="2:16" ht="15.75" x14ac:dyDescent="0.25">
      <c r="B550" s="616"/>
      <c r="C550" s="617"/>
      <c r="D550" s="617"/>
      <c r="E550" s="632"/>
      <c r="F550" s="633"/>
      <c r="G550" s="617"/>
      <c r="H550" s="618"/>
      <c r="I550" s="618"/>
      <c r="J550" s="618"/>
      <c r="K550" s="615"/>
      <c r="L550" s="156">
        <v>0</v>
      </c>
      <c r="M550" s="156">
        <v>0</v>
      </c>
      <c r="N550" s="619"/>
      <c r="O550" s="631"/>
      <c r="P550" s="620"/>
    </row>
    <row r="551" spans="2:16" ht="15.75" x14ac:dyDescent="0.25">
      <c r="B551" s="616">
        <v>12</v>
      </c>
      <c r="C551" s="617"/>
      <c r="D551" s="617"/>
      <c r="E551" s="632"/>
      <c r="F551" s="633"/>
      <c r="G551" s="617" t="s">
        <v>2366</v>
      </c>
      <c r="H551" s="618" t="s">
        <v>1383</v>
      </c>
      <c r="I551" s="618" t="s">
        <v>519</v>
      </c>
      <c r="J551" s="618" t="s">
        <v>520</v>
      </c>
      <c r="K551" s="615" t="s">
        <v>398</v>
      </c>
      <c r="L551" s="172">
        <v>-7.1964444444444444</v>
      </c>
      <c r="M551" s="172">
        <v>-112.62728055555556</v>
      </c>
      <c r="N551" s="619" t="s">
        <v>2429</v>
      </c>
      <c r="O551" s="631"/>
      <c r="P551" s="620"/>
    </row>
    <row r="552" spans="2:16" ht="15.75" x14ac:dyDescent="0.25">
      <c r="B552" s="616"/>
      <c r="C552" s="617"/>
      <c r="D552" s="617"/>
      <c r="E552" s="632"/>
      <c r="F552" s="633"/>
      <c r="G552" s="617"/>
      <c r="H552" s="618"/>
      <c r="I552" s="618"/>
      <c r="J552" s="618"/>
      <c r="K552" s="615"/>
      <c r="L552" s="156">
        <v>0</v>
      </c>
      <c r="M552" s="156">
        <v>0</v>
      </c>
      <c r="N552" s="619"/>
      <c r="O552" s="631"/>
      <c r="P552" s="620"/>
    </row>
    <row r="553" spans="2:16" ht="15.75" x14ac:dyDescent="0.25">
      <c r="B553" s="616">
        <v>13</v>
      </c>
      <c r="C553" s="617"/>
      <c r="D553" s="617"/>
      <c r="E553" s="632"/>
      <c r="F553" s="633"/>
      <c r="G553" s="617" t="s">
        <v>2367</v>
      </c>
      <c r="H553" s="618" t="s">
        <v>1383</v>
      </c>
      <c r="I553" s="618" t="s">
        <v>519</v>
      </c>
      <c r="J553" s="618" t="s">
        <v>520</v>
      </c>
      <c r="K553" s="615" t="s">
        <v>398</v>
      </c>
      <c r="L553" s="172">
        <v>-7.1967527777777782</v>
      </c>
      <c r="M553" s="172">
        <v>-112.62660833333334</v>
      </c>
      <c r="N553" s="619" t="s">
        <v>2429</v>
      </c>
      <c r="O553" s="631"/>
      <c r="P553" s="620"/>
    </row>
    <row r="554" spans="2:16" ht="15.75" x14ac:dyDescent="0.25">
      <c r="B554" s="616"/>
      <c r="C554" s="617"/>
      <c r="D554" s="617"/>
      <c r="E554" s="632"/>
      <c r="F554" s="633"/>
      <c r="G554" s="617"/>
      <c r="H554" s="618"/>
      <c r="I554" s="618"/>
      <c r="J554" s="618"/>
      <c r="K554" s="615"/>
      <c r="L554" s="156"/>
      <c r="M554" s="156"/>
      <c r="N554" s="619"/>
      <c r="O554" s="631"/>
      <c r="P554" s="620"/>
    </row>
    <row r="555" spans="2:16" ht="15.75" x14ac:dyDescent="0.25">
      <c r="B555" s="379"/>
      <c r="C555" s="358"/>
      <c r="D555" s="358"/>
      <c r="E555" s="358"/>
      <c r="F555" s="358"/>
      <c r="G555" s="358"/>
      <c r="H555" s="358"/>
      <c r="I555" s="358"/>
      <c r="J555" s="358"/>
      <c r="K555" s="358"/>
      <c r="L555" s="366"/>
      <c r="M555" s="366"/>
      <c r="N555" s="358"/>
      <c r="O555" s="358"/>
      <c r="P555" s="367"/>
    </row>
    <row r="556" spans="2:16" ht="15.75" x14ac:dyDescent="0.25">
      <c r="B556" s="357" t="s">
        <v>532</v>
      </c>
      <c r="C556" s="358"/>
      <c r="D556" s="324"/>
      <c r="E556" s="324"/>
      <c r="F556" s="324"/>
      <c r="G556" s="324"/>
      <c r="H556" s="324"/>
      <c r="I556" s="324"/>
      <c r="J556" s="324"/>
      <c r="K556" s="324"/>
      <c r="L556" s="342"/>
      <c r="M556" s="342"/>
      <c r="N556" s="324"/>
      <c r="O556" s="324"/>
      <c r="P556" s="359"/>
    </row>
    <row r="557" spans="2:16" ht="15.75" x14ac:dyDescent="0.25">
      <c r="B557" s="360" t="s">
        <v>733</v>
      </c>
      <c r="C557" s="360"/>
      <c r="D557" s="320"/>
      <c r="E557" s="320"/>
      <c r="F557" s="320"/>
      <c r="G557" s="320"/>
      <c r="H557" s="320"/>
      <c r="I557" s="320"/>
      <c r="J557" s="320"/>
      <c r="K557" s="320"/>
      <c r="L557" s="350"/>
      <c r="M557" s="350"/>
      <c r="N557" s="320"/>
      <c r="O557" s="320"/>
      <c r="P557" s="395"/>
    </row>
    <row r="558" spans="2:16" ht="15.75" x14ac:dyDescent="0.25">
      <c r="B558" s="616">
        <v>1</v>
      </c>
      <c r="C558" s="617" t="s">
        <v>517</v>
      </c>
      <c r="D558" s="617">
        <v>1</v>
      </c>
      <c r="E558" s="632"/>
      <c r="F558" s="633">
        <v>106.06</v>
      </c>
      <c r="G558" s="617" t="s">
        <v>734</v>
      </c>
      <c r="H558" s="618" t="s">
        <v>1386</v>
      </c>
      <c r="I558" s="629" t="s">
        <v>1387</v>
      </c>
      <c r="J558" s="618" t="s">
        <v>465</v>
      </c>
      <c r="K558" s="615" t="s">
        <v>398</v>
      </c>
      <c r="L558" s="172">
        <v>-7.2518250000000002</v>
      </c>
      <c r="M558" s="172">
        <v>-112.56120555555556</v>
      </c>
      <c r="N558" s="619" t="s">
        <v>754</v>
      </c>
      <c r="O558" s="617"/>
      <c r="P558" s="620"/>
    </row>
    <row r="559" spans="2:16" ht="15.75" x14ac:dyDescent="0.25">
      <c r="B559" s="616"/>
      <c r="C559" s="617"/>
      <c r="D559" s="617"/>
      <c r="E559" s="632"/>
      <c r="F559" s="633"/>
      <c r="G559" s="617"/>
      <c r="H559" s="618"/>
      <c r="I559" s="629"/>
      <c r="J559" s="618"/>
      <c r="K559" s="615"/>
      <c r="L559" s="156">
        <v>0</v>
      </c>
      <c r="M559" s="156">
        <v>0</v>
      </c>
      <c r="N559" s="619"/>
      <c r="O559" s="617"/>
      <c r="P559" s="620"/>
    </row>
    <row r="560" spans="2:16" ht="15.75" x14ac:dyDescent="0.25">
      <c r="B560" s="616">
        <v>2</v>
      </c>
      <c r="C560" s="617"/>
      <c r="D560" s="617"/>
      <c r="E560" s="632"/>
      <c r="F560" s="633"/>
      <c r="G560" s="617" t="s">
        <v>737</v>
      </c>
      <c r="H560" s="618" t="s">
        <v>1389</v>
      </c>
      <c r="I560" s="618" t="s">
        <v>534</v>
      </c>
      <c r="J560" s="618" t="s">
        <v>465</v>
      </c>
      <c r="K560" s="615" t="s">
        <v>398</v>
      </c>
      <c r="L560" s="172">
        <v>-7.2619749999999996</v>
      </c>
      <c r="M560" s="172">
        <v>-112.5460638888889</v>
      </c>
      <c r="N560" s="619" t="s">
        <v>754</v>
      </c>
      <c r="O560" s="617"/>
      <c r="P560" s="620"/>
    </row>
    <row r="561" spans="2:16" ht="15.75" x14ac:dyDescent="0.25">
      <c r="B561" s="616"/>
      <c r="C561" s="617"/>
      <c r="D561" s="617"/>
      <c r="E561" s="632"/>
      <c r="F561" s="633"/>
      <c r="G561" s="617"/>
      <c r="H561" s="618"/>
      <c r="I561" s="618"/>
      <c r="J561" s="618"/>
      <c r="K561" s="615"/>
      <c r="L561" s="156">
        <v>0</v>
      </c>
      <c r="M561" s="156">
        <v>0</v>
      </c>
      <c r="N561" s="619"/>
      <c r="O561" s="617"/>
      <c r="P561" s="620"/>
    </row>
    <row r="562" spans="2:16" ht="15.75" x14ac:dyDescent="0.25">
      <c r="B562" s="616">
        <v>3</v>
      </c>
      <c r="C562" s="617"/>
      <c r="D562" s="617"/>
      <c r="E562" s="632"/>
      <c r="F562" s="633"/>
      <c r="G562" s="617" t="s">
        <v>740</v>
      </c>
      <c r="H562" s="618" t="s">
        <v>533</v>
      </c>
      <c r="I562" s="618" t="s">
        <v>534</v>
      </c>
      <c r="J562" s="618" t="s">
        <v>465</v>
      </c>
      <c r="K562" s="615" t="s">
        <v>398</v>
      </c>
      <c r="L562" s="172">
        <v>-7.2709777777777775</v>
      </c>
      <c r="M562" s="172">
        <v>-112.5254</v>
      </c>
      <c r="N562" s="619" t="s">
        <v>754</v>
      </c>
      <c r="O562" s="617"/>
      <c r="P562" s="620"/>
    </row>
    <row r="563" spans="2:16" ht="15.75" x14ac:dyDescent="0.25">
      <c r="B563" s="616"/>
      <c r="C563" s="617"/>
      <c r="D563" s="617"/>
      <c r="E563" s="632"/>
      <c r="F563" s="633"/>
      <c r="G563" s="617"/>
      <c r="H563" s="618"/>
      <c r="I563" s="618"/>
      <c r="J563" s="618"/>
      <c r="K563" s="615"/>
      <c r="L563" s="156">
        <v>0</v>
      </c>
      <c r="M563" s="156">
        <v>0</v>
      </c>
      <c r="N563" s="619"/>
      <c r="O563" s="617"/>
      <c r="P563" s="620"/>
    </row>
    <row r="564" spans="2:16" ht="15.75" x14ac:dyDescent="0.25">
      <c r="B564" s="616">
        <v>4</v>
      </c>
      <c r="C564" s="617"/>
      <c r="D564" s="617"/>
      <c r="E564" s="632"/>
      <c r="F564" s="633"/>
      <c r="G564" s="617" t="s">
        <v>742</v>
      </c>
      <c r="H564" s="618" t="s">
        <v>533</v>
      </c>
      <c r="I564" s="618" t="s">
        <v>534</v>
      </c>
      <c r="J564" s="618" t="s">
        <v>465</v>
      </c>
      <c r="K564" s="615" t="s">
        <v>398</v>
      </c>
      <c r="L564" s="172">
        <v>-7.270483333333333</v>
      </c>
      <c r="M564" s="172">
        <v>-112.522375</v>
      </c>
      <c r="N564" s="619" t="s">
        <v>754</v>
      </c>
      <c r="O564" s="617"/>
      <c r="P564" s="620"/>
    </row>
    <row r="565" spans="2:16" ht="15.75" x14ac:dyDescent="0.25">
      <c r="B565" s="616"/>
      <c r="C565" s="617"/>
      <c r="D565" s="617"/>
      <c r="E565" s="632"/>
      <c r="F565" s="633"/>
      <c r="G565" s="617"/>
      <c r="H565" s="618"/>
      <c r="I565" s="618"/>
      <c r="J565" s="618"/>
      <c r="K565" s="615"/>
      <c r="L565" s="156">
        <v>0</v>
      </c>
      <c r="M565" s="156">
        <v>0</v>
      </c>
      <c r="N565" s="619"/>
      <c r="O565" s="617"/>
      <c r="P565" s="620"/>
    </row>
    <row r="566" spans="2:16" ht="15.75" x14ac:dyDescent="0.25">
      <c r="B566" s="616">
        <v>5</v>
      </c>
      <c r="C566" s="617"/>
      <c r="D566" s="617"/>
      <c r="E566" s="632"/>
      <c r="F566" s="633"/>
      <c r="G566" s="617" t="s">
        <v>745</v>
      </c>
      <c r="H566" s="618" t="s">
        <v>533</v>
      </c>
      <c r="I566" s="618" t="s">
        <v>534</v>
      </c>
      <c r="J566" s="618" t="s">
        <v>465</v>
      </c>
      <c r="K566" s="615" t="s">
        <v>398</v>
      </c>
      <c r="L566" s="172">
        <v>-7.2662166666666668</v>
      </c>
      <c r="M566" s="172">
        <v>-112.51389444444445</v>
      </c>
      <c r="N566" s="619" t="s">
        <v>754</v>
      </c>
      <c r="O566" s="617"/>
      <c r="P566" s="620"/>
    </row>
    <row r="567" spans="2:16" ht="15.75" x14ac:dyDescent="0.25">
      <c r="B567" s="616"/>
      <c r="C567" s="617"/>
      <c r="D567" s="617"/>
      <c r="E567" s="632"/>
      <c r="F567" s="633"/>
      <c r="G567" s="617"/>
      <c r="H567" s="618"/>
      <c r="I567" s="618"/>
      <c r="J567" s="618"/>
      <c r="K567" s="615"/>
      <c r="L567" s="156">
        <v>0</v>
      </c>
      <c r="M567" s="156">
        <v>0</v>
      </c>
      <c r="N567" s="619"/>
      <c r="O567" s="617"/>
      <c r="P567" s="620"/>
    </row>
    <row r="568" spans="2:16" ht="15.75" x14ac:dyDescent="0.25">
      <c r="B568" s="616">
        <v>6</v>
      </c>
      <c r="C568" s="617"/>
      <c r="D568" s="617"/>
      <c r="E568" s="632"/>
      <c r="F568" s="633"/>
      <c r="G568" s="617" t="s">
        <v>748</v>
      </c>
      <c r="H568" s="618" t="s">
        <v>533</v>
      </c>
      <c r="I568" s="618" t="s">
        <v>534</v>
      </c>
      <c r="J568" s="618" t="s">
        <v>465</v>
      </c>
      <c r="K568" s="615" t="s">
        <v>398</v>
      </c>
      <c r="L568" s="172">
        <v>-7.2676027777777774</v>
      </c>
      <c r="M568" s="172">
        <v>-112.50725277777778</v>
      </c>
      <c r="N568" s="619" t="s">
        <v>754</v>
      </c>
      <c r="O568" s="617"/>
      <c r="P568" s="620"/>
    </row>
    <row r="569" spans="2:16" ht="15.75" x14ac:dyDescent="0.25">
      <c r="B569" s="616"/>
      <c r="C569" s="617"/>
      <c r="D569" s="617"/>
      <c r="E569" s="632"/>
      <c r="F569" s="633"/>
      <c r="G569" s="617"/>
      <c r="H569" s="618"/>
      <c r="I569" s="618"/>
      <c r="J569" s="618"/>
      <c r="K569" s="615"/>
      <c r="L569" s="156"/>
      <c r="M569" s="156"/>
      <c r="N569" s="619"/>
      <c r="O569" s="617"/>
      <c r="P569" s="620"/>
    </row>
    <row r="570" spans="2:16" ht="15.75" x14ac:dyDescent="0.25">
      <c r="B570" s="393"/>
      <c r="C570" s="386"/>
      <c r="D570" s="386"/>
      <c r="E570" s="386"/>
      <c r="F570" s="386"/>
      <c r="G570" s="386"/>
      <c r="H570" s="386"/>
      <c r="I570" s="386"/>
      <c r="J570" s="386"/>
      <c r="K570" s="386"/>
      <c r="L570" s="386"/>
      <c r="M570" s="386"/>
      <c r="N570" s="386"/>
      <c r="O570" s="386"/>
      <c r="P570" s="367"/>
    </row>
  </sheetData>
  <mergeCells count="2266">
    <mergeCell ref="K566:K567"/>
    <mergeCell ref="N566:N567"/>
    <mergeCell ref="O566:O567"/>
    <mergeCell ref="P566:P567"/>
    <mergeCell ref="B568:B569"/>
    <mergeCell ref="G568:G569"/>
    <mergeCell ref="H568:H569"/>
    <mergeCell ref="I568:I569"/>
    <mergeCell ref="J568:J569"/>
    <mergeCell ref="K568:K569"/>
    <mergeCell ref="N568:N569"/>
    <mergeCell ref="O568:O569"/>
    <mergeCell ref="P568:P569"/>
    <mergeCell ref="K562:K563"/>
    <mergeCell ref="N562:N563"/>
    <mergeCell ref="O562:O563"/>
    <mergeCell ref="P562:P563"/>
    <mergeCell ref="B564:B565"/>
    <mergeCell ref="G564:G565"/>
    <mergeCell ref="H564:H565"/>
    <mergeCell ref="I564:I565"/>
    <mergeCell ref="J564:J565"/>
    <mergeCell ref="K564:K565"/>
    <mergeCell ref="N564:N565"/>
    <mergeCell ref="O564:O565"/>
    <mergeCell ref="P564:P565"/>
    <mergeCell ref="K558:K559"/>
    <mergeCell ref="N558:N559"/>
    <mergeCell ref="O558:O559"/>
    <mergeCell ref="P558:P559"/>
    <mergeCell ref="B560:B561"/>
    <mergeCell ref="G560:G561"/>
    <mergeCell ref="H560:H561"/>
    <mergeCell ref="I560:I561"/>
    <mergeCell ref="J560:J561"/>
    <mergeCell ref="K560:K561"/>
    <mergeCell ref="N560:N561"/>
    <mergeCell ref="O560:O561"/>
    <mergeCell ref="P560:P561"/>
    <mergeCell ref="B558:B559"/>
    <mergeCell ref="C558:C569"/>
    <mergeCell ref="D558:D569"/>
    <mergeCell ref="E558:E569"/>
    <mergeCell ref="F558:F569"/>
    <mergeCell ref="G558:G559"/>
    <mergeCell ref="H558:H559"/>
    <mergeCell ref="I558:I559"/>
    <mergeCell ref="J558:J559"/>
    <mergeCell ref="B562:B563"/>
    <mergeCell ref="G562:G563"/>
    <mergeCell ref="H562:H563"/>
    <mergeCell ref="I562:I563"/>
    <mergeCell ref="J562:J563"/>
    <mergeCell ref="B566:B567"/>
    <mergeCell ref="G566:G567"/>
    <mergeCell ref="H566:H567"/>
    <mergeCell ref="I566:I567"/>
    <mergeCell ref="J566:J567"/>
    <mergeCell ref="B553:B554"/>
    <mergeCell ref="G553:G554"/>
    <mergeCell ref="H553:H554"/>
    <mergeCell ref="I553:I554"/>
    <mergeCell ref="J553:J554"/>
    <mergeCell ref="K553:K554"/>
    <mergeCell ref="N553:N554"/>
    <mergeCell ref="O553:O554"/>
    <mergeCell ref="P553:P554"/>
    <mergeCell ref="B551:B552"/>
    <mergeCell ref="G551:G552"/>
    <mergeCell ref="H551:H552"/>
    <mergeCell ref="I551:I552"/>
    <mergeCell ref="J551:J552"/>
    <mergeCell ref="K551:K552"/>
    <mergeCell ref="N551:N552"/>
    <mergeCell ref="O551:O552"/>
    <mergeCell ref="P551:P552"/>
    <mergeCell ref="B549:B550"/>
    <mergeCell ref="G549:G550"/>
    <mergeCell ref="H549:H550"/>
    <mergeCell ref="I549:I550"/>
    <mergeCell ref="J549:J550"/>
    <mergeCell ref="K549:K550"/>
    <mergeCell ref="N549:N550"/>
    <mergeCell ref="O549:O550"/>
    <mergeCell ref="P549:P550"/>
    <mergeCell ref="B547:B548"/>
    <mergeCell ref="G547:G548"/>
    <mergeCell ref="H547:H548"/>
    <mergeCell ref="I547:I548"/>
    <mergeCell ref="J547:J548"/>
    <mergeCell ref="K547:K548"/>
    <mergeCell ref="N547:N548"/>
    <mergeCell ref="O547:O548"/>
    <mergeCell ref="P547:P548"/>
    <mergeCell ref="B545:B546"/>
    <mergeCell ref="G545:G546"/>
    <mergeCell ref="H545:H546"/>
    <mergeCell ref="I545:I546"/>
    <mergeCell ref="J545:J546"/>
    <mergeCell ref="K545:K546"/>
    <mergeCell ref="N545:N546"/>
    <mergeCell ref="O545:O546"/>
    <mergeCell ref="P545:P546"/>
    <mergeCell ref="K541:K542"/>
    <mergeCell ref="N541:N542"/>
    <mergeCell ref="O541:O542"/>
    <mergeCell ref="P541:P542"/>
    <mergeCell ref="B543:B544"/>
    <mergeCell ref="G543:G544"/>
    <mergeCell ref="H543:H544"/>
    <mergeCell ref="I543:I544"/>
    <mergeCell ref="J543:J544"/>
    <mergeCell ref="K543:K544"/>
    <mergeCell ref="N543:N544"/>
    <mergeCell ref="O543:O544"/>
    <mergeCell ref="P543:P544"/>
    <mergeCell ref="B541:B542"/>
    <mergeCell ref="G541:G542"/>
    <mergeCell ref="H541:H542"/>
    <mergeCell ref="I541:I542"/>
    <mergeCell ref="J541:J542"/>
    <mergeCell ref="K537:K538"/>
    <mergeCell ref="N537:N538"/>
    <mergeCell ref="O537:O538"/>
    <mergeCell ref="P537:P538"/>
    <mergeCell ref="B539:B540"/>
    <mergeCell ref="G539:G540"/>
    <mergeCell ref="H539:H540"/>
    <mergeCell ref="I539:I540"/>
    <mergeCell ref="J539:J540"/>
    <mergeCell ref="K539:K540"/>
    <mergeCell ref="N539:N540"/>
    <mergeCell ref="O539:O540"/>
    <mergeCell ref="P539:P540"/>
    <mergeCell ref="K533:K534"/>
    <mergeCell ref="N533:N534"/>
    <mergeCell ref="O533:O534"/>
    <mergeCell ref="P533:P534"/>
    <mergeCell ref="B535:B536"/>
    <mergeCell ref="G535:G536"/>
    <mergeCell ref="H535:H536"/>
    <mergeCell ref="I535:I536"/>
    <mergeCell ref="J535:J536"/>
    <mergeCell ref="K535:K536"/>
    <mergeCell ref="N535:N536"/>
    <mergeCell ref="O535:O536"/>
    <mergeCell ref="P535:P536"/>
    <mergeCell ref="K529:K530"/>
    <mergeCell ref="N529:N530"/>
    <mergeCell ref="O529:O530"/>
    <mergeCell ref="P529:P530"/>
    <mergeCell ref="B531:B532"/>
    <mergeCell ref="G531:G532"/>
    <mergeCell ref="H531:H532"/>
    <mergeCell ref="I531:I532"/>
    <mergeCell ref="J531:J532"/>
    <mergeCell ref="K531:K532"/>
    <mergeCell ref="N531:N532"/>
    <mergeCell ref="O531:O532"/>
    <mergeCell ref="P531:P532"/>
    <mergeCell ref="B529:B530"/>
    <mergeCell ref="C529:C554"/>
    <mergeCell ref="D529:D554"/>
    <mergeCell ref="E529:E554"/>
    <mergeCell ref="F529:F554"/>
    <mergeCell ref="G529:G530"/>
    <mergeCell ref="H529:H530"/>
    <mergeCell ref="I529:I530"/>
    <mergeCell ref="J529:J530"/>
    <mergeCell ref="B533:B534"/>
    <mergeCell ref="G533:G534"/>
    <mergeCell ref="H533:H534"/>
    <mergeCell ref="I533:I534"/>
    <mergeCell ref="J533:J534"/>
    <mergeCell ref="B537:B538"/>
    <mergeCell ref="G537:G538"/>
    <mergeCell ref="H537:H538"/>
    <mergeCell ref="I537:I538"/>
    <mergeCell ref="J537:J538"/>
    <mergeCell ref="B524:B525"/>
    <mergeCell ref="G524:G525"/>
    <mergeCell ref="H524:H525"/>
    <mergeCell ref="I524:I525"/>
    <mergeCell ref="J524:J525"/>
    <mergeCell ref="K524:K525"/>
    <mergeCell ref="N524:N525"/>
    <mergeCell ref="O524:O525"/>
    <mergeCell ref="P524:P525"/>
    <mergeCell ref="B522:B523"/>
    <mergeCell ref="G522:G523"/>
    <mergeCell ref="H522:H523"/>
    <mergeCell ref="I522:I523"/>
    <mergeCell ref="J522:J523"/>
    <mergeCell ref="K522:K523"/>
    <mergeCell ref="N522:N523"/>
    <mergeCell ref="O522:O523"/>
    <mergeCell ref="P522:P523"/>
    <mergeCell ref="B520:B521"/>
    <mergeCell ref="G520:G521"/>
    <mergeCell ref="H520:H521"/>
    <mergeCell ref="I520:I521"/>
    <mergeCell ref="J520:J521"/>
    <mergeCell ref="K520:K521"/>
    <mergeCell ref="N520:N521"/>
    <mergeCell ref="O520:O521"/>
    <mergeCell ref="P520:P521"/>
    <mergeCell ref="B518:B519"/>
    <mergeCell ref="G518:G519"/>
    <mergeCell ref="H518:H519"/>
    <mergeCell ref="I518:I519"/>
    <mergeCell ref="J518:J519"/>
    <mergeCell ref="K518:K519"/>
    <mergeCell ref="N518:N519"/>
    <mergeCell ref="O518:O519"/>
    <mergeCell ref="P518:P519"/>
    <mergeCell ref="B516:B517"/>
    <mergeCell ref="G516:G517"/>
    <mergeCell ref="H516:H517"/>
    <mergeCell ref="I516:I517"/>
    <mergeCell ref="J516:J517"/>
    <mergeCell ref="K516:K517"/>
    <mergeCell ref="N516:N517"/>
    <mergeCell ref="O516:O517"/>
    <mergeCell ref="P516:P517"/>
    <mergeCell ref="B514:B515"/>
    <mergeCell ref="G514:G515"/>
    <mergeCell ref="H514:H515"/>
    <mergeCell ref="I514:I515"/>
    <mergeCell ref="J514:J515"/>
    <mergeCell ref="K514:K515"/>
    <mergeCell ref="N514:N515"/>
    <mergeCell ref="O514:O515"/>
    <mergeCell ref="P514:P515"/>
    <mergeCell ref="B512:B513"/>
    <mergeCell ref="G512:G513"/>
    <mergeCell ref="H512:H513"/>
    <mergeCell ref="I512:I513"/>
    <mergeCell ref="J512:J513"/>
    <mergeCell ref="K512:K513"/>
    <mergeCell ref="N512:N513"/>
    <mergeCell ref="O512:O513"/>
    <mergeCell ref="P512:P513"/>
    <mergeCell ref="B510:B511"/>
    <mergeCell ref="G510:G511"/>
    <mergeCell ref="H510:H511"/>
    <mergeCell ref="I510:I511"/>
    <mergeCell ref="J510:J511"/>
    <mergeCell ref="K510:K511"/>
    <mergeCell ref="N510:N511"/>
    <mergeCell ref="O510:O511"/>
    <mergeCell ref="P510:P511"/>
    <mergeCell ref="B508:B509"/>
    <mergeCell ref="G508:G509"/>
    <mergeCell ref="H508:H509"/>
    <mergeCell ref="I508:I509"/>
    <mergeCell ref="J508:J509"/>
    <mergeCell ref="K508:K509"/>
    <mergeCell ref="N508:N509"/>
    <mergeCell ref="O508:O509"/>
    <mergeCell ref="P508:P509"/>
    <mergeCell ref="B506:B507"/>
    <mergeCell ref="G506:G507"/>
    <mergeCell ref="H506:H507"/>
    <mergeCell ref="I506:I507"/>
    <mergeCell ref="J506:J507"/>
    <mergeCell ref="K506:K507"/>
    <mergeCell ref="N506:N507"/>
    <mergeCell ref="O506:O507"/>
    <mergeCell ref="P506:P507"/>
    <mergeCell ref="B504:B505"/>
    <mergeCell ref="G504:G505"/>
    <mergeCell ref="H504:H505"/>
    <mergeCell ref="I504:I505"/>
    <mergeCell ref="J504:J505"/>
    <mergeCell ref="K504:K505"/>
    <mergeCell ref="N504:N505"/>
    <mergeCell ref="O504:O505"/>
    <mergeCell ref="P504:P505"/>
    <mergeCell ref="B502:B503"/>
    <mergeCell ref="G502:G503"/>
    <mergeCell ref="H502:H503"/>
    <mergeCell ref="I502:I503"/>
    <mergeCell ref="J502:J503"/>
    <mergeCell ref="K502:K503"/>
    <mergeCell ref="N502:N503"/>
    <mergeCell ref="O502:O503"/>
    <mergeCell ref="P502:P503"/>
    <mergeCell ref="B500:B501"/>
    <mergeCell ref="G500:G501"/>
    <mergeCell ref="H500:H501"/>
    <mergeCell ref="I500:I501"/>
    <mergeCell ref="J500:J501"/>
    <mergeCell ref="K500:K501"/>
    <mergeCell ref="N500:N501"/>
    <mergeCell ref="O500:O501"/>
    <mergeCell ref="P500:P501"/>
    <mergeCell ref="B498:B499"/>
    <mergeCell ref="G498:G499"/>
    <mergeCell ref="H498:H499"/>
    <mergeCell ref="I498:I499"/>
    <mergeCell ref="J498:J499"/>
    <mergeCell ref="K498:K499"/>
    <mergeCell ref="N498:N499"/>
    <mergeCell ref="O498:O499"/>
    <mergeCell ref="P498:P499"/>
    <mergeCell ref="B496:B497"/>
    <mergeCell ref="G496:G497"/>
    <mergeCell ref="H496:H497"/>
    <mergeCell ref="I496:I497"/>
    <mergeCell ref="J496:J497"/>
    <mergeCell ref="K496:K497"/>
    <mergeCell ref="N496:N497"/>
    <mergeCell ref="O496:O497"/>
    <mergeCell ref="P496:P497"/>
    <mergeCell ref="B494:B495"/>
    <mergeCell ref="G494:G495"/>
    <mergeCell ref="H494:H495"/>
    <mergeCell ref="I494:I495"/>
    <mergeCell ref="J494:J495"/>
    <mergeCell ref="K494:K495"/>
    <mergeCell ref="N494:N495"/>
    <mergeCell ref="O494:O495"/>
    <mergeCell ref="P494:P495"/>
    <mergeCell ref="B492:B493"/>
    <mergeCell ref="G492:G493"/>
    <mergeCell ref="H492:H493"/>
    <mergeCell ref="I492:I493"/>
    <mergeCell ref="J492:J493"/>
    <mergeCell ref="K492:K493"/>
    <mergeCell ref="N492:N493"/>
    <mergeCell ref="O492:O493"/>
    <mergeCell ref="P492:P493"/>
    <mergeCell ref="B490:B491"/>
    <mergeCell ref="G490:G491"/>
    <mergeCell ref="H490:H491"/>
    <mergeCell ref="I490:I491"/>
    <mergeCell ref="J490:J491"/>
    <mergeCell ref="K490:K491"/>
    <mergeCell ref="N490:N491"/>
    <mergeCell ref="O490:O491"/>
    <mergeCell ref="P490:P491"/>
    <mergeCell ref="B488:B489"/>
    <mergeCell ref="G488:G489"/>
    <mergeCell ref="H488:H489"/>
    <mergeCell ref="I488:I489"/>
    <mergeCell ref="J488:J489"/>
    <mergeCell ref="K488:K489"/>
    <mergeCell ref="N488:N489"/>
    <mergeCell ref="O488:O489"/>
    <mergeCell ref="P488:P489"/>
    <mergeCell ref="B486:B487"/>
    <mergeCell ref="G486:G487"/>
    <mergeCell ref="H486:H487"/>
    <mergeCell ref="I486:I487"/>
    <mergeCell ref="J486:J487"/>
    <mergeCell ref="K486:K487"/>
    <mergeCell ref="N486:N487"/>
    <mergeCell ref="O486:O487"/>
    <mergeCell ref="P486:P487"/>
    <mergeCell ref="B484:B485"/>
    <mergeCell ref="G484:G485"/>
    <mergeCell ref="H484:H485"/>
    <mergeCell ref="I484:I485"/>
    <mergeCell ref="J484:J485"/>
    <mergeCell ref="K484:K485"/>
    <mergeCell ref="N484:N485"/>
    <mergeCell ref="O484:O485"/>
    <mergeCell ref="P484:P485"/>
    <mergeCell ref="B482:B483"/>
    <mergeCell ref="G482:G483"/>
    <mergeCell ref="H482:H483"/>
    <mergeCell ref="I482:I483"/>
    <mergeCell ref="J482:J483"/>
    <mergeCell ref="K482:K483"/>
    <mergeCell ref="N482:N483"/>
    <mergeCell ref="O482:O483"/>
    <mergeCell ref="P482:P483"/>
    <mergeCell ref="B480:B481"/>
    <mergeCell ref="G480:G481"/>
    <mergeCell ref="H480:H481"/>
    <mergeCell ref="I480:I481"/>
    <mergeCell ref="J480:J481"/>
    <mergeCell ref="K480:K481"/>
    <mergeCell ref="N480:N481"/>
    <mergeCell ref="O480:O481"/>
    <mergeCell ref="P480:P481"/>
    <mergeCell ref="B478:B479"/>
    <mergeCell ref="G478:G479"/>
    <mergeCell ref="H478:H479"/>
    <mergeCell ref="I478:I479"/>
    <mergeCell ref="J478:J479"/>
    <mergeCell ref="K478:K479"/>
    <mergeCell ref="N478:N479"/>
    <mergeCell ref="O478:O479"/>
    <mergeCell ref="P478:P479"/>
    <mergeCell ref="B476:B477"/>
    <mergeCell ref="G476:G477"/>
    <mergeCell ref="H476:H477"/>
    <mergeCell ref="I476:I477"/>
    <mergeCell ref="J476:J477"/>
    <mergeCell ref="K476:K477"/>
    <mergeCell ref="N476:N477"/>
    <mergeCell ref="O476:O477"/>
    <mergeCell ref="P476:P477"/>
    <mergeCell ref="B474:B475"/>
    <mergeCell ref="G474:G475"/>
    <mergeCell ref="H474:H475"/>
    <mergeCell ref="I474:I475"/>
    <mergeCell ref="J474:J475"/>
    <mergeCell ref="K474:K475"/>
    <mergeCell ref="N474:N475"/>
    <mergeCell ref="O474:O475"/>
    <mergeCell ref="P474:P475"/>
    <mergeCell ref="B472:B473"/>
    <mergeCell ref="G472:G473"/>
    <mergeCell ref="H472:H473"/>
    <mergeCell ref="I472:I473"/>
    <mergeCell ref="J472:J473"/>
    <mergeCell ref="K472:K473"/>
    <mergeCell ref="N472:N473"/>
    <mergeCell ref="O472:O473"/>
    <mergeCell ref="P472:P473"/>
    <mergeCell ref="B470:B471"/>
    <mergeCell ref="G470:G471"/>
    <mergeCell ref="H470:H471"/>
    <mergeCell ref="I470:I471"/>
    <mergeCell ref="J470:J471"/>
    <mergeCell ref="K470:K471"/>
    <mergeCell ref="N470:N471"/>
    <mergeCell ref="O470:O471"/>
    <mergeCell ref="P470:P471"/>
    <mergeCell ref="B468:B469"/>
    <mergeCell ref="G468:G469"/>
    <mergeCell ref="H468:H469"/>
    <mergeCell ref="I468:I469"/>
    <mergeCell ref="J468:J469"/>
    <mergeCell ref="K468:K469"/>
    <mergeCell ref="N468:N469"/>
    <mergeCell ref="O468:O469"/>
    <mergeCell ref="P468:P469"/>
    <mergeCell ref="B466:B467"/>
    <mergeCell ref="G466:G467"/>
    <mergeCell ref="H466:H467"/>
    <mergeCell ref="I466:I467"/>
    <mergeCell ref="J466:J467"/>
    <mergeCell ref="K466:K467"/>
    <mergeCell ref="N466:N467"/>
    <mergeCell ref="O466:O467"/>
    <mergeCell ref="P466:P467"/>
    <mergeCell ref="B464:B465"/>
    <mergeCell ref="G464:G465"/>
    <mergeCell ref="H464:H465"/>
    <mergeCell ref="I464:I465"/>
    <mergeCell ref="J464:J465"/>
    <mergeCell ref="K464:K465"/>
    <mergeCell ref="N464:N465"/>
    <mergeCell ref="O464:O465"/>
    <mergeCell ref="P464:P465"/>
    <mergeCell ref="B462:B463"/>
    <mergeCell ref="G462:G463"/>
    <mergeCell ref="H462:H463"/>
    <mergeCell ref="I462:I463"/>
    <mergeCell ref="J462:J463"/>
    <mergeCell ref="K462:K463"/>
    <mergeCell ref="N462:N463"/>
    <mergeCell ref="O462:O463"/>
    <mergeCell ref="P462:P463"/>
    <mergeCell ref="B460:B461"/>
    <mergeCell ref="G460:G461"/>
    <mergeCell ref="H460:H461"/>
    <mergeCell ref="I460:I461"/>
    <mergeCell ref="J460:J461"/>
    <mergeCell ref="K460:K461"/>
    <mergeCell ref="N460:N461"/>
    <mergeCell ref="O460:O461"/>
    <mergeCell ref="P460:P461"/>
    <mergeCell ref="B458:B459"/>
    <mergeCell ref="G458:G459"/>
    <mergeCell ref="H458:H459"/>
    <mergeCell ref="I458:I459"/>
    <mergeCell ref="J458:J459"/>
    <mergeCell ref="K458:K459"/>
    <mergeCell ref="N458:N459"/>
    <mergeCell ref="O458:O459"/>
    <mergeCell ref="P458:P459"/>
    <mergeCell ref="B456:B457"/>
    <mergeCell ref="G456:G457"/>
    <mergeCell ref="H456:H457"/>
    <mergeCell ref="I456:I457"/>
    <mergeCell ref="J456:J457"/>
    <mergeCell ref="K456:K457"/>
    <mergeCell ref="N456:N457"/>
    <mergeCell ref="O456:O457"/>
    <mergeCell ref="P456:P457"/>
    <mergeCell ref="B454:B455"/>
    <mergeCell ref="G454:G455"/>
    <mergeCell ref="H454:H455"/>
    <mergeCell ref="I454:I455"/>
    <mergeCell ref="J454:J455"/>
    <mergeCell ref="K454:K455"/>
    <mergeCell ref="N454:N455"/>
    <mergeCell ref="O454:O455"/>
    <mergeCell ref="P454:P455"/>
    <mergeCell ref="B452:B453"/>
    <mergeCell ref="G452:G453"/>
    <mergeCell ref="H452:H453"/>
    <mergeCell ref="I452:I453"/>
    <mergeCell ref="J452:J453"/>
    <mergeCell ref="K452:K453"/>
    <mergeCell ref="N452:N453"/>
    <mergeCell ref="O452:O453"/>
    <mergeCell ref="P452:P453"/>
    <mergeCell ref="B450:B451"/>
    <mergeCell ref="G450:G451"/>
    <mergeCell ref="H450:H451"/>
    <mergeCell ref="I450:I451"/>
    <mergeCell ref="J450:J451"/>
    <mergeCell ref="K450:K451"/>
    <mergeCell ref="N450:N451"/>
    <mergeCell ref="O450:O451"/>
    <mergeCell ref="P450:P451"/>
    <mergeCell ref="B448:B449"/>
    <mergeCell ref="G448:G449"/>
    <mergeCell ref="H448:H449"/>
    <mergeCell ref="I448:I449"/>
    <mergeCell ref="J448:J449"/>
    <mergeCell ref="K448:K449"/>
    <mergeCell ref="N448:N449"/>
    <mergeCell ref="O448:O449"/>
    <mergeCell ref="P448:P449"/>
    <mergeCell ref="B446:B447"/>
    <mergeCell ref="G446:G447"/>
    <mergeCell ref="H446:H447"/>
    <mergeCell ref="I446:I447"/>
    <mergeCell ref="J446:J447"/>
    <mergeCell ref="K446:K447"/>
    <mergeCell ref="N446:N447"/>
    <mergeCell ref="O446:O447"/>
    <mergeCell ref="P446:P447"/>
    <mergeCell ref="B444:B445"/>
    <mergeCell ref="G444:G445"/>
    <mergeCell ref="H444:H445"/>
    <mergeCell ref="I444:I445"/>
    <mergeCell ref="J444:J445"/>
    <mergeCell ref="K444:K445"/>
    <mergeCell ref="N444:N445"/>
    <mergeCell ref="O444:O445"/>
    <mergeCell ref="P444:P445"/>
    <mergeCell ref="B442:B443"/>
    <mergeCell ref="G442:G443"/>
    <mergeCell ref="H442:H443"/>
    <mergeCell ref="I442:I443"/>
    <mergeCell ref="J442:J443"/>
    <mergeCell ref="K442:K443"/>
    <mergeCell ref="N442:N443"/>
    <mergeCell ref="O442:O443"/>
    <mergeCell ref="P442:P443"/>
    <mergeCell ref="B440:B441"/>
    <mergeCell ref="G440:G441"/>
    <mergeCell ref="H440:H441"/>
    <mergeCell ref="I440:I441"/>
    <mergeCell ref="J440:J441"/>
    <mergeCell ref="K440:K441"/>
    <mergeCell ref="N440:N441"/>
    <mergeCell ref="O440:O441"/>
    <mergeCell ref="P440:P441"/>
    <mergeCell ref="B438:B439"/>
    <mergeCell ref="G438:G439"/>
    <mergeCell ref="H438:H439"/>
    <mergeCell ref="I438:I439"/>
    <mergeCell ref="J438:J439"/>
    <mergeCell ref="K438:K439"/>
    <mergeCell ref="N438:N439"/>
    <mergeCell ref="O438:O439"/>
    <mergeCell ref="P438:P439"/>
    <mergeCell ref="B436:B437"/>
    <mergeCell ref="G436:G437"/>
    <mergeCell ref="H436:H437"/>
    <mergeCell ref="I436:I437"/>
    <mergeCell ref="J436:J437"/>
    <mergeCell ref="K436:K437"/>
    <mergeCell ref="N436:N437"/>
    <mergeCell ref="O436:O437"/>
    <mergeCell ref="P436:P437"/>
    <mergeCell ref="B434:B435"/>
    <mergeCell ref="G434:G435"/>
    <mergeCell ref="H434:H435"/>
    <mergeCell ref="I434:I435"/>
    <mergeCell ref="J434:J435"/>
    <mergeCell ref="K434:K435"/>
    <mergeCell ref="N434:N435"/>
    <mergeCell ref="O434:O435"/>
    <mergeCell ref="P434:P435"/>
    <mergeCell ref="B432:B433"/>
    <mergeCell ref="G432:G433"/>
    <mergeCell ref="H432:H433"/>
    <mergeCell ref="I432:I433"/>
    <mergeCell ref="J432:J433"/>
    <mergeCell ref="K432:K433"/>
    <mergeCell ref="N432:N433"/>
    <mergeCell ref="O432:O433"/>
    <mergeCell ref="P432:P433"/>
    <mergeCell ref="B430:B431"/>
    <mergeCell ref="G430:G431"/>
    <mergeCell ref="H430:H431"/>
    <mergeCell ref="I430:I431"/>
    <mergeCell ref="J430:J431"/>
    <mergeCell ref="K430:K431"/>
    <mergeCell ref="N430:N431"/>
    <mergeCell ref="O430:O431"/>
    <mergeCell ref="P430:P431"/>
    <mergeCell ref="B428:B429"/>
    <mergeCell ref="G428:G429"/>
    <mergeCell ref="H428:H429"/>
    <mergeCell ref="I428:I429"/>
    <mergeCell ref="J428:J429"/>
    <mergeCell ref="K428:K429"/>
    <mergeCell ref="N428:N429"/>
    <mergeCell ref="O428:O429"/>
    <mergeCell ref="P428:P429"/>
    <mergeCell ref="B426:B427"/>
    <mergeCell ref="G426:G427"/>
    <mergeCell ref="H426:H427"/>
    <mergeCell ref="I426:I427"/>
    <mergeCell ref="J426:J427"/>
    <mergeCell ref="K426:K427"/>
    <mergeCell ref="N426:N427"/>
    <mergeCell ref="O426:O427"/>
    <mergeCell ref="P426:P427"/>
    <mergeCell ref="B424:B425"/>
    <mergeCell ref="G424:G425"/>
    <mergeCell ref="H424:H425"/>
    <mergeCell ref="I424:I425"/>
    <mergeCell ref="J424:J425"/>
    <mergeCell ref="K424:K425"/>
    <mergeCell ref="N424:N425"/>
    <mergeCell ref="O424:O425"/>
    <mergeCell ref="P424:P425"/>
    <mergeCell ref="B422:B423"/>
    <mergeCell ref="G422:G423"/>
    <mergeCell ref="H422:H423"/>
    <mergeCell ref="I422:I423"/>
    <mergeCell ref="J422:J423"/>
    <mergeCell ref="K422:K423"/>
    <mergeCell ref="N422:N423"/>
    <mergeCell ref="O422:O423"/>
    <mergeCell ref="P422:P423"/>
    <mergeCell ref="B420:B421"/>
    <mergeCell ref="G420:G421"/>
    <mergeCell ref="H420:H421"/>
    <mergeCell ref="I420:I421"/>
    <mergeCell ref="J420:J421"/>
    <mergeCell ref="K420:K421"/>
    <mergeCell ref="N420:N421"/>
    <mergeCell ref="O420:O421"/>
    <mergeCell ref="P420:P421"/>
    <mergeCell ref="B418:B419"/>
    <mergeCell ref="G418:G419"/>
    <mergeCell ref="H418:H419"/>
    <mergeCell ref="I418:I419"/>
    <mergeCell ref="J418:J419"/>
    <mergeCell ref="K418:K419"/>
    <mergeCell ref="N418:N419"/>
    <mergeCell ref="O418:O419"/>
    <mergeCell ref="P418:P419"/>
    <mergeCell ref="B416:B417"/>
    <mergeCell ref="G416:G417"/>
    <mergeCell ref="H416:H417"/>
    <mergeCell ref="I416:I417"/>
    <mergeCell ref="J416:J417"/>
    <mergeCell ref="K416:K417"/>
    <mergeCell ref="N416:N417"/>
    <mergeCell ref="O416:O417"/>
    <mergeCell ref="P416:P417"/>
    <mergeCell ref="B414:B415"/>
    <mergeCell ref="G414:G415"/>
    <mergeCell ref="H414:H415"/>
    <mergeCell ref="I414:I415"/>
    <mergeCell ref="J414:J415"/>
    <mergeCell ref="K414:K415"/>
    <mergeCell ref="N414:N415"/>
    <mergeCell ref="O414:O415"/>
    <mergeCell ref="P414:P415"/>
    <mergeCell ref="B412:B413"/>
    <mergeCell ref="G412:G413"/>
    <mergeCell ref="H412:H413"/>
    <mergeCell ref="I412:I413"/>
    <mergeCell ref="J412:J413"/>
    <mergeCell ref="K412:K413"/>
    <mergeCell ref="N412:N413"/>
    <mergeCell ref="O412:O413"/>
    <mergeCell ref="P412:P413"/>
    <mergeCell ref="B410:B411"/>
    <mergeCell ref="G410:G411"/>
    <mergeCell ref="H410:H411"/>
    <mergeCell ref="I410:I411"/>
    <mergeCell ref="J410:J411"/>
    <mergeCell ref="K410:K411"/>
    <mergeCell ref="N410:N411"/>
    <mergeCell ref="O410:O411"/>
    <mergeCell ref="P410:P411"/>
    <mergeCell ref="K406:K407"/>
    <mergeCell ref="N406:N407"/>
    <mergeCell ref="O406:O407"/>
    <mergeCell ref="P406:P407"/>
    <mergeCell ref="B408:B409"/>
    <mergeCell ref="G408:G409"/>
    <mergeCell ref="H408:H409"/>
    <mergeCell ref="I408:I409"/>
    <mergeCell ref="J408:J409"/>
    <mergeCell ref="K408:K409"/>
    <mergeCell ref="N408:N409"/>
    <mergeCell ref="O408:O409"/>
    <mergeCell ref="P408:P409"/>
    <mergeCell ref="K402:K403"/>
    <mergeCell ref="N402:N403"/>
    <mergeCell ref="O402:O403"/>
    <mergeCell ref="P402:P403"/>
    <mergeCell ref="B404:B405"/>
    <mergeCell ref="G404:G405"/>
    <mergeCell ref="H404:H405"/>
    <mergeCell ref="I404:I405"/>
    <mergeCell ref="J404:J405"/>
    <mergeCell ref="K404:K405"/>
    <mergeCell ref="N404:N405"/>
    <mergeCell ref="O404:O405"/>
    <mergeCell ref="P404:P405"/>
    <mergeCell ref="K398:K399"/>
    <mergeCell ref="N398:N399"/>
    <mergeCell ref="O398:O399"/>
    <mergeCell ref="P398:P399"/>
    <mergeCell ref="B400:B401"/>
    <mergeCell ref="G400:G401"/>
    <mergeCell ref="H400:H401"/>
    <mergeCell ref="I400:I401"/>
    <mergeCell ref="J400:J401"/>
    <mergeCell ref="K400:K401"/>
    <mergeCell ref="N400:N401"/>
    <mergeCell ref="O400:O401"/>
    <mergeCell ref="P400:P401"/>
    <mergeCell ref="K394:K395"/>
    <mergeCell ref="N394:N395"/>
    <mergeCell ref="O394:O395"/>
    <mergeCell ref="P394:P395"/>
    <mergeCell ref="B396:B397"/>
    <mergeCell ref="G396:G397"/>
    <mergeCell ref="H396:H397"/>
    <mergeCell ref="I396:I397"/>
    <mergeCell ref="J396:J397"/>
    <mergeCell ref="K396:K397"/>
    <mergeCell ref="N396:N397"/>
    <mergeCell ref="O396:O397"/>
    <mergeCell ref="P396:P397"/>
    <mergeCell ref="B394:B395"/>
    <mergeCell ref="C394:C525"/>
    <mergeCell ref="D394:D525"/>
    <mergeCell ref="E394:E525"/>
    <mergeCell ref="F394:F525"/>
    <mergeCell ref="G394:G395"/>
    <mergeCell ref="H394:H395"/>
    <mergeCell ref="I394:I395"/>
    <mergeCell ref="J394:J395"/>
    <mergeCell ref="B398:B399"/>
    <mergeCell ref="G398:G399"/>
    <mergeCell ref="H398:H399"/>
    <mergeCell ref="I398:I399"/>
    <mergeCell ref="J398:J399"/>
    <mergeCell ref="B402:B403"/>
    <mergeCell ref="G402:G403"/>
    <mergeCell ref="H402:H403"/>
    <mergeCell ref="I402:I403"/>
    <mergeCell ref="J402:J403"/>
    <mergeCell ref="B406:B407"/>
    <mergeCell ref="G406:G407"/>
    <mergeCell ref="H406:H407"/>
    <mergeCell ref="I406:I407"/>
    <mergeCell ref="J406:J407"/>
    <mergeCell ref="B389:B390"/>
    <mergeCell ref="G389:G390"/>
    <mergeCell ref="H389:H390"/>
    <mergeCell ref="I389:I390"/>
    <mergeCell ref="J389:J390"/>
    <mergeCell ref="K389:K390"/>
    <mergeCell ref="N389:N390"/>
    <mergeCell ref="O389:O390"/>
    <mergeCell ref="P389:P390"/>
    <mergeCell ref="B387:B388"/>
    <mergeCell ref="G387:G388"/>
    <mergeCell ref="H387:H388"/>
    <mergeCell ref="I387:I388"/>
    <mergeCell ref="J387:J388"/>
    <mergeCell ref="K387:K388"/>
    <mergeCell ref="N387:N388"/>
    <mergeCell ref="O387:O388"/>
    <mergeCell ref="P387:P388"/>
    <mergeCell ref="B385:B386"/>
    <mergeCell ref="G385:G386"/>
    <mergeCell ref="H385:H386"/>
    <mergeCell ref="I385:I386"/>
    <mergeCell ref="J385:J386"/>
    <mergeCell ref="K385:K386"/>
    <mergeCell ref="N385:N386"/>
    <mergeCell ref="O385:O386"/>
    <mergeCell ref="P385:P386"/>
    <mergeCell ref="B383:B384"/>
    <mergeCell ref="G383:G384"/>
    <mergeCell ref="H383:H384"/>
    <mergeCell ref="I383:I384"/>
    <mergeCell ref="J383:J384"/>
    <mergeCell ref="K383:K384"/>
    <mergeCell ref="N383:N384"/>
    <mergeCell ref="O383:O384"/>
    <mergeCell ref="P383:P384"/>
    <mergeCell ref="B381:B382"/>
    <mergeCell ref="G381:G382"/>
    <mergeCell ref="H381:H382"/>
    <mergeCell ref="I381:I382"/>
    <mergeCell ref="J381:J382"/>
    <mergeCell ref="K381:K382"/>
    <mergeCell ref="N381:N382"/>
    <mergeCell ref="O381:O382"/>
    <mergeCell ref="P381:P382"/>
    <mergeCell ref="B379:B380"/>
    <mergeCell ref="G379:G380"/>
    <mergeCell ref="H379:H380"/>
    <mergeCell ref="I379:I380"/>
    <mergeCell ref="J379:J380"/>
    <mergeCell ref="K379:K380"/>
    <mergeCell ref="N379:N380"/>
    <mergeCell ref="O379:O380"/>
    <mergeCell ref="P379:P380"/>
    <mergeCell ref="B377:B378"/>
    <mergeCell ref="G377:G378"/>
    <mergeCell ref="H377:H378"/>
    <mergeCell ref="I377:I378"/>
    <mergeCell ref="J377:J378"/>
    <mergeCell ref="K377:K378"/>
    <mergeCell ref="N377:N378"/>
    <mergeCell ref="O377:O378"/>
    <mergeCell ref="P377:P378"/>
    <mergeCell ref="B375:B376"/>
    <mergeCell ref="G375:G376"/>
    <mergeCell ref="H375:H376"/>
    <mergeCell ref="I375:I376"/>
    <mergeCell ref="J375:J376"/>
    <mergeCell ref="K375:K376"/>
    <mergeCell ref="N375:N376"/>
    <mergeCell ref="O375:O376"/>
    <mergeCell ref="P375:P376"/>
    <mergeCell ref="B373:B374"/>
    <mergeCell ref="G373:G374"/>
    <mergeCell ref="H373:H374"/>
    <mergeCell ref="I373:I374"/>
    <mergeCell ref="J373:J374"/>
    <mergeCell ref="K373:K374"/>
    <mergeCell ref="N373:N374"/>
    <mergeCell ref="O373:O374"/>
    <mergeCell ref="P373:P374"/>
    <mergeCell ref="B371:B372"/>
    <mergeCell ref="G371:G372"/>
    <mergeCell ref="H371:H372"/>
    <mergeCell ref="I371:I372"/>
    <mergeCell ref="J371:J372"/>
    <mergeCell ref="K371:K372"/>
    <mergeCell ref="N371:N372"/>
    <mergeCell ref="O371:O372"/>
    <mergeCell ref="P371:P372"/>
    <mergeCell ref="B369:B370"/>
    <mergeCell ref="G369:G370"/>
    <mergeCell ref="H369:H370"/>
    <mergeCell ref="I369:I370"/>
    <mergeCell ref="J369:J370"/>
    <mergeCell ref="K369:K370"/>
    <mergeCell ref="N369:N370"/>
    <mergeCell ref="O369:O370"/>
    <mergeCell ref="P369:P370"/>
    <mergeCell ref="B367:B368"/>
    <mergeCell ref="G367:G368"/>
    <mergeCell ref="H367:H368"/>
    <mergeCell ref="I367:I368"/>
    <mergeCell ref="J367:J368"/>
    <mergeCell ref="K367:K368"/>
    <mergeCell ref="N367:N368"/>
    <mergeCell ref="O367:O368"/>
    <mergeCell ref="P367:P368"/>
    <mergeCell ref="B365:B366"/>
    <mergeCell ref="G365:G366"/>
    <mergeCell ref="H365:H366"/>
    <mergeCell ref="I365:I366"/>
    <mergeCell ref="J365:J366"/>
    <mergeCell ref="K365:K366"/>
    <mergeCell ref="N365:N366"/>
    <mergeCell ref="O365:O366"/>
    <mergeCell ref="P365:P366"/>
    <mergeCell ref="B363:B364"/>
    <mergeCell ref="G363:G364"/>
    <mergeCell ref="H363:H364"/>
    <mergeCell ref="I363:I364"/>
    <mergeCell ref="J363:J364"/>
    <mergeCell ref="K363:K364"/>
    <mergeCell ref="N363:N364"/>
    <mergeCell ref="O363:O364"/>
    <mergeCell ref="P363:P364"/>
    <mergeCell ref="B361:B362"/>
    <mergeCell ref="G361:G362"/>
    <mergeCell ref="H361:H362"/>
    <mergeCell ref="I361:I362"/>
    <mergeCell ref="J361:J362"/>
    <mergeCell ref="K361:K362"/>
    <mergeCell ref="N361:N362"/>
    <mergeCell ref="O361:O362"/>
    <mergeCell ref="P361:P362"/>
    <mergeCell ref="B359:B360"/>
    <mergeCell ref="G359:G360"/>
    <mergeCell ref="H359:H360"/>
    <mergeCell ref="I359:I360"/>
    <mergeCell ref="J359:J360"/>
    <mergeCell ref="K359:K360"/>
    <mergeCell ref="N359:N360"/>
    <mergeCell ref="O359:O360"/>
    <mergeCell ref="P359:P360"/>
    <mergeCell ref="B357:B358"/>
    <mergeCell ref="G357:G358"/>
    <mergeCell ref="H357:H358"/>
    <mergeCell ref="I357:I358"/>
    <mergeCell ref="J357:J358"/>
    <mergeCell ref="K357:K358"/>
    <mergeCell ref="N357:N358"/>
    <mergeCell ref="O357:O358"/>
    <mergeCell ref="P357:P358"/>
    <mergeCell ref="B355:B356"/>
    <mergeCell ref="G355:G356"/>
    <mergeCell ref="H355:H356"/>
    <mergeCell ref="I355:I356"/>
    <mergeCell ref="J355:J356"/>
    <mergeCell ref="K355:K356"/>
    <mergeCell ref="N355:N356"/>
    <mergeCell ref="O355:O356"/>
    <mergeCell ref="P355:P356"/>
    <mergeCell ref="B353:B354"/>
    <mergeCell ref="G353:G354"/>
    <mergeCell ref="H353:H354"/>
    <mergeCell ref="I353:I354"/>
    <mergeCell ref="J353:J354"/>
    <mergeCell ref="K353:K354"/>
    <mergeCell ref="N353:N354"/>
    <mergeCell ref="O353:O354"/>
    <mergeCell ref="P353:P354"/>
    <mergeCell ref="B351:B352"/>
    <mergeCell ref="G351:G352"/>
    <mergeCell ref="H351:H352"/>
    <mergeCell ref="I351:I352"/>
    <mergeCell ref="J351:J352"/>
    <mergeCell ref="K351:K352"/>
    <mergeCell ref="N351:N352"/>
    <mergeCell ref="O351:O352"/>
    <mergeCell ref="P351:P352"/>
    <mergeCell ref="B349:B350"/>
    <mergeCell ref="G349:G350"/>
    <mergeCell ref="H349:H350"/>
    <mergeCell ref="I349:I350"/>
    <mergeCell ref="J349:J350"/>
    <mergeCell ref="K349:K350"/>
    <mergeCell ref="N349:N350"/>
    <mergeCell ref="O349:O350"/>
    <mergeCell ref="P349:P350"/>
    <mergeCell ref="B347:B348"/>
    <mergeCell ref="G347:G348"/>
    <mergeCell ref="H347:H348"/>
    <mergeCell ref="I347:I348"/>
    <mergeCell ref="J347:J348"/>
    <mergeCell ref="K347:K348"/>
    <mergeCell ref="N347:N348"/>
    <mergeCell ref="O347:O348"/>
    <mergeCell ref="P347:P348"/>
    <mergeCell ref="B345:B346"/>
    <mergeCell ref="G345:G346"/>
    <mergeCell ref="H345:H346"/>
    <mergeCell ref="I345:I346"/>
    <mergeCell ref="J345:J346"/>
    <mergeCell ref="K345:K346"/>
    <mergeCell ref="N345:N346"/>
    <mergeCell ref="O345:O346"/>
    <mergeCell ref="P345:P346"/>
    <mergeCell ref="B343:B344"/>
    <mergeCell ref="G343:G344"/>
    <mergeCell ref="H343:H344"/>
    <mergeCell ref="I343:I344"/>
    <mergeCell ref="J343:J344"/>
    <mergeCell ref="K343:K344"/>
    <mergeCell ref="N343:N344"/>
    <mergeCell ref="O343:O344"/>
    <mergeCell ref="P343:P344"/>
    <mergeCell ref="B341:B342"/>
    <mergeCell ref="G341:G342"/>
    <mergeCell ref="H341:H342"/>
    <mergeCell ref="I341:I342"/>
    <mergeCell ref="J341:J342"/>
    <mergeCell ref="K341:K342"/>
    <mergeCell ref="N341:N342"/>
    <mergeCell ref="O341:O342"/>
    <mergeCell ref="P341:P342"/>
    <mergeCell ref="B339:B340"/>
    <mergeCell ref="G339:G340"/>
    <mergeCell ref="H339:H340"/>
    <mergeCell ref="I339:I340"/>
    <mergeCell ref="J339:J340"/>
    <mergeCell ref="K339:K340"/>
    <mergeCell ref="N339:N340"/>
    <mergeCell ref="O339:O340"/>
    <mergeCell ref="P339:P340"/>
    <mergeCell ref="K335:K336"/>
    <mergeCell ref="N335:N336"/>
    <mergeCell ref="O335:O336"/>
    <mergeCell ref="P335:P336"/>
    <mergeCell ref="B337:B338"/>
    <mergeCell ref="G337:G338"/>
    <mergeCell ref="H337:H338"/>
    <mergeCell ref="I337:I338"/>
    <mergeCell ref="J337:J338"/>
    <mergeCell ref="K337:K338"/>
    <mergeCell ref="N337:N338"/>
    <mergeCell ref="O337:O338"/>
    <mergeCell ref="P337:P338"/>
    <mergeCell ref="K331:K332"/>
    <mergeCell ref="N331:N332"/>
    <mergeCell ref="O331:O332"/>
    <mergeCell ref="P331:P332"/>
    <mergeCell ref="B333:B334"/>
    <mergeCell ref="G333:G334"/>
    <mergeCell ref="H333:H334"/>
    <mergeCell ref="I333:I334"/>
    <mergeCell ref="J333:J334"/>
    <mergeCell ref="K333:K334"/>
    <mergeCell ref="N333:N334"/>
    <mergeCell ref="O333:O334"/>
    <mergeCell ref="P333:P334"/>
    <mergeCell ref="K327:K328"/>
    <mergeCell ref="N327:N328"/>
    <mergeCell ref="O327:O328"/>
    <mergeCell ref="P327:P328"/>
    <mergeCell ref="B329:B330"/>
    <mergeCell ref="G329:G330"/>
    <mergeCell ref="H329:H330"/>
    <mergeCell ref="I329:I330"/>
    <mergeCell ref="J329:J330"/>
    <mergeCell ref="K329:K330"/>
    <mergeCell ref="N329:N330"/>
    <mergeCell ref="O329:O330"/>
    <mergeCell ref="P329:P330"/>
    <mergeCell ref="K323:K324"/>
    <mergeCell ref="N323:N324"/>
    <mergeCell ref="O323:O324"/>
    <mergeCell ref="P323:P324"/>
    <mergeCell ref="B325:B326"/>
    <mergeCell ref="G325:G326"/>
    <mergeCell ref="H325:H326"/>
    <mergeCell ref="I325:I326"/>
    <mergeCell ref="J325:J326"/>
    <mergeCell ref="K325:K326"/>
    <mergeCell ref="N325:N326"/>
    <mergeCell ref="O325:O326"/>
    <mergeCell ref="P325:P326"/>
    <mergeCell ref="B323:B324"/>
    <mergeCell ref="C323:C390"/>
    <mergeCell ref="D323:D390"/>
    <mergeCell ref="E323:E390"/>
    <mergeCell ref="F323:F390"/>
    <mergeCell ref="G323:G324"/>
    <mergeCell ref="H323:H324"/>
    <mergeCell ref="I323:I324"/>
    <mergeCell ref="J323:J324"/>
    <mergeCell ref="B327:B328"/>
    <mergeCell ref="G327:G328"/>
    <mergeCell ref="H327:H328"/>
    <mergeCell ref="I327:I328"/>
    <mergeCell ref="J327:J328"/>
    <mergeCell ref="B331:B332"/>
    <mergeCell ref="G331:G332"/>
    <mergeCell ref="H331:H332"/>
    <mergeCell ref="I331:I332"/>
    <mergeCell ref="J331:J332"/>
    <mergeCell ref="B335:B336"/>
    <mergeCell ref="G335:G336"/>
    <mergeCell ref="H335:H336"/>
    <mergeCell ref="I335:I336"/>
    <mergeCell ref="J335:J336"/>
    <mergeCell ref="B316:P316"/>
    <mergeCell ref="B317:B320"/>
    <mergeCell ref="C317:F317"/>
    <mergeCell ref="G317:N317"/>
    <mergeCell ref="O317:O320"/>
    <mergeCell ref="P317:P320"/>
    <mergeCell ref="C318:C320"/>
    <mergeCell ref="D318:D320"/>
    <mergeCell ref="E318:E320"/>
    <mergeCell ref="F318:F320"/>
    <mergeCell ref="G318:G320"/>
    <mergeCell ref="H318:K318"/>
    <mergeCell ref="L318:M318"/>
    <mergeCell ref="N318:N320"/>
    <mergeCell ref="H319:H320"/>
    <mergeCell ref="I319:I320"/>
    <mergeCell ref="J319:J320"/>
    <mergeCell ref="K319:K320"/>
    <mergeCell ref="L319:L320"/>
    <mergeCell ref="M319:M320"/>
    <mergeCell ref="B310:B311"/>
    <mergeCell ref="C310:C311"/>
    <mergeCell ref="D310:D311"/>
    <mergeCell ref="E310:E311"/>
    <mergeCell ref="F310:F311"/>
    <mergeCell ref="G310:G311"/>
    <mergeCell ref="H310:H311"/>
    <mergeCell ref="I310:I311"/>
    <mergeCell ref="J310:J311"/>
    <mergeCell ref="K310:K311"/>
    <mergeCell ref="N310:N311"/>
    <mergeCell ref="O310:O311"/>
    <mergeCell ref="P310:P311"/>
    <mergeCell ref="B306:B307"/>
    <mergeCell ref="C306:C307"/>
    <mergeCell ref="D306:D307"/>
    <mergeCell ref="E306:E307"/>
    <mergeCell ref="F306:F307"/>
    <mergeCell ref="G306:G307"/>
    <mergeCell ref="H306:H307"/>
    <mergeCell ref="I306:I307"/>
    <mergeCell ref="J306:J307"/>
    <mergeCell ref="B302:B303"/>
    <mergeCell ref="C302:C303"/>
    <mergeCell ref="D302:D303"/>
    <mergeCell ref="E302:E303"/>
    <mergeCell ref="F302:F303"/>
    <mergeCell ref="G302:G303"/>
    <mergeCell ref="H302:H303"/>
    <mergeCell ref="I302:I303"/>
    <mergeCell ref="J302:J303"/>
    <mergeCell ref="K302:K303"/>
    <mergeCell ref="N302:N303"/>
    <mergeCell ref="O302:O303"/>
    <mergeCell ref="P302:P303"/>
    <mergeCell ref="K306:K307"/>
    <mergeCell ref="N306:N307"/>
    <mergeCell ref="O306:O307"/>
    <mergeCell ref="P306:P307"/>
    <mergeCell ref="K294:K295"/>
    <mergeCell ref="N294:N295"/>
    <mergeCell ref="O294:O295"/>
    <mergeCell ref="P294:P295"/>
    <mergeCell ref="B296:B297"/>
    <mergeCell ref="G296:G297"/>
    <mergeCell ref="H296:H297"/>
    <mergeCell ref="I296:I297"/>
    <mergeCell ref="J296:J297"/>
    <mergeCell ref="K296:K297"/>
    <mergeCell ref="N296:N297"/>
    <mergeCell ref="O296:O297"/>
    <mergeCell ref="P296:P297"/>
    <mergeCell ref="B294:B295"/>
    <mergeCell ref="C294:C299"/>
    <mergeCell ref="D294:D299"/>
    <mergeCell ref="E294:E299"/>
    <mergeCell ref="F294:F299"/>
    <mergeCell ref="G294:G295"/>
    <mergeCell ref="H294:H295"/>
    <mergeCell ref="I294:I295"/>
    <mergeCell ref="J294:J295"/>
    <mergeCell ref="B298:B299"/>
    <mergeCell ref="G298:G299"/>
    <mergeCell ref="H298:H299"/>
    <mergeCell ref="I298:I299"/>
    <mergeCell ref="J298:J299"/>
    <mergeCell ref="K298:K299"/>
    <mergeCell ref="N298:N299"/>
    <mergeCell ref="O298:O299"/>
    <mergeCell ref="P298:P299"/>
    <mergeCell ref="K288:K289"/>
    <mergeCell ref="N288:N289"/>
    <mergeCell ref="O288:O289"/>
    <mergeCell ref="P288:P289"/>
    <mergeCell ref="B290:B291"/>
    <mergeCell ref="G290:G291"/>
    <mergeCell ref="H290:H291"/>
    <mergeCell ref="I290:I291"/>
    <mergeCell ref="J290:J291"/>
    <mergeCell ref="K290:K291"/>
    <mergeCell ref="N290:N291"/>
    <mergeCell ref="O290:O291"/>
    <mergeCell ref="P290:P291"/>
    <mergeCell ref="B288:B289"/>
    <mergeCell ref="C288:C291"/>
    <mergeCell ref="D288:D291"/>
    <mergeCell ref="E288:E291"/>
    <mergeCell ref="F288:F291"/>
    <mergeCell ref="G288:G289"/>
    <mergeCell ref="H288:H289"/>
    <mergeCell ref="I288:I289"/>
    <mergeCell ref="J288:J289"/>
    <mergeCell ref="B282:B283"/>
    <mergeCell ref="C282:C285"/>
    <mergeCell ref="D282:D285"/>
    <mergeCell ref="E282:E285"/>
    <mergeCell ref="F282:F285"/>
    <mergeCell ref="G282:G283"/>
    <mergeCell ref="H282:H283"/>
    <mergeCell ref="I282:I283"/>
    <mergeCell ref="J282:J283"/>
    <mergeCell ref="K282:K283"/>
    <mergeCell ref="N282:N283"/>
    <mergeCell ref="O282:O283"/>
    <mergeCell ref="P282:P283"/>
    <mergeCell ref="B284:B285"/>
    <mergeCell ref="G284:G285"/>
    <mergeCell ref="H284:H285"/>
    <mergeCell ref="I284:I285"/>
    <mergeCell ref="J284:J285"/>
    <mergeCell ref="K284:K285"/>
    <mergeCell ref="N284:N285"/>
    <mergeCell ref="O284:O285"/>
    <mergeCell ref="P284:P285"/>
    <mergeCell ref="B276:B277"/>
    <mergeCell ref="C276:C279"/>
    <mergeCell ref="D276:D279"/>
    <mergeCell ref="E276:E279"/>
    <mergeCell ref="F276:F279"/>
    <mergeCell ref="G276:G277"/>
    <mergeCell ref="H276:H277"/>
    <mergeCell ref="I276:I277"/>
    <mergeCell ref="J276:J277"/>
    <mergeCell ref="K276:K277"/>
    <mergeCell ref="N276:N277"/>
    <mergeCell ref="O276:O277"/>
    <mergeCell ref="P276:P277"/>
    <mergeCell ref="B278:B279"/>
    <mergeCell ref="G278:G279"/>
    <mergeCell ref="H278:H279"/>
    <mergeCell ref="I278:I279"/>
    <mergeCell ref="J278:J279"/>
    <mergeCell ref="K278:K279"/>
    <mergeCell ref="N278:N279"/>
    <mergeCell ref="O278:O279"/>
    <mergeCell ref="P278:P279"/>
    <mergeCell ref="K268:K269"/>
    <mergeCell ref="N268:N269"/>
    <mergeCell ref="O268:O269"/>
    <mergeCell ref="P268:P269"/>
    <mergeCell ref="B270:B271"/>
    <mergeCell ref="G270:G271"/>
    <mergeCell ref="H270:H271"/>
    <mergeCell ref="I270:I271"/>
    <mergeCell ref="J270:J271"/>
    <mergeCell ref="K270:K271"/>
    <mergeCell ref="N270:N271"/>
    <mergeCell ref="O270:O271"/>
    <mergeCell ref="P270:P271"/>
    <mergeCell ref="B268:B269"/>
    <mergeCell ref="C268:C273"/>
    <mergeCell ref="D268:D273"/>
    <mergeCell ref="E268:E273"/>
    <mergeCell ref="F268:F273"/>
    <mergeCell ref="G268:G269"/>
    <mergeCell ref="H268:H269"/>
    <mergeCell ref="I268:I269"/>
    <mergeCell ref="J268:J269"/>
    <mergeCell ref="B272:B273"/>
    <mergeCell ref="G272:G273"/>
    <mergeCell ref="H272:H273"/>
    <mergeCell ref="I272:I273"/>
    <mergeCell ref="J272:J273"/>
    <mergeCell ref="K272:K273"/>
    <mergeCell ref="N272:N273"/>
    <mergeCell ref="O272:O273"/>
    <mergeCell ref="P272:P273"/>
    <mergeCell ref="B264:B265"/>
    <mergeCell ref="G264:G265"/>
    <mergeCell ref="H264:H265"/>
    <mergeCell ref="I264:I265"/>
    <mergeCell ref="J264:J265"/>
    <mergeCell ref="K264:K265"/>
    <mergeCell ref="N264:N265"/>
    <mergeCell ref="O264:O265"/>
    <mergeCell ref="P264:P265"/>
    <mergeCell ref="O256:O257"/>
    <mergeCell ref="P256:P257"/>
    <mergeCell ref="B260:B261"/>
    <mergeCell ref="C260:C265"/>
    <mergeCell ref="D260:D265"/>
    <mergeCell ref="E260:E265"/>
    <mergeCell ref="F260:F265"/>
    <mergeCell ref="G260:G261"/>
    <mergeCell ref="H260:H261"/>
    <mergeCell ref="I260:I261"/>
    <mergeCell ref="J260:J261"/>
    <mergeCell ref="K260:K261"/>
    <mergeCell ref="N260:N261"/>
    <mergeCell ref="O260:O261"/>
    <mergeCell ref="P260:P261"/>
    <mergeCell ref="B262:B263"/>
    <mergeCell ref="G262:G263"/>
    <mergeCell ref="H262:H263"/>
    <mergeCell ref="I262:I263"/>
    <mergeCell ref="J262:J263"/>
    <mergeCell ref="K262:K263"/>
    <mergeCell ref="N262:N263"/>
    <mergeCell ref="O262:O263"/>
    <mergeCell ref="P262:P263"/>
    <mergeCell ref="K250:K251"/>
    <mergeCell ref="N250:N251"/>
    <mergeCell ref="O250:O251"/>
    <mergeCell ref="P250:P251"/>
    <mergeCell ref="B254:B255"/>
    <mergeCell ref="C254:C257"/>
    <mergeCell ref="D254:D257"/>
    <mergeCell ref="E254:E257"/>
    <mergeCell ref="F254:F257"/>
    <mergeCell ref="G254:G255"/>
    <mergeCell ref="H254:H255"/>
    <mergeCell ref="I254:I255"/>
    <mergeCell ref="J254:J255"/>
    <mergeCell ref="K254:K255"/>
    <mergeCell ref="N254:N255"/>
    <mergeCell ref="O254:O255"/>
    <mergeCell ref="P254:P255"/>
    <mergeCell ref="B256:B257"/>
    <mergeCell ref="G256:G257"/>
    <mergeCell ref="H256:H257"/>
    <mergeCell ref="I256:I257"/>
    <mergeCell ref="J256:J257"/>
    <mergeCell ref="K256:K257"/>
    <mergeCell ref="N256:N257"/>
    <mergeCell ref="K246:K247"/>
    <mergeCell ref="N246:N247"/>
    <mergeCell ref="O246:O247"/>
    <mergeCell ref="P246:P247"/>
    <mergeCell ref="B248:B249"/>
    <mergeCell ref="G248:G249"/>
    <mergeCell ref="H248:H249"/>
    <mergeCell ref="I248:I249"/>
    <mergeCell ref="J248:J249"/>
    <mergeCell ref="K248:K249"/>
    <mergeCell ref="N248:N249"/>
    <mergeCell ref="O248:O249"/>
    <mergeCell ref="P248:P249"/>
    <mergeCell ref="B246:B247"/>
    <mergeCell ref="C246:C251"/>
    <mergeCell ref="D246:D251"/>
    <mergeCell ref="E246:E251"/>
    <mergeCell ref="F246:F251"/>
    <mergeCell ref="G246:G247"/>
    <mergeCell ref="H246:H247"/>
    <mergeCell ref="I246:I247"/>
    <mergeCell ref="J246:J247"/>
    <mergeCell ref="B250:B251"/>
    <mergeCell ref="G250:G251"/>
    <mergeCell ref="H250:H251"/>
    <mergeCell ref="I250:I251"/>
    <mergeCell ref="J250:J251"/>
    <mergeCell ref="B242:B243"/>
    <mergeCell ref="G242:G243"/>
    <mergeCell ref="H242:H243"/>
    <mergeCell ref="I242:I243"/>
    <mergeCell ref="J242:J243"/>
    <mergeCell ref="K242:K243"/>
    <mergeCell ref="N242:N243"/>
    <mergeCell ref="O242:O243"/>
    <mergeCell ref="P242:P243"/>
    <mergeCell ref="K234:K235"/>
    <mergeCell ref="N234:N235"/>
    <mergeCell ref="O234:O235"/>
    <mergeCell ref="P234:P235"/>
    <mergeCell ref="B238:B239"/>
    <mergeCell ref="C238:C243"/>
    <mergeCell ref="D238:D243"/>
    <mergeCell ref="E238:E243"/>
    <mergeCell ref="F238:F243"/>
    <mergeCell ref="G238:G239"/>
    <mergeCell ref="H238:H239"/>
    <mergeCell ref="I238:I239"/>
    <mergeCell ref="J238:J239"/>
    <mergeCell ref="K238:K239"/>
    <mergeCell ref="N238:N239"/>
    <mergeCell ref="O238:O239"/>
    <mergeCell ref="P238:P239"/>
    <mergeCell ref="B240:B241"/>
    <mergeCell ref="G240:G241"/>
    <mergeCell ref="H240:H241"/>
    <mergeCell ref="I240:I241"/>
    <mergeCell ref="J240:J241"/>
    <mergeCell ref="K240:K241"/>
    <mergeCell ref="N240:N241"/>
    <mergeCell ref="B234:B235"/>
    <mergeCell ref="C234:C235"/>
    <mergeCell ref="D234:D235"/>
    <mergeCell ref="E234:E235"/>
    <mergeCell ref="F234:F235"/>
    <mergeCell ref="G234:G235"/>
    <mergeCell ref="H234:H235"/>
    <mergeCell ref="I234:I235"/>
    <mergeCell ref="J234:J235"/>
    <mergeCell ref="O226:O227"/>
    <mergeCell ref="P226:P227"/>
    <mergeCell ref="B230:B231"/>
    <mergeCell ref="C230:C231"/>
    <mergeCell ref="D230:D231"/>
    <mergeCell ref="E230:E231"/>
    <mergeCell ref="F230:F231"/>
    <mergeCell ref="G230:G231"/>
    <mergeCell ref="H230:H231"/>
    <mergeCell ref="I230:I231"/>
    <mergeCell ref="J230:J231"/>
    <mergeCell ref="K230:K231"/>
    <mergeCell ref="N230:N231"/>
    <mergeCell ref="O230:O231"/>
    <mergeCell ref="P230:P231"/>
    <mergeCell ref="O240:O241"/>
    <mergeCell ref="P240:P241"/>
    <mergeCell ref="B224:B225"/>
    <mergeCell ref="C224:C227"/>
    <mergeCell ref="D224:D227"/>
    <mergeCell ref="E224:E227"/>
    <mergeCell ref="F224:F227"/>
    <mergeCell ref="G224:G225"/>
    <mergeCell ref="H224:H225"/>
    <mergeCell ref="I224:I225"/>
    <mergeCell ref="J224:J225"/>
    <mergeCell ref="K224:K225"/>
    <mergeCell ref="N224:N225"/>
    <mergeCell ref="O224:O225"/>
    <mergeCell ref="P224:P225"/>
    <mergeCell ref="B226:B227"/>
    <mergeCell ref="G226:G227"/>
    <mergeCell ref="H226:H227"/>
    <mergeCell ref="I226:I227"/>
    <mergeCell ref="J226:J227"/>
    <mergeCell ref="K226:K227"/>
    <mergeCell ref="N226:N227"/>
    <mergeCell ref="K216:K217"/>
    <mergeCell ref="N216:N217"/>
    <mergeCell ref="O216:O217"/>
    <mergeCell ref="P216:P217"/>
    <mergeCell ref="B218:B219"/>
    <mergeCell ref="G218:G219"/>
    <mergeCell ref="H218:H219"/>
    <mergeCell ref="I218:I219"/>
    <mergeCell ref="J218:J219"/>
    <mergeCell ref="K218:K219"/>
    <mergeCell ref="N218:N219"/>
    <mergeCell ref="O218:O219"/>
    <mergeCell ref="P218:P219"/>
    <mergeCell ref="B216:B217"/>
    <mergeCell ref="C216:C221"/>
    <mergeCell ref="D216:D221"/>
    <mergeCell ref="E216:E221"/>
    <mergeCell ref="F216:F221"/>
    <mergeCell ref="G216:G217"/>
    <mergeCell ref="H216:H217"/>
    <mergeCell ref="I216:I217"/>
    <mergeCell ref="J216:J217"/>
    <mergeCell ref="B220:B221"/>
    <mergeCell ref="G220:G221"/>
    <mergeCell ref="H220:H221"/>
    <mergeCell ref="I220:I221"/>
    <mergeCell ref="J220:J221"/>
    <mergeCell ref="K220:K221"/>
    <mergeCell ref="N220:N221"/>
    <mergeCell ref="O220:O221"/>
    <mergeCell ref="P220:P221"/>
    <mergeCell ref="B212:B213"/>
    <mergeCell ref="G212:G213"/>
    <mergeCell ref="H212:H213"/>
    <mergeCell ref="I212:I213"/>
    <mergeCell ref="J212:J213"/>
    <mergeCell ref="K212:K213"/>
    <mergeCell ref="N212:N213"/>
    <mergeCell ref="O212:O213"/>
    <mergeCell ref="P212:P213"/>
    <mergeCell ref="K204:K205"/>
    <mergeCell ref="N204:N205"/>
    <mergeCell ref="O204:O205"/>
    <mergeCell ref="P204:P205"/>
    <mergeCell ref="B208:B209"/>
    <mergeCell ref="C208:C213"/>
    <mergeCell ref="D208:D213"/>
    <mergeCell ref="E208:E213"/>
    <mergeCell ref="F208:F213"/>
    <mergeCell ref="G208:G209"/>
    <mergeCell ref="H208:H209"/>
    <mergeCell ref="I208:I209"/>
    <mergeCell ref="J208:J209"/>
    <mergeCell ref="K208:K209"/>
    <mergeCell ref="N208:N209"/>
    <mergeCell ref="O208:O209"/>
    <mergeCell ref="P208:P209"/>
    <mergeCell ref="B210:B211"/>
    <mergeCell ref="G210:G211"/>
    <mergeCell ref="H210:H211"/>
    <mergeCell ref="I210:I211"/>
    <mergeCell ref="J210:J211"/>
    <mergeCell ref="K210:K211"/>
    <mergeCell ref="N210:N211"/>
    <mergeCell ref="K200:K201"/>
    <mergeCell ref="N200:N201"/>
    <mergeCell ref="O200:O201"/>
    <mergeCell ref="P200:P201"/>
    <mergeCell ref="B202:B203"/>
    <mergeCell ref="G202:G203"/>
    <mergeCell ref="H202:H203"/>
    <mergeCell ref="I202:I203"/>
    <mergeCell ref="J202:J203"/>
    <mergeCell ref="K202:K203"/>
    <mergeCell ref="N202:N203"/>
    <mergeCell ref="O202:O203"/>
    <mergeCell ref="P202:P203"/>
    <mergeCell ref="B200:B201"/>
    <mergeCell ref="C200:C205"/>
    <mergeCell ref="D200:D205"/>
    <mergeCell ref="E200:E205"/>
    <mergeCell ref="F200:F205"/>
    <mergeCell ref="G200:G201"/>
    <mergeCell ref="H200:H201"/>
    <mergeCell ref="I200:I201"/>
    <mergeCell ref="J200:J201"/>
    <mergeCell ref="B204:B205"/>
    <mergeCell ref="G204:G205"/>
    <mergeCell ref="H204:H205"/>
    <mergeCell ref="I204:I205"/>
    <mergeCell ref="J204:J205"/>
    <mergeCell ref="O210:O211"/>
    <mergeCell ref="P210:P211"/>
    <mergeCell ref="B196:B197"/>
    <mergeCell ref="G196:G197"/>
    <mergeCell ref="H196:H197"/>
    <mergeCell ref="I196:I197"/>
    <mergeCell ref="J196:J197"/>
    <mergeCell ref="K196:K197"/>
    <mergeCell ref="N196:N197"/>
    <mergeCell ref="O196:O197"/>
    <mergeCell ref="P196:P197"/>
    <mergeCell ref="B194:B195"/>
    <mergeCell ref="G194:G195"/>
    <mergeCell ref="H194:H195"/>
    <mergeCell ref="I194:I195"/>
    <mergeCell ref="J194:J195"/>
    <mergeCell ref="K194:K195"/>
    <mergeCell ref="N194:N195"/>
    <mergeCell ref="O194:O195"/>
    <mergeCell ref="P194:P195"/>
    <mergeCell ref="K190:K191"/>
    <mergeCell ref="N190:N191"/>
    <mergeCell ref="O190:O191"/>
    <mergeCell ref="P190:P191"/>
    <mergeCell ref="B192:B193"/>
    <mergeCell ref="G192:G193"/>
    <mergeCell ref="H192:H193"/>
    <mergeCell ref="I192:I193"/>
    <mergeCell ref="J192:J193"/>
    <mergeCell ref="K192:K193"/>
    <mergeCell ref="N192:N193"/>
    <mergeCell ref="O192:O193"/>
    <mergeCell ref="P192:P193"/>
    <mergeCell ref="K186:K187"/>
    <mergeCell ref="N186:N187"/>
    <mergeCell ref="O186:O187"/>
    <mergeCell ref="P186:P187"/>
    <mergeCell ref="B188:B189"/>
    <mergeCell ref="G188:G189"/>
    <mergeCell ref="H188:H189"/>
    <mergeCell ref="I188:I189"/>
    <mergeCell ref="J188:J189"/>
    <mergeCell ref="K188:K189"/>
    <mergeCell ref="N188:N189"/>
    <mergeCell ref="O188:O189"/>
    <mergeCell ref="P188:P189"/>
    <mergeCell ref="K182:K183"/>
    <mergeCell ref="N182:N183"/>
    <mergeCell ref="O182:O183"/>
    <mergeCell ref="P182:P183"/>
    <mergeCell ref="B184:B185"/>
    <mergeCell ref="G184:G185"/>
    <mergeCell ref="H184:H185"/>
    <mergeCell ref="I184:I185"/>
    <mergeCell ref="J184:J185"/>
    <mergeCell ref="K184:K185"/>
    <mergeCell ref="N184:N185"/>
    <mergeCell ref="O184:O185"/>
    <mergeCell ref="P184:P185"/>
    <mergeCell ref="K178:K179"/>
    <mergeCell ref="N178:N179"/>
    <mergeCell ref="O178:O179"/>
    <mergeCell ref="P178:P179"/>
    <mergeCell ref="B180:B181"/>
    <mergeCell ref="G180:G181"/>
    <mergeCell ref="H180:H181"/>
    <mergeCell ref="I180:I181"/>
    <mergeCell ref="J180:J181"/>
    <mergeCell ref="K180:K181"/>
    <mergeCell ref="N180:N181"/>
    <mergeCell ref="O180:O181"/>
    <mergeCell ref="P180:P181"/>
    <mergeCell ref="B178:B179"/>
    <mergeCell ref="C178:C197"/>
    <mergeCell ref="D178:D197"/>
    <mergeCell ref="E178:E197"/>
    <mergeCell ref="F178:F197"/>
    <mergeCell ref="G178:G179"/>
    <mergeCell ref="H178:H179"/>
    <mergeCell ref="I178:I179"/>
    <mergeCell ref="J178:J179"/>
    <mergeCell ref="B182:B183"/>
    <mergeCell ref="G182:G183"/>
    <mergeCell ref="H182:H183"/>
    <mergeCell ref="I182:I183"/>
    <mergeCell ref="J182:J183"/>
    <mergeCell ref="B186:B187"/>
    <mergeCell ref="G186:G187"/>
    <mergeCell ref="H186:H187"/>
    <mergeCell ref="I186:I187"/>
    <mergeCell ref="J186:J187"/>
    <mergeCell ref="B190:B191"/>
    <mergeCell ref="G190:G191"/>
    <mergeCell ref="H190:H191"/>
    <mergeCell ref="I190:I191"/>
    <mergeCell ref="J190:J191"/>
    <mergeCell ref="K173:K174"/>
    <mergeCell ref="N173:N174"/>
    <mergeCell ref="O173:O174"/>
    <mergeCell ref="P173:P174"/>
    <mergeCell ref="B175:B176"/>
    <mergeCell ref="G175:G176"/>
    <mergeCell ref="H175:H176"/>
    <mergeCell ref="I175:I176"/>
    <mergeCell ref="J175:J176"/>
    <mergeCell ref="K175:K176"/>
    <mergeCell ref="N175:N176"/>
    <mergeCell ref="O175:O176"/>
    <mergeCell ref="K169:K170"/>
    <mergeCell ref="N169:N170"/>
    <mergeCell ref="O169:O170"/>
    <mergeCell ref="P169:P170"/>
    <mergeCell ref="B171:B172"/>
    <mergeCell ref="G171:G172"/>
    <mergeCell ref="H171:H172"/>
    <mergeCell ref="I171:I172"/>
    <mergeCell ref="J171:J172"/>
    <mergeCell ref="K171:K172"/>
    <mergeCell ref="N171:N172"/>
    <mergeCell ref="O171:O172"/>
    <mergeCell ref="P171:P172"/>
    <mergeCell ref="K165:K166"/>
    <mergeCell ref="N165:N166"/>
    <mergeCell ref="O165:O166"/>
    <mergeCell ref="P165:P166"/>
    <mergeCell ref="B167:B168"/>
    <mergeCell ref="G167:G168"/>
    <mergeCell ref="H167:H168"/>
    <mergeCell ref="I167:I168"/>
    <mergeCell ref="J167:J168"/>
    <mergeCell ref="K167:K168"/>
    <mergeCell ref="N167:N168"/>
    <mergeCell ref="O167:O168"/>
    <mergeCell ref="P167:P168"/>
    <mergeCell ref="K161:K162"/>
    <mergeCell ref="N161:N162"/>
    <mergeCell ref="O161:O162"/>
    <mergeCell ref="P161:P162"/>
    <mergeCell ref="B163:B164"/>
    <mergeCell ref="G163:G164"/>
    <mergeCell ref="H163:H164"/>
    <mergeCell ref="I163:I164"/>
    <mergeCell ref="J163:J164"/>
    <mergeCell ref="K163:K164"/>
    <mergeCell ref="N163:N164"/>
    <mergeCell ref="O163:O164"/>
    <mergeCell ref="P163:P164"/>
    <mergeCell ref="B161:B162"/>
    <mergeCell ref="C161:C176"/>
    <mergeCell ref="D161:D176"/>
    <mergeCell ref="E161:E176"/>
    <mergeCell ref="F161:F176"/>
    <mergeCell ref="G161:G162"/>
    <mergeCell ref="H161:H162"/>
    <mergeCell ref="I161:I162"/>
    <mergeCell ref="J161:J162"/>
    <mergeCell ref="B165:B166"/>
    <mergeCell ref="G165:G166"/>
    <mergeCell ref="H165:H166"/>
    <mergeCell ref="I165:I166"/>
    <mergeCell ref="J165:J166"/>
    <mergeCell ref="B169:B170"/>
    <mergeCell ref="G169:G170"/>
    <mergeCell ref="H169:H170"/>
    <mergeCell ref="I169:I170"/>
    <mergeCell ref="J169:J170"/>
    <mergeCell ref="B173:B174"/>
    <mergeCell ref="G173:G174"/>
    <mergeCell ref="H173:H174"/>
    <mergeCell ref="I173:I174"/>
    <mergeCell ref="J173:J174"/>
    <mergeCell ref="B154:P154"/>
    <mergeCell ref="B155:B158"/>
    <mergeCell ref="C155:F155"/>
    <mergeCell ref="G155:N155"/>
    <mergeCell ref="O155:O158"/>
    <mergeCell ref="P155:P158"/>
    <mergeCell ref="C156:C158"/>
    <mergeCell ref="D156:D158"/>
    <mergeCell ref="E156:E158"/>
    <mergeCell ref="F156:F158"/>
    <mergeCell ref="G156:G158"/>
    <mergeCell ref="H156:K156"/>
    <mergeCell ref="L156:M156"/>
    <mergeCell ref="N156:N158"/>
    <mergeCell ref="H157:H158"/>
    <mergeCell ref="I157:I158"/>
    <mergeCell ref="J157:J158"/>
    <mergeCell ref="K157:K158"/>
    <mergeCell ref="L157:L158"/>
    <mergeCell ref="M157:M158"/>
    <mergeCell ref="O150:O151"/>
    <mergeCell ref="N145:N146"/>
    <mergeCell ref="O145:O146"/>
    <mergeCell ref="A150:A151"/>
    <mergeCell ref="B150:B151"/>
    <mergeCell ref="C150:C151"/>
    <mergeCell ref="D150:D151"/>
    <mergeCell ref="E150:E151"/>
    <mergeCell ref="F150:F151"/>
    <mergeCell ref="G150:G151"/>
    <mergeCell ref="H150:H151"/>
    <mergeCell ref="F145:F146"/>
    <mergeCell ref="G145:G146"/>
    <mergeCell ref="H145:H146"/>
    <mergeCell ref="I145:I146"/>
    <mergeCell ref="J145:J146"/>
    <mergeCell ref="M145:M146"/>
    <mergeCell ref="A145:A146"/>
    <mergeCell ref="B145:B146"/>
    <mergeCell ref="C145:C146"/>
    <mergeCell ref="D145:D146"/>
    <mergeCell ref="E145:E146"/>
    <mergeCell ref="I150:I151"/>
    <mergeCell ref="J150:J151"/>
    <mergeCell ref="M150:M151"/>
    <mergeCell ref="N150:N151"/>
    <mergeCell ref="A140:A141"/>
    <mergeCell ref="C140:C141"/>
    <mergeCell ref="D140:D141"/>
    <mergeCell ref="E140:E141"/>
    <mergeCell ref="F140:F141"/>
    <mergeCell ref="G140:G141"/>
    <mergeCell ref="H140:H141"/>
    <mergeCell ref="I140:I141"/>
    <mergeCell ref="J140:J141"/>
    <mergeCell ref="M140:M141"/>
    <mergeCell ref="N140:N141"/>
    <mergeCell ref="M129:M130"/>
    <mergeCell ref="N129:N130"/>
    <mergeCell ref="N133:N134"/>
    <mergeCell ref="A138:A139"/>
    <mergeCell ref="B138:B141"/>
    <mergeCell ref="C138:C139"/>
    <mergeCell ref="D138:D139"/>
    <mergeCell ref="E138:E139"/>
    <mergeCell ref="F138:F139"/>
    <mergeCell ref="G138:G139"/>
    <mergeCell ref="H138:H139"/>
    <mergeCell ref="I138:I139"/>
    <mergeCell ref="F133:F134"/>
    <mergeCell ref="G133:G134"/>
    <mergeCell ref="H133:H134"/>
    <mergeCell ref="I133:I134"/>
    <mergeCell ref="J133:J134"/>
    <mergeCell ref="M133:M134"/>
    <mergeCell ref="D133:D134"/>
    <mergeCell ref="E133:E134"/>
    <mergeCell ref="J138:J139"/>
    <mergeCell ref="M138:M139"/>
    <mergeCell ref="N138:N139"/>
    <mergeCell ref="O129:O130"/>
    <mergeCell ref="A131:A132"/>
    <mergeCell ref="C131:C132"/>
    <mergeCell ref="D131:D132"/>
    <mergeCell ref="E131:E132"/>
    <mergeCell ref="F131:F132"/>
    <mergeCell ref="J127:J128"/>
    <mergeCell ref="M127:M128"/>
    <mergeCell ref="N127:N128"/>
    <mergeCell ref="A129:A130"/>
    <mergeCell ref="C129:C130"/>
    <mergeCell ref="D129:D130"/>
    <mergeCell ref="E129:E130"/>
    <mergeCell ref="F129:F130"/>
    <mergeCell ref="G129:G130"/>
    <mergeCell ref="H129:H130"/>
    <mergeCell ref="G131:G132"/>
    <mergeCell ref="H131:H132"/>
    <mergeCell ref="I131:I132"/>
    <mergeCell ref="J131:J132"/>
    <mergeCell ref="M131:M132"/>
    <mergeCell ref="N131:N132"/>
    <mergeCell ref="I129:I130"/>
    <mergeCell ref="J129:J130"/>
    <mergeCell ref="A133:A134"/>
    <mergeCell ref="C133:C134"/>
    <mergeCell ref="O138:O139"/>
    <mergeCell ref="M125:M126"/>
    <mergeCell ref="N125:N126"/>
    <mergeCell ref="A127:A128"/>
    <mergeCell ref="C127:C128"/>
    <mergeCell ref="D127:D128"/>
    <mergeCell ref="E127:E128"/>
    <mergeCell ref="F127:F128"/>
    <mergeCell ref="G127:G128"/>
    <mergeCell ref="H127:H128"/>
    <mergeCell ref="I127:I128"/>
    <mergeCell ref="O123:O124"/>
    <mergeCell ref="A125:A126"/>
    <mergeCell ref="C125:C126"/>
    <mergeCell ref="D125:D126"/>
    <mergeCell ref="E125:E126"/>
    <mergeCell ref="F125:F126"/>
    <mergeCell ref="G125:G126"/>
    <mergeCell ref="H125:H126"/>
    <mergeCell ref="I125:I126"/>
    <mergeCell ref="J125:J126"/>
    <mergeCell ref="G123:G124"/>
    <mergeCell ref="H123:H124"/>
    <mergeCell ref="I123:I124"/>
    <mergeCell ref="J123:J124"/>
    <mergeCell ref="M123:M124"/>
    <mergeCell ref="N123:N124"/>
    <mergeCell ref="A123:A124"/>
    <mergeCell ref="B123:B134"/>
    <mergeCell ref="C123:C124"/>
    <mergeCell ref="D123:D124"/>
    <mergeCell ref="E123:E124"/>
    <mergeCell ref="F123:F124"/>
    <mergeCell ref="H118:H119"/>
    <mergeCell ref="I118:I119"/>
    <mergeCell ref="J118:J119"/>
    <mergeCell ref="M118:M119"/>
    <mergeCell ref="N118:N119"/>
    <mergeCell ref="O118:O119"/>
    <mergeCell ref="M113:M114"/>
    <mergeCell ref="N113:N114"/>
    <mergeCell ref="O113:O114"/>
    <mergeCell ref="H113:H114"/>
    <mergeCell ref="I113:I114"/>
    <mergeCell ref="J113:J114"/>
    <mergeCell ref="A118:A119"/>
    <mergeCell ref="B118:B119"/>
    <mergeCell ref="C118:C119"/>
    <mergeCell ref="D118:D119"/>
    <mergeCell ref="E118:E119"/>
    <mergeCell ref="F118:F119"/>
    <mergeCell ref="G118:G119"/>
    <mergeCell ref="A113:A114"/>
    <mergeCell ref="F113:F114"/>
    <mergeCell ref="G113:G114"/>
    <mergeCell ref="A109:A110"/>
    <mergeCell ref="B109:B114"/>
    <mergeCell ref="C109:C114"/>
    <mergeCell ref="D109:D114"/>
    <mergeCell ref="E109:E114"/>
    <mergeCell ref="F109:F110"/>
    <mergeCell ref="O109:O110"/>
    <mergeCell ref="A111:A112"/>
    <mergeCell ref="F111:F112"/>
    <mergeCell ref="G111:G112"/>
    <mergeCell ref="H111:H112"/>
    <mergeCell ref="I111:I112"/>
    <mergeCell ref="J111:J112"/>
    <mergeCell ref="M111:M112"/>
    <mergeCell ref="N111:N112"/>
    <mergeCell ref="O111:O112"/>
    <mergeCell ref="G109:G110"/>
    <mergeCell ref="H109:H110"/>
    <mergeCell ref="I109:I110"/>
    <mergeCell ref="J109:J110"/>
    <mergeCell ref="M109:M110"/>
    <mergeCell ref="N109:N110"/>
    <mergeCell ref="O99:O100"/>
    <mergeCell ref="A104:A105"/>
    <mergeCell ref="B104:B105"/>
    <mergeCell ref="C104:C105"/>
    <mergeCell ref="D104:D105"/>
    <mergeCell ref="E104:E105"/>
    <mergeCell ref="F104:F105"/>
    <mergeCell ref="G104:G105"/>
    <mergeCell ref="H104:H105"/>
    <mergeCell ref="I104:I105"/>
    <mergeCell ref="J104:J105"/>
    <mergeCell ref="M104:M105"/>
    <mergeCell ref="N104:N105"/>
    <mergeCell ref="O104:O105"/>
    <mergeCell ref="I92:I93"/>
    <mergeCell ref="J92:J93"/>
    <mergeCell ref="M92:M93"/>
    <mergeCell ref="N92:N93"/>
    <mergeCell ref="O92:O93"/>
    <mergeCell ref="A97:A98"/>
    <mergeCell ref="B97:B100"/>
    <mergeCell ref="C97:C100"/>
    <mergeCell ref="D97:D100"/>
    <mergeCell ref="E97:E100"/>
    <mergeCell ref="N97:N98"/>
    <mergeCell ref="O97:O98"/>
    <mergeCell ref="A99:A100"/>
    <mergeCell ref="F99:F100"/>
    <mergeCell ref="G99:G100"/>
    <mergeCell ref="H99:H100"/>
    <mergeCell ref="I99:I100"/>
    <mergeCell ref="J99:J100"/>
    <mergeCell ref="M99:M100"/>
    <mergeCell ref="N99:N100"/>
    <mergeCell ref="F97:F98"/>
    <mergeCell ref="G97:G98"/>
    <mergeCell ref="H97:H98"/>
    <mergeCell ref="I97:I98"/>
    <mergeCell ref="A92:A93"/>
    <mergeCell ref="B92:B93"/>
    <mergeCell ref="C92:C93"/>
    <mergeCell ref="D92:D93"/>
    <mergeCell ref="E92:E93"/>
    <mergeCell ref="F92:F93"/>
    <mergeCell ref="G92:G93"/>
    <mergeCell ref="H92:H93"/>
    <mergeCell ref="F87:F88"/>
    <mergeCell ref="G87:G88"/>
    <mergeCell ref="H87:H88"/>
    <mergeCell ref="J97:J98"/>
    <mergeCell ref="M97:M98"/>
    <mergeCell ref="J82:J83"/>
    <mergeCell ref="M82:M83"/>
    <mergeCell ref="N82:N83"/>
    <mergeCell ref="O82:O83"/>
    <mergeCell ref="A87:A88"/>
    <mergeCell ref="B87:B88"/>
    <mergeCell ref="C87:C88"/>
    <mergeCell ref="D87:D88"/>
    <mergeCell ref="E87:E88"/>
    <mergeCell ref="N87:N88"/>
    <mergeCell ref="O87:O88"/>
    <mergeCell ref="I87:I88"/>
    <mergeCell ref="J87:J88"/>
    <mergeCell ref="M87:M88"/>
    <mergeCell ref="A82:A83"/>
    <mergeCell ref="B82:B83"/>
    <mergeCell ref="C82:C83"/>
    <mergeCell ref="D82:D83"/>
    <mergeCell ref="E82:E83"/>
    <mergeCell ref="F82:F83"/>
    <mergeCell ref="G82:G83"/>
    <mergeCell ref="H82:H83"/>
    <mergeCell ref="I82:I83"/>
    <mergeCell ref="A77:A78"/>
    <mergeCell ref="F77:F78"/>
    <mergeCell ref="G77:G78"/>
    <mergeCell ref="H77:H78"/>
    <mergeCell ref="I77:I78"/>
    <mergeCell ref="J77:J78"/>
    <mergeCell ref="M77:M78"/>
    <mergeCell ref="N77:N78"/>
    <mergeCell ref="O77:O78"/>
    <mergeCell ref="H68:H69"/>
    <mergeCell ref="I68:I69"/>
    <mergeCell ref="J68:J69"/>
    <mergeCell ref="M68:M69"/>
    <mergeCell ref="N68:N69"/>
    <mergeCell ref="O68:O69"/>
    <mergeCell ref="A73:A74"/>
    <mergeCell ref="B73:B78"/>
    <mergeCell ref="C73:C78"/>
    <mergeCell ref="D73:D78"/>
    <mergeCell ref="E73:E78"/>
    <mergeCell ref="F73:F74"/>
    <mergeCell ref="G73:G74"/>
    <mergeCell ref="H73:H74"/>
    <mergeCell ref="I73:I74"/>
    <mergeCell ref="J73:J74"/>
    <mergeCell ref="M73:M74"/>
    <mergeCell ref="N73:N74"/>
    <mergeCell ref="O73:O74"/>
    <mergeCell ref="A75:A76"/>
    <mergeCell ref="F75:F76"/>
    <mergeCell ref="G75:G76"/>
    <mergeCell ref="H75:H76"/>
    <mergeCell ref="I75:I76"/>
    <mergeCell ref="M64:M65"/>
    <mergeCell ref="N64:N65"/>
    <mergeCell ref="O64:O65"/>
    <mergeCell ref="A66:A67"/>
    <mergeCell ref="F66:F67"/>
    <mergeCell ref="G66:G67"/>
    <mergeCell ref="H66:H67"/>
    <mergeCell ref="I66:I67"/>
    <mergeCell ref="J66:J67"/>
    <mergeCell ref="M66:M67"/>
    <mergeCell ref="A64:A65"/>
    <mergeCell ref="F64:F65"/>
    <mergeCell ref="G64:G65"/>
    <mergeCell ref="H64:H65"/>
    <mergeCell ref="I64:I65"/>
    <mergeCell ref="J64:J65"/>
    <mergeCell ref="N66:N67"/>
    <mergeCell ref="O66:O67"/>
    <mergeCell ref="J75:J76"/>
    <mergeCell ref="M75:M76"/>
    <mergeCell ref="N75:N76"/>
    <mergeCell ref="O75:O76"/>
    <mergeCell ref="H62:H63"/>
    <mergeCell ref="I62:I63"/>
    <mergeCell ref="J62:J63"/>
    <mergeCell ref="M62:M63"/>
    <mergeCell ref="N62:N63"/>
    <mergeCell ref="O62:O63"/>
    <mergeCell ref="M57:M58"/>
    <mergeCell ref="N57:N58"/>
    <mergeCell ref="O57:O58"/>
    <mergeCell ref="H57:H58"/>
    <mergeCell ref="I57:I58"/>
    <mergeCell ref="J57:J58"/>
    <mergeCell ref="A62:A63"/>
    <mergeCell ref="B62:B69"/>
    <mergeCell ref="C62:C69"/>
    <mergeCell ref="D62:D69"/>
    <mergeCell ref="E62:E69"/>
    <mergeCell ref="F62:F63"/>
    <mergeCell ref="G62:G63"/>
    <mergeCell ref="A57:A58"/>
    <mergeCell ref="F57:F58"/>
    <mergeCell ref="G57:G58"/>
    <mergeCell ref="A68:A69"/>
    <mergeCell ref="F68:F69"/>
    <mergeCell ref="G68:G69"/>
    <mergeCell ref="A55:A56"/>
    <mergeCell ref="F55:F56"/>
    <mergeCell ref="G55:G56"/>
    <mergeCell ref="H55:H56"/>
    <mergeCell ref="I55:I56"/>
    <mergeCell ref="J55:J56"/>
    <mergeCell ref="M55:M56"/>
    <mergeCell ref="N55:N56"/>
    <mergeCell ref="G53:G54"/>
    <mergeCell ref="H53:H54"/>
    <mergeCell ref="I53:I54"/>
    <mergeCell ref="J53:J54"/>
    <mergeCell ref="M53:M54"/>
    <mergeCell ref="N53:N54"/>
    <mergeCell ref="A53:A54"/>
    <mergeCell ref="F53:F54"/>
    <mergeCell ref="N51:N52"/>
    <mergeCell ref="O51:O52"/>
    <mergeCell ref="G49:G50"/>
    <mergeCell ref="H49:H50"/>
    <mergeCell ref="I49:I50"/>
    <mergeCell ref="J49:J50"/>
    <mergeCell ref="M49:M50"/>
    <mergeCell ref="N49:N50"/>
    <mergeCell ref="O53:O54"/>
    <mergeCell ref="A47:A48"/>
    <mergeCell ref="F47:F48"/>
    <mergeCell ref="G47:G48"/>
    <mergeCell ref="H47:H48"/>
    <mergeCell ref="I47:I48"/>
    <mergeCell ref="J47:J48"/>
    <mergeCell ref="M47:M48"/>
    <mergeCell ref="N47:N48"/>
    <mergeCell ref="O47:O48"/>
    <mergeCell ref="B45:B58"/>
    <mergeCell ref="C45:C58"/>
    <mergeCell ref="D45:D58"/>
    <mergeCell ref="E45:E58"/>
    <mergeCell ref="F45:F46"/>
    <mergeCell ref="A49:A50"/>
    <mergeCell ref="F49:F50"/>
    <mergeCell ref="O49:O50"/>
    <mergeCell ref="A51:A52"/>
    <mergeCell ref="F51:F52"/>
    <mergeCell ref="G51:G52"/>
    <mergeCell ref="H51:H52"/>
    <mergeCell ref="I51:I52"/>
    <mergeCell ref="J51:J52"/>
    <mergeCell ref="M51:M52"/>
    <mergeCell ref="A40:A41"/>
    <mergeCell ref="F40:F41"/>
    <mergeCell ref="G40:G41"/>
    <mergeCell ref="H40:H41"/>
    <mergeCell ref="I40:I41"/>
    <mergeCell ref="J40:J41"/>
    <mergeCell ref="M40:M41"/>
    <mergeCell ref="N40:N41"/>
    <mergeCell ref="O45:O46"/>
    <mergeCell ref="G45:G46"/>
    <mergeCell ref="H45:H46"/>
    <mergeCell ref="I45:I46"/>
    <mergeCell ref="J45:J46"/>
    <mergeCell ref="M45:M46"/>
    <mergeCell ref="N45:N46"/>
    <mergeCell ref="A45:A46"/>
    <mergeCell ref="M36:M37"/>
    <mergeCell ref="N36:N37"/>
    <mergeCell ref="O36:O37"/>
    <mergeCell ref="A38:A39"/>
    <mergeCell ref="F38:F39"/>
    <mergeCell ref="G38:G39"/>
    <mergeCell ref="H38:H39"/>
    <mergeCell ref="I38:I39"/>
    <mergeCell ref="J38:J39"/>
    <mergeCell ref="M38:M39"/>
    <mergeCell ref="A36:A37"/>
    <mergeCell ref="F36:F37"/>
    <mergeCell ref="G36:G37"/>
    <mergeCell ref="H36:H37"/>
    <mergeCell ref="I36:I37"/>
    <mergeCell ref="J36:J37"/>
    <mergeCell ref="N38:N39"/>
    <mergeCell ref="O38:O39"/>
    <mergeCell ref="A34:A35"/>
    <mergeCell ref="F34:F35"/>
    <mergeCell ref="G34:G35"/>
    <mergeCell ref="H34:H35"/>
    <mergeCell ref="I34:I35"/>
    <mergeCell ref="J34:J35"/>
    <mergeCell ref="M34:M35"/>
    <mergeCell ref="N34:N35"/>
    <mergeCell ref="O34:O35"/>
    <mergeCell ref="A32:A33"/>
    <mergeCell ref="F32:F33"/>
    <mergeCell ref="G32:G33"/>
    <mergeCell ref="H32:H33"/>
    <mergeCell ref="I32:I33"/>
    <mergeCell ref="J32:J33"/>
    <mergeCell ref="M32:M33"/>
    <mergeCell ref="N32:N33"/>
    <mergeCell ref="O32:O33"/>
    <mergeCell ref="O28:O29"/>
    <mergeCell ref="A30:A31"/>
    <mergeCell ref="F30:F31"/>
    <mergeCell ref="G30:G31"/>
    <mergeCell ref="H30:H31"/>
    <mergeCell ref="I30:I31"/>
    <mergeCell ref="J30:J31"/>
    <mergeCell ref="M30:M31"/>
    <mergeCell ref="A28:A29"/>
    <mergeCell ref="F28:F29"/>
    <mergeCell ref="G28:G29"/>
    <mergeCell ref="H28:H29"/>
    <mergeCell ref="I28:I29"/>
    <mergeCell ref="J28:J29"/>
    <mergeCell ref="N30:N31"/>
    <mergeCell ref="O30:O31"/>
    <mergeCell ref="A26:A27"/>
    <mergeCell ref="F26:F27"/>
    <mergeCell ref="G26:G27"/>
    <mergeCell ref="H26:H27"/>
    <mergeCell ref="I26:I27"/>
    <mergeCell ref="J26:J27"/>
    <mergeCell ref="M26:M27"/>
    <mergeCell ref="N26:N27"/>
    <mergeCell ref="M28:M29"/>
    <mergeCell ref="N28:N29"/>
    <mergeCell ref="A24:A25"/>
    <mergeCell ref="F24:F25"/>
    <mergeCell ref="G24:G25"/>
    <mergeCell ref="H24:H25"/>
    <mergeCell ref="I24:I25"/>
    <mergeCell ref="J24:J25"/>
    <mergeCell ref="M24:M25"/>
    <mergeCell ref="N24:N25"/>
    <mergeCell ref="O24:O25"/>
    <mergeCell ref="M20:M21"/>
    <mergeCell ref="N20:N21"/>
    <mergeCell ref="O20:O21"/>
    <mergeCell ref="A22:A23"/>
    <mergeCell ref="F22:F23"/>
    <mergeCell ref="G22:G23"/>
    <mergeCell ref="H22:H23"/>
    <mergeCell ref="I22:I23"/>
    <mergeCell ref="J22:J23"/>
    <mergeCell ref="M22:M23"/>
    <mergeCell ref="A20:A21"/>
    <mergeCell ref="F20:F21"/>
    <mergeCell ref="G20:G21"/>
    <mergeCell ref="H20:H21"/>
    <mergeCell ref="I20:I21"/>
    <mergeCell ref="J20:J21"/>
    <mergeCell ref="N22:N23"/>
    <mergeCell ref="O16:O17"/>
    <mergeCell ref="A18:A19"/>
    <mergeCell ref="F18:F19"/>
    <mergeCell ref="G18:G19"/>
    <mergeCell ref="H18:H19"/>
    <mergeCell ref="I18:I19"/>
    <mergeCell ref="J18:J19"/>
    <mergeCell ref="M18:M19"/>
    <mergeCell ref="N18:N19"/>
    <mergeCell ref="O18:O19"/>
    <mergeCell ref="G16:G17"/>
    <mergeCell ref="H16:H17"/>
    <mergeCell ref="I16:I17"/>
    <mergeCell ref="J16:J17"/>
    <mergeCell ref="M16:M17"/>
    <mergeCell ref="N16:N17"/>
    <mergeCell ref="A16:A17"/>
    <mergeCell ref="F16:F17"/>
    <mergeCell ref="I14:I15"/>
    <mergeCell ref="J14:J15"/>
    <mergeCell ref="M14:M15"/>
    <mergeCell ref="N14:N15"/>
    <mergeCell ref="O14:O15"/>
    <mergeCell ref="G12:G13"/>
    <mergeCell ref="H12:H13"/>
    <mergeCell ref="I12:I13"/>
    <mergeCell ref="J12:J13"/>
    <mergeCell ref="M12:M13"/>
    <mergeCell ref="N12:N13"/>
    <mergeCell ref="O8:O9"/>
    <mergeCell ref="A10:A11"/>
    <mergeCell ref="F10:F11"/>
    <mergeCell ref="G10:G11"/>
    <mergeCell ref="H10:H11"/>
    <mergeCell ref="I10:I11"/>
    <mergeCell ref="J10:J11"/>
    <mergeCell ref="M10:M11"/>
    <mergeCell ref="N10:N11"/>
    <mergeCell ref="O10:O11"/>
    <mergeCell ref="G8:G9"/>
    <mergeCell ref="H8:H9"/>
    <mergeCell ref="I8:I9"/>
    <mergeCell ref="J8:J9"/>
    <mergeCell ref="M8:M9"/>
    <mergeCell ref="N8:N9"/>
    <mergeCell ref="A8:A9"/>
    <mergeCell ref="B8:B41"/>
    <mergeCell ref="C8:C41"/>
    <mergeCell ref="D8:D41"/>
    <mergeCell ref="E8:E41"/>
    <mergeCell ref="F8:F9"/>
    <mergeCell ref="A12:A13"/>
    <mergeCell ref="F12:F13"/>
    <mergeCell ref="A2:A5"/>
    <mergeCell ref="B2:E2"/>
    <mergeCell ref="F2:M2"/>
    <mergeCell ref="N2:N5"/>
    <mergeCell ref="O2:O5"/>
    <mergeCell ref="B3:B5"/>
    <mergeCell ref="C3:C5"/>
    <mergeCell ref="D3:D5"/>
    <mergeCell ref="E3:E5"/>
    <mergeCell ref="F3:F5"/>
    <mergeCell ref="G3:J3"/>
    <mergeCell ref="K3:L3"/>
    <mergeCell ref="M3:M5"/>
    <mergeCell ref="G4:G5"/>
    <mergeCell ref="H4:H5"/>
    <mergeCell ref="I4:I5"/>
    <mergeCell ref="J4:J5"/>
    <mergeCell ref="K4:K5"/>
    <mergeCell ref="L4:L5"/>
    <mergeCell ref="O12:O13"/>
    <mergeCell ref="A14:A15"/>
    <mergeCell ref="F14:F15"/>
    <mergeCell ref="G14:G15"/>
    <mergeCell ref="H14:H1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703"/>
  <sheetViews>
    <sheetView topLeftCell="A634" zoomScale="70" zoomScaleNormal="70" workbookViewId="0">
      <selection activeCell="E640" sqref="E640"/>
    </sheetView>
  </sheetViews>
  <sheetFormatPr defaultRowHeight="15" x14ac:dyDescent="0.25"/>
  <cols>
    <col min="1" max="1" width="7.7109375" style="2" customWidth="1"/>
    <col min="2" max="2" width="25.42578125" style="2" customWidth="1"/>
    <col min="3" max="3" width="7.7109375" style="2" customWidth="1"/>
    <col min="4" max="4" width="20.7109375" style="2" customWidth="1"/>
    <col min="5" max="8" width="13.7109375" style="2" customWidth="1"/>
    <col min="9" max="12" width="16.85546875" style="2" customWidth="1"/>
    <col min="13" max="13" width="18.28515625" style="2" customWidth="1"/>
    <col min="14" max="14" width="20.5703125" style="2" customWidth="1"/>
    <col min="15" max="15" width="22.42578125" style="2" customWidth="1"/>
    <col min="16" max="16" width="19.140625" style="2" customWidth="1"/>
    <col min="17" max="17" width="28" style="2" customWidth="1"/>
    <col min="18" max="18" width="10.140625" style="2" customWidth="1"/>
    <col min="19" max="16384" width="9.140625" style="2"/>
  </cols>
  <sheetData>
    <row r="2" spans="1:17" ht="15.75" x14ac:dyDescent="0.25">
      <c r="A2" s="438" t="s">
        <v>384</v>
      </c>
      <c r="B2" s="438" t="s">
        <v>233</v>
      </c>
      <c r="C2" s="438"/>
      <c r="D2" s="438"/>
      <c r="E2" s="438" t="s">
        <v>385</v>
      </c>
      <c r="F2" s="438"/>
      <c r="G2" s="438"/>
      <c r="H2" s="438"/>
      <c r="I2" s="439" t="s">
        <v>386</v>
      </c>
      <c r="J2" s="439"/>
      <c r="K2" s="439"/>
      <c r="L2" s="439"/>
      <c r="M2" s="439" t="s">
        <v>235</v>
      </c>
      <c r="N2" s="439"/>
      <c r="O2" s="439" t="s">
        <v>236</v>
      </c>
      <c r="P2" s="439"/>
      <c r="Q2" s="439" t="s">
        <v>237</v>
      </c>
    </row>
    <row r="3" spans="1:17" x14ac:dyDescent="0.25">
      <c r="A3" s="438"/>
      <c r="B3" s="438" t="s">
        <v>238</v>
      </c>
      <c r="C3" s="438" t="s">
        <v>239</v>
      </c>
      <c r="D3" s="634" t="s">
        <v>387</v>
      </c>
      <c r="E3" s="634" t="s">
        <v>241</v>
      </c>
      <c r="F3" s="439" t="s">
        <v>388</v>
      </c>
      <c r="G3" s="634" t="s">
        <v>389</v>
      </c>
      <c r="H3" s="634" t="s">
        <v>245</v>
      </c>
      <c r="I3" s="439" t="s">
        <v>246</v>
      </c>
      <c r="J3" s="439" t="s">
        <v>247</v>
      </c>
      <c r="K3" s="439" t="s">
        <v>248</v>
      </c>
      <c r="L3" s="439" t="s">
        <v>249</v>
      </c>
      <c r="M3" s="439" t="s">
        <v>390</v>
      </c>
      <c r="N3" s="439" t="s">
        <v>391</v>
      </c>
      <c r="O3" s="439" t="s">
        <v>390</v>
      </c>
      <c r="P3" s="439" t="s">
        <v>391</v>
      </c>
      <c r="Q3" s="439"/>
    </row>
    <row r="4" spans="1:17" x14ac:dyDescent="0.25">
      <c r="A4" s="438"/>
      <c r="B4" s="438"/>
      <c r="C4" s="438"/>
      <c r="D4" s="634"/>
      <c r="E4" s="634"/>
      <c r="F4" s="439"/>
      <c r="G4" s="634"/>
      <c r="H4" s="634"/>
      <c r="I4" s="439"/>
      <c r="J4" s="439"/>
      <c r="K4" s="439"/>
      <c r="L4" s="439"/>
      <c r="M4" s="439"/>
      <c r="N4" s="439"/>
      <c r="O4" s="439"/>
      <c r="P4" s="439"/>
      <c r="Q4" s="439"/>
    </row>
    <row r="5" spans="1:17" ht="15.75" x14ac:dyDescent="0.25">
      <c r="A5" s="6" t="s">
        <v>392</v>
      </c>
      <c r="B5" s="6"/>
      <c r="C5" s="6"/>
      <c r="D5" s="21"/>
      <c r="E5" s="21"/>
      <c r="F5" s="6"/>
      <c r="G5" s="6"/>
      <c r="H5" s="21"/>
      <c r="I5" s="15"/>
      <c r="J5" s="15"/>
      <c r="K5" s="15"/>
      <c r="L5" s="15"/>
      <c r="M5" s="15"/>
      <c r="N5" s="15"/>
      <c r="O5" s="15"/>
      <c r="P5" s="15"/>
      <c r="Q5" s="15"/>
    </row>
    <row r="6" spans="1:17" ht="15.75" x14ac:dyDescent="0.25">
      <c r="A6" s="22" t="s">
        <v>393</v>
      </c>
      <c r="B6" s="6"/>
      <c r="C6" s="6"/>
      <c r="D6" s="21"/>
      <c r="E6" s="21"/>
      <c r="F6" s="6"/>
      <c r="G6" s="6"/>
      <c r="H6" s="21"/>
      <c r="I6" s="15"/>
      <c r="J6" s="15"/>
      <c r="K6" s="15"/>
      <c r="L6" s="15"/>
      <c r="M6" s="15"/>
      <c r="N6" s="15"/>
      <c r="O6" s="15"/>
      <c r="P6" s="15"/>
      <c r="Q6" s="15"/>
    </row>
    <row r="7" spans="1:17" x14ac:dyDescent="0.25">
      <c r="A7" s="415">
        <v>1</v>
      </c>
      <c r="B7" s="415" t="s">
        <v>394</v>
      </c>
      <c r="C7" s="415">
        <v>1</v>
      </c>
      <c r="D7" s="425"/>
      <c r="E7" s="425"/>
      <c r="F7" s="415" t="s">
        <v>395</v>
      </c>
      <c r="G7" s="451">
        <v>0.65</v>
      </c>
      <c r="H7" s="448">
        <v>0</v>
      </c>
      <c r="I7" s="424" t="s">
        <v>396</v>
      </c>
      <c r="J7" s="424" t="s">
        <v>396</v>
      </c>
      <c r="K7" s="415" t="s">
        <v>397</v>
      </c>
      <c r="L7" s="415" t="s">
        <v>398</v>
      </c>
      <c r="M7" s="424" t="s">
        <v>399</v>
      </c>
      <c r="N7" s="424" t="s">
        <v>400</v>
      </c>
      <c r="O7" s="424" t="s">
        <v>401</v>
      </c>
      <c r="P7" s="424" t="s">
        <v>402</v>
      </c>
      <c r="Q7" s="416" t="s">
        <v>403</v>
      </c>
    </row>
    <row r="8" spans="1:17" x14ac:dyDescent="0.25">
      <c r="A8" s="415"/>
      <c r="B8" s="415"/>
      <c r="C8" s="415"/>
      <c r="D8" s="425"/>
      <c r="E8" s="425"/>
      <c r="F8" s="415"/>
      <c r="G8" s="451"/>
      <c r="H8" s="448"/>
      <c r="I8" s="424"/>
      <c r="J8" s="424"/>
      <c r="K8" s="415"/>
      <c r="L8" s="415"/>
      <c r="M8" s="424"/>
      <c r="N8" s="424"/>
      <c r="O8" s="424"/>
      <c r="P8" s="424"/>
      <c r="Q8" s="416"/>
    </row>
    <row r="9" spans="1:17" x14ac:dyDescent="0.25">
      <c r="A9" s="415">
        <v>2</v>
      </c>
      <c r="B9" s="415"/>
      <c r="C9" s="415"/>
      <c r="D9" s="425"/>
      <c r="E9" s="425"/>
      <c r="F9" s="415" t="s">
        <v>404</v>
      </c>
      <c r="G9" s="451">
        <v>0.25</v>
      </c>
      <c r="H9" s="448">
        <v>1.4999999999999999E-2</v>
      </c>
      <c r="I9" s="415" t="s">
        <v>405</v>
      </c>
      <c r="J9" s="424" t="s">
        <v>406</v>
      </c>
      <c r="K9" s="415" t="s">
        <v>397</v>
      </c>
      <c r="L9" s="415" t="s">
        <v>398</v>
      </c>
      <c r="M9" s="415" t="s">
        <v>407</v>
      </c>
      <c r="N9" s="424" t="s">
        <v>408</v>
      </c>
      <c r="O9" s="415" t="s">
        <v>409</v>
      </c>
      <c r="P9" s="424" t="s">
        <v>410</v>
      </c>
      <c r="Q9" s="416" t="s">
        <v>411</v>
      </c>
    </row>
    <row r="10" spans="1:17" x14ac:dyDescent="0.25">
      <c r="A10" s="415"/>
      <c r="B10" s="415"/>
      <c r="C10" s="415"/>
      <c r="D10" s="425"/>
      <c r="E10" s="425"/>
      <c r="F10" s="415"/>
      <c r="G10" s="451"/>
      <c r="H10" s="448"/>
      <c r="I10" s="415"/>
      <c r="J10" s="424"/>
      <c r="K10" s="415"/>
      <c r="L10" s="415"/>
      <c r="M10" s="415"/>
      <c r="N10" s="424"/>
      <c r="O10" s="415"/>
      <c r="P10" s="424"/>
      <c r="Q10" s="416"/>
    </row>
    <row r="11" spans="1:17" x14ac:dyDescent="0.25">
      <c r="A11" s="415">
        <v>3</v>
      </c>
      <c r="B11" s="415"/>
      <c r="C11" s="415"/>
      <c r="D11" s="425"/>
      <c r="E11" s="425"/>
      <c r="F11" s="415" t="s">
        <v>412</v>
      </c>
      <c r="G11" s="451">
        <v>0.28000000000000003</v>
      </c>
      <c r="H11" s="448">
        <v>0.01</v>
      </c>
      <c r="I11" s="415" t="s">
        <v>405</v>
      </c>
      <c r="J11" s="424" t="s">
        <v>406</v>
      </c>
      <c r="K11" s="415" t="s">
        <v>397</v>
      </c>
      <c r="L11" s="415" t="s">
        <v>398</v>
      </c>
      <c r="M11" s="424" t="s">
        <v>413</v>
      </c>
      <c r="N11" s="424" t="s">
        <v>414</v>
      </c>
      <c r="O11" s="424" t="s">
        <v>415</v>
      </c>
      <c r="P11" s="424" t="s">
        <v>416</v>
      </c>
      <c r="Q11" s="416" t="s">
        <v>417</v>
      </c>
    </row>
    <row r="12" spans="1:17" x14ac:dyDescent="0.25">
      <c r="A12" s="415"/>
      <c r="B12" s="415"/>
      <c r="C12" s="415"/>
      <c r="D12" s="425"/>
      <c r="E12" s="425"/>
      <c r="F12" s="415"/>
      <c r="G12" s="451"/>
      <c r="H12" s="448"/>
      <c r="I12" s="415"/>
      <c r="J12" s="424"/>
      <c r="K12" s="415"/>
      <c r="L12" s="415"/>
      <c r="M12" s="424"/>
      <c r="N12" s="424"/>
      <c r="O12" s="424"/>
      <c r="P12" s="424"/>
      <c r="Q12" s="416"/>
    </row>
    <row r="13" spans="1:17" x14ac:dyDescent="0.25">
      <c r="A13" s="415">
        <v>4</v>
      </c>
      <c r="B13" s="415"/>
      <c r="C13" s="415"/>
      <c r="D13" s="425"/>
      <c r="E13" s="425"/>
      <c r="F13" s="415" t="s">
        <v>418</v>
      </c>
      <c r="G13" s="451">
        <v>0.6</v>
      </c>
      <c r="H13" s="448">
        <v>1.4999999999999999E-2</v>
      </c>
      <c r="I13" s="415" t="s">
        <v>405</v>
      </c>
      <c r="J13" s="424" t="s">
        <v>406</v>
      </c>
      <c r="K13" s="415" t="s">
        <v>397</v>
      </c>
      <c r="L13" s="415" t="s">
        <v>398</v>
      </c>
      <c r="M13" s="424" t="s">
        <v>419</v>
      </c>
      <c r="N13" s="424" t="s">
        <v>420</v>
      </c>
      <c r="O13" s="424" t="s">
        <v>421</v>
      </c>
      <c r="P13" s="424" t="s">
        <v>422</v>
      </c>
      <c r="Q13" s="416" t="s">
        <v>411</v>
      </c>
    </row>
    <row r="14" spans="1:17" x14ac:dyDescent="0.25">
      <c r="A14" s="415"/>
      <c r="B14" s="415"/>
      <c r="C14" s="415"/>
      <c r="D14" s="425"/>
      <c r="E14" s="425"/>
      <c r="F14" s="415"/>
      <c r="G14" s="451"/>
      <c r="H14" s="448"/>
      <c r="I14" s="415"/>
      <c r="J14" s="424"/>
      <c r="K14" s="415"/>
      <c r="L14" s="415"/>
      <c r="M14" s="424"/>
      <c r="N14" s="424"/>
      <c r="O14" s="424"/>
      <c r="P14" s="424"/>
      <c r="Q14" s="416"/>
    </row>
    <row r="15" spans="1:17" x14ac:dyDescent="0.25">
      <c r="A15" s="415">
        <v>5</v>
      </c>
      <c r="B15" s="415"/>
      <c r="C15" s="415"/>
      <c r="D15" s="425"/>
      <c r="E15" s="425"/>
      <c r="F15" s="415" t="s">
        <v>423</v>
      </c>
      <c r="G15" s="451">
        <v>0.95</v>
      </c>
      <c r="H15" s="448">
        <v>0.01</v>
      </c>
      <c r="I15" s="415" t="s">
        <v>405</v>
      </c>
      <c r="J15" s="424" t="s">
        <v>406</v>
      </c>
      <c r="K15" s="415" t="s">
        <v>397</v>
      </c>
      <c r="L15" s="415" t="s">
        <v>398</v>
      </c>
      <c r="M15" s="424" t="s">
        <v>424</v>
      </c>
      <c r="N15" s="424" t="s">
        <v>425</v>
      </c>
      <c r="O15" s="424" t="s">
        <v>426</v>
      </c>
      <c r="P15" s="424" t="s">
        <v>427</v>
      </c>
      <c r="Q15" s="416" t="s">
        <v>417</v>
      </c>
    </row>
    <row r="16" spans="1:17" x14ac:dyDescent="0.25">
      <c r="A16" s="415"/>
      <c r="B16" s="415"/>
      <c r="C16" s="415"/>
      <c r="D16" s="425"/>
      <c r="E16" s="425"/>
      <c r="F16" s="415"/>
      <c r="G16" s="451"/>
      <c r="H16" s="448"/>
      <c r="I16" s="415"/>
      <c r="J16" s="424"/>
      <c r="K16" s="415"/>
      <c r="L16" s="415"/>
      <c r="M16" s="424"/>
      <c r="N16" s="424"/>
      <c r="O16" s="424"/>
      <c r="P16" s="424"/>
      <c r="Q16" s="416"/>
    </row>
    <row r="17" spans="1:17" x14ac:dyDescent="0.25">
      <c r="A17" s="415">
        <v>6</v>
      </c>
      <c r="B17" s="415"/>
      <c r="C17" s="415"/>
      <c r="D17" s="425"/>
      <c r="E17" s="425"/>
      <c r="F17" s="415" t="s">
        <v>428</v>
      </c>
      <c r="G17" s="451">
        <v>0.21</v>
      </c>
      <c r="H17" s="448">
        <v>0.01</v>
      </c>
      <c r="I17" s="415" t="s">
        <v>429</v>
      </c>
      <c r="J17" s="424" t="s">
        <v>406</v>
      </c>
      <c r="K17" s="415" t="s">
        <v>397</v>
      </c>
      <c r="L17" s="415" t="s">
        <v>398</v>
      </c>
      <c r="M17" s="424" t="s">
        <v>430</v>
      </c>
      <c r="N17" s="424" t="s">
        <v>431</v>
      </c>
      <c r="O17" s="424" t="s">
        <v>432</v>
      </c>
      <c r="P17" s="424" t="s">
        <v>433</v>
      </c>
      <c r="Q17" s="416" t="s">
        <v>417</v>
      </c>
    </row>
    <row r="18" spans="1:17" x14ac:dyDescent="0.25">
      <c r="A18" s="415"/>
      <c r="B18" s="415"/>
      <c r="C18" s="415"/>
      <c r="D18" s="425"/>
      <c r="E18" s="425"/>
      <c r="F18" s="415"/>
      <c r="G18" s="451"/>
      <c r="H18" s="448"/>
      <c r="I18" s="415"/>
      <c r="J18" s="424"/>
      <c r="K18" s="415"/>
      <c r="L18" s="415"/>
      <c r="M18" s="424"/>
      <c r="N18" s="424"/>
      <c r="O18" s="424"/>
      <c r="P18" s="424"/>
      <c r="Q18" s="416"/>
    </row>
    <row r="19" spans="1:17" x14ac:dyDescent="0.25">
      <c r="A19" s="415">
        <v>7</v>
      </c>
      <c r="B19" s="415"/>
      <c r="C19" s="415"/>
      <c r="D19" s="425"/>
      <c r="E19" s="425"/>
      <c r="F19" s="415" t="s">
        <v>434</v>
      </c>
      <c r="G19" s="451">
        <v>0.95</v>
      </c>
      <c r="H19" s="448">
        <v>0.01</v>
      </c>
      <c r="I19" s="415" t="s">
        <v>435</v>
      </c>
      <c r="J19" s="415" t="s">
        <v>436</v>
      </c>
      <c r="K19" s="418" t="s">
        <v>437</v>
      </c>
      <c r="L19" s="415" t="s">
        <v>398</v>
      </c>
      <c r="M19" s="424" t="s">
        <v>438</v>
      </c>
      <c r="N19" s="424" t="s">
        <v>439</v>
      </c>
      <c r="O19" s="424" t="s">
        <v>440</v>
      </c>
      <c r="P19" s="424" t="s">
        <v>441</v>
      </c>
      <c r="Q19" s="416" t="s">
        <v>417</v>
      </c>
    </row>
    <row r="20" spans="1:17" x14ac:dyDescent="0.25">
      <c r="A20" s="415"/>
      <c r="B20" s="415"/>
      <c r="C20" s="415"/>
      <c r="D20" s="425"/>
      <c r="E20" s="425"/>
      <c r="F20" s="415"/>
      <c r="G20" s="451"/>
      <c r="H20" s="448"/>
      <c r="I20" s="415"/>
      <c r="J20" s="415"/>
      <c r="K20" s="418"/>
      <c r="L20" s="415"/>
      <c r="M20" s="424"/>
      <c r="N20" s="424"/>
      <c r="O20" s="424"/>
      <c r="P20" s="424"/>
      <c r="Q20" s="416"/>
    </row>
    <row r="21" spans="1:17" x14ac:dyDescent="0.25">
      <c r="A21" s="415">
        <v>8</v>
      </c>
      <c r="B21" s="415"/>
      <c r="C21" s="415"/>
      <c r="D21" s="425"/>
      <c r="E21" s="425"/>
      <c r="F21" s="415" t="s">
        <v>442</v>
      </c>
      <c r="G21" s="451">
        <v>0.74</v>
      </c>
      <c r="H21" s="448">
        <v>0.01</v>
      </c>
      <c r="I21" s="415" t="s">
        <v>443</v>
      </c>
      <c r="J21" s="415" t="s">
        <v>436</v>
      </c>
      <c r="K21" s="418" t="s">
        <v>437</v>
      </c>
      <c r="L21" s="415" t="s">
        <v>398</v>
      </c>
      <c r="M21" s="424" t="s">
        <v>444</v>
      </c>
      <c r="N21" s="424" t="s">
        <v>445</v>
      </c>
      <c r="O21" s="424" t="s">
        <v>446</v>
      </c>
      <c r="P21" s="424" t="s">
        <v>447</v>
      </c>
      <c r="Q21" s="416" t="s">
        <v>417</v>
      </c>
    </row>
    <row r="22" spans="1:17" x14ac:dyDescent="0.25">
      <c r="A22" s="415"/>
      <c r="B22" s="415"/>
      <c r="C22" s="415"/>
      <c r="D22" s="425"/>
      <c r="E22" s="425"/>
      <c r="F22" s="415"/>
      <c r="G22" s="451"/>
      <c r="H22" s="448"/>
      <c r="I22" s="415"/>
      <c r="J22" s="415"/>
      <c r="K22" s="418"/>
      <c r="L22" s="415"/>
      <c r="M22" s="424"/>
      <c r="N22" s="424"/>
      <c r="O22" s="424"/>
      <c r="P22" s="424"/>
      <c r="Q22" s="416"/>
    </row>
    <row r="23" spans="1:17" x14ac:dyDescent="0.25">
      <c r="A23" s="415">
        <v>9</v>
      </c>
      <c r="B23" s="415"/>
      <c r="C23" s="415"/>
      <c r="D23" s="425"/>
      <c r="E23" s="425"/>
      <c r="F23" s="415" t="s">
        <v>448</v>
      </c>
      <c r="G23" s="451">
        <v>1.39</v>
      </c>
      <c r="H23" s="448">
        <v>0.01</v>
      </c>
      <c r="I23" s="415" t="s">
        <v>449</v>
      </c>
      <c r="J23" s="415" t="s">
        <v>450</v>
      </c>
      <c r="K23" s="418" t="s">
        <v>437</v>
      </c>
      <c r="L23" s="415" t="s">
        <v>398</v>
      </c>
      <c r="M23" s="424" t="s">
        <v>451</v>
      </c>
      <c r="N23" s="424" t="s">
        <v>452</v>
      </c>
      <c r="O23" s="424" t="s">
        <v>453</v>
      </c>
      <c r="P23" s="424" t="s">
        <v>454</v>
      </c>
      <c r="Q23" s="416" t="s">
        <v>417</v>
      </c>
    </row>
    <row r="24" spans="1:17" x14ac:dyDescent="0.25">
      <c r="A24" s="415"/>
      <c r="B24" s="415"/>
      <c r="C24" s="415"/>
      <c r="D24" s="425"/>
      <c r="E24" s="425"/>
      <c r="F24" s="415"/>
      <c r="G24" s="451"/>
      <c r="H24" s="448"/>
      <c r="I24" s="415"/>
      <c r="J24" s="415"/>
      <c r="K24" s="418"/>
      <c r="L24" s="415"/>
      <c r="M24" s="424"/>
      <c r="N24" s="424"/>
      <c r="O24" s="424"/>
      <c r="P24" s="424"/>
      <c r="Q24" s="416"/>
    </row>
    <row r="25" spans="1:17" x14ac:dyDescent="0.25">
      <c r="A25" s="415">
        <v>10</v>
      </c>
      <c r="B25" s="415"/>
      <c r="C25" s="415"/>
      <c r="D25" s="425"/>
      <c r="E25" s="425"/>
      <c r="F25" s="415" t="s">
        <v>455</v>
      </c>
      <c r="G25" s="451">
        <v>0.85</v>
      </c>
      <c r="H25" s="448">
        <v>0.01</v>
      </c>
      <c r="I25" s="415" t="s">
        <v>456</v>
      </c>
      <c r="J25" s="415" t="s">
        <v>457</v>
      </c>
      <c r="K25" s="418" t="s">
        <v>437</v>
      </c>
      <c r="L25" s="415" t="s">
        <v>398</v>
      </c>
      <c r="M25" s="424" t="s">
        <v>458</v>
      </c>
      <c r="N25" s="424" t="s">
        <v>459</v>
      </c>
      <c r="O25" s="424" t="s">
        <v>460</v>
      </c>
      <c r="P25" s="424" t="s">
        <v>461</v>
      </c>
      <c r="Q25" s="416" t="s">
        <v>417</v>
      </c>
    </row>
    <row r="26" spans="1:17" x14ac:dyDescent="0.25">
      <c r="A26" s="415"/>
      <c r="B26" s="415"/>
      <c r="C26" s="415"/>
      <c r="D26" s="425"/>
      <c r="E26" s="425"/>
      <c r="F26" s="415"/>
      <c r="G26" s="451"/>
      <c r="H26" s="448"/>
      <c r="I26" s="415"/>
      <c r="J26" s="415"/>
      <c r="K26" s="418"/>
      <c r="L26" s="415"/>
      <c r="M26" s="424"/>
      <c r="N26" s="424"/>
      <c r="O26" s="424"/>
      <c r="P26" s="424"/>
      <c r="Q26" s="416"/>
    </row>
    <row r="27" spans="1:17" x14ac:dyDescent="0.25">
      <c r="A27" s="415">
        <v>11</v>
      </c>
      <c r="B27" s="415"/>
      <c r="C27" s="415"/>
      <c r="D27" s="425"/>
      <c r="E27" s="425"/>
      <c r="F27" s="415" t="s">
        <v>462</v>
      </c>
      <c r="G27" s="451">
        <v>0.55000000000000004</v>
      </c>
      <c r="H27" s="448">
        <v>0</v>
      </c>
      <c r="I27" s="415" t="s">
        <v>463</v>
      </c>
      <c r="J27" s="415" t="s">
        <v>464</v>
      </c>
      <c r="K27" s="418" t="s">
        <v>465</v>
      </c>
      <c r="L27" s="415" t="s">
        <v>398</v>
      </c>
      <c r="M27" s="424" t="s">
        <v>466</v>
      </c>
      <c r="N27" s="424" t="s">
        <v>467</v>
      </c>
      <c r="O27" s="424" t="s">
        <v>468</v>
      </c>
      <c r="P27" s="424" t="s">
        <v>469</v>
      </c>
      <c r="Q27" s="416" t="s">
        <v>403</v>
      </c>
    </row>
    <row r="28" spans="1:17" x14ac:dyDescent="0.25">
      <c r="A28" s="415"/>
      <c r="B28" s="415"/>
      <c r="C28" s="415"/>
      <c r="D28" s="425"/>
      <c r="E28" s="425"/>
      <c r="F28" s="415"/>
      <c r="G28" s="451"/>
      <c r="H28" s="448"/>
      <c r="I28" s="415"/>
      <c r="J28" s="415"/>
      <c r="K28" s="418"/>
      <c r="L28" s="415"/>
      <c r="M28" s="424"/>
      <c r="N28" s="424"/>
      <c r="O28" s="424"/>
      <c r="P28" s="424"/>
      <c r="Q28" s="416"/>
    </row>
    <row r="29" spans="1:17" ht="15.75" x14ac:dyDescent="0.25">
      <c r="A29" s="13"/>
      <c r="B29" s="13"/>
      <c r="C29" s="13"/>
      <c r="D29" s="13"/>
      <c r="E29" s="13"/>
      <c r="F29" s="13"/>
      <c r="G29" s="20"/>
      <c r="H29" s="23">
        <f>SUM(H7:H28)</f>
        <v>9.9999999999999992E-2</v>
      </c>
      <c r="I29" s="13"/>
      <c r="J29" s="13"/>
      <c r="K29" s="13"/>
      <c r="L29" s="13"/>
      <c r="M29" s="13"/>
      <c r="N29" s="13"/>
      <c r="O29" s="13"/>
      <c r="P29" s="13"/>
      <c r="Q29" s="13"/>
    </row>
    <row r="30" spans="1:17" ht="15.75" x14ac:dyDescent="0.25">
      <c r="A30" s="6" t="s">
        <v>470</v>
      </c>
      <c r="B30" s="6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</row>
    <row r="31" spans="1:17" ht="15.75" x14ac:dyDescent="0.25">
      <c r="A31" s="22" t="s">
        <v>471</v>
      </c>
      <c r="B31" s="6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spans="1:17" ht="15.75" x14ac:dyDescent="0.25">
      <c r="A32" s="415">
        <v>1</v>
      </c>
      <c r="B32" s="415" t="s">
        <v>394</v>
      </c>
      <c r="C32" s="415">
        <v>1</v>
      </c>
      <c r="D32" s="415"/>
      <c r="E32" s="7"/>
      <c r="F32" s="415" t="s">
        <v>395</v>
      </c>
      <c r="G32" s="451">
        <v>0.15</v>
      </c>
      <c r="H32" s="448">
        <v>0.01</v>
      </c>
      <c r="I32" s="419" t="s">
        <v>472</v>
      </c>
      <c r="J32" s="416" t="s">
        <v>473</v>
      </c>
      <c r="K32" s="419" t="s">
        <v>474</v>
      </c>
      <c r="L32" s="423" t="s">
        <v>5</v>
      </c>
      <c r="M32" s="424" t="s">
        <v>475</v>
      </c>
      <c r="N32" s="424" t="s">
        <v>476</v>
      </c>
      <c r="O32" s="424" t="s">
        <v>477</v>
      </c>
      <c r="P32" s="424" t="s">
        <v>478</v>
      </c>
      <c r="Q32" s="416" t="s">
        <v>417</v>
      </c>
    </row>
    <row r="33" spans="1:17" ht="15.75" x14ac:dyDescent="0.25">
      <c r="A33" s="415"/>
      <c r="B33" s="415"/>
      <c r="C33" s="415"/>
      <c r="D33" s="415"/>
      <c r="E33" s="7"/>
      <c r="F33" s="415"/>
      <c r="G33" s="451"/>
      <c r="H33" s="448"/>
      <c r="I33" s="419"/>
      <c r="J33" s="416"/>
      <c r="K33" s="419"/>
      <c r="L33" s="423"/>
      <c r="M33" s="424"/>
      <c r="N33" s="424"/>
      <c r="O33" s="424"/>
      <c r="P33" s="424"/>
      <c r="Q33" s="416"/>
    </row>
    <row r="34" spans="1:17" ht="15.75" x14ac:dyDescent="0.25">
      <c r="A34" s="415">
        <v>2</v>
      </c>
      <c r="B34" s="415"/>
      <c r="C34" s="415"/>
      <c r="D34" s="415"/>
      <c r="E34" s="7"/>
      <c r="F34" s="415" t="s">
        <v>404</v>
      </c>
      <c r="G34" s="451">
        <v>0.1</v>
      </c>
      <c r="H34" s="448">
        <v>0.01</v>
      </c>
      <c r="I34" s="419" t="s">
        <v>479</v>
      </c>
      <c r="J34" s="416" t="s">
        <v>473</v>
      </c>
      <c r="K34" s="419" t="s">
        <v>474</v>
      </c>
      <c r="L34" s="423" t="s">
        <v>5</v>
      </c>
      <c r="M34" s="415" t="s">
        <v>480</v>
      </c>
      <c r="N34" s="424" t="s">
        <v>481</v>
      </c>
      <c r="O34" s="415" t="s">
        <v>482</v>
      </c>
      <c r="P34" s="424" t="s">
        <v>483</v>
      </c>
      <c r="Q34" s="416" t="s">
        <v>417</v>
      </c>
    </row>
    <row r="35" spans="1:17" ht="15.75" x14ac:dyDescent="0.25">
      <c r="A35" s="415"/>
      <c r="B35" s="415"/>
      <c r="C35" s="415"/>
      <c r="D35" s="415"/>
      <c r="E35" s="7"/>
      <c r="F35" s="415"/>
      <c r="G35" s="451"/>
      <c r="H35" s="448"/>
      <c r="I35" s="419"/>
      <c r="J35" s="416"/>
      <c r="K35" s="419"/>
      <c r="L35" s="423"/>
      <c r="M35" s="415"/>
      <c r="N35" s="424"/>
      <c r="O35" s="415"/>
      <c r="P35" s="424"/>
      <c r="Q35" s="416"/>
    </row>
    <row r="36" spans="1:17" ht="15.75" x14ac:dyDescent="0.25">
      <c r="A36" s="415">
        <v>3</v>
      </c>
      <c r="B36" s="415"/>
      <c r="C36" s="415"/>
      <c r="D36" s="415"/>
      <c r="E36" s="7"/>
      <c r="F36" s="415" t="s">
        <v>412</v>
      </c>
      <c r="G36" s="451">
        <v>0.2</v>
      </c>
      <c r="H36" s="448">
        <v>0.01</v>
      </c>
      <c r="I36" s="419" t="s">
        <v>479</v>
      </c>
      <c r="J36" s="416" t="s">
        <v>473</v>
      </c>
      <c r="K36" s="419" t="s">
        <v>474</v>
      </c>
      <c r="L36" s="423" t="s">
        <v>5</v>
      </c>
      <c r="M36" s="424" t="s">
        <v>484</v>
      </c>
      <c r="N36" s="424" t="s">
        <v>485</v>
      </c>
      <c r="O36" s="424" t="s">
        <v>486</v>
      </c>
      <c r="P36" s="424" t="s">
        <v>487</v>
      </c>
      <c r="Q36" s="416" t="s">
        <v>417</v>
      </c>
    </row>
    <row r="37" spans="1:17" ht="15.75" x14ac:dyDescent="0.25">
      <c r="A37" s="415"/>
      <c r="B37" s="415"/>
      <c r="C37" s="415"/>
      <c r="D37" s="415"/>
      <c r="E37" s="7"/>
      <c r="F37" s="415"/>
      <c r="G37" s="451"/>
      <c r="H37" s="448"/>
      <c r="I37" s="419"/>
      <c r="J37" s="416"/>
      <c r="K37" s="419"/>
      <c r="L37" s="423"/>
      <c r="M37" s="424"/>
      <c r="N37" s="424"/>
      <c r="O37" s="424"/>
      <c r="P37" s="424"/>
      <c r="Q37" s="416"/>
    </row>
    <row r="38" spans="1:17" ht="15.75" x14ac:dyDescent="0.25">
      <c r="A38" s="415">
        <v>4</v>
      </c>
      <c r="B38" s="415"/>
      <c r="C38" s="415"/>
      <c r="D38" s="415"/>
      <c r="E38" s="7"/>
      <c r="F38" s="415" t="s">
        <v>418</v>
      </c>
      <c r="G38" s="451">
        <v>0.02</v>
      </c>
      <c r="H38" s="448">
        <v>0.01</v>
      </c>
      <c r="I38" s="419" t="s">
        <v>488</v>
      </c>
      <c r="J38" s="419" t="s">
        <v>489</v>
      </c>
      <c r="K38" s="423" t="s">
        <v>490</v>
      </c>
      <c r="L38" s="423" t="s">
        <v>398</v>
      </c>
      <c r="M38" s="415" t="s">
        <v>491</v>
      </c>
      <c r="N38" s="424" t="s">
        <v>492</v>
      </c>
      <c r="O38" s="415" t="s">
        <v>493</v>
      </c>
      <c r="P38" s="424" t="s">
        <v>494</v>
      </c>
      <c r="Q38" s="416" t="s">
        <v>417</v>
      </c>
    </row>
    <row r="39" spans="1:17" ht="15.75" x14ac:dyDescent="0.25">
      <c r="A39" s="415"/>
      <c r="B39" s="415"/>
      <c r="C39" s="415"/>
      <c r="D39" s="415"/>
      <c r="E39" s="7"/>
      <c r="F39" s="415"/>
      <c r="G39" s="451"/>
      <c r="H39" s="448"/>
      <c r="I39" s="419"/>
      <c r="J39" s="419"/>
      <c r="K39" s="423"/>
      <c r="L39" s="423"/>
      <c r="M39" s="415"/>
      <c r="N39" s="424"/>
      <c r="O39" s="415"/>
      <c r="P39" s="424"/>
      <c r="Q39" s="416"/>
    </row>
    <row r="40" spans="1:17" ht="15.75" x14ac:dyDescent="0.25">
      <c r="A40" s="415">
        <v>5</v>
      </c>
      <c r="B40" s="415"/>
      <c r="C40" s="415"/>
      <c r="D40" s="415"/>
      <c r="E40" s="7"/>
      <c r="F40" s="415" t="s">
        <v>423</v>
      </c>
      <c r="G40" s="451">
        <v>0.03</v>
      </c>
      <c r="H40" s="448">
        <v>0.01</v>
      </c>
      <c r="I40" s="419" t="s">
        <v>488</v>
      </c>
      <c r="J40" s="419" t="s">
        <v>489</v>
      </c>
      <c r="K40" s="423" t="s">
        <v>490</v>
      </c>
      <c r="L40" s="423" t="s">
        <v>398</v>
      </c>
      <c r="M40" s="415" t="s">
        <v>495</v>
      </c>
      <c r="N40" s="424" t="s">
        <v>496</v>
      </c>
      <c r="O40" s="415" t="s">
        <v>497</v>
      </c>
      <c r="P40" s="424" t="s">
        <v>498</v>
      </c>
      <c r="Q40" s="416" t="s">
        <v>417</v>
      </c>
    </row>
    <row r="41" spans="1:17" ht="15.75" x14ac:dyDescent="0.25">
      <c r="A41" s="415"/>
      <c r="B41" s="415"/>
      <c r="C41" s="415"/>
      <c r="D41" s="415"/>
      <c r="E41" s="7"/>
      <c r="F41" s="415"/>
      <c r="G41" s="451"/>
      <c r="H41" s="448"/>
      <c r="I41" s="419"/>
      <c r="J41" s="419"/>
      <c r="K41" s="423"/>
      <c r="L41" s="423"/>
      <c r="M41" s="415"/>
      <c r="N41" s="424"/>
      <c r="O41" s="415"/>
      <c r="P41" s="424"/>
      <c r="Q41" s="416"/>
    </row>
    <row r="42" spans="1:17" ht="15.75" x14ac:dyDescent="0.25">
      <c r="A42" s="415">
        <v>6</v>
      </c>
      <c r="B42" s="415"/>
      <c r="C42" s="415"/>
      <c r="D42" s="415"/>
      <c r="E42" s="7"/>
      <c r="F42" s="415" t="s">
        <v>428</v>
      </c>
      <c r="G42" s="451">
        <v>0.04</v>
      </c>
      <c r="H42" s="448">
        <v>0.01</v>
      </c>
      <c r="I42" s="419" t="s">
        <v>488</v>
      </c>
      <c r="J42" s="419" t="s">
        <v>489</v>
      </c>
      <c r="K42" s="423" t="s">
        <v>490</v>
      </c>
      <c r="L42" s="423" t="s">
        <v>398</v>
      </c>
      <c r="M42" s="415" t="s">
        <v>499</v>
      </c>
      <c r="N42" s="424" t="s">
        <v>500</v>
      </c>
      <c r="O42" s="415" t="s">
        <v>501</v>
      </c>
      <c r="P42" s="424" t="s">
        <v>502</v>
      </c>
      <c r="Q42" s="416" t="s">
        <v>417</v>
      </c>
    </row>
    <row r="43" spans="1:17" ht="15.75" x14ac:dyDescent="0.25">
      <c r="A43" s="415"/>
      <c r="B43" s="415"/>
      <c r="C43" s="415"/>
      <c r="D43" s="415"/>
      <c r="E43" s="7"/>
      <c r="F43" s="415"/>
      <c r="G43" s="451"/>
      <c r="H43" s="448"/>
      <c r="I43" s="419"/>
      <c r="J43" s="419"/>
      <c r="K43" s="423"/>
      <c r="L43" s="423"/>
      <c r="M43" s="415"/>
      <c r="N43" s="424"/>
      <c r="O43" s="415"/>
      <c r="P43" s="424"/>
      <c r="Q43" s="416"/>
    </row>
    <row r="44" spans="1:17" ht="15.75" x14ac:dyDescent="0.25">
      <c r="A44" s="415">
        <v>7</v>
      </c>
      <c r="B44" s="415"/>
      <c r="C44" s="415"/>
      <c r="D44" s="415"/>
      <c r="E44" s="7"/>
      <c r="F44" s="415" t="s">
        <v>434</v>
      </c>
      <c r="G44" s="451">
        <v>0.05</v>
      </c>
      <c r="H44" s="448">
        <v>0.01</v>
      </c>
      <c r="I44" s="419" t="s">
        <v>503</v>
      </c>
      <c r="J44" s="419" t="s">
        <v>490</v>
      </c>
      <c r="K44" s="419" t="s">
        <v>490</v>
      </c>
      <c r="L44" s="423" t="s">
        <v>398</v>
      </c>
      <c r="M44" s="415" t="s">
        <v>504</v>
      </c>
      <c r="N44" s="424" t="s">
        <v>505</v>
      </c>
      <c r="O44" s="415" t="s">
        <v>506</v>
      </c>
      <c r="P44" s="424" t="s">
        <v>507</v>
      </c>
      <c r="Q44" s="416" t="s">
        <v>417</v>
      </c>
    </row>
    <row r="45" spans="1:17" ht="15.75" x14ac:dyDescent="0.25">
      <c r="A45" s="415"/>
      <c r="B45" s="415"/>
      <c r="C45" s="415"/>
      <c r="D45" s="415"/>
      <c r="E45" s="7"/>
      <c r="F45" s="415"/>
      <c r="G45" s="451"/>
      <c r="H45" s="448"/>
      <c r="I45" s="419"/>
      <c r="J45" s="419"/>
      <c r="K45" s="419"/>
      <c r="L45" s="423"/>
      <c r="M45" s="415"/>
      <c r="N45" s="424"/>
      <c r="O45" s="415"/>
      <c r="P45" s="424"/>
      <c r="Q45" s="416"/>
    </row>
    <row r="46" spans="1:17" ht="15.75" x14ac:dyDescent="0.25">
      <c r="A46" s="415">
        <v>8</v>
      </c>
      <c r="B46" s="415"/>
      <c r="C46" s="415"/>
      <c r="D46" s="415"/>
      <c r="E46" s="7"/>
      <c r="F46" s="415" t="s">
        <v>442</v>
      </c>
      <c r="G46" s="451">
        <v>7.0000000000000007E-2</v>
      </c>
      <c r="H46" s="448">
        <v>0.01</v>
      </c>
      <c r="I46" s="419" t="s">
        <v>503</v>
      </c>
      <c r="J46" s="419" t="s">
        <v>490</v>
      </c>
      <c r="K46" s="419" t="s">
        <v>490</v>
      </c>
      <c r="L46" s="423" t="s">
        <v>398</v>
      </c>
      <c r="M46" s="415" t="s">
        <v>508</v>
      </c>
      <c r="N46" s="424" t="s">
        <v>509</v>
      </c>
      <c r="O46" s="415" t="s">
        <v>510</v>
      </c>
      <c r="P46" s="424" t="s">
        <v>511</v>
      </c>
      <c r="Q46" s="416" t="s">
        <v>417</v>
      </c>
    </row>
    <row r="47" spans="1:17" ht="15.75" x14ac:dyDescent="0.25">
      <c r="A47" s="415"/>
      <c r="B47" s="415"/>
      <c r="C47" s="415"/>
      <c r="D47" s="415"/>
      <c r="E47" s="7"/>
      <c r="F47" s="415"/>
      <c r="G47" s="451"/>
      <c r="H47" s="448"/>
      <c r="I47" s="419"/>
      <c r="J47" s="419"/>
      <c r="K47" s="419"/>
      <c r="L47" s="423"/>
      <c r="M47" s="415"/>
      <c r="N47" s="424"/>
      <c r="O47" s="415"/>
      <c r="P47" s="424"/>
      <c r="Q47" s="416"/>
    </row>
    <row r="48" spans="1:17" ht="15.75" x14ac:dyDescent="0.25">
      <c r="A48" s="415">
        <v>9</v>
      </c>
      <c r="B48" s="415"/>
      <c r="C48" s="415"/>
      <c r="D48" s="415"/>
      <c r="E48" s="7"/>
      <c r="F48" s="415" t="s">
        <v>448</v>
      </c>
      <c r="G48" s="451">
        <v>0.05</v>
      </c>
      <c r="H48" s="448">
        <v>0.01</v>
      </c>
      <c r="I48" s="419" t="s">
        <v>503</v>
      </c>
      <c r="J48" s="419" t="s">
        <v>490</v>
      </c>
      <c r="K48" s="419" t="s">
        <v>490</v>
      </c>
      <c r="L48" s="423" t="s">
        <v>398</v>
      </c>
      <c r="M48" s="415" t="s">
        <v>512</v>
      </c>
      <c r="N48" s="424" t="s">
        <v>513</v>
      </c>
      <c r="O48" s="415" t="s">
        <v>514</v>
      </c>
      <c r="P48" s="424" t="s">
        <v>515</v>
      </c>
      <c r="Q48" s="416" t="s">
        <v>417</v>
      </c>
    </row>
    <row r="49" spans="1:17" ht="15.75" x14ac:dyDescent="0.25">
      <c r="A49" s="415"/>
      <c r="B49" s="415"/>
      <c r="C49" s="415"/>
      <c r="D49" s="415"/>
      <c r="E49" s="7"/>
      <c r="F49" s="415"/>
      <c r="G49" s="451"/>
      <c r="H49" s="448"/>
      <c r="I49" s="419"/>
      <c r="J49" s="419"/>
      <c r="K49" s="419"/>
      <c r="L49" s="423"/>
      <c r="M49" s="415"/>
      <c r="N49" s="424"/>
      <c r="O49" s="415"/>
      <c r="P49" s="424"/>
      <c r="Q49" s="416"/>
    </row>
    <row r="50" spans="1:17" ht="15.75" x14ac:dyDescent="0.25">
      <c r="A50" s="13"/>
      <c r="B50" s="13"/>
      <c r="C50" s="13"/>
      <c r="D50" s="13"/>
      <c r="E50" s="13"/>
      <c r="F50" s="13"/>
      <c r="G50" s="20"/>
      <c r="H50" s="7">
        <f>SUM(H32:H49)</f>
        <v>0.09</v>
      </c>
      <c r="I50" s="13"/>
      <c r="J50" s="13"/>
      <c r="K50" s="13"/>
      <c r="L50" s="13"/>
      <c r="M50" s="13"/>
      <c r="N50" s="13"/>
      <c r="O50" s="13"/>
      <c r="P50" s="13"/>
      <c r="Q50" s="13"/>
    </row>
    <row r="51" spans="1:17" ht="15.75" x14ac:dyDescent="0.25">
      <c r="A51" s="6" t="s">
        <v>516</v>
      </c>
      <c r="B51" s="6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</row>
    <row r="52" spans="1:17" ht="15.75" x14ac:dyDescent="0.25">
      <c r="A52" s="22" t="s">
        <v>393</v>
      </c>
      <c r="B52" s="6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</row>
    <row r="53" spans="1:17" ht="15.75" x14ac:dyDescent="0.25">
      <c r="A53" s="415">
        <v>1</v>
      </c>
      <c r="B53" s="415" t="s">
        <v>517</v>
      </c>
      <c r="C53" s="415">
        <v>1</v>
      </c>
      <c r="D53" s="415"/>
      <c r="E53" s="7"/>
      <c r="F53" s="415" t="s">
        <v>395</v>
      </c>
      <c r="G53" s="451">
        <v>0.2</v>
      </c>
      <c r="H53" s="448">
        <v>0</v>
      </c>
      <c r="I53" s="415" t="s">
        <v>518</v>
      </c>
      <c r="J53" s="415" t="s">
        <v>519</v>
      </c>
      <c r="K53" s="415" t="s">
        <v>520</v>
      </c>
      <c r="L53" s="415" t="s">
        <v>398</v>
      </c>
      <c r="M53" s="415" t="s">
        <v>521</v>
      </c>
      <c r="N53" s="415" t="s">
        <v>522</v>
      </c>
      <c r="O53" s="415" t="s">
        <v>523</v>
      </c>
      <c r="P53" s="415" t="s">
        <v>524</v>
      </c>
      <c r="Q53" s="416" t="s">
        <v>525</v>
      </c>
    </row>
    <row r="54" spans="1:17" ht="15.75" x14ac:dyDescent="0.25">
      <c r="A54" s="415"/>
      <c r="B54" s="415"/>
      <c r="C54" s="415"/>
      <c r="D54" s="415"/>
      <c r="E54" s="7"/>
      <c r="F54" s="415"/>
      <c r="G54" s="451"/>
      <c r="H54" s="448"/>
      <c r="I54" s="415"/>
      <c r="J54" s="415"/>
      <c r="K54" s="415"/>
      <c r="L54" s="415"/>
      <c r="M54" s="415"/>
      <c r="N54" s="415"/>
      <c r="O54" s="415"/>
      <c r="P54" s="415"/>
      <c r="Q54" s="416"/>
    </row>
    <row r="55" spans="1:17" ht="15.75" x14ac:dyDescent="0.25">
      <c r="A55" s="415">
        <v>2</v>
      </c>
      <c r="B55" s="415"/>
      <c r="C55" s="415"/>
      <c r="D55" s="415"/>
      <c r="E55" s="7"/>
      <c r="F55" s="415" t="s">
        <v>404</v>
      </c>
      <c r="G55" s="451">
        <v>1.7629999999999999</v>
      </c>
      <c r="H55" s="448">
        <v>0.01</v>
      </c>
      <c r="I55" s="415" t="s">
        <v>526</v>
      </c>
      <c r="J55" s="415" t="s">
        <v>527</v>
      </c>
      <c r="K55" s="415" t="s">
        <v>465</v>
      </c>
      <c r="L55" s="415" t="s">
        <v>398</v>
      </c>
      <c r="M55" s="415" t="s">
        <v>528</v>
      </c>
      <c r="N55" s="415" t="s">
        <v>529</v>
      </c>
      <c r="O55" s="415" t="s">
        <v>530</v>
      </c>
      <c r="P55" s="415" t="s">
        <v>531</v>
      </c>
      <c r="Q55" s="416" t="s">
        <v>417</v>
      </c>
    </row>
    <row r="56" spans="1:17" ht="15.75" x14ac:dyDescent="0.25">
      <c r="A56" s="415"/>
      <c r="B56" s="415"/>
      <c r="C56" s="415"/>
      <c r="D56" s="415"/>
      <c r="E56" s="7"/>
      <c r="F56" s="415"/>
      <c r="G56" s="451"/>
      <c r="H56" s="448"/>
      <c r="I56" s="415"/>
      <c r="J56" s="415"/>
      <c r="K56" s="415"/>
      <c r="L56" s="415"/>
      <c r="M56" s="415"/>
      <c r="N56" s="415"/>
      <c r="O56" s="415"/>
      <c r="P56" s="415"/>
      <c r="Q56" s="416"/>
    </row>
    <row r="57" spans="1:17" ht="15.75" x14ac:dyDescent="0.25">
      <c r="A57" s="13"/>
      <c r="B57" s="13"/>
      <c r="C57" s="13"/>
      <c r="D57" s="13"/>
      <c r="E57" s="13"/>
      <c r="F57" s="13"/>
      <c r="G57" s="7">
        <f>SUM(G53:G56)</f>
        <v>1.9629999999999999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</row>
    <row r="58" spans="1:17" ht="15.75" x14ac:dyDescent="0.25">
      <c r="A58" s="6" t="s">
        <v>532</v>
      </c>
      <c r="B58" s="6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</row>
    <row r="59" spans="1:17" ht="15.75" x14ac:dyDescent="0.25">
      <c r="A59" s="22" t="s">
        <v>471</v>
      </c>
      <c r="B59" s="6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</row>
    <row r="60" spans="1:17" ht="15.75" x14ac:dyDescent="0.25">
      <c r="A60" s="415">
        <v>1</v>
      </c>
      <c r="B60" s="415" t="s">
        <v>517</v>
      </c>
      <c r="C60" s="415">
        <v>1</v>
      </c>
      <c r="D60" s="415"/>
      <c r="E60" s="7"/>
      <c r="F60" s="415" t="s">
        <v>395</v>
      </c>
      <c r="G60" s="451">
        <v>1.5329999999999999</v>
      </c>
      <c r="H60" s="448">
        <v>0.01</v>
      </c>
      <c r="I60" s="415" t="s">
        <v>533</v>
      </c>
      <c r="J60" s="415" t="s">
        <v>534</v>
      </c>
      <c r="K60" s="415" t="s">
        <v>465</v>
      </c>
      <c r="L60" s="415" t="s">
        <v>398</v>
      </c>
      <c r="M60" s="415" t="s">
        <v>535</v>
      </c>
      <c r="N60" s="415" t="s">
        <v>536</v>
      </c>
      <c r="O60" s="415" t="s">
        <v>537</v>
      </c>
      <c r="P60" s="415" t="s">
        <v>538</v>
      </c>
      <c r="Q60" s="416" t="s">
        <v>417</v>
      </c>
    </row>
    <row r="61" spans="1:17" ht="15.75" x14ac:dyDescent="0.25">
      <c r="A61" s="415"/>
      <c r="B61" s="415"/>
      <c r="C61" s="415"/>
      <c r="D61" s="415"/>
      <c r="E61" s="7"/>
      <c r="F61" s="415"/>
      <c r="G61" s="451"/>
      <c r="H61" s="448"/>
      <c r="I61" s="415"/>
      <c r="J61" s="415"/>
      <c r="K61" s="415"/>
      <c r="L61" s="415"/>
      <c r="M61" s="415"/>
      <c r="N61" s="415"/>
      <c r="O61" s="415"/>
      <c r="P61" s="415"/>
      <c r="Q61" s="416"/>
    </row>
    <row r="62" spans="1:17" ht="15.75" x14ac:dyDescent="0.25">
      <c r="A62" s="13"/>
      <c r="B62" s="13"/>
      <c r="C62" s="13"/>
      <c r="D62" s="13"/>
      <c r="E62" s="13"/>
      <c r="F62" s="13"/>
      <c r="G62" s="38"/>
      <c r="H62" s="13"/>
      <c r="I62" s="13"/>
      <c r="J62" s="13"/>
      <c r="K62" s="13"/>
      <c r="L62" s="13"/>
      <c r="M62" s="13"/>
      <c r="N62" s="13"/>
      <c r="O62" s="13"/>
      <c r="P62" s="13"/>
      <c r="Q62" s="13"/>
    </row>
    <row r="67" spans="1:23" ht="30.75" thickBot="1" x14ac:dyDescent="0.3">
      <c r="A67" s="635" t="s">
        <v>1393</v>
      </c>
      <c r="B67" s="636"/>
      <c r="C67" s="636"/>
      <c r="D67" s="636"/>
      <c r="E67" s="636"/>
      <c r="F67" s="636"/>
      <c r="G67" s="636"/>
      <c r="H67" s="636"/>
      <c r="I67" s="636"/>
      <c r="J67" s="636"/>
      <c r="K67" s="636"/>
      <c r="L67" s="636"/>
      <c r="M67" s="636"/>
      <c r="N67" s="636"/>
      <c r="O67" s="636"/>
      <c r="P67" s="636"/>
      <c r="Q67" s="636"/>
      <c r="R67" s="637"/>
      <c r="S67" s="272"/>
      <c r="T67" s="272"/>
      <c r="U67" s="272"/>
      <c r="V67" s="272"/>
      <c r="W67" s="272"/>
    </row>
    <row r="68" spans="1:23" ht="15.75" x14ac:dyDescent="0.25">
      <c r="A68" s="638" t="s">
        <v>384</v>
      </c>
      <c r="B68" s="533" t="s">
        <v>233</v>
      </c>
      <c r="C68" s="534"/>
      <c r="D68" s="534"/>
      <c r="E68" s="533" t="s">
        <v>385</v>
      </c>
      <c r="F68" s="534"/>
      <c r="G68" s="534"/>
      <c r="H68" s="535"/>
      <c r="I68" s="639" t="s">
        <v>386</v>
      </c>
      <c r="J68" s="639"/>
      <c r="K68" s="639"/>
      <c r="L68" s="640"/>
      <c r="M68" s="641" t="s">
        <v>235</v>
      </c>
      <c r="N68" s="640"/>
      <c r="O68" s="641" t="s">
        <v>236</v>
      </c>
      <c r="P68" s="640"/>
      <c r="Q68" s="538" t="s">
        <v>237</v>
      </c>
      <c r="R68" s="501" t="s">
        <v>1244</v>
      </c>
      <c r="S68" s="272"/>
      <c r="T68" s="272"/>
      <c r="U68" s="272"/>
      <c r="V68" s="272"/>
      <c r="W68" s="272"/>
    </row>
    <row r="69" spans="1:23" x14ac:dyDescent="0.25">
      <c r="A69" s="488"/>
      <c r="B69" s="544" t="s">
        <v>238</v>
      </c>
      <c r="C69" s="504" t="s">
        <v>239</v>
      </c>
      <c r="D69" s="642" t="s">
        <v>1394</v>
      </c>
      <c r="E69" s="506" t="s">
        <v>241</v>
      </c>
      <c r="F69" s="508" t="s">
        <v>388</v>
      </c>
      <c r="G69" s="506" t="s">
        <v>389</v>
      </c>
      <c r="H69" s="506" t="s">
        <v>245</v>
      </c>
      <c r="I69" s="644" t="s">
        <v>246</v>
      </c>
      <c r="J69" s="508" t="s">
        <v>247</v>
      </c>
      <c r="K69" s="508" t="s">
        <v>248</v>
      </c>
      <c r="L69" s="508" t="s">
        <v>249</v>
      </c>
      <c r="M69" s="645" t="s">
        <v>390</v>
      </c>
      <c r="N69" s="508" t="s">
        <v>391</v>
      </c>
      <c r="O69" s="645" t="s">
        <v>390</v>
      </c>
      <c r="P69" s="508" t="s">
        <v>391</v>
      </c>
      <c r="Q69" s="498"/>
      <c r="R69" s="502"/>
      <c r="S69" s="272"/>
      <c r="T69" s="272"/>
      <c r="U69" s="272"/>
      <c r="V69" s="272"/>
      <c r="W69" s="272"/>
    </row>
    <row r="70" spans="1:23" x14ac:dyDescent="0.25">
      <c r="A70" s="489"/>
      <c r="B70" s="490"/>
      <c r="C70" s="505"/>
      <c r="D70" s="643"/>
      <c r="E70" s="507"/>
      <c r="F70" s="499"/>
      <c r="G70" s="507"/>
      <c r="H70" s="507"/>
      <c r="I70" s="495"/>
      <c r="J70" s="499"/>
      <c r="K70" s="499"/>
      <c r="L70" s="499"/>
      <c r="M70" s="493"/>
      <c r="N70" s="499"/>
      <c r="O70" s="493"/>
      <c r="P70" s="499"/>
      <c r="Q70" s="499"/>
      <c r="R70" s="503"/>
      <c r="S70" s="272"/>
      <c r="T70" s="272"/>
      <c r="U70" s="272"/>
      <c r="V70" s="272"/>
      <c r="W70" s="272"/>
    </row>
    <row r="71" spans="1:23" ht="16.5" thickBot="1" x14ac:dyDescent="0.3">
      <c r="A71" s="115">
        <v>1</v>
      </c>
      <c r="B71" s="116">
        <f>A71+1</f>
        <v>2</v>
      </c>
      <c r="C71" s="116">
        <v>3</v>
      </c>
      <c r="D71" s="116">
        <f t="shared" ref="D71:R71" si="0">C71+1</f>
        <v>4</v>
      </c>
      <c r="E71" s="116">
        <f t="shared" si="0"/>
        <v>5</v>
      </c>
      <c r="F71" s="116">
        <f t="shared" si="0"/>
        <v>6</v>
      </c>
      <c r="G71" s="116">
        <f t="shared" si="0"/>
        <v>7</v>
      </c>
      <c r="H71" s="116">
        <f t="shared" si="0"/>
        <v>8</v>
      </c>
      <c r="I71" s="116">
        <f t="shared" si="0"/>
        <v>9</v>
      </c>
      <c r="J71" s="116">
        <f t="shared" si="0"/>
        <v>10</v>
      </c>
      <c r="K71" s="116">
        <f t="shared" si="0"/>
        <v>11</v>
      </c>
      <c r="L71" s="116">
        <f t="shared" si="0"/>
        <v>12</v>
      </c>
      <c r="M71" s="116">
        <f t="shared" si="0"/>
        <v>13</v>
      </c>
      <c r="N71" s="116">
        <f t="shared" si="0"/>
        <v>14</v>
      </c>
      <c r="O71" s="116">
        <f t="shared" si="0"/>
        <v>15</v>
      </c>
      <c r="P71" s="116">
        <f t="shared" si="0"/>
        <v>16</v>
      </c>
      <c r="Q71" s="116">
        <f t="shared" si="0"/>
        <v>17</v>
      </c>
      <c r="R71" s="119">
        <f t="shared" si="0"/>
        <v>18</v>
      </c>
      <c r="S71" s="272"/>
      <c r="T71" s="272"/>
      <c r="U71" s="272"/>
      <c r="V71" s="272"/>
      <c r="W71" s="272"/>
    </row>
    <row r="72" spans="1:23" ht="18.75" x14ac:dyDescent="0.25">
      <c r="A72" s="646" t="s">
        <v>1395</v>
      </c>
      <c r="B72" s="647"/>
      <c r="C72" s="647"/>
      <c r="D72" s="647"/>
      <c r="E72" s="647"/>
      <c r="F72" s="647"/>
      <c r="G72" s="647"/>
      <c r="H72" s="647"/>
      <c r="I72" s="647"/>
      <c r="J72" s="647"/>
      <c r="K72" s="647"/>
      <c r="L72" s="647"/>
      <c r="M72" s="647"/>
      <c r="N72" s="647"/>
      <c r="O72" s="647"/>
      <c r="P72" s="647"/>
      <c r="Q72" s="647"/>
      <c r="R72" s="648"/>
      <c r="S72" s="272"/>
      <c r="T72" s="272"/>
      <c r="U72" s="272"/>
      <c r="V72" s="272"/>
      <c r="W72" s="272"/>
    </row>
    <row r="73" spans="1:23" ht="19.5" thickBot="1" x14ac:dyDescent="0.3">
      <c r="A73" s="649" t="s">
        <v>888</v>
      </c>
      <c r="B73" s="650"/>
      <c r="C73" s="650"/>
      <c r="D73" s="650"/>
      <c r="E73" s="650"/>
      <c r="F73" s="650"/>
      <c r="G73" s="650"/>
      <c r="H73" s="650"/>
      <c r="I73" s="650"/>
      <c r="J73" s="650"/>
      <c r="K73" s="650"/>
      <c r="L73" s="650"/>
      <c r="M73" s="650"/>
      <c r="N73" s="650"/>
      <c r="O73" s="650"/>
      <c r="P73" s="650"/>
      <c r="Q73" s="650"/>
      <c r="R73" s="651"/>
      <c r="S73" s="272"/>
      <c r="T73" s="272"/>
      <c r="U73" s="272"/>
      <c r="V73" s="272"/>
      <c r="W73" s="272"/>
    </row>
    <row r="74" spans="1:23" x14ac:dyDescent="0.25">
      <c r="A74" s="652">
        <v>1</v>
      </c>
      <c r="B74" s="608" t="s">
        <v>1031</v>
      </c>
      <c r="C74" s="654">
        <v>2</v>
      </c>
      <c r="D74" s="656">
        <v>80.25</v>
      </c>
      <c r="E74" s="656"/>
      <c r="F74" s="608" t="s">
        <v>988</v>
      </c>
      <c r="G74" s="658">
        <v>0.52</v>
      </c>
      <c r="H74" s="658">
        <v>0</v>
      </c>
      <c r="I74" s="660" t="s">
        <v>1032</v>
      </c>
      <c r="J74" s="660" t="s">
        <v>1033</v>
      </c>
      <c r="K74" s="608" t="s">
        <v>1034</v>
      </c>
      <c r="L74" s="608" t="s">
        <v>398</v>
      </c>
      <c r="M74" s="660" t="s">
        <v>1396</v>
      </c>
      <c r="N74" s="660" t="s">
        <v>1397</v>
      </c>
      <c r="O74" s="660" t="s">
        <v>1398</v>
      </c>
      <c r="P74" s="660" t="s">
        <v>1399</v>
      </c>
      <c r="Q74" s="662" t="s">
        <v>1400</v>
      </c>
      <c r="R74" s="664"/>
      <c r="S74" s="272"/>
      <c r="T74" s="272"/>
      <c r="U74" s="272"/>
      <c r="V74" s="272"/>
      <c r="W74" s="272"/>
    </row>
    <row r="75" spans="1:23" x14ac:dyDescent="0.25">
      <c r="A75" s="653"/>
      <c r="B75" s="608"/>
      <c r="C75" s="654"/>
      <c r="D75" s="656"/>
      <c r="E75" s="656"/>
      <c r="F75" s="609"/>
      <c r="G75" s="659"/>
      <c r="H75" s="659"/>
      <c r="I75" s="661"/>
      <c r="J75" s="661"/>
      <c r="K75" s="608"/>
      <c r="L75" s="608"/>
      <c r="M75" s="661"/>
      <c r="N75" s="661"/>
      <c r="O75" s="661"/>
      <c r="P75" s="661"/>
      <c r="Q75" s="663"/>
      <c r="R75" s="665"/>
      <c r="S75" s="272"/>
      <c r="T75" s="272"/>
      <c r="U75" s="272"/>
      <c r="V75" s="272"/>
      <c r="W75" s="272"/>
    </row>
    <row r="76" spans="1:23" ht="31.5" x14ac:dyDescent="0.25">
      <c r="A76" s="666">
        <v>2</v>
      </c>
      <c r="B76" s="608"/>
      <c r="C76" s="654"/>
      <c r="D76" s="656"/>
      <c r="E76" s="151"/>
      <c r="F76" s="610" t="s">
        <v>991</v>
      </c>
      <c r="G76" s="669">
        <v>0.62</v>
      </c>
      <c r="H76" s="671">
        <v>0</v>
      </c>
      <c r="I76" s="610" t="s">
        <v>1401</v>
      </c>
      <c r="J76" s="610" t="s">
        <v>1035</v>
      </c>
      <c r="K76" s="610" t="s">
        <v>1034</v>
      </c>
      <c r="L76" s="610" t="s">
        <v>398</v>
      </c>
      <c r="M76" s="610" t="s">
        <v>1402</v>
      </c>
      <c r="N76" s="610" t="s">
        <v>1403</v>
      </c>
      <c r="O76" s="610" t="s">
        <v>1404</v>
      </c>
      <c r="P76" s="610" t="s">
        <v>1405</v>
      </c>
      <c r="Q76" s="167" t="s">
        <v>1406</v>
      </c>
      <c r="R76" s="667"/>
      <c r="S76" s="272"/>
      <c r="T76" s="272"/>
      <c r="U76" s="272"/>
      <c r="V76" s="272"/>
      <c r="W76" s="272"/>
    </row>
    <row r="77" spans="1:23" ht="31.5" x14ac:dyDescent="0.25">
      <c r="A77" s="653"/>
      <c r="B77" s="608"/>
      <c r="C77" s="654"/>
      <c r="D77" s="656"/>
      <c r="E77" s="151"/>
      <c r="F77" s="609"/>
      <c r="G77" s="670"/>
      <c r="H77" s="659"/>
      <c r="I77" s="609"/>
      <c r="J77" s="609"/>
      <c r="K77" s="608"/>
      <c r="L77" s="608"/>
      <c r="M77" s="608"/>
      <c r="N77" s="608"/>
      <c r="O77" s="608"/>
      <c r="P77" s="608"/>
      <c r="Q77" s="179" t="s">
        <v>1407</v>
      </c>
      <c r="R77" s="668"/>
      <c r="S77" s="272"/>
      <c r="T77" s="272"/>
      <c r="U77" s="272"/>
      <c r="V77" s="272"/>
      <c r="W77" s="272"/>
    </row>
    <row r="78" spans="1:23" ht="31.5" x14ac:dyDescent="0.25">
      <c r="A78" s="666">
        <v>3</v>
      </c>
      <c r="B78" s="608"/>
      <c r="C78" s="654"/>
      <c r="D78" s="656"/>
      <c r="E78" s="273"/>
      <c r="F78" s="610" t="s">
        <v>994</v>
      </c>
      <c r="G78" s="669">
        <v>0.6</v>
      </c>
      <c r="H78" s="671">
        <v>0</v>
      </c>
      <c r="I78" s="610" t="s">
        <v>1035</v>
      </c>
      <c r="J78" s="610" t="s">
        <v>1035</v>
      </c>
      <c r="K78" s="610" t="s">
        <v>1034</v>
      </c>
      <c r="L78" s="610" t="s">
        <v>398</v>
      </c>
      <c r="M78" s="610" t="s">
        <v>1408</v>
      </c>
      <c r="N78" s="610" t="s">
        <v>1409</v>
      </c>
      <c r="O78" s="617" t="s">
        <v>1410</v>
      </c>
      <c r="P78" s="617" t="s">
        <v>1411</v>
      </c>
      <c r="Q78" s="167" t="s">
        <v>1406</v>
      </c>
      <c r="R78" s="667"/>
      <c r="S78" s="272"/>
      <c r="T78" s="272"/>
      <c r="U78" s="272"/>
      <c r="V78" s="272"/>
      <c r="W78" s="272"/>
    </row>
    <row r="79" spans="1:23" ht="31.5" x14ac:dyDescent="0.25">
      <c r="A79" s="653"/>
      <c r="B79" s="608"/>
      <c r="C79" s="654"/>
      <c r="D79" s="656"/>
      <c r="E79" s="273"/>
      <c r="F79" s="609"/>
      <c r="G79" s="670"/>
      <c r="H79" s="659"/>
      <c r="I79" s="609"/>
      <c r="J79" s="609"/>
      <c r="K79" s="608"/>
      <c r="L79" s="608"/>
      <c r="M79" s="608"/>
      <c r="N79" s="608"/>
      <c r="O79" s="617"/>
      <c r="P79" s="617"/>
      <c r="Q79" s="179" t="s">
        <v>1407</v>
      </c>
      <c r="R79" s="668"/>
      <c r="S79" s="272"/>
      <c r="T79" s="272"/>
      <c r="U79" s="272"/>
      <c r="V79" s="272"/>
      <c r="W79" s="272"/>
    </row>
    <row r="80" spans="1:23" ht="31.5" x14ac:dyDescent="0.25">
      <c r="A80" s="666">
        <v>4</v>
      </c>
      <c r="B80" s="608"/>
      <c r="C80" s="654"/>
      <c r="D80" s="656"/>
      <c r="E80" s="273"/>
      <c r="F80" s="610" t="s">
        <v>1412</v>
      </c>
      <c r="G80" s="669">
        <v>0.4</v>
      </c>
      <c r="H80" s="671">
        <v>0</v>
      </c>
      <c r="I80" s="610" t="s">
        <v>1413</v>
      </c>
      <c r="J80" s="610" t="s">
        <v>1414</v>
      </c>
      <c r="K80" s="610" t="s">
        <v>1034</v>
      </c>
      <c r="L80" s="610" t="s">
        <v>398</v>
      </c>
      <c r="M80" s="617" t="s">
        <v>1415</v>
      </c>
      <c r="N80" s="617" t="s">
        <v>1416</v>
      </c>
      <c r="O80" s="617" t="s">
        <v>1417</v>
      </c>
      <c r="P80" s="617" t="s">
        <v>1418</v>
      </c>
      <c r="Q80" s="167" t="s">
        <v>1406</v>
      </c>
      <c r="R80" s="667"/>
      <c r="S80" s="272"/>
      <c r="T80" s="272"/>
      <c r="U80" s="272"/>
      <c r="V80" s="272"/>
      <c r="W80" s="272"/>
    </row>
    <row r="81" spans="1:23" ht="31.5" x14ac:dyDescent="0.25">
      <c r="A81" s="653"/>
      <c r="B81" s="608"/>
      <c r="C81" s="654"/>
      <c r="D81" s="656"/>
      <c r="E81" s="273"/>
      <c r="F81" s="609"/>
      <c r="G81" s="670"/>
      <c r="H81" s="659"/>
      <c r="I81" s="609"/>
      <c r="J81" s="609"/>
      <c r="K81" s="608"/>
      <c r="L81" s="608"/>
      <c r="M81" s="617"/>
      <c r="N81" s="617"/>
      <c r="O81" s="617"/>
      <c r="P81" s="617"/>
      <c r="Q81" s="179" t="s">
        <v>1407</v>
      </c>
      <c r="R81" s="668"/>
      <c r="S81" s="272"/>
      <c r="T81" s="272"/>
      <c r="U81" s="272"/>
      <c r="V81" s="272"/>
      <c r="W81" s="272"/>
    </row>
    <row r="82" spans="1:23" ht="31.5" x14ac:dyDescent="0.25">
      <c r="A82" s="666">
        <v>5</v>
      </c>
      <c r="B82" s="608"/>
      <c r="C82" s="654"/>
      <c r="D82" s="656"/>
      <c r="E82" s="273"/>
      <c r="F82" s="617" t="s">
        <v>997</v>
      </c>
      <c r="G82" s="672">
        <v>0.7</v>
      </c>
      <c r="H82" s="671">
        <v>0</v>
      </c>
      <c r="I82" s="610" t="s">
        <v>1419</v>
      </c>
      <c r="J82" s="610" t="s">
        <v>1420</v>
      </c>
      <c r="K82" s="610" t="s">
        <v>1034</v>
      </c>
      <c r="L82" s="610" t="s">
        <v>398</v>
      </c>
      <c r="M82" s="673" t="s">
        <v>1421</v>
      </c>
      <c r="N82" s="673" t="s">
        <v>1422</v>
      </c>
      <c r="O82" s="673" t="s">
        <v>1423</v>
      </c>
      <c r="P82" s="673" t="s">
        <v>1424</v>
      </c>
      <c r="Q82" s="167" t="s">
        <v>1406</v>
      </c>
      <c r="R82" s="667"/>
      <c r="S82" s="272"/>
      <c r="T82" s="272"/>
      <c r="U82" s="272"/>
      <c r="V82" s="272"/>
      <c r="W82" s="272"/>
    </row>
    <row r="83" spans="1:23" ht="31.5" x14ac:dyDescent="0.25">
      <c r="A83" s="653"/>
      <c r="B83" s="608"/>
      <c r="C83" s="654"/>
      <c r="D83" s="656"/>
      <c r="E83" s="273"/>
      <c r="F83" s="617"/>
      <c r="G83" s="672"/>
      <c r="H83" s="659"/>
      <c r="I83" s="609"/>
      <c r="J83" s="609"/>
      <c r="K83" s="608"/>
      <c r="L83" s="608"/>
      <c r="M83" s="673"/>
      <c r="N83" s="673"/>
      <c r="O83" s="673"/>
      <c r="P83" s="673"/>
      <c r="Q83" s="179" t="s">
        <v>1407</v>
      </c>
      <c r="R83" s="668"/>
      <c r="S83" s="272"/>
      <c r="T83" s="272"/>
      <c r="U83" s="272"/>
      <c r="V83" s="272"/>
      <c r="W83" s="272"/>
    </row>
    <row r="84" spans="1:23" ht="31.5" x14ac:dyDescent="0.25">
      <c r="A84" s="666">
        <v>6</v>
      </c>
      <c r="B84" s="608"/>
      <c r="C84" s="654"/>
      <c r="D84" s="656"/>
      <c r="E84" s="273"/>
      <c r="F84" s="617" t="s">
        <v>1002</v>
      </c>
      <c r="G84" s="672">
        <v>1.1000000000000001</v>
      </c>
      <c r="H84" s="671">
        <v>0</v>
      </c>
      <c r="I84" s="677" t="s">
        <v>1036</v>
      </c>
      <c r="J84" s="610" t="s">
        <v>1035</v>
      </c>
      <c r="K84" s="610" t="s">
        <v>1034</v>
      </c>
      <c r="L84" s="610" t="s">
        <v>398</v>
      </c>
      <c r="M84" s="674" t="s">
        <v>1425</v>
      </c>
      <c r="N84" s="674" t="s">
        <v>1426</v>
      </c>
      <c r="O84" s="674" t="s">
        <v>1427</v>
      </c>
      <c r="P84" s="674" t="s">
        <v>1428</v>
      </c>
      <c r="Q84" s="167" t="s">
        <v>1406</v>
      </c>
      <c r="R84" s="675"/>
      <c r="S84" s="272"/>
      <c r="T84" s="272"/>
      <c r="U84" s="272"/>
      <c r="V84" s="272"/>
      <c r="W84" s="272"/>
    </row>
    <row r="85" spans="1:23" ht="32.25" thickBot="1" x14ac:dyDescent="0.3">
      <c r="A85" s="653"/>
      <c r="B85" s="608"/>
      <c r="C85" s="654"/>
      <c r="D85" s="656"/>
      <c r="E85" s="273"/>
      <c r="F85" s="617"/>
      <c r="G85" s="672"/>
      <c r="H85" s="659"/>
      <c r="I85" s="661"/>
      <c r="J85" s="609"/>
      <c r="K85" s="608"/>
      <c r="L85" s="608"/>
      <c r="M85" s="674"/>
      <c r="N85" s="674"/>
      <c r="O85" s="674"/>
      <c r="P85" s="674"/>
      <c r="Q85" s="179" t="s">
        <v>1407</v>
      </c>
      <c r="R85" s="665"/>
      <c r="S85" s="272"/>
      <c r="T85" s="272"/>
      <c r="U85" s="272"/>
      <c r="V85" s="272"/>
      <c r="W85" s="272"/>
    </row>
    <row r="86" spans="1:23" ht="15.75" x14ac:dyDescent="0.25">
      <c r="A86" s="666">
        <v>7</v>
      </c>
      <c r="B86" s="608"/>
      <c r="C86" s="654"/>
      <c r="D86" s="656"/>
      <c r="E86" s="273"/>
      <c r="F86" s="608" t="s">
        <v>1004</v>
      </c>
      <c r="G86" s="676">
        <v>0.92</v>
      </c>
      <c r="H86" s="671">
        <v>0</v>
      </c>
      <c r="I86" s="610" t="s">
        <v>1037</v>
      </c>
      <c r="J86" s="610" t="s">
        <v>1035</v>
      </c>
      <c r="K86" s="610" t="s">
        <v>1034</v>
      </c>
      <c r="L86" s="610" t="s">
        <v>398</v>
      </c>
      <c r="M86" s="609" t="s">
        <v>1429</v>
      </c>
      <c r="N86" s="609" t="s">
        <v>1430</v>
      </c>
      <c r="O86" s="609" t="s">
        <v>1431</v>
      </c>
      <c r="P86" s="609" t="s">
        <v>1432</v>
      </c>
      <c r="Q86" s="662" t="s">
        <v>1400</v>
      </c>
      <c r="R86" s="667"/>
      <c r="S86" s="272"/>
      <c r="T86" s="272"/>
      <c r="U86" s="272"/>
      <c r="V86" s="272"/>
      <c r="W86" s="272"/>
    </row>
    <row r="87" spans="1:23" ht="16.5" thickBot="1" x14ac:dyDescent="0.3">
      <c r="A87" s="653"/>
      <c r="B87" s="608"/>
      <c r="C87" s="654"/>
      <c r="D87" s="656"/>
      <c r="E87" s="273"/>
      <c r="F87" s="609"/>
      <c r="G87" s="670"/>
      <c r="H87" s="659"/>
      <c r="I87" s="609"/>
      <c r="J87" s="609"/>
      <c r="K87" s="608"/>
      <c r="L87" s="608"/>
      <c r="M87" s="617"/>
      <c r="N87" s="617"/>
      <c r="O87" s="617"/>
      <c r="P87" s="617"/>
      <c r="Q87" s="663"/>
      <c r="R87" s="668"/>
      <c r="S87" s="272"/>
      <c r="T87" s="272"/>
      <c r="U87" s="272"/>
      <c r="V87" s="272"/>
      <c r="W87" s="272"/>
    </row>
    <row r="88" spans="1:23" ht="15.75" x14ac:dyDescent="0.25">
      <c r="A88" s="666">
        <v>8</v>
      </c>
      <c r="B88" s="608"/>
      <c r="C88" s="654"/>
      <c r="D88" s="656"/>
      <c r="E88" s="273"/>
      <c r="F88" s="617" t="s">
        <v>1022</v>
      </c>
      <c r="G88" s="672">
        <v>1</v>
      </c>
      <c r="H88" s="671">
        <v>0</v>
      </c>
      <c r="I88" s="610" t="s">
        <v>1433</v>
      </c>
      <c r="J88" s="610" t="s">
        <v>1434</v>
      </c>
      <c r="K88" s="610" t="s">
        <v>1034</v>
      </c>
      <c r="L88" s="610" t="s">
        <v>398</v>
      </c>
      <c r="M88" s="673" t="s">
        <v>1435</v>
      </c>
      <c r="N88" s="673" t="s">
        <v>1436</v>
      </c>
      <c r="O88" s="673" t="s">
        <v>1437</v>
      </c>
      <c r="P88" s="673" t="s">
        <v>1438</v>
      </c>
      <c r="Q88" s="662" t="s">
        <v>1400</v>
      </c>
      <c r="R88" s="667"/>
      <c r="S88" s="272"/>
      <c r="T88" s="272"/>
      <c r="U88" s="272"/>
      <c r="V88" s="272"/>
      <c r="W88" s="272"/>
    </row>
    <row r="89" spans="1:23" ht="15.75" x14ac:dyDescent="0.25">
      <c r="A89" s="653"/>
      <c r="B89" s="608"/>
      <c r="C89" s="654"/>
      <c r="D89" s="656"/>
      <c r="E89" s="273"/>
      <c r="F89" s="617"/>
      <c r="G89" s="672"/>
      <c r="H89" s="659"/>
      <c r="I89" s="609"/>
      <c r="J89" s="609"/>
      <c r="K89" s="608"/>
      <c r="L89" s="608"/>
      <c r="M89" s="673"/>
      <c r="N89" s="673"/>
      <c r="O89" s="673"/>
      <c r="P89" s="673"/>
      <c r="Q89" s="663"/>
      <c r="R89" s="668"/>
      <c r="S89" s="272"/>
      <c r="T89" s="272"/>
      <c r="U89" s="272"/>
      <c r="V89" s="272"/>
      <c r="W89" s="272"/>
    </row>
    <row r="90" spans="1:23" ht="31.5" x14ac:dyDescent="0.25">
      <c r="A90" s="666">
        <v>9</v>
      </c>
      <c r="B90" s="608"/>
      <c r="C90" s="654"/>
      <c r="D90" s="656"/>
      <c r="E90" s="273"/>
      <c r="F90" s="617" t="s">
        <v>1024</v>
      </c>
      <c r="G90" s="672">
        <v>1.66</v>
      </c>
      <c r="H90" s="671">
        <v>0</v>
      </c>
      <c r="I90" s="610" t="s">
        <v>1439</v>
      </c>
      <c r="J90" s="610" t="s">
        <v>1034</v>
      </c>
      <c r="K90" s="610" t="s">
        <v>1034</v>
      </c>
      <c r="L90" s="610" t="s">
        <v>398</v>
      </c>
      <c r="M90" s="674" t="s">
        <v>1440</v>
      </c>
      <c r="N90" s="674" t="s">
        <v>1441</v>
      </c>
      <c r="O90" s="674" t="s">
        <v>1442</v>
      </c>
      <c r="P90" s="674" t="s">
        <v>1443</v>
      </c>
      <c r="Q90" s="167" t="s">
        <v>1406</v>
      </c>
      <c r="R90" s="675"/>
      <c r="S90" s="272"/>
      <c r="T90" s="272"/>
      <c r="U90" s="272"/>
      <c r="V90" s="272"/>
      <c r="W90" s="272"/>
    </row>
    <row r="91" spans="1:23" ht="31.5" x14ac:dyDescent="0.25">
      <c r="A91" s="653"/>
      <c r="B91" s="608"/>
      <c r="C91" s="654"/>
      <c r="D91" s="656"/>
      <c r="E91" s="273"/>
      <c r="F91" s="617"/>
      <c r="G91" s="672"/>
      <c r="H91" s="659"/>
      <c r="I91" s="609"/>
      <c r="J91" s="609"/>
      <c r="K91" s="608"/>
      <c r="L91" s="608"/>
      <c r="M91" s="674"/>
      <c r="N91" s="674"/>
      <c r="O91" s="674"/>
      <c r="P91" s="674"/>
      <c r="Q91" s="179" t="s">
        <v>1407</v>
      </c>
      <c r="R91" s="665"/>
      <c r="S91" s="272"/>
      <c r="T91" s="272"/>
      <c r="U91" s="272"/>
      <c r="V91" s="272"/>
      <c r="W91" s="272"/>
    </row>
    <row r="92" spans="1:23" ht="15.75" x14ac:dyDescent="0.25">
      <c r="A92" s="666">
        <v>10</v>
      </c>
      <c r="B92" s="608"/>
      <c r="C92" s="654"/>
      <c r="D92" s="656"/>
      <c r="E92" s="273"/>
      <c r="F92" s="608" t="s">
        <v>1025</v>
      </c>
      <c r="G92" s="676">
        <v>0.76</v>
      </c>
      <c r="H92" s="671">
        <v>0</v>
      </c>
      <c r="I92" s="610" t="s">
        <v>1444</v>
      </c>
      <c r="J92" s="610" t="s">
        <v>1034</v>
      </c>
      <c r="K92" s="610" t="s">
        <v>1034</v>
      </c>
      <c r="L92" s="610" t="s">
        <v>398</v>
      </c>
      <c r="M92" s="609" t="s">
        <v>1445</v>
      </c>
      <c r="N92" s="609" t="s">
        <v>1446</v>
      </c>
      <c r="O92" s="609" t="s">
        <v>1447</v>
      </c>
      <c r="P92" s="609" t="s">
        <v>1448</v>
      </c>
      <c r="Q92" s="678" t="s">
        <v>1400</v>
      </c>
      <c r="R92" s="667"/>
      <c r="S92" s="272"/>
      <c r="T92" s="272"/>
      <c r="U92" s="272"/>
      <c r="V92" s="272"/>
      <c r="W92" s="272"/>
    </row>
    <row r="93" spans="1:23" ht="15.75" x14ac:dyDescent="0.25">
      <c r="A93" s="653"/>
      <c r="B93" s="608"/>
      <c r="C93" s="654"/>
      <c r="D93" s="656"/>
      <c r="E93" s="273"/>
      <c r="F93" s="609"/>
      <c r="G93" s="670"/>
      <c r="H93" s="659"/>
      <c r="I93" s="609"/>
      <c r="J93" s="609"/>
      <c r="K93" s="608"/>
      <c r="L93" s="608"/>
      <c r="M93" s="617"/>
      <c r="N93" s="617"/>
      <c r="O93" s="617"/>
      <c r="P93" s="617"/>
      <c r="Q93" s="663"/>
      <c r="R93" s="668"/>
      <c r="S93" s="272"/>
      <c r="T93" s="272"/>
      <c r="U93" s="272"/>
      <c r="V93" s="272"/>
      <c r="W93" s="272"/>
    </row>
    <row r="94" spans="1:23" ht="15.75" x14ac:dyDescent="0.25">
      <c r="A94" s="666">
        <v>11</v>
      </c>
      <c r="B94" s="608"/>
      <c r="C94" s="654"/>
      <c r="D94" s="656"/>
      <c r="E94" s="273"/>
      <c r="F94" s="617" t="s">
        <v>1027</v>
      </c>
      <c r="G94" s="672">
        <v>0.22</v>
      </c>
      <c r="H94" s="671">
        <v>0</v>
      </c>
      <c r="I94" s="610" t="s">
        <v>1449</v>
      </c>
      <c r="J94" s="610" t="s">
        <v>1038</v>
      </c>
      <c r="K94" s="610" t="s">
        <v>1039</v>
      </c>
      <c r="L94" s="610" t="s">
        <v>398</v>
      </c>
      <c r="M94" s="673" t="s">
        <v>1450</v>
      </c>
      <c r="N94" s="673" t="s">
        <v>1451</v>
      </c>
      <c r="O94" s="673" t="s">
        <v>1452</v>
      </c>
      <c r="P94" s="673" t="s">
        <v>1453</v>
      </c>
      <c r="Q94" s="678" t="s">
        <v>1400</v>
      </c>
      <c r="R94" s="667"/>
      <c r="S94" s="272"/>
      <c r="T94" s="272"/>
      <c r="U94" s="272"/>
      <c r="V94" s="272"/>
      <c r="W94" s="272"/>
    </row>
    <row r="95" spans="1:23" ht="15.75" x14ac:dyDescent="0.25">
      <c r="A95" s="653"/>
      <c r="B95" s="608"/>
      <c r="C95" s="654"/>
      <c r="D95" s="656"/>
      <c r="E95" s="273"/>
      <c r="F95" s="617"/>
      <c r="G95" s="672"/>
      <c r="H95" s="659"/>
      <c r="I95" s="609"/>
      <c r="J95" s="609"/>
      <c r="K95" s="609"/>
      <c r="L95" s="608"/>
      <c r="M95" s="673"/>
      <c r="N95" s="673"/>
      <c r="O95" s="673"/>
      <c r="P95" s="673"/>
      <c r="Q95" s="663"/>
      <c r="R95" s="668"/>
      <c r="S95" s="272"/>
      <c r="T95" s="272"/>
      <c r="U95" s="272"/>
      <c r="V95" s="272"/>
      <c r="W95" s="272"/>
    </row>
    <row r="96" spans="1:23" ht="31.5" x14ac:dyDescent="0.25">
      <c r="A96" s="666">
        <v>12</v>
      </c>
      <c r="B96" s="608"/>
      <c r="C96" s="654"/>
      <c r="D96" s="656"/>
      <c r="E96" s="273"/>
      <c r="F96" s="617" t="s">
        <v>1029</v>
      </c>
      <c r="G96" s="672">
        <v>0.44</v>
      </c>
      <c r="H96" s="671">
        <v>0.02</v>
      </c>
      <c r="I96" s="610" t="s">
        <v>1449</v>
      </c>
      <c r="J96" s="610" t="s">
        <v>1038</v>
      </c>
      <c r="K96" s="610" t="s">
        <v>1039</v>
      </c>
      <c r="L96" s="610" t="s">
        <v>398</v>
      </c>
      <c r="M96" s="674" t="s">
        <v>1454</v>
      </c>
      <c r="N96" s="674" t="s">
        <v>1455</v>
      </c>
      <c r="O96" s="674" t="s">
        <v>1456</v>
      </c>
      <c r="P96" s="674" t="s">
        <v>1457</v>
      </c>
      <c r="Q96" s="167" t="s">
        <v>1458</v>
      </c>
      <c r="R96" s="675"/>
      <c r="S96" s="272"/>
      <c r="T96" s="272"/>
      <c r="U96" s="272"/>
      <c r="V96" s="272"/>
      <c r="W96" s="272"/>
    </row>
    <row r="97" spans="1:23" ht="31.5" x14ac:dyDescent="0.25">
      <c r="A97" s="653"/>
      <c r="B97" s="608"/>
      <c r="C97" s="654"/>
      <c r="D97" s="656"/>
      <c r="E97" s="273"/>
      <c r="F97" s="617"/>
      <c r="G97" s="672"/>
      <c r="H97" s="659"/>
      <c r="I97" s="609"/>
      <c r="J97" s="609"/>
      <c r="K97" s="609"/>
      <c r="L97" s="609"/>
      <c r="M97" s="674"/>
      <c r="N97" s="674"/>
      <c r="O97" s="674"/>
      <c r="P97" s="674"/>
      <c r="Q97" s="179" t="s">
        <v>1407</v>
      </c>
      <c r="R97" s="665"/>
      <c r="S97" s="272"/>
      <c r="T97" s="272"/>
      <c r="U97" s="272"/>
      <c r="V97" s="272"/>
      <c r="W97" s="272"/>
    </row>
    <row r="98" spans="1:23" ht="31.5" x14ac:dyDescent="0.25">
      <c r="A98" s="666">
        <v>13</v>
      </c>
      <c r="B98" s="608"/>
      <c r="C98" s="654"/>
      <c r="D98" s="656"/>
      <c r="E98" s="273"/>
      <c r="F98" s="617" t="s">
        <v>1030</v>
      </c>
      <c r="G98" s="672">
        <v>1</v>
      </c>
      <c r="H98" s="671">
        <v>1.7999999999999999E-2</v>
      </c>
      <c r="I98" s="610" t="s">
        <v>1449</v>
      </c>
      <c r="J98" s="610" t="s">
        <v>1038</v>
      </c>
      <c r="K98" s="610" t="s">
        <v>1039</v>
      </c>
      <c r="L98" s="610" t="s">
        <v>398</v>
      </c>
      <c r="M98" s="674" t="s">
        <v>1459</v>
      </c>
      <c r="N98" s="674" t="s">
        <v>1460</v>
      </c>
      <c r="O98" s="674" t="s">
        <v>1461</v>
      </c>
      <c r="P98" s="674" t="s">
        <v>1462</v>
      </c>
      <c r="Q98" s="167" t="s">
        <v>1463</v>
      </c>
      <c r="R98" s="675"/>
      <c r="S98" s="272"/>
      <c r="T98" s="272"/>
      <c r="U98" s="272"/>
      <c r="V98" s="272"/>
      <c r="W98" s="272"/>
    </row>
    <row r="99" spans="1:23" ht="31.5" x14ac:dyDescent="0.25">
      <c r="A99" s="653"/>
      <c r="B99" s="608"/>
      <c r="C99" s="654"/>
      <c r="D99" s="656"/>
      <c r="E99" s="273"/>
      <c r="F99" s="617"/>
      <c r="G99" s="672"/>
      <c r="H99" s="659"/>
      <c r="I99" s="609"/>
      <c r="J99" s="609"/>
      <c r="K99" s="609"/>
      <c r="L99" s="608"/>
      <c r="M99" s="674"/>
      <c r="N99" s="674"/>
      <c r="O99" s="674"/>
      <c r="P99" s="674"/>
      <c r="Q99" s="179" t="s">
        <v>1407</v>
      </c>
      <c r="R99" s="665"/>
      <c r="S99" s="272"/>
      <c r="T99" s="272"/>
      <c r="U99" s="272"/>
      <c r="V99" s="272"/>
      <c r="W99" s="272"/>
    </row>
    <row r="100" spans="1:23" ht="31.5" x14ac:dyDescent="0.25">
      <c r="A100" s="666">
        <v>14</v>
      </c>
      <c r="B100" s="608"/>
      <c r="C100" s="654"/>
      <c r="D100" s="656"/>
      <c r="E100" s="656"/>
      <c r="F100" s="617" t="s">
        <v>1464</v>
      </c>
      <c r="G100" s="672">
        <v>0.71</v>
      </c>
      <c r="H100" s="671">
        <v>2.5000000000000001E-2</v>
      </c>
      <c r="I100" s="689" t="s">
        <v>1465</v>
      </c>
      <c r="J100" s="610" t="s">
        <v>1039</v>
      </c>
      <c r="K100" s="610" t="s">
        <v>1039</v>
      </c>
      <c r="L100" s="610" t="s">
        <v>398</v>
      </c>
      <c r="M100" s="674" t="s">
        <v>1466</v>
      </c>
      <c r="N100" s="674" t="s">
        <v>1467</v>
      </c>
      <c r="O100" s="674" t="s">
        <v>1468</v>
      </c>
      <c r="P100" s="674" t="s">
        <v>1469</v>
      </c>
      <c r="Q100" s="167" t="s">
        <v>1470</v>
      </c>
      <c r="R100" s="675"/>
      <c r="S100" s="272"/>
      <c r="T100" s="272"/>
      <c r="U100" s="272"/>
      <c r="V100" s="272"/>
      <c r="W100" s="272"/>
    </row>
    <row r="101" spans="1:23" ht="31.5" x14ac:dyDescent="0.25">
      <c r="A101" s="653"/>
      <c r="B101" s="609"/>
      <c r="C101" s="655"/>
      <c r="D101" s="657"/>
      <c r="E101" s="657"/>
      <c r="F101" s="617"/>
      <c r="G101" s="672"/>
      <c r="H101" s="659"/>
      <c r="I101" s="655"/>
      <c r="J101" s="609"/>
      <c r="K101" s="609"/>
      <c r="L101" s="609"/>
      <c r="M101" s="674"/>
      <c r="N101" s="674"/>
      <c r="O101" s="674"/>
      <c r="P101" s="674"/>
      <c r="Q101" s="179" t="s">
        <v>1407</v>
      </c>
      <c r="R101" s="665"/>
      <c r="S101" s="272"/>
      <c r="T101" s="272"/>
      <c r="U101" s="272"/>
      <c r="V101" s="272"/>
      <c r="W101" s="272"/>
    </row>
    <row r="102" spans="1:23" ht="16.5" thickBot="1" x14ac:dyDescent="0.3">
      <c r="A102" s="679"/>
      <c r="B102" s="680"/>
      <c r="C102" s="680"/>
      <c r="D102" s="680"/>
      <c r="E102" s="680"/>
      <c r="F102" s="680"/>
      <c r="G102" s="274">
        <f>SUM(G74:G100)</f>
        <v>10.650000000000002</v>
      </c>
      <c r="H102" s="274">
        <f>SUM(H74:H100)</f>
        <v>6.3E-2</v>
      </c>
      <c r="I102" s="275"/>
      <c r="J102" s="275"/>
      <c r="K102" s="275"/>
      <c r="L102" s="275"/>
      <c r="M102" s="275"/>
      <c r="N102" s="275"/>
      <c r="O102" s="275"/>
      <c r="P102" s="275"/>
      <c r="Q102" s="275"/>
      <c r="R102" s="276"/>
      <c r="S102" s="272"/>
      <c r="T102" s="272"/>
      <c r="U102" s="272"/>
      <c r="V102" s="272"/>
      <c r="W102" s="272"/>
    </row>
    <row r="103" spans="1:23" ht="19.5" thickBot="1" x14ac:dyDescent="0.3">
      <c r="A103" s="681" t="s">
        <v>1011</v>
      </c>
      <c r="B103" s="682"/>
      <c r="C103" s="682"/>
      <c r="D103" s="682"/>
      <c r="E103" s="682"/>
      <c r="F103" s="682"/>
      <c r="G103" s="682"/>
      <c r="H103" s="682"/>
      <c r="I103" s="682"/>
      <c r="J103" s="682"/>
      <c r="K103" s="682"/>
      <c r="L103" s="682"/>
      <c r="M103" s="682"/>
      <c r="N103" s="682"/>
      <c r="O103" s="682"/>
      <c r="P103" s="682"/>
      <c r="Q103" s="682"/>
      <c r="R103" s="683"/>
      <c r="S103" s="272"/>
      <c r="T103" s="272"/>
      <c r="U103" s="272"/>
      <c r="V103" s="272"/>
      <c r="W103" s="272"/>
    </row>
    <row r="104" spans="1:23" ht="15.75" x14ac:dyDescent="0.25">
      <c r="A104" s="684">
        <v>1</v>
      </c>
      <c r="B104" s="608" t="s">
        <v>1031</v>
      </c>
      <c r="C104" s="654">
        <v>2</v>
      </c>
      <c r="D104" s="656">
        <v>80.25</v>
      </c>
      <c r="E104" s="273"/>
      <c r="F104" s="608" t="s">
        <v>988</v>
      </c>
      <c r="G104" s="686">
        <v>0.56000000000000005</v>
      </c>
      <c r="H104" s="686">
        <v>0</v>
      </c>
      <c r="I104" s="660" t="s">
        <v>1040</v>
      </c>
      <c r="J104" s="660" t="s">
        <v>1041</v>
      </c>
      <c r="K104" s="608" t="s">
        <v>1042</v>
      </c>
      <c r="L104" s="608" t="s">
        <v>398</v>
      </c>
      <c r="M104" s="660" t="s">
        <v>1471</v>
      </c>
      <c r="N104" s="660" t="s">
        <v>1472</v>
      </c>
      <c r="O104" s="660" t="s">
        <v>1473</v>
      </c>
      <c r="P104" s="660" t="s">
        <v>1474</v>
      </c>
      <c r="Q104" s="167" t="s">
        <v>1475</v>
      </c>
      <c r="R104" s="664"/>
      <c r="S104" s="272"/>
      <c r="T104" s="272"/>
      <c r="U104" s="272"/>
      <c r="V104" s="272"/>
      <c r="W104" s="272"/>
    </row>
    <row r="105" spans="1:23" ht="31.5" x14ac:dyDescent="0.25">
      <c r="A105" s="685"/>
      <c r="B105" s="608"/>
      <c r="C105" s="654"/>
      <c r="D105" s="656"/>
      <c r="E105" s="273"/>
      <c r="F105" s="609"/>
      <c r="G105" s="687"/>
      <c r="H105" s="687"/>
      <c r="I105" s="661"/>
      <c r="J105" s="661"/>
      <c r="K105" s="609"/>
      <c r="L105" s="609"/>
      <c r="M105" s="661"/>
      <c r="N105" s="661"/>
      <c r="O105" s="661"/>
      <c r="P105" s="661"/>
      <c r="Q105" s="179" t="s">
        <v>1407</v>
      </c>
      <c r="R105" s="665"/>
      <c r="S105" s="272"/>
      <c r="T105" s="272"/>
      <c r="U105" s="272"/>
      <c r="V105" s="272"/>
      <c r="W105" s="272"/>
    </row>
    <row r="106" spans="1:23" ht="15.75" x14ac:dyDescent="0.25">
      <c r="A106" s="688">
        <v>2</v>
      </c>
      <c r="B106" s="608"/>
      <c r="C106" s="654"/>
      <c r="D106" s="656"/>
      <c r="E106" s="273"/>
      <c r="F106" s="610" t="s">
        <v>991</v>
      </c>
      <c r="G106" s="690">
        <v>0.61</v>
      </c>
      <c r="H106" s="692">
        <v>0</v>
      </c>
      <c r="I106" s="610" t="s">
        <v>1401</v>
      </c>
      <c r="J106" s="610" t="s">
        <v>1035</v>
      </c>
      <c r="K106" s="610" t="s">
        <v>1034</v>
      </c>
      <c r="L106" s="610" t="s">
        <v>398</v>
      </c>
      <c r="M106" s="610" t="s">
        <v>1476</v>
      </c>
      <c r="N106" s="610" t="s">
        <v>1477</v>
      </c>
      <c r="O106" s="610" t="s">
        <v>1478</v>
      </c>
      <c r="P106" s="610" t="s">
        <v>1479</v>
      </c>
      <c r="Q106" s="167" t="s">
        <v>1400</v>
      </c>
      <c r="R106" s="667"/>
      <c r="S106" s="272"/>
      <c r="T106" s="272"/>
      <c r="U106" s="272"/>
      <c r="V106" s="272"/>
      <c r="W106" s="272"/>
    </row>
    <row r="107" spans="1:23" ht="31.5" x14ac:dyDescent="0.25">
      <c r="A107" s="685"/>
      <c r="B107" s="608"/>
      <c r="C107" s="654"/>
      <c r="D107" s="656"/>
      <c r="E107" s="273"/>
      <c r="F107" s="609"/>
      <c r="G107" s="691"/>
      <c r="H107" s="687"/>
      <c r="I107" s="609"/>
      <c r="J107" s="609"/>
      <c r="K107" s="609"/>
      <c r="L107" s="609"/>
      <c r="M107" s="609"/>
      <c r="N107" s="609"/>
      <c r="O107" s="609"/>
      <c r="P107" s="609"/>
      <c r="Q107" s="179" t="s">
        <v>1407</v>
      </c>
      <c r="R107" s="668"/>
      <c r="S107" s="272"/>
      <c r="T107" s="272"/>
      <c r="U107" s="272"/>
      <c r="V107" s="272"/>
      <c r="W107" s="272"/>
    </row>
    <row r="108" spans="1:23" ht="15.75" x14ac:dyDescent="0.25">
      <c r="A108" s="688">
        <v>3</v>
      </c>
      <c r="B108" s="608"/>
      <c r="C108" s="654"/>
      <c r="D108" s="656"/>
      <c r="E108" s="273"/>
      <c r="F108" s="610" t="s">
        <v>994</v>
      </c>
      <c r="G108" s="690">
        <v>0.46</v>
      </c>
      <c r="H108" s="692">
        <v>0</v>
      </c>
      <c r="I108" s="610" t="s">
        <v>1401</v>
      </c>
      <c r="J108" s="610" t="s">
        <v>1035</v>
      </c>
      <c r="K108" s="610" t="s">
        <v>1034</v>
      </c>
      <c r="L108" s="610" t="s">
        <v>398</v>
      </c>
      <c r="M108" s="610" t="s">
        <v>1480</v>
      </c>
      <c r="N108" s="610" t="s">
        <v>1481</v>
      </c>
      <c r="O108" s="610" t="s">
        <v>1482</v>
      </c>
      <c r="P108" s="610" t="s">
        <v>1483</v>
      </c>
      <c r="Q108" s="167" t="s">
        <v>1475</v>
      </c>
      <c r="R108" s="667"/>
      <c r="S108" s="272"/>
      <c r="T108" s="272"/>
      <c r="U108" s="272"/>
      <c r="V108" s="272"/>
      <c r="W108" s="272"/>
    </row>
    <row r="109" spans="1:23" ht="31.5" x14ac:dyDescent="0.25">
      <c r="A109" s="685"/>
      <c r="B109" s="608"/>
      <c r="C109" s="654"/>
      <c r="D109" s="656"/>
      <c r="E109" s="273"/>
      <c r="F109" s="609"/>
      <c r="G109" s="691"/>
      <c r="H109" s="687"/>
      <c r="I109" s="609"/>
      <c r="J109" s="609"/>
      <c r="K109" s="609"/>
      <c r="L109" s="609"/>
      <c r="M109" s="609"/>
      <c r="N109" s="609"/>
      <c r="O109" s="609"/>
      <c r="P109" s="609"/>
      <c r="Q109" s="179" t="s">
        <v>1407</v>
      </c>
      <c r="R109" s="668"/>
      <c r="S109" s="272"/>
      <c r="T109" s="272"/>
      <c r="U109" s="272"/>
      <c r="V109" s="272"/>
      <c r="W109" s="272"/>
    </row>
    <row r="110" spans="1:23" ht="31.5" x14ac:dyDescent="0.25">
      <c r="A110" s="688">
        <v>4</v>
      </c>
      <c r="B110" s="608"/>
      <c r="C110" s="654"/>
      <c r="D110" s="656"/>
      <c r="E110" s="273"/>
      <c r="F110" s="610" t="s">
        <v>1412</v>
      </c>
      <c r="G110" s="690">
        <v>0.6</v>
      </c>
      <c r="H110" s="692">
        <v>0</v>
      </c>
      <c r="I110" s="610" t="s">
        <v>1035</v>
      </c>
      <c r="J110" s="610" t="s">
        <v>1035</v>
      </c>
      <c r="K110" s="610" t="s">
        <v>1034</v>
      </c>
      <c r="L110" s="610" t="s">
        <v>398</v>
      </c>
      <c r="M110" s="610" t="s">
        <v>1484</v>
      </c>
      <c r="N110" s="610" t="s">
        <v>1485</v>
      </c>
      <c r="O110" s="610" t="s">
        <v>1486</v>
      </c>
      <c r="P110" s="610" t="s">
        <v>1487</v>
      </c>
      <c r="Q110" s="167" t="s">
        <v>1406</v>
      </c>
      <c r="R110" s="667"/>
      <c r="S110" s="272"/>
      <c r="T110" s="272"/>
      <c r="U110" s="272"/>
      <c r="V110" s="272"/>
      <c r="W110" s="272"/>
    </row>
    <row r="111" spans="1:23" ht="31.5" x14ac:dyDescent="0.25">
      <c r="A111" s="685"/>
      <c r="B111" s="608"/>
      <c r="C111" s="654"/>
      <c r="D111" s="656"/>
      <c r="E111" s="273"/>
      <c r="F111" s="609"/>
      <c r="G111" s="691"/>
      <c r="H111" s="687"/>
      <c r="I111" s="609"/>
      <c r="J111" s="609"/>
      <c r="K111" s="609"/>
      <c r="L111" s="609"/>
      <c r="M111" s="609"/>
      <c r="N111" s="609"/>
      <c r="O111" s="609"/>
      <c r="P111" s="609"/>
      <c r="Q111" s="179" t="s">
        <v>1488</v>
      </c>
      <c r="R111" s="668"/>
      <c r="S111" s="272"/>
      <c r="T111" s="272"/>
      <c r="U111" s="272"/>
      <c r="V111" s="272"/>
      <c r="W111" s="272"/>
    </row>
    <row r="112" spans="1:23" ht="31.5" x14ac:dyDescent="0.25">
      <c r="A112" s="688">
        <v>5</v>
      </c>
      <c r="B112" s="608"/>
      <c r="C112" s="654"/>
      <c r="D112" s="656"/>
      <c r="E112" s="273"/>
      <c r="F112" s="610" t="s">
        <v>997</v>
      </c>
      <c r="G112" s="690">
        <v>1.7</v>
      </c>
      <c r="H112" s="692">
        <v>0</v>
      </c>
      <c r="I112" s="610" t="s">
        <v>1043</v>
      </c>
      <c r="J112" s="610" t="s">
        <v>1035</v>
      </c>
      <c r="K112" s="610" t="s">
        <v>1034</v>
      </c>
      <c r="L112" s="610" t="s">
        <v>398</v>
      </c>
      <c r="M112" s="693" t="s">
        <v>1489</v>
      </c>
      <c r="N112" s="693" t="s">
        <v>1490</v>
      </c>
      <c r="O112" s="693" t="s">
        <v>1491</v>
      </c>
      <c r="P112" s="693" t="s">
        <v>1492</v>
      </c>
      <c r="Q112" s="167" t="s">
        <v>1406</v>
      </c>
      <c r="R112" s="667"/>
      <c r="S112" s="272"/>
      <c r="T112" s="272"/>
      <c r="U112" s="272"/>
      <c r="V112" s="272"/>
      <c r="W112" s="272"/>
    </row>
    <row r="113" spans="1:23" ht="31.5" x14ac:dyDescent="0.25">
      <c r="A113" s="685"/>
      <c r="B113" s="608"/>
      <c r="C113" s="654"/>
      <c r="D113" s="656"/>
      <c r="E113" s="273"/>
      <c r="F113" s="609"/>
      <c r="G113" s="691"/>
      <c r="H113" s="687"/>
      <c r="I113" s="609"/>
      <c r="J113" s="609"/>
      <c r="K113" s="609"/>
      <c r="L113" s="609"/>
      <c r="M113" s="694"/>
      <c r="N113" s="694"/>
      <c r="O113" s="694"/>
      <c r="P113" s="694"/>
      <c r="Q113" s="179" t="s">
        <v>1493</v>
      </c>
      <c r="R113" s="668"/>
      <c r="S113" s="272"/>
      <c r="T113" s="272"/>
      <c r="U113" s="272"/>
      <c r="V113" s="272"/>
      <c r="W113" s="272"/>
    </row>
    <row r="114" spans="1:23" ht="31.5" x14ac:dyDescent="0.25">
      <c r="A114" s="688">
        <v>6</v>
      </c>
      <c r="B114" s="608"/>
      <c r="C114" s="654"/>
      <c r="D114" s="656"/>
      <c r="E114" s="273"/>
      <c r="F114" s="610" t="s">
        <v>1002</v>
      </c>
      <c r="G114" s="697">
        <v>1.1000000000000001</v>
      </c>
      <c r="H114" s="692">
        <v>0</v>
      </c>
      <c r="I114" s="677" t="s">
        <v>1494</v>
      </c>
      <c r="J114" s="610" t="s">
        <v>1035</v>
      </c>
      <c r="K114" s="610" t="s">
        <v>1034</v>
      </c>
      <c r="L114" s="610" t="s">
        <v>398</v>
      </c>
      <c r="M114" s="695" t="s">
        <v>1495</v>
      </c>
      <c r="N114" s="695" t="s">
        <v>1496</v>
      </c>
      <c r="O114" s="695" t="s">
        <v>1497</v>
      </c>
      <c r="P114" s="695" t="s">
        <v>1498</v>
      </c>
      <c r="Q114" s="167" t="s">
        <v>1406</v>
      </c>
      <c r="R114" s="675"/>
      <c r="S114" s="272"/>
      <c r="T114" s="272"/>
      <c r="U114" s="272"/>
      <c r="V114" s="272"/>
      <c r="W114" s="272"/>
    </row>
    <row r="115" spans="1:23" ht="31.5" x14ac:dyDescent="0.25">
      <c r="A115" s="685"/>
      <c r="B115" s="608"/>
      <c r="C115" s="654"/>
      <c r="D115" s="656"/>
      <c r="E115" s="273"/>
      <c r="F115" s="609"/>
      <c r="G115" s="698"/>
      <c r="H115" s="687"/>
      <c r="I115" s="661"/>
      <c r="J115" s="609"/>
      <c r="K115" s="609"/>
      <c r="L115" s="609"/>
      <c r="M115" s="696"/>
      <c r="N115" s="696"/>
      <c r="O115" s="696"/>
      <c r="P115" s="696"/>
      <c r="Q115" s="179" t="s">
        <v>1499</v>
      </c>
      <c r="R115" s="665"/>
      <c r="S115" s="272"/>
      <c r="T115" s="272"/>
      <c r="U115" s="272"/>
      <c r="V115" s="272"/>
      <c r="W115" s="272"/>
    </row>
    <row r="116" spans="1:23" ht="31.5" x14ac:dyDescent="0.25">
      <c r="A116" s="688">
        <v>7</v>
      </c>
      <c r="B116" s="608"/>
      <c r="C116" s="654"/>
      <c r="D116" s="656"/>
      <c r="E116" s="273"/>
      <c r="F116" s="610" t="s">
        <v>1004</v>
      </c>
      <c r="G116" s="690">
        <v>0.83</v>
      </c>
      <c r="H116" s="692">
        <v>0</v>
      </c>
      <c r="I116" s="677" t="s">
        <v>1494</v>
      </c>
      <c r="J116" s="610" t="s">
        <v>1035</v>
      </c>
      <c r="K116" s="610" t="s">
        <v>1034</v>
      </c>
      <c r="L116" s="610" t="s">
        <v>398</v>
      </c>
      <c r="M116" s="610" t="s">
        <v>1500</v>
      </c>
      <c r="N116" s="610" t="s">
        <v>1501</v>
      </c>
      <c r="O116" s="610" t="s">
        <v>1502</v>
      </c>
      <c r="P116" s="610" t="s">
        <v>1503</v>
      </c>
      <c r="Q116" s="167" t="s">
        <v>1406</v>
      </c>
      <c r="R116" s="667"/>
      <c r="S116" s="272"/>
      <c r="T116" s="272"/>
      <c r="U116" s="272"/>
      <c r="V116" s="272"/>
      <c r="W116" s="272"/>
    </row>
    <row r="117" spans="1:23" ht="31.5" x14ac:dyDescent="0.25">
      <c r="A117" s="685"/>
      <c r="B117" s="608"/>
      <c r="C117" s="654"/>
      <c r="D117" s="656"/>
      <c r="E117" s="273"/>
      <c r="F117" s="609"/>
      <c r="G117" s="691"/>
      <c r="H117" s="687"/>
      <c r="I117" s="661"/>
      <c r="J117" s="609"/>
      <c r="K117" s="609"/>
      <c r="L117" s="609"/>
      <c r="M117" s="609"/>
      <c r="N117" s="609"/>
      <c r="O117" s="609"/>
      <c r="P117" s="609"/>
      <c r="Q117" s="179" t="s">
        <v>1504</v>
      </c>
      <c r="R117" s="668"/>
      <c r="S117" s="272"/>
      <c r="T117" s="272"/>
      <c r="U117" s="272"/>
      <c r="V117" s="272"/>
      <c r="W117" s="272"/>
    </row>
    <row r="118" spans="1:23" ht="31.5" x14ac:dyDescent="0.25">
      <c r="A118" s="688">
        <v>8</v>
      </c>
      <c r="B118" s="608"/>
      <c r="C118" s="654"/>
      <c r="D118" s="656"/>
      <c r="E118" s="273"/>
      <c r="F118" s="610" t="s">
        <v>1505</v>
      </c>
      <c r="G118" s="690">
        <v>0.8</v>
      </c>
      <c r="H118" s="692">
        <v>0</v>
      </c>
      <c r="I118" s="610" t="s">
        <v>1420</v>
      </c>
      <c r="J118" s="610" t="s">
        <v>1034</v>
      </c>
      <c r="K118" s="610" t="s">
        <v>1034</v>
      </c>
      <c r="L118" s="610" t="s">
        <v>398</v>
      </c>
      <c r="M118" s="693" t="s">
        <v>1506</v>
      </c>
      <c r="N118" s="693" t="s">
        <v>1507</v>
      </c>
      <c r="O118" s="693" t="s">
        <v>1508</v>
      </c>
      <c r="P118" s="693" t="s">
        <v>1509</v>
      </c>
      <c r="Q118" s="167" t="s">
        <v>1406</v>
      </c>
      <c r="R118" s="667"/>
      <c r="S118" s="272"/>
      <c r="T118" s="272"/>
      <c r="U118" s="272"/>
      <c r="V118" s="272"/>
      <c r="W118" s="272"/>
    </row>
    <row r="119" spans="1:23" ht="31.5" x14ac:dyDescent="0.25">
      <c r="A119" s="685"/>
      <c r="B119" s="608"/>
      <c r="C119" s="654"/>
      <c r="D119" s="656"/>
      <c r="E119" s="273"/>
      <c r="F119" s="609"/>
      <c r="G119" s="691"/>
      <c r="H119" s="687"/>
      <c r="I119" s="609"/>
      <c r="J119" s="609"/>
      <c r="K119" s="609"/>
      <c r="L119" s="609"/>
      <c r="M119" s="694"/>
      <c r="N119" s="694"/>
      <c r="O119" s="694"/>
      <c r="P119" s="694"/>
      <c r="Q119" s="179" t="s">
        <v>1510</v>
      </c>
      <c r="R119" s="668"/>
      <c r="S119" s="272"/>
      <c r="T119" s="272"/>
      <c r="U119" s="272"/>
      <c r="V119" s="272"/>
      <c r="W119" s="272"/>
    </row>
    <row r="120" spans="1:23" ht="15.75" x14ac:dyDescent="0.25">
      <c r="A120" s="688">
        <v>9</v>
      </c>
      <c r="B120" s="608"/>
      <c r="C120" s="654"/>
      <c r="D120" s="656"/>
      <c r="E120" s="273"/>
      <c r="F120" s="610" t="s">
        <v>1024</v>
      </c>
      <c r="G120" s="697">
        <v>0.2</v>
      </c>
      <c r="H120" s="692">
        <v>0</v>
      </c>
      <c r="I120" s="610" t="s">
        <v>1449</v>
      </c>
      <c r="J120" s="610" t="s">
        <v>1038</v>
      </c>
      <c r="K120" s="610" t="s">
        <v>1039</v>
      </c>
      <c r="L120" s="610" t="s">
        <v>398</v>
      </c>
      <c r="M120" s="695" t="s">
        <v>1511</v>
      </c>
      <c r="N120" s="695" t="s">
        <v>1512</v>
      </c>
      <c r="O120" s="695" t="s">
        <v>1513</v>
      </c>
      <c r="P120" s="695" t="s">
        <v>1514</v>
      </c>
      <c r="Q120" s="167" t="s">
        <v>1400</v>
      </c>
      <c r="R120" s="675"/>
      <c r="S120" s="272"/>
      <c r="T120" s="272"/>
      <c r="U120" s="272"/>
      <c r="V120" s="272"/>
      <c r="W120" s="272"/>
    </row>
    <row r="121" spans="1:23" ht="31.5" x14ac:dyDescent="0.25">
      <c r="A121" s="685"/>
      <c r="B121" s="608"/>
      <c r="C121" s="654"/>
      <c r="D121" s="656"/>
      <c r="E121" s="273"/>
      <c r="F121" s="609"/>
      <c r="G121" s="698"/>
      <c r="H121" s="687"/>
      <c r="I121" s="609"/>
      <c r="J121" s="609"/>
      <c r="K121" s="609"/>
      <c r="L121" s="609"/>
      <c r="M121" s="696"/>
      <c r="N121" s="696"/>
      <c r="O121" s="696"/>
      <c r="P121" s="696"/>
      <c r="Q121" s="179" t="s">
        <v>1407</v>
      </c>
      <c r="R121" s="665"/>
      <c r="S121" s="272"/>
      <c r="T121" s="272"/>
      <c r="U121" s="272"/>
      <c r="V121" s="272"/>
      <c r="W121" s="272"/>
    </row>
    <row r="122" spans="1:23" ht="15.75" x14ac:dyDescent="0.25">
      <c r="A122" s="688">
        <v>10</v>
      </c>
      <c r="B122" s="608"/>
      <c r="C122" s="654"/>
      <c r="D122" s="656"/>
      <c r="E122" s="273"/>
      <c r="F122" s="610" t="s">
        <v>1025</v>
      </c>
      <c r="G122" s="690">
        <v>0.22</v>
      </c>
      <c r="H122" s="692">
        <v>0</v>
      </c>
      <c r="I122" s="610" t="s">
        <v>1038</v>
      </c>
      <c r="J122" s="610" t="s">
        <v>1038</v>
      </c>
      <c r="K122" s="610" t="s">
        <v>1039</v>
      </c>
      <c r="L122" s="610" t="s">
        <v>398</v>
      </c>
      <c r="M122" s="610" t="s">
        <v>1515</v>
      </c>
      <c r="N122" s="610" t="s">
        <v>1516</v>
      </c>
      <c r="O122" s="610" t="s">
        <v>1517</v>
      </c>
      <c r="P122" s="610" t="s">
        <v>1518</v>
      </c>
      <c r="Q122" s="167" t="s">
        <v>1400</v>
      </c>
      <c r="R122" s="667"/>
      <c r="S122" s="272"/>
      <c r="T122" s="272"/>
      <c r="U122" s="272"/>
      <c r="V122" s="272"/>
      <c r="W122" s="272"/>
    </row>
    <row r="123" spans="1:23" ht="31.5" x14ac:dyDescent="0.25">
      <c r="A123" s="685"/>
      <c r="B123" s="608"/>
      <c r="C123" s="654"/>
      <c r="D123" s="656"/>
      <c r="E123" s="273"/>
      <c r="F123" s="609"/>
      <c r="G123" s="691"/>
      <c r="H123" s="687"/>
      <c r="I123" s="609"/>
      <c r="J123" s="609"/>
      <c r="K123" s="609"/>
      <c r="L123" s="609"/>
      <c r="M123" s="609"/>
      <c r="N123" s="609"/>
      <c r="O123" s="609"/>
      <c r="P123" s="609"/>
      <c r="Q123" s="179" t="s">
        <v>1407</v>
      </c>
      <c r="R123" s="668"/>
      <c r="S123" s="272"/>
      <c r="T123" s="272"/>
      <c r="U123" s="272"/>
      <c r="V123" s="272"/>
      <c r="W123" s="272"/>
    </row>
    <row r="124" spans="1:23" ht="31.5" x14ac:dyDescent="0.25">
      <c r="A124" s="688">
        <v>11</v>
      </c>
      <c r="B124" s="608"/>
      <c r="C124" s="654"/>
      <c r="D124" s="656"/>
      <c r="E124" s="273"/>
      <c r="F124" s="610" t="s">
        <v>1027</v>
      </c>
      <c r="G124" s="690">
        <v>0.85</v>
      </c>
      <c r="H124" s="692">
        <v>1.4999999999999999E-2</v>
      </c>
      <c r="I124" s="610" t="s">
        <v>1519</v>
      </c>
      <c r="J124" s="610" t="s">
        <v>1520</v>
      </c>
      <c r="K124" s="610" t="s">
        <v>1039</v>
      </c>
      <c r="L124" s="610" t="s">
        <v>398</v>
      </c>
      <c r="M124" s="693" t="s">
        <v>1521</v>
      </c>
      <c r="N124" s="693" t="s">
        <v>1522</v>
      </c>
      <c r="O124" s="693" t="s">
        <v>1523</v>
      </c>
      <c r="P124" s="693" t="s">
        <v>1524</v>
      </c>
      <c r="Q124" s="167" t="s">
        <v>1525</v>
      </c>
      <c r="R124" s="667"/>
      <c r="S124" s="272"/>
      <c r="T124" s="272"/>
      <c r="U124" s="272"/>
      <c r="V124" s="272"/>
      <c r="W124" s="272"/>
    </row>
    <row r="125" spans="1:23" ht="31.5" x14ac:dyDescent="0.25">
      <c r="A125" s="685"/>
      <c r="B125" s="608"/>
      <c r="C125" s="654"/>
      <c r="D125" s="656"/>
      <c r="E125" s="273"/>
      <c r="F125" s="609"/>
      <c r="G125" s="691"/>
      <c r="H125" s="687"/>
      <c r="I125" s="609"/>
      <c r="J125" s="609"/>
      <c r="K125" s="609"/>
      <c r="L125" s="609"/>
      <c r="M125" s="694"/>
      <c r="N125" s="694"/>
      <c r="O125" s="694"/>
      <c r="P125" s="694"/>
      <c r="Q125" s="179" t="s">
        <v>1407</v>
      </c>
      <c r="R125" s="668"/>
      <c r="S125" s="272"/>
      <c r="T125" s="272"/>
      <c r="U125" s="272"/>
      <c r="V125" s="272"/>
      <c r="W125" s="272"/>
    </row>
    <row r="126" spans="1:23" ht="31.5" x14ac:dyDescent="0.25">
      <c r="A126" s="688">
        <v>12</v>
      </c>
      <c r="B126" s="608"/>
      <c r="C126" s="654"/>
      <c r="D126" s="656"/>
      <c r="E126" s="273"/>
      <c r="F126" s="610" t="s">
        <v>1029</v>
      </c>
      <c r="G126" s="697">
        <v>1</v>
      </c>
      <c r="H126" s="692">
        <v>0</v>
      </c>
      <c r="I126" s="610" t="s">
        <v>1526</v>
      </c>
      <c r="J126" s="610" t="s">
        <v>1038</v>
      </c>
      <c r="K126" s="610" t="s">
        <v>1039</v>
      </c>
      <c r="L126" s="610" t="s">
        <v>398</v>
      </c>
      <c r="M126" s="695" t="s">
        <v>1527</v>
      </c>
      <c r="N126" s="695" t="s">
        <v>1528</v>
      </c>
      <c r="O126" s="695" t="s">
        <v>1529</v>
      </c>
      <c r="P126" s="695" t="s">
        <v>1530</v>
      </c>
      <c r="Q126" s="167" t="s">
        <v>1406</v>
      </c>
      <c r="R126" s="675"/>
      <c r="S126" s="272"/>
      <c r="T126" s="272"/>
      <c r="U126" s="272"/>
      <c r="V126" s="272"/>
      <c r="W126" s="272"/>
    </row>
    <row r="127" spans="1:23" ht="31.5" x14ac:dyDescent="0.25">
      <c r="A127" s="685"/>
      <c r="B127" s="608"/>
      <c r="C127" s="654"/>
      <c r="D127" s="656"/>
      <c r="E127" s="273"/>
      <c r="F127" s="609"/>
      <c r="G127" s="698"/>
      <c r="H127" s="687"/>
      <c r="I127" s="609"/>
      <c r="J127" s="609"/>
      <c r="K127" s="609"/>
      <c r="L127" s="609"/>
      <c r="M127" s="696"/>
      <c r="N127" s="696"/>
      <c r="O127" s="696"/>
      <c r="P127" s="696"/>
      <c r="Q127" s="179" t="s">
        <v>1531</v>
      </c>
      <c r="R127" s="665"/>
      <c r="S127" s="272"/>
      <c r="T127" s="272"/>
      <c r="U127" s="272"/>
      <c r="V127" s="272"/>
      <c r="W127" s="272"/>
    </row>
    <row r="128" spans="1:23" ht="31.5" x14ac:dyDescent="0.25">
      <c r="A128" s="688">
        <v>13</v>
      </c>
      <c r="B128" s="608"/>
      <c r="C128" s="654"/>
      <c r="D128" s="656"/>
      <c r="E128" s="273"/>
      <c r="F128" s="610" t="s">
        <v>1030</v>
      </c>
      <c r="G128" s="697">
        <v>0.43</v>
      </c>
      <c r="H128" s="692">
        <v>0</v>
      </c>
      <c r="I128" s="610" t="s">
        <v>1532</v>
      </c>
      <c r="J128" s="610" t="s">
        <v>1039</v>
      </c>
      <c r="K128" s="610" t="s">
        <v>1034</v>
      </c>
      <c r="L128" s="610" t="s">
        <v>398</v>
      </c>
      <c r="M128" s="695" t="s">
        <v>1533</v>
      </c>
      <c r="N128" s="695" t="s">
        <v>1534</v>
      </c>
      <c r="O128" s="695" t="s">
        <v>1535</v>
      </c>
      <c r="P128" s="695" t="s">
        <v>1536</v>
      </c>
      <c r="Q128" s="167" t="s">
        <v>1406</v>
      </c>
      <c r="R128" s="675"/>
      <c r="S128" s="272"/>
      <c r="T128" s="272"/>
      <c r="U128" s="272"/>
      <c r="V128" s="272"/>
      <c r="W128" s="272"/>
    </row>
    <row r="129" spans="1:23" ht="31.5" x14ac:dyDescent="0.25">
      <c r="A129" s="685"/>
      <c r="B129" s="608"/>
      <c r="C129" s="654"/>
      <c r="D129" s="656"/>
      <c r="E129" s="273"/>
      <c r="F129" s="609"/>
      <c r="G129" s="698"/>
      <c r="H129" s="687"/>
      <c r="I129" s="609"/>
      <c r="J129" s="609"/>
      <c r="K129" s="609"/>
      <c r="L129" s="609"/>
      <c r="M129" s="696"/>
      <c r="N129" s="696"/>
      <c r="O129" s="696"/>
      <c r="P129" s="696"/>
      <c r="Q129" s="179" t="s">
        <v>1407</v>
      </c>
      <c r="R129" s="665"/>
      <c r="S129" s="272"/>
      <c r="T129" s="272"/>
      <c r="U129" s="272"/>
      <c r="V129" s="272"/>
      <c r="W129" s="272"/>
    </row>
    <row r="130" spans="1:23" ht="31.5" x14ac:dyDescent="0.25">
      <c r="A130" s="688">
        <v>14</v>
      </c>
      <c r="B130" s="608"/>
      <c r="C130" s="654"/>
      <c r="D130" s="656"/>
      <c r="E130" s="273"/>
      <c r="F130" s="610" t="s">
        <v>1464</v>
      </c>
      <c r="G130" s="697">
        <v>0.38</v>
      </c>
      <c r="H130" s="692">
        <v>2.5000000000000001E-2</v>
      </c>
      <c r="I130" s="610" t="s">
        <v>1044</v>
      </c>
      <c r="J130" s="610" t="s">
        <v>1045</v>
      </c>
      <c r="K130" s="610" t="s">
        <v>1034</v>
      </c>
      <c r="L130" s="610" t="s">
        <v>398</v>
      </c>
      <c r="M130" s="695" t="s">
        <v>1537</v>
      </c>
      <c r="N130" s="695" t="s">
        <v>1538</v>
      </c>
      <c r="O130" s="695" t="s">
        <v>1539</v>
      </c>
      <c r="P130" s="695" t="s">
        <v>1540</v>
      </c>
      <c r="Q130" s="167" t="s">
        <v>1470</v>
      </c>
      <c r="R130" s="675"/>
      <c r="S130" s="272"/>
      <c r="T130" s="272"/>
      <c r="U130" s="272"/>
      <c r="V130" s="272"/>
      <c r="W130" s="272"/>
    </row>
    <row r="131" spans="1:23" ht="31.5" x14ac:dyDescent="0.25">
      <c r="A131" s="685"/>
      <c r="B131" s="609"/>
      <c r="C131" s="655"/>
      <c r="D131" s="657"/>
      <c r="E131" s="277"/>
      <c r="F131" s="609"/>
      <c r="G131" s="698"/>
      <c r="H131" s="687"/>
      <c r="I131" s="609"/>
      <c r="J131" s="609"/>
      <c r="K131" s="609"/>
      <c r="L131" s="609"/>
      <c r="M131" s="696"/>
      <c r="N131" s="696"/>
      <c r="O131" s="696"/>
      <c r="P131" s="696"/>
      <c r="Q131" s="179" t="s">
        <v>1407</v>
      </c>
      <c r="R131" s="665"/>
      <c r="S131" s="272"/>
      <c r="T131" s="272"/>
      <c r="U131" s="272"/>
      <c r="V131" s="272"/>
      <c r="W131" s="272"/>
    </row>
    <row r="132" spans="1:23" ht="16.5" thickBot="1" x14ac:dyDescent="0.3">
      <c r="A132" s="199"/>
      <c r="B132" s="200"/>
      <c r="C132" s="200"/>
      <c r="D132" s="200"/>
      <c r="E132" s="200"/>
      <c r="F132" s="200"/>
      <c r="G132" s="274">
        <f>SUM(G104:G130)</f>
        <v>9.74</v>
      </c>
      <c r="H132" s="274">
        <f>SUM(H104:H130)</f>
        <v>0.04</v>
      </c>
      <c r="I132" s="200"/>
      <c r="J132" s="200"/>
      <c r="K132" s="200"/>
      <c r="L132" s="200"/>
      <c r="M132" s="200"/>
      <c r="N132" s="200"/>
      <c r="O132" s="200"/>
      <c r="P132" s="200"/>
      <c r="Q132" s="200"/>
      <c r="R132" s="278"/>
      <c r="S132" s="272"/>
      <c r="T132" s="272"/>
      <c r="U132" s="272"/>
      <c r="V132" s="272"/>
      <c r="W132" s="272"/>
    </row>
    <row r="133" spans="1:23" ht="18.75" x14ac:dyDescent="0.25">
      <c r="A133" s="646" t="s">
        <v>1541</v>
      </c>
      <c r="B133" s="647"/>
      <c r="C133" s="647"/>
      <c r="D133" s="647"/>
      <c r="E133" s="647"/>
      <c r="F133" s="647"/>
      <c r="G133" s="647"/>
      <c r="H133" s="647"/>
      <c r="I133" s="647"/>
      <c r="J133" s="647"/>
      <c r="K133" s="647"/>
      <c r="L133" s="647"/>
      <c r="M133" s="647"/>
      <c r="N133" s="647"/>
      <c r="O133" s="647"/>
      <c r="P133" s="647"/>
      <c r="Q133" s="647"/>
      <c r="R133" s="648"/>
      <c r="S133" s="272"/>
      <c r="T133" s="272"/>
      <c r="U133" s="272"/>
      <c r="V133" s="272"/>
      <c r="W133" s="272"/>
    </row>
    <row r="134" spans="1:23" ht="19.5" thickBot="1" x14ac:dyDescent="0.3">
      <c r="A134" s="649" t="s">
        <v>888</v>
      </c>
      <c r="B134" s="650"/>
      <c r="C134" s="650"/>
      <c r="D134" s="650"/>
      <c r="E134" s="650"/>
      <c r="F134" s="650"/>
      <c r="G134" s="650"/>
      <c r="H134" s="650"/>
      <c r="I134" s="650"/>
      <c r="J134" s="650"/>
      <c r="K134" s="650"/>
      <c r="L134" s="650"/>
      <c r="M134" s="650"/>
      <c r="N134" s="650"/>
      <c r="O134" s="650"/>
      <c r="P134" s="650"/>
      <c r="Q134" s="650"/>
      <c r="R134" s="651"/>
      <c r="S134" s="272"/>
      <c r="T134" s="272"/>
      <c r="U134" s="272"/>
      <c r="V134" s="272"/>
      <c r="W134" s="272"/>
    </row>
    <row r="135" spans="1:23" ht="31.5" x14ac:dyDescent="0.25">
      <c r="A135" s="688">
        <v>1</v>
      </c>
      <c r="B135" s="610" t="s">
        <v>1542</v>
      </c>
      <c r="C135" s="610">
        <v>3</v>
      </c>
      <c r="D135" s="610"/>
      <c r="E135" s="279"/>
      <c r="F135" s="610" t="s">
        <v>988</v>
      </c>
      <c r="G135" s="699">
        <v>0.08</v>
      </c>
      <c r="H135" s="699">
        <v>0</v>
      </c>
      <c r="I135" s="610" t="s">
        <v>1543</v>
      </c>
      <c r="J135" s="610" t="s">
        <v>1046</v>
      </c>
      <c r="K135" s="610" t="s">
        <v>1034</v>
      </c>
      <c r="L135" s="610" t="s">
        <v>398</v>
      </c>
      <c r="M135" s="610" t="s">
        <v>1544</v>
      </c>
      <c r="N135" s="610" t="s">
        <v>1545</v>
      </c>
      <c r="O135" s="610" t="s">
        <v>1546</v>
      </c>
      <c r="P135" s="610" t="s">
        <v>1547</v>
      </c>
      <c r="Q135" s="167" t="s">
        <v>1406</v>
      </c>
      <c r="R135" s="701"/>
      <c r="S135" s="272"/>
      <c r="T135" s="272"/>
      <c r="U135" s="272"/>
      <c r="V135" s="272"/>
      <c r="W135" s="272"/>
    </row>
    <row r="136" spans="1:23" ht="31.5" x14ac:dyDescent="0.25">
      <c r="A136" s="685"/>
      <c r="B136" s="608"/>
      <c r="C136" s="608"/>
      <c r="D136" s="608"/>
      <c r="E136" s="280"/>
      <c r="F136" s="609"/>
      <c r="G136" s="700"/>
      <c r="H136" s="700"/>
      <c r="I136" s="609"/>
      <c r="J136" s="609"/>
      <c r="K136" s="609"/>
      <c r="L136" s="609"/>
      <c r="M136" s="609"/>
      <c r="N136" s="609"/>
      <c r="O136" s="609"/>
      <c r="P136" s="609"/>
      <c r="Q136" s="179" t="s">
        <v>1548</v>
      </c>
      <c r="R136" s="702"/>
      <c r="S136" s="272"/>
      <c r="T136" s="272"/>
      <c r="U136" s="272"/>
      <c r="V136" s="272"/>
      <c r="W136" s="272"/>
    </row>
    <row r="137" spans="1:23" ht="31.5" x14ac:dyDescent="0.25">
      <c r="A137" s="688">
        <v>2</v>
      </c>
      <c r="B137" s="608"/>
      <c r="C137" s="608"/>
      <c r="D137" s="608"/>
      <c r="E137" s="280"/>
      <c r="F137" s="610" t="s">
        <v>991</v>
      </c>
      <c r="G137" s="699">
        <v>1.2E-2</v>
      </c>
      <c r="H137" s="699">
        <v>0</v>
      </c>
      <c r="I137" s="610" t="s">
        <v>1549</v>
      </c>
      <c r="J137" s="610" t="s">
        <v>1046</v>
      </c>
      <c r="K137" s="610" t="s">
        <v>1034</v>
      </c>
      <c r="L137" s="610" t="s">
        <v>398</v>
      </c>
      <c r="M137" s="610" t="s">
        <v>1550</v>
      </c>
      <c r="N137" s="610" t="s">
        <v>1551</v>
      </c>
      <c r="O137" s="610" t="s">
        <v>1552</v>
      </c>
      <c r="P137" s="610" t="s">
        <v>1553</v>
      </c>
      <c r="Q137" s="167" t="s">
        <v>1406</v>
      </c>
      <c r="R137" s="703"/>
      <c r="S137" s="272"/>
      <c r="T137" s="272"/>
      <c r="U137" s="272"/>
      <c r="V137" s="272"/>
      <c r="W137" s="272"/>
    </row>
    <row r="138" spans="1:23" ht="31.5" x14ac:dyDescent="0.25">
      <c r="A138" s="685"/>
      <c r="B138" s="609"/>
      <c r="C138" s="609"/>
      <c r="D138" s="609"/>
      <c r="E138" s="281"/>
      <c r="F138" s="609"/>
      <c r="G138" s="700"/>
      <c r="H138" s="700"/>
      <c r="I138" s="609"/>
      <c r="J138" s="609"/>
      <c r="K138" s="609"/>
      <c r="L138" s="609"/>
      <c r="M138" s="609"/>
      <c r="N138" s="609"/>
      <c r="O138" s="609"/>
      <c r="P138" s="609"/>
      <c r="Q138" s="179" t="s">
        <v>1554</v>
      </c>
      <c r="R138" s="702"/>
      <c r="S138" s="272"/>
      <c r="T138" s="272"/>
      <c r="U138" s="272"/>
      <c r="V138" s="272"/>
      <c r="W138" s="272"/>
    </row>
    <row r="139" spans="1:23" ht="16.5" thickBot="1" x14ac:dyDescent="0.3">
      <c r="A139" s="282"/>
      <c r="B139" s="283"/>
      <c r="C139" s="283"/>
      <c r="D139" s="283"/>
      <c r="E139" s="283"/>
      <c r="F139" s="283"/>
      <c r="G139" s="284">
        <f>SUM(G135:G138)</f>
        <v>9.1999999999999998E-2</v>
      </c>
      <c r="H139" s="284">
        <f>SUM(H135:H138)</f>
        <v>0</v>
      </c>
      <c r="I139" s="283"/>
      <c r="J139" s="283"/>
      <c r="K139" s="283"/>
      <c r="L139" s="283"/>
      <c r="M139" s="283"/>
      <c r="N139" s="283"/>
      <c r="O139" s="283"/>
      <c r="P139" s="283"/>
      <c r="Q139" s="283"/>
      <c r="R139" s="285"/>
      <c r="S139" s="272"/>
      <c r="T139" s="272"/>
      <c r="U139" s="272"/>
      <c r="V139" s="272"/>
      <c r="W139" s="272"/>
    </row>
    <row r="140" spans="1:23" ht="19.5" thickBot="1" x14ac:dyDescent="0.3">
      <c r="A140" s="681" t="s">
        <v>1011</v>
      </c>
      <c r="B140" s="682"/>
      <c r="C140" s="682"/>
      <c r="D140" s="682"/>
      <c r="E140" s="682"/>
      <c r="F140" s="682"/>
      <c r="G140" s="682"/>
      <c r="H140" s="682"/>
      <c r="I140" s="682"/>
      <c r="J140" s="682"/>
      <c r="K140" s="682"/>
      <c r="L140" s="682"/>
      <c r="M140" s="682"/>
      <c r="N140" s="682"/>
      <c r="O140" s="682"/>
      <c r="P140" s="682"/>
      <c r="Q140" s="682"/>
      <c r="R140" s="683"/>
      <c r="S140" s="272"/>
      <c r="T140" s="272"/>
      <c r="U140" s="272"/>
      <c r="V140" s="272"/>
      <c r="W140" s="272"/>
    </row>
    <row r="141" spans="1:23" ht="15.75" x14ac:dyDescent="0.25">
      <c r="A141" s="688">
        <v>1</v>
      </c>
      <c r="B141" s="610" t="s">
        <v>1555</v>
      </c>
      <c r="C141" s="610">
        <v>3</v>
      </c>
      <c r="D141" s="610"/>
      <c r="E141" s="279"/>
      <c r="F141" s="610" t="s">
        <v>988</v>
      </c>
      <c r="G141" s="699">
        <v>0.05</v>
      </c>
      <c r="H141" s="699">
        <v>0</v>
      </c>
      <c r="I141" s="610" t="s">
        <v>1556</v>
      </c>
      <c r="J141" s="610" t="s">
        <v>1557</v>
      </c>
      <c r="K141" s="610" t="s">
        <v>1034</v>
      </c>
      <c r="L141" s="610" t="s">
        <v>398</v>
      </c>
      <c r="M141" s="610" t="s">
        <v>1558</v>
      </c>
      <c r="N141" s="610" t="s">
        <v>1559</v>
      </c>
      <c r="O141" s="610" t="s">
        <v>1560</v>
      </c>
      <c r="P141" s="610" t="s">
        <v>1561</v>
      </c>
      <c r="Q141" s="167" t="s">
        <v>1475</v>
      </c>
      <c r="R141" s="701"/>
      <c r="S141" s="272"/>
      <c r="T141" s="272"/>
      <c r="U141" s="272"/>
      <c r="V141" s="272"/>
      <c r="W141" s="272"/>
    </row>
    <row r="142" spans="1:23" ht="31.5" x14ac:dyDescent="0.25">
      <c r="A142" s="685"/>
      <c r="B142" s="608"/>
      <c r="C142" s="608"/>
      <c r="D142" s="608"/>
      <c r="E142" s="280"/>
      <c r="F142" s="609"/>
      <c r="G142" s="700"/>
      <c r="H142" s="700"/>
      <c r="I142" s="609"/>
      <c r="J142" s="609"/>
      <c r="K142" s="609"/>
      <c r="L142" s="609"/>
      <c r="M142" s="609"/>
      <c r="N142" s="609"/>
      <c r="O142" s="609"/>
      <c r="P142" s="609"/>
      <c r="Q142" s="179" t="s">
        <v>1407</v>
      </c>
      <c r="R142" s="702"/>
      <c r="S142" s="272"/>
      <c r="T142" s="272"/>
      <c r="U142" s="272"/>
      <c r="V142" s="272"/>
      <c r="W142" s="272"/>
    </row>
    <row r="143" spans="1:23" ht="15.75" x14ac:dyDescent="0.25">
      <c r="A143" s="688">
        <v>2</v>
      </c>
      <c r="B143" s="608"/>
      <c r="C143" s="608"/>
      <c r="D143" s="608"/>
      <c r="E143" s="280"/>
      <c r="F143" s="610" t="s">
        <v>991</v>
      </c>
      <c r="G143" s="699">
        <v>0.02</v>
      </c>
      <c r="H143" s="699">
        <v>0</v>
      </c>
      <c r="I143" s="610" t="s">
        <v>1549</v>
      </c>
      <c r="J143" s="610" t="s">
        <v>1046</v>
      </c>
      <c r="K143" s="610" t="s">
        <v>1034</v>
      </c>
      <c r="L143" s="610" t="s">
        <v>398</v>
      </c>
      <c r="M143" s="610" t="s">
        <v>1562</v>
      </c>
      <c r="N143" s="610" t="s">
        <v>1563</v>
      </c>
      <c r="O143" s="610" t="s">
        <v>1564</v>
      </c>
      <c r="P143" s="610" t="s">
        <v>1565</v>
      </c>
      <c r="Q143" s="167" t="s">
        <v>1475</v>
      </c>
      <c r="R143" s="703"/>
      <c r="S143" s="272"/>
      <c r="T143" s="272"/>
      <c r="U143" s="272"/>
      <c r="V143" s="272"/>
      <c r="W143" s="272"/>
    </row>
    <row r="144" spans="1:23" ht="31.5" x14ac:dyDescent="0.25">
      <c r="A144" s="685"/>
      <c r="B144" s="608"/>
      <c r="C144" s="608"/>
      <c r="D144" s="608"/>
      <c r="E144" s="280"/>
      <c r="F144" s="609"/>
      <c r="G144" s="700"/>
      <c r="H144" s="700"/>
      <c r="I144" s="609"/>
      <c r="J144" s="609"/>
      <c r="K144" s="609"/>
      <c r="L144" s="609"/>
      <c r="M144" s="609"/>
      <c r="N144" s="609"/>
      <c r="O144" s="609"/>
      <c r="P144" s="609"/>
      <c r="Q144" s="179" t="s">
        <v>1407</v>
      </c>
      <c r="R144" s="702"/>
      <c r="S144" s="272"/>
      <c r="T144" s="272"/>
      <c r="U144" s="272"/>
      <c r="V144" s="272"/>
      <c r="W144" s="272"/>
    </row>
    <row r="145" spans="1:23" ht="31.5" x14ac:dyDescent="0.25">
      <c r="A145" s="688">
        <v>3</v>
      </c>
      <c r="B145" s="608"/>
      <c r="C145" s="608"/>
      <c r="D145" s="608"/>
      <c r="E145" s="280"/>
      <c r="F145" s="610" t="s">
        <v>994</v>
      </c>
      <c r="G145" s="699">
        <v>0.125</v>
      </c>
      <c r="H145" s="699">
        <v>0</v>
      </c>
      <c r="I145" s="610" t="s">
        <v>1566</v>
      </c>
      <c r="J145" s="610" t="s">
        <v>1046</v>
      </c>
      <c r="K145" s="610" t="s">
        <v>1034</v>
      </c>
      <c r="L145" s="610" t="s">
        <v>398</v>
      </c>
      <c r="M145" s="610" t="s">
        <v>1567</v>
      </c>
      <c r="N145" s="610" t="s">
        <v>1568</v>
      </c>
      <c r="O145" s="610" t="s">
        <v>1569</v>
      </c>
      <c r="P145" s="610" t="s">
        <v>1570</v>
      </c>
      <c r="Q145" s="167" t="s">
        <v>1406</v>
      </c>
      <c r="R145" s="703"/>
      <c r="S145" s="272"/>
      <c r="T145" s="272"/>
      <c r="U145" s="272"/>
      <c r="V145" s="272"/>
      <c r="W145" s="272"/>
    </row>
    <row r="146" spans="1:23" ht="31.5" x14ac:dyDescent="0.25">
      <c r="A146" s="685"/>
      <c r="B146" s="609"/>
      <c r="C146" s="609"/>
      <c r="D146" s="609"/>
      <c r="E146" s="281"/>
      <c r="F146" s="609"/>
      <c r="G146" s="700"/>
      <c r="H146" s="700"/>
      <c r="I146" s="609"/>
      <c r="J146" s="609"/>
      <c r="K146" s="609"/>
      <c r="L146" s="609"/>
      <c r="M146" s="609"/>
      <c r="N146" s="609"/>
      <c r="O146" s="609"/>
      <c r="P146" s="609"/>
      <c r="Q146" s="179" t="s">
        <v>1571</v>
      </c>
      <c r="R146" s="702"/>
      <c r="S146" s="272"/>
      <c r="T146" s="272"/>
      <c r="U146" s="272"/>
      <c r="V146" s="272"/>
      <c r="W146" s="272"/>
    </row>
    <row r="147" spans="1:23" ht="16.5" thickBot="1" x14ac:dyDescent="0.3">
      <c r="A147" s="282"/>
      <c r="B147" s="283"/>
      <c r="C147" s="283"/>
      <c r="D147" s="283"/>
      <c r="E147" s="283"/>
      <c r="F147" s="283"/>
      <c r="G147" s="284">
        <f>SUM(G141:G146)</f>
        <v>0.19500000000000001</v>
      </c>
      <c r="H147" s="284">
        <f>SUM(H141:H146)</f>
        <v>0</v>
      </c>
      <c r="I147" s="283"/>
      <c r="J147" s="283"/>
      <c r="K147" s="283"/>
      <c r="L147" s="283"/>
      <c r="M147" s="283"/>
      <c r="N147" s="283"/>
      <c r="O147" s="283"/>
      <c r="P147" s="283"/>
      <c r="Q147" s="283"/>
      <c r="R147" s="285"/>
      <c r="S147" s="272"/>
      <c r="T147" s="272"/>
      <c r="U147" s="272"/>
      <c r="V147" s="272"/>
      <c r="W147" s="272"/>
    </row>
    <row r="148" spans="1:23" ht="18.75" x14ac:dyDescent="0.25">
      <c r="A148" s="646" t="s">
        <v>1572</v>
      </c>
      <c r="B148" s="647"/>
      <c r="C148" s="647"/>
      <c r="D148" s="647"/>
      <c r="E148" s="647"/>
      <c r="F148" s="647"/>
      <c r="G148" s="647"/>
      <c r="H148" s="647"/>
      <c r="I148" s="647"/>
      <c r="J148" s="647"/>
      <c r="K148" s="647"/>
      <c r="L148" s="647"/>
      <c r="M148" s="647"/>
      <c r="N148" s="647"/>
      <c r="O148" s="647"/>
      <c r="P148" s="647"/>
      <c r="Q148" s="647"/>
      <c r="R148" s="648"/>
      <c r="S148" s="272"/>
      <c r="T148" s="272"/>
      <c r="U148" s="272"/>
      <c r="V148" s="272"/>
      <c r="W148" s="272"/>
    </row>
    <row r="149" spans="1:23" ht="19.5" thickBot="1" x14ac:dyDescent="0.3">
      <c r="A149" s="649" t="s">
        <v>888</v>
      </c>
      <c r="B149" s="650"/>
      <c r="C149" s="650"/>
      <c r="D149" s="650"/>
      <c r="E149" s="650"/>
      <c r="F149" s="650"/>
      <c r="G149" s="650"/>
      <c r="H149" s="650"/>
      <c r="I149" s="650"/>
      <c r="J149" s="650"/>
      <c r="K149" s="650"/>
      <c r="L149" s="650"/>
      <c r="M149" s="650"/>
      <c r="N149" s="650"/>
      <c r="O149" s="650"/>
      <c r="P149" s="650"/>
      <c r="Q149" s="650"/>
      <c r="R149" s="651"/>
      <c r="S149" s="272"/>
      <c r="T149" s="272"/>
      <c r="U149" s="272"/>
      <c r="V149" s="272"/>
      <c r="W149" s="272"/>
    </row>
    <row r="150" spans="1:23" ht="31.5" x14ac:dyDescent="0.25">
      <c r="A150" s="688">
        <v>1</v>
      </c>
      <c r="B150" s="610" t="s">
        <v>1573</v>
      </c>
      <c r="C150" s="610">
        <v>3</v>
      </c>
      <c r="D150" s="610"/>
      <c r="E150" s="279"/>
      <c r="F150" s="610" t="s">
        <v>988</v>
      </c>
      <c r="G150" s="699">
        <v>0.02</v>
      </c>
      <c r="H150" s="699">
        <v>0</v>
      </c>
      <c r="I150" s="610" t="s">
        <v>1040</v>
      </c>
      <c r="J150" s="610" t="s">
        <v>1041</v>
      </c>
      <c r="K150" s="610" t="s">
        <v>1042</v>
      </c>
      <c r="L150" s="610" t="s">
        <v>398</v>
      </c>
      <c r="M150" s="610" t="s">
        <v>1574</v>
      </c>
      <c r="N150" s="610" t="s">
        <v>1575</v>
      </c>
      <c r="O150" s="610" t="s">
        <v>1576</v>
      </c>
      <c r="P150" s="610" t="s">
        <v>1577</v>
      </c>
      <c r="Q150" s="167" t="s">
        <v>1406</v>
      </c>
      <c r="R150" s="701"/>
      <c r="S150" s="272"/>
      <c r="T150" s="272"/>
      <c r="U150" s="272"/>
      <c r="V150" s="272"/>
      <c r="W150" s="272"/>
    </row>
    <row r="151" spans="1:23" ht="31.5" x14ac:dyDescent="0.25">
      <c r="A151" s="685"/>
      <c r="B151" s="609"/>
      <c r="C151" s="609"/>
      <c r="D151" s="609"/>
      <c r="E151" s="281"/>
      <c r="F151" s="609"/>
      <c r="G151" s="700"/>
      <c r="H151" s="700"/>
      <c r="I151" s="609"/>
      <c r="J151" s="609"/>
      <c r="K151" s="609"/>
      <c r="L151" s="609"/>
      <c r="M151" s="609"/>
      <c r="N151" s="609"/>
      <c r="O151" s="609"/>
      <c r="P151" s="609"/>
      <c r="Q151" s="179" t="s">
        <v>1407</v>
      </c>
      <c r="R151" s="702"/>
      <c r="S151" s="272"/>
      <c r="T151" s="272"/>
      <c r="U151" s="272"/>
      <c r="V151" s="272"/>
      <c r="W151" s="272"/>
    </row>
    <row r="152" spans="1:23" ht="16.5" thickBot="1" x14ac:dyDescent="0.3">
      <c r="A152" s="282"/>
      <c r="B152" s="283"/>
      <c r="C152" s="283"/>
      <c r="D152" s="283"/>
      <c r="E152" s="283"/>
      <c r="F152" s="283"/>
      <c r="G152" s="284">
        <f>SUM(G150)</f>
        <v>0.02</v>
      </c>
      <c r="H152" s="284">
        <f>SUM(H150)</f>
        <v>0</v>
      </c>
      <c r="I152" s="283"/>
      <c r="J152" s="283"/>
      <c r="K152" s="283"/>
      <c r="L152" s="283"/>
      <c r="M152" s="283"/>
      <c r="N152" s="283"/>
      <c r="O152" s="283"/>
      <c r="P152" s="283"/>
      <c r="Q152" s="283"/>
      <c r="R152" s="285"/>
      <c r="S152" s="272"/>
      <c r="T152" s="272"/>
      <c r="U152" s="272"/>
      <c r="V152" s="272"/>
      <c r="W152" s="272"/>
    </row>
    <row r="153" spans="1:23" ht="19.5" thickBot="1" x14ac:dyDescent="0.3">
      <c r="A153" s="681" t="s">
        <v>1011</v>
      </c>
      <c r="B153" s="682"/>
      <c r="C153" s="682"/>
      <c r="D153" s="682"/>
      <c r="E153" s="682"/>
      <c r="F153" s="682"/>
      <c r="G153" s="682"/>
      <c r="H153" s="682"/>
      <c r="I153" s="682"/>
      <c r="J153" s="682"/>
      <c r="K153" s="682"/>
      <c r="L153" s="682"/>
      <c r="M153" s="682"/>
      <c r="N153" s="682"/>
      <c r="O153" s="682"/>
      <c r="P153" s="682"/>
      <c r="Q153" s="682"/>
      <c r="R153" s="683"/>
      <c r="S153" s="272"/>
      <c r="T153" s="272"/>
      <c r="U153" s="272"/>
      <c r="V153" s="272"/>
      <c r="W153" s="272"/>
    </row>
    <row r="154" spans="1:23" ht="31.5" x14ac:dyDescent="0.25">
      <c r="A154" s="688">
        <v>1</v>
      </c>
      <c r="B154" s="610" t="s">
        <v>1573</v>
      </c>
      <c r="C154" s="610">
        <v>3</v>
      </c>
      <c r="D154" s="610"/>
      <c r="E154" s="279"/>
      <c r="F154" s="610" t="s">
        <v>988</v>
      </c>
      <c r="G154" s="704">
        <v>1.4999999999999999E-2</v>
      </c>
      <c r="H154" s="704">
        <v>0</v>
      </c>
      <c r="I154" s="610" t="s">
        <v>1578</v>
      </c>
      <c r="J154" s="610" t="s">
        <v>1579</v>
      </c>
      <c r="K154" s="610" t="s">
        <v>1042</v>
      </c>
      <c r="L154" s="610" t="s">
        <v>398</v>
      </c>
      <c r="M154" s="610" t="s">
        <v>1580</v>
      </c>
      <c r="N154" s="610" t="s">
        <v>1581</v>
      </c>
      <c r="O154" s="610" t="s">
        <v>1582</v>
      </c>
      <c r="P154" s="610" t="s">
        <v>1583</v>
      </c>
      <c r="Q154" s="167" t="s">
        <v>1406</v>
      </c>
      <c r="R154" s="701"/>
      <c r="S154" s="272"/>
      <c r="T154" s="272"/>
      <c r="U154" s="272"/>
      <c r="V154" s="272"/>
      <c r="W154" s="272"/>
    </row>
    <row r="155" spans="1:23" ht="31.5" x14ac:dyDescent="0.25">
      <c r="A155" s="685"/>
      <c r="B155" s="609"/>
      <c r="C155" s="609"/>
      <c r="D155" s="609"/>
      <c r="E155" s="281"/>
      <c r="F155" s="609"/>
      <c r="G155" s="700"/>
      <c r="H155" s="700"/>
      <c r="I155" s="609"/>
      <c r="J155" s="609"/>
      <c r="K155" s="609"/>
      <c r="L155" s="609"/>
      <c r="M155" s="609"/>
      <c r="N155" s="609"/>
      <c r="O155" s="609"/>
      <c r="P155" s="609"/>
      <c r="Q155" s="179" t="s">
        <v>1407</v>
      </c>
      <c r="R155" s="702"/>
      <c r="S155" s="272"/>
      <c r="T155" s="272"/>
      <c r="U155" s="272"/>
      <c r="V155" s="272"/>
      <c r="W155" s="272"/>
    </row>
    <row r="156" spans="1:23" ht="16.5" thickBot="1" x14ac:dyDescent="0.3">
      <c r="A156" s="282"/>
      <c r="B156" s="283"/>
      <c r="C156" s="283"/>
      <c r="D156" s="283"/>
      <c r="E156" s="283"/>
      <c r="F156" s="283"/>
      <c r="G156" s="284">
        <f>SUM(G154)</f>
        <v>1.4999999999999999E-2</v>
      </c>
      <c r="H156" s="284">
        <f>SUM(H154)</f>
        <v>0</v>
      </c>
      <c r="I156" s="283"/>
      <c r="J156" s="283"/>
      <c r="K156" s="283"/>
      <c r="L156" s="283"/>
      <c r="M156" s="283"/>
      <c r="N156" s="283"/>
      <c r="O156" s="283"/>
      <c r="P156" s="283"/>
      <c r="Q156" s="283"/>
      <c r="R156" s="285"/>
      <c r="S156" s="272"/>
      <c r="T156" s="272"/>
      <c r="U156" s="272"/>
      <c r="V156" s="272"/>
      <c r="W156" s="272"/>
    </row>
    <row r="157" spans="1:23" ht="18.75" x14ac:dyDescent="0.25">
      <c r="A157" s="646" t="s">
        <v>1584</v>
      </c>
      <c r="B157" s="647"/>
      <c r="C157" s="647"/>
      <c r="D157" s="647"/>
      <c r="E157" s="647"/>
      <c r="F157" s="647"/>
      <c r="G157" s="647"/>
      <c r="H157" s="647"/>
      <c r="I157" s="647"/>
      <c r="J157" s="647"/>
      <c r="K157" s="647"/>
      <c r="L157" s="647"/>
      <c r="M157" s="647"/>
      <c r="N157" s="647"/>
      <c r="O157" s="647"/>
      <c r="P157" s="647"/>
      <c r="Q157" s="647"/>
      <c r="R157" s="648"/>
      <c r="S157" s="272"/>
      <c r="T157" s="272"/>
      <c r="U157" s="272"/>
      <c r="V157" s="272"/>
      <c r="W157" s="272"/>
    </row>
    <row r="158" spans="1:23" ht="19.5" thickBot="1" x14ac:dyDescent="0.3">
      <c r="A158" s="649" t="s">
        <v>888</v>
      </c>
      <c r="B158" s="650"/>
      <c r="C158" s="650"/>
      <c r="D158" s="650"/>
      <c r="E158" s="650"/>
      <c r="F158" s="650"/>
      <c r="G158" s="650"/>
      <c r="H158" s="650"/>
      <c r="I158" s="650"/>
      <c r="J158" s="650"/>
      <c r="K158" s="650"/>
      <c r="L158" s="650"/>
      <c r="M158" s="650"/>
      <c r="N158" s="650"/>
      <c r="O158" s="650"/>
      <c r="P158" s="650"/>
      <c r="Q158" s="650"/>
      <c r="R158" s="651"/>
      <c r="S158" s="272"/>
      <c r="T158" s="272"/>
      <c r="U158" s="272"/>
      <c r="V158" s="272"/>
      <c r="W158" s="272"/>
    </row>
    <row r="159" spans="1:23" ht="31.5" x14ac:dyDescent="0.25">
      <c r="A159" s="688">
        <v>1</v>
      </c>
      <c r="B159" s="610" t="s">
        <v>1585</v>
      </c>
      <c r="C159" s="610">
        <v>3</v>
      </c>
      <c r="D159" s="610"/>
      <c r="E159" s="279"/>
      <c r="F159" s="610" t="s">
        <v>988</v>
      </c>
      <c r="G159" s="699">
        <v>0.02</v>
      </c>
      <c r="H159" s="610" t="s">
        <v>1236</v>
      </c>
      <c r="I159" s="610" t="s">
        <v>1047</v>
      </c>
      <c r="J159" s="610" t="s">
        <v>1048</v>
      </c>
      <c r="K159" s="610" t="s">
        <v>1034</v>
      </c>
      <c r="L159" s="610" t="s">
        <v>398</v>
      </c>
      <c r="M159" s="610" t="s">
        <v>1586</v>
      </c>
      <c r="N159" s="610" t="s">
        <v>1587</v>
      </c>
      <c r="O159" s="610" t="s">
        <v>1588</v>
      </c>
      <c r="P159" s="610" t="s">
        <v>1589</v>
      </c>
      <c r="Q159" s="167" t="s">
        <v>1406</v>
      </c>
      <c r="R159" s="701"/>
      <c r="S159" s="272"/>
      <c r="T159" s="272"/>
      <c r="U159" s="272"/>
      <c r="V159" s="272"/>
      <c r="W159" s="272"/>
    </row>
    <row r="160" spans="1:23" ht="31.5" x14ac:dyDescent="0.25">
      <c r="A160" s="685"/>
      <c r="B160" s="609"/>
      <c r="C160" s="609"/>
      <c r="D160" s="609"/>
      <c r="E160" s="281"/>
      <c r="F160" s="609"/>
      <c r="G160" s="700"/>
      <c r="H160" s="609"/>
      <c r="I160" s="609"/>
      <c r="J160" s="609"/>
      <c r="K160" s="609"/>
      <c r="L160" s="609"/>
      <c r="M160" s="609"/>
      <c r="N160" s="609"/>
      <c r="O160" s="609"/>
      <c r="P160" s="609"/>
      <c r="Q160" s="179" t="s">
        <v>1407</v>
      </c>
      <c r="R160" s="702"/>
      <c r="S160" s="272"/>
      <c r="T160" s="272"/>
      <c r="U160" s="272"/>
      <c r="V160" s="272"/>
      <c r="W160" s="272"/>
    </row>
    <row r="161" spans="1:23" ht="16.5" thickBot="1" x14ac:dyDescent="0.3">
      <c r="A161" s="282"/>
      <c r="B161" s="283"/>
      <c r="C161" s="283"/>
      <c r="D161" s="283"/>
      <c r="E161" s="283"/>
      <c r="F161" s="283"/>
      <c r="G161" s="284">
        <f>SUM(G159)</f>
        <v>0.02</v>
      </c>
      <c r="H161" s="284">
        <f>SUM(H159)</f>
        <v>0</v>
      </c>
      <c r="I161" s="283"/>
      <c r="J161" s="283"/>
      <c r="K161" s="283"/>
      <c r="L161" s="283"/>
      <c r="M161" s="283"/>
      <c r="N161" s="283"/>
      <c r="O161" s="283"/>
      <c r="P161" s="283"/>
      <c r="Q161" s="283"/>
      <c r="R161" s="285"/>
      <c r="S161" s="272"/>
      <c r="T161" s="272"/>
      <c r="U161" s="272"/>
      <c r="V161" s="272"/>
      <c r="W161" s="272"/>
    </row>
    <row r="162" spans="1:23" ht="19.5" thickBot="1" x14ac:dyDescent="0.3">
      <c r="A162" s="681" t="s">
        <v>1011</v>
      </c>
      <c r="B162" s="682"/>
      <c r="C162" s="682"/>
      <c r="D162" s="682"/>
      <c r="E162" s="682"/>
      <c r="F162" s="682"/>
      <c r="G162" s="682"/>
      <c r="H162" s="682"/>
      <c r="I162" s="682"/>
      <c r="J162" s="682"/>
      <c r="K162" s="682"/>
      <c r="L162" s="682"/>
      <c r="M162" s="682"/>
      <c r="N162" s="682"/>
      <c r="O162" s="682"/>
      <c r="P162" s="682"/>
      <c r="Q162" s="682"/>
      <c r="R162" s="683"/>
      <c r="S162" s="272"/>
      <c r="T162" s="272"/>
      <c r="U162" s="272"/>
      <c r="V162" s="272"/>
      <c r="W162" s="272"/>
    </row>
    <row r="163" spans="1:23" ht="31.5" x14ac:dyDescent="0.25">
      <c r="A163" s="688">
        <v>1</v>
      </c>
      <c r="B163" s="610" t="s">
        <v>1585</v>
      </c>
      <c r="C163" s="610">
        <v>3</v>
      </c>
      <c r="D163" s="610"/>
      <c r="E163" s="279"/>
      <c r="F163" s="610" t="s">
        <v>988</v>
      </c>
      <c r="G163" s="699">
        <v>0.01</v>
      </c>
      <c r="H163" s="699">
        <v>0</v>
      </c>
      <c r="I163" s="610" t="s">
        <v>1047</v>
      </c>
      <c r="J163" s="610" t="s">
        <v>1048</v>
      </c>
      <c r="K163" s="610" t="s">
        <v>1034</v>
      </c>
      <c r="L163" s="610" t="s">
        <v>398</v>
      </c>
      <c r="M163" s="610" t="s">
        <v>1590</v>
      </c>
      <c r="N163" s="610" t="s">
        <v>1591</v>
      </c>
      <c r="O163" s="610" t="s">
        <v>1592</v>
      </c>
      <c r="P163" s="610" t="s">
        <v>1593</v>
      </c>
      <c r="Q163" s="167" t="s">
        <v>1406</v>
      </c>
      <c r="R163" s="701"/>
      <c r="S163" s="272"/>
      <c r="T163" s="272"/>
      <c r="U163" s="272"/>
      <c r="V163" s="272"/>
      <c r="W163" s="272"/>
    </row>
    <row r="164" spans="1:23" ht="31.5" x14ac:dyDescent="0.25">
      <c r="A164" s="685"/>
      <c r="B164" s="609"/>
      <c r="C164" s="609"/>
      <c r="D164" s="609"/>
      <c r="E164" s="281"/>
      <c r="F164" s="609"/>
      <c r="G164" s="700"/>
      <c r="H164" s="700"/>
      <c r="I164" s="609"/>
      <c r="J164" s="609"/>
      <c r="K164" s="609"/>
      <c r="L164" s="609"/>
      <c r="M164" s="609"/>
      <c r="N164" s="609"/>
      <c r="O164" s="609"/>
      <c r="P164" s="609"/>
      <c r="Q164" s="179" t="s">
        <v>1407</v>
      </c>
      <c r="R164" s="702"/>
      <c r="S164" s="272"/>
      <c r="T164" s="272"/>
      <c r="U164" s="272"/>
      <c r="V164" s="272"/>
      <c r="W164" s="272"/>
    </row>
    <row r="165" spans="1:23" ht="16.5" thickBot="1" x14ac:dyDescent="0.3">
      <c r="A165" s="282"/>
      <c r="B165" s="283"/>
      <c r="C165" s="283"/>
      <c r="D165" s="283"/>
      <c r="E165" s="283"/>
      <c r="F165" s="283"/>
      <c r="G165" s="284">
        <f>SUM(G163)</f>
        <v>0.01</v>
      </c>
      <c r="H165" s="284">
        <f>SUM(H163)</f>
        <v>0</v>
      </c>
      <c r="I165" s="283"/>
      <c r="J165" s="283"/>
      <c r="K165" s="283"/>
      <c r="L165" s="283"/>
      <c r="M165" s="283"/>
      <c r="N165" s="283"/>
      <c r="O165" s="283"/>
      <c r="P165" s="283"/>
      <c r="Q165" s="283"/>
      <c r="R165" s="285"/>
      <c r="S165" s="272"/>
      <c r="T165" s="272"/>
      <c r="U165" s="272"/>
      <c r="V165" s="272"/>
      <c r="W165" s="272"/>
    </row>
    <row r="166" spans="1:23" ht="18.75" x14ac:dyDescent="0.25">
      <c r="A166" s="646" t="s">
        <v>1594</v>
      </c>
      <c r="B166" s="647"/>
      <c r="C166" s="647"/>
      <c r="D166" s="647"/>
      <c r="E166" s="647"/>
      <c r="F166" s="647"/>
      <c r="G166" s="647"/>
      <c r="H166" s="647"/>
      <c r="I166" s="647"/>
      <c r="J166" s="647"/>
      <c r="K166" s="647"/>
      <c r="L166" s="647"/>
      <c r="M166" s="647"/>
      <c r="N166" s="647"/>
      <c r="O166" s="647"/>
      <c r="P166" s="647"/>
      <c r="Q166" s="647"/>
      <c r="R166" s="648"/>
      <c r="S166" s="272"/>
      <c r="T166" s="272"/>
      <c r="U166" s="272"/>
      <c r="V166" s="272"/>
      <c r="W166" s="272"/>
    </row>
    <row r="167" spans="1:23" ht="19.5" thickBot="1" x14ac:dyDescent="0.3">
      <c r="A167" s="649" t="s">
        <v>888</v>
      </c>
      <c r="B167" s="650"/>
      <c r="C167" s="650"/>
      <c r="D167" s="650"/>
      <c r="E167" s="650"/>
      <c r="F167" s="650"/>
      <c r="G167" s="650"/>
      <c r="H167" s="650"/>
      <c r="I167" s="650"/>
      <c r="J167" s="650"/>
      <c r="K167" s="650"/>
      <c r="L167" s="650"/>
      <c r="M167" s="650"/>
      <c r="N167" s="650"/>
      <c r="O167" s="650"/>
      <c r="P167" s="650"/>
      <c r="Q167" s="650"/>
      <c r="R167" s="651"/>
      <c r="S167" s="272"/>
      <c r="T167" s="272"/>
      <c r="U167" s="272"/>
      <c r="V167" s="272"/>
      <c r="W167" s="272"/>
    </row>
    <row r="168" spans="1:23" ht="31.5" x14ac:dyDescent="0.25">
      <c r="A168" s="688">
        <v>1</v>
      </c>
      <c r="B168" s="610" t="s">
        <v>1595</v>
      </c>
      <c r="C168" s="610">
        <v>3</v>
      </c>
      <c r="D168" s="610"/>
      <c r="E168" s="279"/>
      <c r="F168" s="610" t="s">
        <v>988</v>
      </c>
      <c r="G168" s="705">
        <v>0.27</v>
      </c>
      <c r="H168" s="705">
        <v>0</v>
      </c>
      <c r="I168" s="707" t="s">
        <v>1596</v>
      </c>
      <c r="J168" s="707" t="s">
        <v>654</v>
      </c>
      <c r="K168" s="707" t="s">
        <v>1049</v>
      </c>
      <c r="L168" s="610" t="s">
        <v>398</v>
      </c>
      <c r="M168" s="707" t="s">
        <v>1597</v>
      </c>
      <c r="N168" s="707" t="s">
        <v>1598</v>
      </c>
      <c r="O168" s="707" t="s">
        <v>1599</v>
      </c>
      <c r="P168" s="707" t="s">
        <v>1600</v>
      </c>
      <c r="Q168" s="167" t="s">
        <v>1406</v>
      </c>
      <c r="R168" s="701"/>
      <c r="S168" s="272"/>
      <c r="T168" s="272"/>
      <c r="U168" s="272"/>
      <c r="V168" s="272"/>
      <c r="W168" s="272"/>
    </row>
    <row r="169" spans="1:23" ht="31.5" x14ac:dyDescent="0.25">
      <c r="A169" s="685"/>
      <c r="B169" s="608"/>
      <c r="C169" s="608"/>
      <c r="D169" s="608"/>
      <c r="E169" s="280"/>
      <c r="F169" s="609"/>
      <c r="G169" s="706"/>
      <c r="H169" s="706"/>
      <c r="I169" s="573"/>
      <c r="J169" s="573"/>
      <c r="K169" s="573"/>
      <c r="L169" s="609"/>
      <c r="M169" s="573"/>
      <c r="N169" s="573"/>
      <c r="O169" s="573"/>
      <c r="P169" s="573"/>
      <c r="Q169" s="179" t="s">
        <v>1488</v>
      </c>
      <c r="R169" s="702"/>
      <c r="S169" s="272"/>
      <c r="T169" s="272"/>
      <c r="U169" s="272"/>
      <c r="V169" s="272"/>
      <c r="W169" s="272"/>
    </row>
    <row r="170" spans="1:23" ht="31.5" x14ac:dyDescent="0.25">
      <c r="A170" s="688">
        <v>2</v>
      </c>
      <c r="B170" s="608"/>
      <c r="C170" s="608"/>
      <c r="D170" s="608"/>
      <c r="E170" s="280"/>
      <c r="F170" s="610" t="s">
        <v>991</v>
      </c>
      <c r="G170" s="705">
        <v>0.3</v>
      </c>
      <c r="H170" s="705">
        <v>0.02</v>
      </c>
      <c r="I170" s="707" t="s">
        <v>1050</v>
      </c>
      <c r="J170" s="707" t="s">
        <v>1051</v>
      </c>
      <c r="K170" s="707" t="s">
        <v>1049</v>
      </c>
      <c r="L170" s="610" t="s">
        <v>398</v>
      </c>
      <c r="M170" s="707" t="s">
        <v>1601</v>
      </c>
      <c r="N170" s="707" t="s">
        <v>1602</v>
      </c>
      <c r="O170" s="707" t="s">
        <v>1603</v>
      </c>
      <c r="P170" s="707" t="s">
        <v>1604</v>
      </c>
      <c r="Q170" s="167" t="s">
        <v>1458</v>
      </c>
      <c r="R170" s="703"/>
      <c r="S170" s="272"/>
      <c r="T170" s="272"/>
      <c r="U170" s="272"/>
      <c r="V170" s="272"/>
      <c r="W170" s="272"/>
    </row>
    <row r="171" spans="1:23" ht="31.5" x14ac:dyDescent="0.25">
      <c r="A171" s="685"/>
      <c r="B171" s="609"/>
      <c r="C171" s="609"/>
      <c r="D171" s="609"/>
      <c r="E171" s="281"/>
      <c r="F171" s="609"/>
      <c r="G171" s="706"/>
      <c r="H171" s="706"/>
      <c r="I171" s="573"/>
      <c r="J171" s="573"/>
      <c r="K171" s="573"/>
      <c r="L171" s="609"/>
      <c r="M171" s="573"/>
      <c r="N171" s="573"/>
      <c r="O171" s="573"/>
      <c r="P171" s="573"/>
      <c r="Q171" s="179" t="s">
        <v>1407</v>
      </c>
      <c r="R171" s="702"/>
      <c r="S171" s="272"/>
      <c r="T171" s="272"/>
      <c r="U171" s="272"/>
      <c r="V171" s="272"/>
      <c r="W171" s="272"/>
    </row>
    <row r="172" spans="1:23" ht="16.5" thickBot="1" x14ac:dyDescent="0.3">
      <c r="A172" s="282"/>
      <c r="B172" s="283"/>
      <c r="C172" s="283"/>
      <c r="D172" s="283"/>
      <c r="E172" s="283"/>
      <c r="F172" s="283"/>
      <c r="G172" s="284">
        <f>SUM(G168:G171)</f>
        <v>0.57000000000000006</v>
      </c>
      <c r="H172" s="284">
        <f>SUM(H168:H171)</f>
        <v>0.02</v>
      </c>
      <c r="I172" s="283"/>
      <c r="J172" s="283"/>
      <c r="K172" s="283"/>
      <c r="L172" s="283"/>
      <c r="M172" s="283"/>
      <c r="N172" s="283"/>
      <c r="O172" s="283"/>
      <c r="P172" s="283"/>
      <c r="Q172" s="283"/>
      <c r="R172" s="285"/>
      <c r="S172" s="272"/>
      <c r="T172" s="272"/>
      <c r="U172" s="272"/>
      <c r="V172" s="272"/>
      <c r="W172" s="272"/>
    </row>
    <row r="173" spans="1:23" ht="19.5" thickBot="1" x14ac:dyDescent="0.3">
      <c r="A173" s="681" t="s">
        <v>1011</v>
      </c>
      <c r="B173" s="682"/>
      <c r="C173" s="682"/>
      <c r="D173" s="682"/>
      <c r="E173" s="682"/>
      <c r="F173" s="682"/>
      <c r="G173" s="682"/>
      <c r="H173" s="682"/>
      <c r="I173" s="682"/>
      <c r="J173" s="682"/>
      <c r="K173" s="682"/>
      <c r="L173" s="682"/>
      <c r="M173" s="682"/>
      <c r="N173" s="682"/>
      <c r="O173" s="682"/>
      <c r="P173" s="682"/>
      <c r="Q173" s="682"/>
      <c r="R173" s="683"/>
      <c r="S173" s="272"/>
      <c r="T173" s="272"/>
      <c r="U173" s="272"/>
      <c r="V173" s="272"/>
      <c r="W173" s="272"/>
    </row>
    <row r="174" spans="1:23" ht="31.5" x14ac:dyDescent="0.25">
      <c r="A174" s="688">
        <v>1</v>
      </c>
      <c r="B174" s="610" t="s">
        <v>1595</v>
      </c>
      <c r="C174" s="610">
        <v>3</v>
      </c>
      <c r="D174" s="610"/>
      <c r="E174" s="279"/>
      <c r="F174" s="610" t="s">
        <v>988</v>
      </c>
      <c r="G174" s="699">
        <v>0.64</v>
      </c>
      <c r="H174" s="699">
        <v>0</v>
      </c>
      <c r="I174" s="707" t="s">
        <v>1052</v>
      </c>
      <c r="J174" s="707" t="s">
        <v>654</v>
      </c>
      <c r="K174" s="707" t="s">
        <v>1049</v>
      </c>
      <c r="L174" s="610" t="s">
        <v>398</v>
      </c>
      <c r="M174" s="610" t="s">
        <v>1605</v>
      </c>
      <c r="N174" s="610" t="s">
        <v>1606</v>
      </c>
      <c r="O174" s="610" t="s">
        <v>1607</v>
      </c>
      <c r="P174" s="610" t="s">
        <v>1608</v>
      </c>
      <c r="Q174" s="167" t="s">
        <v>1406</v>
      </c>
      <c r="R174" s="701"/>
      <c r="S174" s="272"/>
      <c r="T174" s="272"/>
      <c r="U174" s="272"/>
      <c r="V174" s="272"/>
      <c r="W174" s="272"/>
    </row>
    <row r="175" spans="1:23" ht="31.5" x14ac:dyDescent="0.25">
      <c r="A175" s="685"/>
      <c r="B175" s="608"/>
      <c r="C175" s="608"/>
      <c r="D175" s="608"/>
      <c r="E175" s="280"/>
      <c r="F175" s="609"/>
      <c r="G175" s="700"/>
      <c r="H175" s="700"/>
      <c r="I175" s="573"/>
      <c r="J175" s="573"/>
      <c r="K175" s="573"/>
      <c r="L175" s="609"/>
      <c r="M175" s="609"/>
      <c r="N175" s="609"/>
      <c r="O175" s="609"/>
      <c r="P175" s="609"/>
      <c r="Q175" s="179" t="s">
        <v>1609</v>
      </c>
      <c r="R175" s="702"/>
      <c r="S175" s="272"/>
      <c r="T175" s="272"/>
      <c r="U175" s="272"/>
      <c r="V175" s="272"/>
      <c r="W175" s="272"/>
    </row>
    <row r="176" spans="1:23" ht="15.75" x14ac:dyDescent="0.25">
      <c r="A176" s="688">
        <v>2</v>
      </c>
      <c r="B176" s="608"/>
      <c r="C176" s="608"/>
      <c r="D176" s="608"/>
      <c r="E176" s="280"/>
      <c r="F176" s="610" t="s">
        <v>991</v>
      </c>
      <c r="G176" s="699">
        <v>0.34</v>
      </c>
      <c r="H176" s="699">
        <v>0</v>
      </c>
      <c r="I176" s="707" t="s">
        <v>1596</v>
      </c>
      <c r="J176" s="707" t="s">
        <v>654</v>
      </c>
      <c r="K176" s="707" t="s">
        <v>1049</v>
      </c>
      <c r="L176" s="610" t="s">
        <v>398</v>
      </c>
      <c r="M176" s="610" t="s">
        <v>1610</v>
      </c>
      <c r="N176" s="610" t="s">
        <v>1611</v>
      </c>
      <c r="O176" s="610" t="s">
        <v>1612</v>
      </c>
      <c r="P176" s="610" t="s">
        <v>1613</v>
      </c>
      <c r="Q176" s="167" t="s">
        <v>1475</v>
      </c>
      <c r="R176" s="703"/>
      <c r="S176" s="272"/>
      <c r="T176" s="272"/>
      <c r="U176" s="272"/>
      <c r="V176" s="272"/>
      <c r="W176" s="272"/>
    </row>
    <row r="177" spans="1:23" ht="31.5" x14ac:dyDescent="0.25">
      <c r="A177" s="685"/>
      <c r="B177" s="608"/>
      <c r="C177" s="608"/>
      <c r="D177" s="608"/>
      <c r="E177" s="280"/>
      <c r="F177" s="609"/>
      <c r="G177" s="700"/>
      <c r="H177" s="700"/>
      <c r="I177" s="573"/>
      <c r="J177" s="573"/>
      <c r="K177" s="573"/>
      <c r="L177" s="609"/>
      <c r="M177" s="609"/>
      <c r="N177" s="609"/>
      <c r="O177" s="609"/>
      <c r="P177" s="609"/>
      <c r="Q177" s="179" t="s">
        <v>1407</v>
      </c>
      <c r="R177" s="702"/>
      <c r="S177" s="272"/>
      <c r="T177" s="272"/>
      <c r="U177" s="272"/>
      <c r="V177" s="272"/>
      <c r="W177" s="272"/>
    </row>
    <row r="178" spans="1:23" ht="15.75" x14ac:dyDescent="0.25">
      <c r="A178" s="688">
        <v>3</v>
      </c>
      <c r="B178" s="608"/>
      <c r="C178" s="608"/>
      <c r="D178" s="608"/>
      <c r="E178" s="280"/>
      <c r="F178" s="610" t="s">
        <v>991</v>
      </c>
      <c r="G178" s="699">
        <v>0.2</v>
      </c>
      <c r="H178" s="699">
        <v>0</v>
      </c>
      <c r="I178" s="707" t="s">
        <v>654</v>
      </c>
      <c r="J178" s="707" t="s">
        <v>654</v>
      </c>
      <c r="K178" s="707" t="s">
        <v>1049</v>
      </c>
      <c r="L178" s="610" t="s">
        <v>398</v>
      </c>
      <c r="M178" s="610" t="s">
        <v>1614</v>
      </c>
      <c r="N178" s="610" t="s">
        <v>1615</v>
      </c>
      <c r="O178" s="610" t="s">
        <v>1616</v>
      </c>
      <c r="P178" s="610" t="s">
        <v>1617</v>
      </c>
      <c r="Q178" s="167" t="s">
        <v>1475</v>
      </c>
      <c r="R178" s="703"/>
      <c r="S178" s="272"/>
      <c r="T178" s="272"/>
      <c r="U178" s="272"/>
      <c r="V178" s="272"/>
      <c r="W178" s="272"/>
    </row>
    <row r="179" spans="1:23" ht="31.5" x14ac:dyDescent="0.25">
      <c r="A179" s="685"/>
      <c r="B179" s="609"/>
      <c r="C179" s="609"/>
      <c r="D179" s="609"/>
      <c r="E179" s="281"/>
      <c r="F179" s="609"/>
      <c r="G179" s="700"/>
      <c r="H179" s="700"/>
      <c r="I179" s="573"/>
      <c r="J179" s="573"/>
      <c r="K179" s="573"/>
      <c r="L179" s="609"/>
      <c r="M179" s="609"/>
      <c r="N179" s="609"/>
      <c r="O179" s="609"/>
      <c r="P179" s="609"/>
      <c r="Q179" s="179" t="s">
        <v>1407</v>
      </c>
      <c r="R179" s="702"/>
      <c r="S179" s="272"/>
      <c r="T179" s="272"/>
      <c r="U179" s="272"/>
      <c r="V179" s="272"/>
      <c r="W179" s="272"/>
    </row>
    <row r="180" spans="1:23" ht="16.5" thickBot="1" x14ac:dyDescent="0.3">
      <c r="A180" s="282"/>
      <c r="B180" s="283"/>
      <c r="C180" s="283"/>
      <c r="D180" s="283"/>
      <c r="E180" s="283"/>
      <c r="F180" s="283"/>
      <c r="G180" s="284">
        <f>SUM(G174:G179)</f>
        <v>1.18</v>
      </c>
      <c r="H180" s="284">
        <f>SUM(H174:H179)</f>
        <v>0</v>
      </c>
      <c r="I180" s="283"/>
      <c r="J180" s="283"/>
      <c r="K180" s="283"/>
      <c r="L180" s="283"/>
      <c r="M180" s="283"/>
      <c r="N180" s="283"/>
      <c r="O180" s="283"/>
      <c r="P180" s="283"/>
      <c r="Q180" s="283"/>
      <c r="R180" s="285"/>
      <c r="S180" s="272"/>
      <c r="T180" s="272"/>
      <c r="U180" s="272"/>
      <c r="V180" s="272"/>
      <c r="W180" s="272"/>
    </row>
    <row r="181" spans="1:23" ht="18.75" x14ac:dyDescent="0.25">
      <c r="A181" s="646" t="s">
        <v>1618</v>
      </c>
      <c r="B181" s="647"/>
      <c r="C181" s="647"/>
      <c r="D181" s="647"/>
      <c r="E181" s="647"/>
      <c r="F181" s="647"/>
      <c r="G181" s="647"/>
      <c r="H181" s="647"/>
      <c r="I181" s="647"/>
      <c r="J181" s="647"/>
      <c r="K181" s="647"/>
      <c r="L181" s="647"/>
      <c r="M181" s="647"/>
      <c r="N181" s="647"/>
      <c r="O181" s="647"/>
      <c r="P181" s="647"/>
      <c r="Q181" s="647"/>
      <c r="R181" s="648"/>
      <c r="S181" s="272"/>
      <c r="T181" s="272"/>
      <c r="U181" s="272"/>
      <c r="V181" s="272"/>
      <c r="W181" s="272"/>
    </row>
    <row r="182" spans="1:23" ht="19.5" thickBot="1" x14ac:dyDescent="0.3">
      <c r="A182" s="649" t="s">
        <v>888</v>
      </c>
      <c r="B182" s="650"/>
      <c r="C182" s="650"/>
      <c r="D182" s="650"/>
      <c r="E182" s="650"/>
      <c r="F182" s="650"/>
      <c r="G182" s="650"/>
      <c r="H182" s="650"/>
      <c r="I182" s="650"/>
      <c r="J182" s="650"/>
      <c r="K182" s="650"/>
      <c r="L182" s="650"/>
      <c r="M182" s="650"/>
      <c r="N182" s="650"/>
      <c r="O182" s="650"/>
      <c r="P182" s="650"/>
      <c r="Q182" s="650"/>
      <c r="R182" s="651"/>
      <c r="S182" s="272"/>
      <c r="T182" s="272"/>
      <c r="U182" s="272"/>
      <c r="V182" s="272"/>
      <c r="W182" s="272"/>
    </row>
    <row r="183" spans="1:23" ht="31.5" x14ac:dyDescent="0.25">
      <c r="A183" s="688">
        <v>1</v>
      </c>
      <c r="B183" s="610" t="s">
        <v>1619</v>
      </c>
      <c r="C183" s="610">
        <v>3</v>
      </c>
      <c r="D183" s="610"/>
      <c r="E183" s="279"/>
      <c r="F183" s="610" t="s">
        <v>988</v>
      </c>
      <c r="G183" s="705">
        <v>0.12</v>
      </c>
      <c r="H183" s="705">
        <v>0</v>
      </c>
      <c r="I183" s="707" t="s">
        <v>1053</v>
      </c>
      <c r="J183" s="707" t="s">
        <v>1054</v>
      </c>
      <c r="K183" s="707" t="s">
        <v>1049</v>
      </c>
      <c r="L183" s="610" t="s">
        <v>398</v>
      </c>
      <c r="M183" s="707" t="s">
        <v>1620</v>
      </c>
      <c r="N183" s="707" t="s">
        <v>1621</v>
      </c>
      <c r="O183" s="707" t="s">
        <v>1622</v>
      </c>
      <c r="P183" s="707" t="s">
        <v>1623</v>
      </c>
      <c r="Q183" s="167" t="s">
        <v>1406</v>
      </c>
      <c r="R183" s="701"/>
      <c r="S183" s="272"/>
      <c r="T183" s="272"/>
      <c r="U183" s="272"/>
      <c r="V183" s="272"/>
      <c r="W183" s="272"/>
    </row>
    <row r="184" spans="1:23" ht="31.5" x14ac:dyDescent="0.25">
      <c r="A184" s="685"/>
      <c r="B184" s="608"/>
      <c r="C184" s="608"/>
      <c r="D184" s="608"/>
      <c r="E184" s="280"/>
      <c r="F184" s="609"/>
      <c r="G184" s="706"/>
      <c r="H184" s="706"/>
      <c r="I184" s="573"/>
      <c r="J184" s="573"/>
      <c r="K184" s="573"/>
      <c r="L184" s="609"/>
      <c r="M184" s="573"/>
      <c r="N184" s="573"/>
      <c r="O184" s="573"/>
      <c r="P184" s="573"/>
      <c r="Q184" s="179" t="s">
        <v>1407</v>
      </c>
      <c r="R184" s="702"/>
      <c r="S184" s="272"/>
      <c r="T184" s="272"/>
      <c r="U184" s="272"/>
      <c r="V184" s="272"/>
      <c r="W184" s="272"/>
    </row>
    <row r="185" spans="1:23" ht="31.5" x14ac:dyDescent="0.25">
      <c r="A185" s="688">
        <v>2</v>
      </c>
      <c r="B185" s="608"/>
      <c r="C185" s="608"/>
      <c r="D185" s="608"/>
      <c r="E185" s="280"/>
      <c r="F185" s="610" t="s">
        <v>991</v>
      </c>
      <c r="G185" s="699">
        <v>0.06</v>
      </c>
      <c r="H185" s="699">
        <v>0.02</v>
      </c>
      <c r="I185" s="610" t="s">
        <v>1055</v>
      </c>
      <c r="J185" s="707" t="s">
        <v>1054</v>
      </c>
      <c r="K185" s="707" t="s">
        <v>1049</v>
      </c>
      <c r="L185" s="610" t="s">
        <v>398</v>
      </c>
      <c r="M185" s="610" t="s">
        <v>1624</v>
      </c>
      <c r="N185" s="610" t="s">
        <v>1625</v>
      </c>
      <c r="O185" s="610" t="s">
        <v>1626</v>
      </c>
      <c r="P185" s="610" t="s">
        <v>1627</v>
      </c>
      <c r="Q185" s="167" t="s">
        <v>1458</v>
      </c>
      <c r="R185" s="703"/>
      <c r="S185" s="272"/>
      <c r="T185" s="272"/>
      <c r="U185" s="272"/>
      <c r="V185" s="272"/>
      <c r="W185" s="272"/>
    </row>
    <row r="186" spans="1:23" ht="31.5" x14ac:dyDescent="0.25">
      <c r="A186" s="685"/>
      <c r="B186" s="609"/>
      <c r="C186" s="609"/>
      <c r="D186" s="609"/>
      <c r="E186" s="281"/>
      <c r="F186" s="609"/>
      <c r="G186" s="700"/>
      <c r="H186" s="700"/>
      <c r="I186" s="609"/>
      <c r="J186" s="573"/>
      <c r="K186" s="573"/>
      <c r="L186" s="609"/>
      <c r="M186" s="609"/>
      <c r="N186" s="609"/>
      <c r="O186" s="609"/>
      <c r="P186" s="609"/>
      <c r="Q186" s="179" t="s">
        <v>1407</v>
      </c>
      <c r="R186" s="702"/>
      <c r="S186" s="272"/>
      <c r="T186" s="272"/>
      <c r="U186" s="272"/>
      <c r="V186" s="272"/>
      <c r="W186" s="272"/>
    </row>
    <row r="187" spans="1:23" ht="16.5" thickBot="1" x14ac:dyDescent="0.3">
      <c r="A187" s="282"/>
      <c r="B187" s="283"/>
      <c r="C187" s="283"/>
      <c r="D187" s="283"/>
      <c r="E187" s="283"/>
      <c r="F187" s="283"/>
      <c r="G187" s="284">
        <f>SUM(G183:G186)</f>
        <v>0.18</v>
      </c>
      <c r="H187" s="284">
        <f>SUM(H183:H186)</f>
        <v>0.02</v>
      </c>
      <c r="I187" s="283"/>
      <c r="J187" s="283"/>
      <c r="K187" s="283"/>
      <c r="L187" s="283"/>
      <c r="M187" s="283"/>
      <c r="N187" s="283"/>
      <c r="O187" s="283"/>
      <c r="P187" s="283"/>
      <c r="Q187" s="283"/>
      <c r="R187" s="285"/>
      <c r="S187" s="272"/>
      <c r="T187" s="272"/>
      <c r="U187" s="272"/>
      <c r="V187" s="272"/>
      <c r="W187" s="272"/>
    </row>
    <row r="188" spans="1:23" ht="19.5" thickBot="1" x14ac:dyDescent="0.3">
      <c r="A188" s="681" t="s">
        <v>1011</v>
      </c>
      <c r="B188" s="682"/>
      <c r="C188" s="682"/>
      <c r="D188" s="682"/>
      <c r="E188" s="682"/>
      <c r="F188" s="682"/>
      <c r="G188" s="682"/>
      <c r="H188" s="682"/>
      <c r="I188" s="682"/>
      <c r="J188" s="682"/>
      <c r="K188" s="682"/>
      <c r="L188" s="682"/>
      <c r="M188" s="682"/>
      <c r="N188" s="682"/>
      <c r="O188" s="682"/>
      <c r="P188" s="682"/>
      <c r="Q188" s="682"/>
      <c r="R188" s="683"/>
      <c r="S188" s="272"/>
      <c r="T188" s="272"/>
      <c r="U188" s="272"/>
      <c r="V188" s="272"/>
      <c r="W188" s="272"/>
    </row>
    <row r="189" spans="1:23" ht="31.5" x14ac:dyDescent="0.25">
      <c r="A189" s="688">
        <v>1</v>
      </c>
      <c r="B189" s="610" t="s">
        <v>1619</v>
      </c>
      <c r="C189" s="610">
        <v>3</v>
      </c>
      <c r="D189" s="610"/>
      <c r="E189" s="279"/>
      <c r="F189" s="610" t="s">
        <v>988</v>
      </c>
      <c r="G189" s="699">
        <v>0.1</v>
      </c>
      <c r="H189" s="699">
        <v>2.5000000000000001E-2</v>
      </c>
      <c r="I189" s="610" t="s">
        <v>1628</v>
      </c>
      <c r="J189" s="610" t="s">
        <v>1056</v>
      </c>
      <c r="K189" s="707" t="s">
        <v>1049</v>
      </c>
      <c r="L189" s="610" t="s">
        <v>398</v>
      </c>
      <c r="M189" s="610" t="s">
        <v>1629</v>
      </c>
      <c r="N189" s="610" t="s">
        <v>1630</v>
      </c>
      <c r="O189" s="610" t="s">
        <v>1631</v>
      </c>
      <c r="P189" s="610" t="s">
        <v>1632</v>
      </c>
      <c r="Q189" s="167" t="s">
        <v>1470</v>
      </c>
      <c r="R189" s="701"/>
      <c r="S189" s="272"/>
      <c r="T189" s="272"/>
      <c r="U189" s="272"/>
      <c r="V189" s="272"/>
      <c r="W189" s="272"/>
    </row>
    <row r="190" spans="1:23" ht="31.5" x14ac:dyDescent="0.25">
      <c r="A190" s="685"/>
      <c r="B190" s="608"/>
      <c r="C190" s="608"/>
      <c r="D190" s="608"/>
      <c r="E190" s="280"/>
      <c r="F190" s="609"/>
      <c r="G190" s="700"/>
      <c r="H190" s="700"/>
      <c r="I190" s="609"/>
      <c r="J190" s="609"/>
      <c r="K190" s="573"/>
      <c r="L190" s="609"/>
      <c r="M190" s="609"/>
      <c r="N190" s="609"/>
      <c r="O190" s="609"/>
      <c r="P190" s="609"/>
      <c r="Q190" s="179" t="s">
        <v>1407</v>
      </c>
      <c r="R190" s="702"/>
      <c r="S190" s="272"/>
      <c r="T190" s="272"/>
      <c r="U190" s="272"/>
      <c r="V190" s="272"/>
      <c r="W190" s="272"/>
    </row>
    <row r="191" spans="1:23" ht="15.75" x14ac:dyDescent="0.25">
      <c r="A191" s="688">
        <v>2</v>
      </c>
      <c r="B191" s="608"/>
      <c r="C191" s="608"/>
      <c r="D191" s="608"/>
      <c r="E191" s="280"/>
      <c r="F191" s="610" t="s">
        <v>991</v>
      </c>
      <c r="G191" s="699">
        <v>0.08</v>
      </c>
      <c r="H191" s="699">
        <v>0</v>
      </c>
      <c r="I191" s="610" t="s">
        <v>1633</v>
      </c>
      <c r="J191" s="610" t="s">
        <v>1056</v>
      </c>
      <c r="K191" s="707" t="s">
        <v>1049</v>
      </c>
      <c r="L191" s="610" t="s">
        <v>398</v>
      </c>
      <c r="M191" s="610" t="s">
        <v>1634</v>
      </c>
      <c r="N191" s="610" t="s">
        <v>1635</v>
      </c>
      <c r="O191" s="610" t="s">
        <v>1636</v>
      </c>
      <c r="P191" s="610" t="s">
        <v>1637</v>
      </c>
      <c r="Q191" s="167" t="s">
        <v>1400</v>
      </c>
      <c r="R191" s="703"/>
      <c r="S191" s="272"/>
      <c r="T191" s="272"/>
      <c r="U191" s="272"/>
      <c r="V191" s="272"/>
      <c r="W191" s="272"/>
    </row>
    <row r="192" spans="1:23" ht="31.5" x14ac:dyDescent="0.25">
      <c r="A192" s="685"/>
      <c r="B192" s="608"/>
      <c r="C192" s="608"/>
      <c r="D192" s="608"/>
      <c r="E192" s="280"/>
      <c r="F192" s="609"/>
      <c r="G192" s="700"/>
      <c r="H192" s="700"/>
      <c r="I192" s="609"/>
      <c r="J192" s="609"/>
      <c r="K192" s="573"/>
      <c r="L192" s="609"/>
      <c r="M192" s="609"/>
      <c r="N192" s="609"/>
      <c r="O192" s="609"/>
      <c r="P192" s="609"/>
      <c r="Q192" s="179" t="s">
        <v>1407</v>
      </c>
      <c r="R192" s="702"/>
      <c r="S192" s="272"/>
      <c r="T192" s="272"/>
      <c r="U192" s="272"/>
      <c r="V192" s="272"/>
      <c r="W192" s="272"/>
    </row>
    <row r="193" spans="1:23" ht="16.5" thickBot="1" x14ac:dyDescent="0.3">
      <c r="A193" s="282"/>
      <c r="B193" s="283"/>
      <c r="C193" s="283"/>
      <c r="D193" s="283"/>
      <c r="E193" s="283"/>
      <c r="F193" s="283"/>
      <c r="G193" s="284">
        <f>SUM(G189:G192)</f>
        <v>0.18</v>
      </c>
      <c r="H193" s="284">
        <f>SUM(H189:H192)</f>
        <v>2.5000000000000001E-2</v>
      </c>
      <c r="I193" s="283"/>
      <c r="J193" s="283"/>
      <c r="K193" s="283"/>
      <c r="L193" s="283"/>
      <c r="M193" s="283"/>
      <c r="N193" s="283"/>
      <c r="O193" s="283"/>
      <c r="P193" s="283"/>
      <c r="Q193" s="283"/>
      <c r="R193" s="285"/>
      <c r="S193" s="272"/>
      <c r="T193" s="272"/>
      <c r="U193" s="272"/>
      <c r="V193" s="272"/>
      <c r="W193" s="272"/>
    </row>
    <row r="194" spans="1:23" ht="18.75" x14ac:dyDescent="0.25">
      <c r="A194" s="646" t="s">
        <v>1638</v>
      </c>
      <c r="B194" s="647"/>
      <c r="C194" s="647"/>
      <c r="D194" s="647"/>
      <c r="E194" s="647"/>
      <c r="F194" s="647"/>
      <c r="G194" s="647"/>
      <c r="H194" s="647"/>
      <c r="I194" s="647"/>
      <c r="J194" s="647"/>
      <c r="K194" s="647"/>
      <c r="L194" s="647"/>
      <c r="M194" s="647"/>
      <c r="N194" s="647"/>
      <c r="O194" s="647"/>
      <c r="P194" s="647"/>
      <c r="Q194" s="647"/>
      <c r="R194" s="648"/>
      <c r="S194" s="272"/>
      <c r="T194" s="272"/>
      <c r="U194" s="272"/>
      <c r="V194" s="272"/>
      <c r="W194" s="272"/>
    </row>
    <row r="195" spans="1:23" ht="19.5" thickBot="1" x14ac:dyDescent="0.3">
      <c r="A195" s="649" t="s">
        <v>888</v>
      </c>
      <c r="B195" s="650"/>
      <c r="C195" s="650"/>
      <c r="D195" s="650"/>
      <c r="E195" s="650"/>
      <c r="F195" s="650"/>
      <c r="G195" s="650"/>
      <c r="H195" s="650"/>
      <c r="I195" s="650"/>
      <c r="J195" s="650"/>
      <c r="K195" s="650"/>
      <c r="L195" s="650"/>
      <c r="M195" s="650"/>
      <c r="N195" s="650"/>
      <c r="O195" s="650"/>
      <c r="P195" s="650"/>
      <c r="Q195" s="650"/>
      <c r="R195" s="651"/>
      <c r="S195" s="272"/>
      <c r="T195" s="272"/>
      <c r="U195" s="272"/>
      <c r="V195" s="272"/>
      <c r="W195" s="272"/>
    </row>
    <row r="196" spans="1:23" ht="31.5" x14ac:dyDescent="0.25">
      <c r="A196" s="688">
        <v>1</v>
      </c>
      <c r="B196" s="610" t="s">
        <v>1639</v>
      </c>
      <c r="C196" s="610">
        <v>1</v>
      </c>
      <c r="D196" s="610"/>
      <c r="E196" s="279"/>
      <c r="F196" s="610" t="s">
        <v>988</v>
      </c>
      <c r="G196" s="699">
        <v>0.76</v>
      </c>
      <c r="H196" s="699">
        <v>1.4999999999999999E-2</v>
      </c>
      <c r="I196" s="610" t="s">
        <v>309</v>
      </c>
      <c r="J196" s="610" t="s">
        <v>1057</v>
      </c>
      <c r="K196" s="610" t="s">
        <v>1057</v>
      </c>
      <c r="L196" s="610" t="s">
        <v>398</v>
      </c>
      <c r="M196" s="610" t="s">
        <v>1640</v>
      </c>
      <c r="N196" s="610" t="s">
        <v>1641</v>
      </c>
      <c r="O196" s="610" t="s">
        <v>1642</v>
      </c>
      <c r="P196" s="610" t="s">
        <v>1643</v>
      </c>
      <c r="Q196" s="167" t="s">
        <v>1525</v>
      </c>
      <c r="R196" s="701"/>
      <c r="S196" s="272"/>
      <c r="T196" s="272"/>
      <c r="U196" s="272"/>
      <c r="V196" s="272"/>
      <c r="W196" s="272"/>
    </row>
    <row r="197" spans="1:23" ht="31.5" x14ac:dyDescent="0.25">
      <c r="A197" s="685"/>
      <c r="B197" s="608"/>
      <c r="C197" s="608"/>
      <c r="D197" s="608"/>
      <c r="E197" s="280"/>
      <c r="F197" s="609"/>
      <c r="G197" s="700"/>
      <c r="H197" s="700"/>
      <c r="I197" s="609"/>
      <c r="J197" s="609"/>
      <c r="K197" s="609"/>
      <c r="L197" s="609"/>
      <c r="M197" s="609"/>
      <c r="N197" s="609"/>
      <c r="O197" s="609"/>
      <c r="P197" s="609"/>
      <c r="Q197" s="179" t="s">
        <v>1407</v>
      </c>
      <c r="R197" s="702"/>
      <c r="S197" s="272"/>
      <c r="T197" s="272"/>
      <c r="U197" s="272"/>
      <c r="V197" s="272"/>
      <c r="W197" s="272"/>
    </row>
    <row r="198" spans="1:23" ht="31.5" x14ac:dyDescent="0.25">
      <c r="A198" s="688">
        <v>2</v>
      </c>
      <c r="B198" s="608"/>
      <c r="C198" s="608"/>
      <c r="D198" s="608"/>
      <c r="E198" s="280"/>
      <c r="F198" s="610" t="s">
        <v>991</v>
      </c>
      <c r="G198" s="699">
        <v>0.18</v>
      </c>
      <c r="H198" s="699">
        <v>8.9999999999999993E-3</v>
      </c>
      <c r="I198" s="610" t="s">
        <v>1058</v>
      </c>
      <c r="J198" s="610" t="s">
        <v>1057</v>
      </c>
      <c r="K198" s="610" t="s">
        <v>1057</v>
      </c>
      <c r="L198" s="610" t="s">
        <v>398</v>
      </c>
      <c r="M198" s="610" t="s">
        <v>1644</v>
      </c>
      <c r="N198" s="610" t="s">
        <v>1645</v>
      </c>
      <c r="O198" s="610" t="s">
        <v>1646</v>
      </c>
      <c r="P198" s="610" t="s">
        <v>1647</v>
      </c>
      <c r="Q198" s="167" t="s">
        <v>1648</v>
      </c>
      <c r="R198" s="703"/>
      <c r="S198" s="272"/>
      <c r="T198" s="272"/>
      <c r="U198" s="272"/>
      <c r="V198" s="272"/>
      <c r="W198" s="272"/>
    </row>
    <row r="199" spans="1:23" ht="31.5" x14ac:dyDescent="0.25">
      <c r="A199" s="685"/>
      <c r="B199" s="608"/>
      <c r="C199" s="608"/>
      <c r="D199" s="608"/>
      <c r="E199" s="280"/>
      <c r="F199" s="609"/>
      <c r="G199" s="700"/>
      <c r="H199" s="700"/>
      <c r="I199" s="609"/>
      <c r="J199" s="609"/>
      <c r="K199" s="609"/>
      <c r="L199" s="609"/>
      <c r="M199" s="609"/>
      <c r="N199" s="609"/>
      <c r="O199" s="609"/>
      <c r="P199" s="609"/>
      <c r="Q199" s="179" t="s">
        <v>1407</v>
      </c>
      <c r="R199" s="702"/>
      <c r="S199" s="272"/>
      <c r="T199" s="272"/>
      <c r="U199" s="272"/>
      <c r="V199" s="272"/>
      <c r="W199" s="272"/>
    </row>
    <row r="200" spans="1:23" ht="31.5" x14ac:dyDescent="0.25">
      <c r="A200" s="688">
        <v>3</v>
      </c>
      <c r="B200" s="608"/>
      <c r="C200" s="608"/>
      <c r="D200" s="608"/>
      <c r="E200" s="280"/>
      <c r="F200" s="610" t="s">
        <v>1649</v>
      </c>
      <c r="G200" s="699">
        <v>0.34</v>
      </c>
      <c r="H200" s="699">
        <v>0.01</v>
      </c>
      <c r="I200" s="610" t="s">
        <v>1650</v>
      </c>
      <c r="J200" s="610" t="s">
        <v>1057</v>
      </c>
      <c r="K200" s="610" t="s">
        <v>1057</v>
      </c>
      <c r="L200" s="610" t="s">
        <v>398</v>
      </c>
      <c r="M200" s="610" t="s">
        <v>1651</v>
      </c>
      <c r="N200" s="610" t="s">
        <v>1652</v>
      </c>
      <c r="O200" s="610" t="s">
        <v>1653</v>
      </c>
      <c r="P200" s="610" t="s">
        <v>1654</v>
      </c>
      <c r="Q200" s="167" t="s">
        <v>1655</v>
      </c>
      <c r="R200" s="703"/>
      <c r="S200" s="272"/>
      <c r="T200" s="272"/>
      <c r="U200" s="272"/>
      <c r="V200" s="272"/>
      <c r="W200" s="272"/>
    </row>
    <row r="201" spans="1:23" ht="31.5" x14ac:dyDescent="0.25">
      <c r="A201" s="685"/>
      <c r="B201" s="609"/>
      <c r="C201" s="609"/>
      <c r="D201" s="609"/>
      <c r="E201" s="281"/>
      <c r="F201" s="609"/>
      <c r="G201" s="700"/>
      <c r="H201" s="700"/>
      <c r="I201" s="609"/>
      <c r="J201" s="609"/>
      <c r="K201" s="609"/>
      <c r="L201" s="609"/>
      <c r="M201" s="609"/>
      <c r="N201" s="609"/>
      <c r="O201" s="609"/>
      <c r="P201" s="609"/>
      <c r="Q201" s="179" t="s">
        <v>1407</v>
      </c>
      <c r="R201" s="702"/>
      <c r="S201" s="272"/>
      <c r="T201" s="272"/>
      <c r="U201" s="272"/>
      <c r="V201" s="272"/>
      <c r="W201" s="272"/>
    </row>
    <row r="202" spans="1:23" ht="16.5" thickBot="1" x14ac:dyDescent="0.3">
      <c r="A202" s="282"/>
      <c r="B202" s="283"/>
      <c r="C202" s="283"/>
      <c r="D202" s="283"/>
      <c r="E202" s="283"/>
      <c r="F202" s="283"/>
      <c r="G202" s="284">
        <f>SUM(G196:G201)</f>
        <v>1.28</v>
      </c>
      <c r="H202" s="284">
        <f>SUM(H196:H201)</f>
        <v>3.4000000000000002E-2</v>
      </c>
      <c r="I202" s="283"/>
      <c r="J202" s="283"/>
      <c r="K202" s="283"/>
      <c r="L202" s="283"/>
      <c r="M202" s="283"/>
      <c r="N202" s="283"/>
      <c r="O202" s="283"/>
      <c r="P202" s="283"/>
      <c r="Q202" s="283"/>
      <c r="R202" s="285"/>
      <c r="S202" s="272"/>
      <c r="T202" s="272"/>
      <c r="U202" s="272"/>
      <c r="V202" s="272"/>
      <c r="W202" s="272"/>
    </row>
    <row r="203" spans="1:23" ht="19.5" thickBot="1" x14ac:dyDescent="0.3">
      <c r="A203" s="681" t="s">
        <v>1011</v>
      </c>
      <c r="B203" s="682"/>
      <c r="C203" s="682"/>
      <c r="D203" s="682"/>
      <c r="E203" s="682"/>
      <c r="F203" s="682"/>
      <c r="G203" s="682"/>
      <c r="H203" s="682"/>
      <c r="I203" s="682"/>
      <c r="J203" s="682"/>
      <c r="K203" s="682"/>
      <c r="L203" s="682"/>
      <c r="M203" s="682"/>
      <c r="N203" s="682"/>
      <c r="O203" s="682"/>
      <c r="P203" s="682"/>
      <c r="Q203" s="682"/>
      <c r="R203" s="683"/>
      <c r="S203" s="272"/>
      <c r="T203" s="272"/>
      <c r="U203" s="272"/>
      <c r="V203" s="272"/>
      <c r="W203" s="272"/>
    </row>
    <row r="204" spans="1:23" ht="31.5" x14ac:dyDescent="0.25">
      <c r="A204" s="688">
        <v>1</v>
      </c>
      <c r="B204" s="610" t="s">
        <v>1639</v>
      </c>
      <c r="C204" s="610">
        <v>1</v>
      </c>
      <c r="D204" s="610"/>
      <c r="E204" s="279"/>
      <c r="F204" s="610" t="s">
        <v>988</v>
      </c>
      <c r="G204" s="699">
        <v>0.28000000000000003</v>
      </c>
      <c r="H204" s="699">
        <v>6.0000000000000001E-3</v>
      </c>
      <c r="I204" s="610" t="s">
        <v>1650</v>
      </c>
      <c r="J204" s="610" t="s">
        <v>1057</v>
      </c>
      <c r="K204" s="610" t="s">
        <v>1057</v>
      </c>
      <c r="L204" s="610" t="s">
        <v>398</v>
      </c>
      <c r="M204" s="610" t="s">
        <v>1656</v>
      </c>
      <c r="N204" s="610" t="s">
        <v>1657</v>
      </c>
      <c r="O204" s="610" t="s">
        <v>1658</v>
      </c>
      <c r="P204" s="610" t="s">
        <v>1659</v>
      </c>
      <c r="Q204" s="167" t="s">
        <v>1660</v>
      </c>
      <c r="R204" s="701"/>
      <c r="S204" s="272"/>
      <c r="T204" s="272"/>
      <c r="U204" s="272"/>
      <c r="V204" s="272"/>
      <c r="W204" s="272"/>
    </row>
    <row r="205" spans="1:23" ht="31.5" x14ac:dyDescent="0.25">
      <c r="A205" s="685"/>
      <c r="B205" s="608"/>
      <c r="C205" s="608"/>
      <c r="D205" s="608"/>
      <c r="E205" s="280"/>
      <c r="F205" s="609"/>
      <c r="G205" s="700"/>
      <c r="H205" s="700"/>
      <c r="I205" s="609"/>
      <c r="J205" s="609"/>
      <c r="K205" s="609"/>
      <c r="L205" s="609"/>
      <c r="M205" s="609"/>
      <c r="N205" s="609"/>
      <c r="O205" s="609"/>
      <c r="P205" s="609"/>
      <c r="Q205" s="179" t="s">
        <v>1407</v>
      </c>
      <c r="R205" s="702"/>
      <c r="S205" s="272"/>
      <c r="T205" s="272"/>
      <c r="U205" s="272"/>
      <c r="V205" s="272"/>
      <c r="W205" s="272"/>
    </row>
    <row r="206" spans="1:23" ht="31.5" x14ac:dyDescent="0.25">
      <c r="A206" s="688">
        <v>2</v>
      </c>
      <c r="B206" s="608"/>
      <c r="C206" s="608"/>
      <c r="D206" s="608"/>
      <c r="E206" s="280"/>
      <c r="F206" s="610" t="s">
        <v>991</v>
      </c>
      <c r="G206" s="699">
        <v>0.61</v>
      </c>
      <c r="H206" s="699">
        <v>0</v>
      </c>
      <c r="I206" s="610" t="s">
        <v>1661</v>
      </c>
      <c r="J206" s="610" t="s">
        <v>1057</v>
      </c>
      <c r="K206" s="610" t="s">
        <v>1057</v>
      </c>
      <c r="L206" s="610" t="s">
        <v>398</v>
      </c>
      <c r="M206" s="610" t="s">
        <v>1662</v>
      </c>
      <c r="N206" s="610" t="s">
        <v>1663</v>
      </c>
      <c r="O206" s="610" t="s">
        <v>1664</v>
      </c>
      <c r="P206" s="610" t="s">
        <v>1665</v>
      </c>
      <c r="Q206" s="167" t="s">
        <v>1406</v>
      </c>
      <c r="R206" s="703"/>
      <c r="S206" s="272"/>
      <c r="T206" s="272"/>
      <c r="U206" s="272"/>
      <c r="V206" s="272"/>
      <c r="W206" s="272"/>
    </row>
    <row r="207" spans="1:23" ht="31.5" x14ac:dyDescent="0.25">
      <c r="A207" s="685"/>
      <c r="B207" s="609"/>
      <c r="C207" s="609"/>
      <c r="D207" s="609"/>
      <c r="E207" s="281"/>
      <c r="F207" s="609"/>
      <c r="G207" s="700"/>
      <c r="H207" s="700"/>
      <c r="I207" s="609"/>
      <c r="J207" s="609"/>
      <c r="K207" s="609"/>
      <c r="L207" s="609"/>
      <c r="M207" s="609"/>
      <c r="N207" s="609"/>
      <c r="O207" s="609"/>
      <c r="P207" s="609"/>
      <c r="Q207" s="179" t="s">
        <v>1407</v>
      </c>
      <c r="R207" s="702"/>
      <c r="S207" s="272"/>
      <c r="T207" s="272"/>
      <c r="U207" s="272"/>
      <c r="V207" s="272"/>
      <c r="W207" s="272"/>
    </row>
    <row r="208" spans="1:23" ht="15.75" x14ac:dyDescent="0.25">
      <c r="A208" s="282"/>
      <c r="B208" s="283"/>
      <c r="C208" s="283"/>
      <c r="D208" s="283"/>
      <c r="E208" s="283"/>
      <c r="F208" s="283"/>
      <c r="G208" s="284">
        <f>SUM(G204:G207)</f>
        <v>0.89</v>
      </c>
      <c r="H208" s="286">
        <f>SUM(H204:H207)</f>
        <v>6.0000000000000001E-3</v>
      </c>
      <c r="I208" s="283"/>
      <c r="J208" s="283"/>
      <c r="K208" s="283"/>
      <c r="L208" s="283"/>
      <c r="M208" s="283"/>
      <c r="N208" s="283"/>
      <c r="O208" s="283"/>
      <c r="P208" s="283"/>
      <c r="Q208" s="283"/>
      <c r="R208" s="285"/>
      <c r="S208" s="272"/>
      <c r="T208" s="272"/>
      <c r="U208" s="272"/>
      <c r="V208" s="272"/>
      <c r="W208" s="272"/>
    </row>
    <row r="209" spans="1:23" x14ac:dyDescent="0.25">
      <c r="A209" s="272"/>
      <c r="B209" s="272"/>
      <c r="C209" s="272"/>
      <c r="D209" s="272"/>
      <c r="E209" s="272"/>
      <c r="F209" s="272"/>
      <c r="G209" s="272"/>
      <c r="H209" s="272"/>
      <c r="I209" s="272"/>
      <c r="J209" s="272"/>
      <c r="K209" s="272"/>
      <c r="L209" s="272"/>
      <c r="M209" s="272"/>
      <c r="N209" s="272"/>
      <c r="O209" s="272"/>
      <c r="P209" s="272"/>
      <c r="Q209" s="272"/>
      <c r="R209" s="272"/>
      <c r="S209" s="272"/>
      <c r="T209" s="272"/>
      <c r="U209" s="272"/>
      <c r="V209" s="272"/>
      <c r="W209" s="272"/>
    </row>
    <row r="210" spans="1:23" x14ac:dyDescent="0.25">
      <c r="A210" s="272"/>
      <c r="B210" s="272"/>
      <c r="C210" s="272"/>
      <c r="D210" s="272"/>
      <c r="E210" s="272"/>
      <c r="F210" s="272"/>
      <c r="G210" s="272"/>
      <c r="H210" s="272"/>
      <c r="I210" s="272"/>
      <c r="J210" s="272"/>
      <c r="K210" s="272"/>
      <c r="L210" s="272"/>
      <c r="M210" s="272"/>
      <c r="N210" s="272"/>
      <c r="O210" s="272"/>
      <c r="P210" s="272"/>
      <c r="Q210" s="272"/>
      <c r="R210" s="272"/>
      <c r="S210" s="272"/>
      <c r="T210" s="272"/>
      <c r="U210" s="272"/>
      <c r="V210" s="272"/>
      <c r="W210" s="272"/>
    </row>
    <row r="211" spans="1:23" ht="15.75" thickBot="1" x14ac:dyDescent="0.3">
      <c r="A211" s="272"/>
      <c r="B211" s="272"/>
      <c r="C211" s="272"/>
      <c r="D211" s="272"/>
      <c r="E211" s="272"/>
      <c r="F211" s="272"/>
      <c r="G211" s="272"/>
      <c r="H211" s="272"/>
      <c r="I211" s="272"/>
      <c r="J211" s="272"/>
      <c r="K211" s="272"/>
      <c r="L211" s="272"/>
      <c r="M211" s="272"/>
      <c r="N211" s="272"/>
      <c r="O211" s="272"/>
      <c r="P211" s="272"/>
      <c r="Q211" s="272"/>
      <c r="R211" s="272"/>
      <c r="S211" s="272"/>
      <c r="T211" s="272"/>
      <c r="U211" s="272"/>
      <c r="V211" s="272"/>
      <c r="W211" s="272"/>
    </row>
    <row r="212" spans="1:23" ht="30.75" thickBot="1" x14ac:dyDescent="0.3">
      <c r="A212" s="485" t="s">
        <v>1666</v>
      </c>
      <c r="B212" s="486"/>
      <c r="C212" s="486"/>
      <c r="D212" s="486"/>
      <c r="E212" s="486"/>
      <c r="F212" s="486"/>
      <c r="G212" s="486"/>
      <c r="H212" s="486"/>
      <c r="I212" s="486"/>
      <c r="J212" s="486"/>
      <c r="K212" s="486"/>
      <c r="L212" s="486"/>
      <c r="M212" s="486"/>
      <c r="N212" s="486"/>
      <c r="O212" s="486"/>
      <c r="P212" s="486"/>
      <c r="Q212" s="486"/>
      <c r="R212" s="486"/>
      <c r="S212" s="272"/>
      <c r="T212" s="272"/>
      <c r="U212" s="272"/>
      <c r="V212" s="272"/>
      <c r="W212" s="272"/>
    </row>
    <row r="213" spans="1:23" ht="15.75" x14ac:dyDescent="0.25">
      <c r="A213" s="638" t="s">
        <v>384</v>
      </c>
      <c r="B213" s="533" t="s">
        <v>233</v>
      </c>
      <c r="C213" s="534"/>
      <c r="D213" s="535"/>
      <c r="E213" s="533" t="s">
        <v>385</v>
      </c>
      <c r="F213" s="534"/>
      <c r="G213" s="534"/>
      <c r="H213" s="535"/>
      <c r="I213" s="641" t="s">
        <v>386</v>
      </c>
      <c r="J213" s="639"/>
      <c r="K213" s="639"/>
      <c r="L213" s="640"/>
      <c r="M213" s="641" t="s">
        <v>235</v>
      </c>
      <c r="N213" s="640"/>
      <c r="O213" s="641" t="s">
        <v>236</v>
      </c>
      <c r="P213" s="640"/>
      <c r="Q213" s="538" t="s">
        <v>237</v>
      </c>
      <c r="R213" s="538" t="s">
        <v>1244</v>
      </c>
      <c r="S213" s="272"/>
      <c r="T213" s="272"/>
      <c r="U213" s="272"/>
      <c r="V213" s="272"/>
      <c r="W213" s="272"/>
    </row>
    <row r="214" spans="1:23" x14ac:dyDescent="0.25">
      <c r="A214" s="488"/>
      <c r="B214" s="544" t="s">
        <v>238</v>
      </c>
      <c r="C214" s="504" t="s">
        <v>239</v>
      </c>
      <c r="D214" s="711" t="s">
        <v>387</v>
      </c>
      <c r="E214" s="506" t="s">
        <v>241</v>
      </c>
      <c r="F214" s="508" t="s">
        <v>388</v>
      </c>
      <c r="G214" s="506" t="s">
        <v>389</v>
      </c>
      <c r="H214" s="506" t="s">
        <v>245</v>
      </c>
      <c r="I214" s="508" t="s">
        <v>246</v>
      </c>
      <c r="J214" s="508" t="s">
        <v>247</v>
      </c>
      <c r="K214" s="508" t="s">
        <v>248</v>
      </c>
      <c r="L214" s="508" t="s">
        <v>249</v>
      </c>
      <c r="M214" s="645" t="s">
        <v>390</v>
      </c>
      <c r="N214" s="508" t="s">
        <v>391</v>
      </c>
      <c r="O214" s="645" t="s">
        <v>390</v>
      </c>
      <c r="P214" s="508" t="s">
        <v>391</v>
      </c>
      <c r="Q214" s="498"/>
      <c r="R214" s="498"/>
      <c r="S214" s="272"/>
      <c r="T214" s="272"/>
      <c r="U214" s="272"/>
      <c r="V214" s="272"/>
      <c r="W214" s="272"/>
    </row>
    <row r="215" spans="1:23" x14ac:dyDescent="0.25">
      <c r="A215" s="489"/>
      <c r="B215" s="490"/>
      <c r="C215" s="505"/>
      <c r="D215" s="712"/>
      <c r="E215" s="507"/>
      <c r="F215" s="499"/>
      <c r="G215" s="507"/>
      <c r="H215" s="507"/>
      <c r="I215" s="499"/>
      <c r="J215" s="499"/>
      <c r="K215" s="499"/>
      <c r="L215" s="499"/>
      <c r="M215" s="493"/>
      <c r="N215" s="499"/>
      <c r="O215" s="493"/>
      <c r="P215" s="499"/>
      <c r="Q215" s="499"/>
      <c r="R215" s="499"/>
      <c r="S215" s="272"/>
      <c r="T215" s="272"/>
      <c r="U215" s="272"/>
      <c r="V215" s="272"/>
      <c r="W215" s="272"/>
    </row>
    <row r="216" spans="1:23" ht="16.5" thickBot="1" x14ac:dyDescent="0.3">
      <c r="A216" s="115">
        <v>1</v>
      </c>
      <c r="B216" s="116">
        <f>A216+1</f>
        <v>2</v>
      </c>
      <c r="C216" s="116">
        <v>3</v>
      </c>
      <c r="D216" s="116">
        <f t="shared" ref="D216:R216" si="1">C216+1</f>
        <v>4</v>
      </c>
      <c r="E216" s="116">
        <f t="shared" si="1"/>
        <v>5</v>
      </c>
      <c r="F216" s="116">
        <f t="shared" si="1"/>
        <v>6</v>
      </c>
      <c r="G216" s="116">
        <f t="shared" si="1"/>
        <v>7</v>
      </c>
      <c r="H216" s="116">
        <f t="shared" si="1"/>
        <v>8</v>
      </c>
      <c r="I216" s="116">
        <f t="shared" si="1"/>
        <v>9</v>
      </c>
      <c r="J216" s="116">
        <f t="shared" si="1"/>
        <v>10</v>
      </c>
      <c r="K216" s="116">
        <f t="shared" si="1"/>
        <v>11</v>
      </c>
      <c r="L216" s="116">
        <f t="shared" si="1"/>
        <v>12</v>
      </c>
      <c r="M216" s="116">
        <f t="shared" si="1"/>
        <v>13</v>
      </c>
      <c r="N216" s="116">
        <f t="shared" si="1"/>
        <v>14</v>
      </c>
      <c r="O216" s="116">
        <f t="shared" si="1"/>
        <v>15</v>
      </c>
      <c r="P216" s="116">
        <f t="shared" si="1"/>
        <v>16</v>
      </c>
      <c r="Q216" s="116">
        <f t="shared" si="1"/>
        <v>17</v>
      </c>
      <c r="R216" s="116">
        <f t="shared" si="1"/>
        <v>18</v>
      </c>
      <c r="S216" s="272"/>
      <c r="T216" s="272"/>
      <c r="U216" s="272"/>
      <c r="V216" s="272"/>
      <c r="W216" s="272"/>
    </row>
    <row r="217" spans="1:23" ht="18.75" x14ac:dyDescent="0.25">
      <c r="A217" s="120" t="s">
        <v>1395</v>
      </c>
      <c r="B217" s="121"/>
      <c r="C217" s="121"/>
      <c r="D217" s="122"/>
      <c r="E217" s="122"/>
      <c r="F217" s="121"/>
      <c r="G217" s="121"/>
      <c r="H217" s="122"/>
      <c r="I217" s="124"/>
      <c r="J217" s="124"/>
      <c r="K217" s="124"/>
      <c r="L217" s="124"/>
      <c r="M217" s="124"/>
      <c r="N217" s="124"/>
      <c r="O217" s="124"/>
      <c r="P217" s="124"/>
      <c r="Q217" s="124"/>
      <c r="R217" s="124"/>
      <c r="S217" s="272"/>
      <c r="T217" s="272"/>
      <c r="U217" s="272"/>
      <c r="V217" s="272"/>
      <c r="W217" s="272"/>
    </row>
    <row r="218" spans="1:23" ht="19.5" thickBot="1" x14ac:dyDescent="0.3">
      <c r="A218" s="287" t="s">
        <v>1667</v>
      </c>
      <c r="B218" s="288"/>
      <c r="C218" s="288"/>
      <c r="D218" s="289"/>
      <c r="E218" s="289"/>
      <c r="F218" s="288"/>
      <c r="G218" s="288"/>
      <c r="H218" s="289"/>
      <c r="I218" s="290"/>
      <c r="J218" s="290"/>
      <c r="K218" s="290"/>
      <c r="L218" s="290"/>
      <c r="M218" s="290"/>
      <c r="N218" s="290"/>
      <c r="O218" s="290"/>
      <c r="P218" s="290"/>
      <c r="Q218" s="290"/>
      <c r="R218" s="291"/>
      <c r="S218" s="272"/>
      <c r="T218" s="272"/>
      <c r="U218" s="272"/>
      <c r="V218" s="272"/>
      <c r="W218" s="272"/>
    </row>
    <row r="219" spans="1:23" x14ac:dyDescent="0.25">
      <c r="A219" s="722">
        <v>1</v>
      </c>
      <c r="B219" s="613" t="s">
        <v>1031</v>
      </c>
      <c r="C219" s="613">
        <v>2</v>
      </c>
      <c r="D219" s="723"/>
      <c r="E219" s="723"/>
      <c r="F219" s="613" t="s">
        <v>395</v>
      </c>
      <c r="G219" s="724">
        <v>0.81</v>
      </c>
      <c r="H219" s="724">
        <v>0</v>
      </c>
      <c r="I219" s="725" t="s">
        <v>1059</v>
      </c>
      <c r="J219" s="725" t="s">
        <v>1035</v>
      </c>
      <c r="K219" s="708" t="s">
        <v>1034</v>
      </c>
      <c r="L219" s="708" t="s">
        <v>398</v>
      </c>
      <c r="M219" s="710" t="s">
        <v>1668</v>
      </c>
      <c r="N219" s="710" t="s">
        <v>1669</v>
      </c>
      <c r="O219" s="710" t="s">
        <v>1670</v>
      </c>
      <c r="P219" s="710" t="s">
        <v>1671</v>
      </c>
      <c r="Q219" s="606" t="s">
        <v>1672</v>
      </c>
      <c r="R219" s="713"/>
      <c r="S219" s="272"/>
      <c r="T219" s="272"/>
      <c r="U219" s="272"/>
      <c r="V219" s="272"/>
      <c r="W219" s="272"/>
    </row>
    <row r="220" spans="1:23" x14ac:dyDescent="0.25">
      <c r="A220" s="685"/>
      <c r="B220" s="608"/>
      <c r="C220" s="608"/>
      <c r="D220" s="656"/>
      <c r="E220" s="656"/>
      <c r="F220" s="609"/>
      <c r="G220" s="716"/>
      <c r="H220" s="716"/>
      <c r="I220" s="720"/>
      <c r="J220" s="720"/>
      <c r="K220" s="709"/>
      <c r="L220" s="709"/>
      <c r="M220" s="661"/>
      <c r="N220" s="661"/>
      <c r="O220" s="661"/>
      <c r="P220" s="661"/>
      <c r="Q220" s="607"/>
      <c r="R220" s="714"/>
      <c r="S220" s="272"/>
      <c r="T220" s="272"/>
      <c r="U220" s="272"/>
      <c r="V220" s="272"/>
      <c r="W220" s="272"/>
    </row>
    <row r="221" spans="1:23" ht="15.75" x14ac:dyDescent="0.25">
      <c r="A221" s="688">
        <v>2</v>
      </c>
      <c r="B221" s="608"/>
      <c r="C221" s="608"/>
      <c r="D221" s="656"/>
      <c r="E221" s="273"/>
      <c r="F221" s="610" t="s">
        <v>404</v>
      </c>
      <c r="G221" s="699">
        <v>0.41</v>
      </c>
      <c r="H221" s="715">
        <v>0</v>
      </c>
      <c r="I221" s="717" t="s">
        <v>1060</v>
      </c>
      <c r="J221" s="719" t="s">
        <v>1035</v>
      </c>
      <c r="K221" s="619" t="s">
        <v>1034</v>
      </c>
      <c r="L221" s="721" t="s">
        <v>398</v>
      </c>
      <c r="M221" s="617" t="s">
        <v>1673</v>
      </c>
      <c r="N221" s="674" t="s">
        <v>1674</v>
      </c>
      <c r="O221" s="617" t="s">
        <v>1675</v>
      </c>
      <c r="P221" s="674" t="s">
        <v>1676</v>
      </c>
      <c r="Q221" s="606" t="s">
        <v>1677</v>
      </c>
      <c r="R221" s="610"/>
      <c r="S221" s="272"/>
      <c r="T221" s="272"/>
      <c r="U221" s="272"/>
      <c r="V221" s="272"/>
      <c r="W221" s="272"/>
    </row>
    <row r="222" spans="1:23" ht="15.75" x14ac:dyDescent="0.25">
      <c r="A222" s="685"/>
      <c r="B222" s="608"/>
      <c r="C222" s="608"/>
      <c r="D222" s="656"/>
      <c r="E222" s="273"/>
      <c r="F222" s="609"/>
      <c r="G222" s="700"/>
      <c r="H222" s="716"/>
      <c r="I222" s="718"/>
      <c r="J222" s="720"/>
      <c r="K222" s="619"/>
      <c r="L222" s="721"/>
      <c r="M222" s="617"/>
      <c r="N222" s="674"/>
      <c r="O222" s="617"/>
      <c r="P222" s="674"/>
      <c r="Q222" s="607"/>
      <c r="R222" s="609"/>
      <c r="S222" s="272"/>
      <c r="T222" s="272"/>
      <c r="U222" s="272"/>
      <c r="V222" s="272"/>
      <c r="W222" s="272"/>
    </row>
    <row r="223" spans="1:23" ht="15.75" x14ac:dyDescent="0.25">
      <c r="A223" s="688">
        <v>3</v>
      </c>
      <c r="B223" s="608"/>
      <c r="C223" s="608"/>
      <c r="D223" s="656"/>
      <c r="E223" s="273"/>
      <c r="F223" s="617" t="s">
        <v>412</v>
      </c>
      <c r="G223" s="699">
        <v>0.4</v>
      </c>
      <c r="H223" s="715">
        <v>8.0000000000000002E-3</v>
      </c>
      <c r="I223" s="717" t="s">
        <v>1036</v>
      </c>
      <c r="J223" s="717" t="s">
        <v>1035</v>
      </c>
      <c r="K223" s="619" t="s">
        <v>1034</v>
      </c>
      <c r="L223" s="721" t="s">
        <v>398</v>
      </c>
      <c r="M223" s="674" t="s">
        <v>1678</v>
      </c>
      <c r="N223" s="674" t="s">
        <v>1679</v>
      </c>
      <c r="O223" s="674" t="s">
        <v>1680</v>
      </c>
      <c r="P223" s="674" t="s">
        <v>1681</v>
      </c>
      <c r="Q223" s="606" t="s">
        <v>1682</v>
      </c>
      <c r="R223" s="610"/>
      <c r="S223" s="272"/>
      <c r="T223" s="272"/>
      <c r="U223" s="272"/>
      <c r="V223" s="272"/>
      <c r="W223" s="272"/>
    </row>
    <row r="224" spans="1:23" ht="15.75" x14ac:dyDescent="0.25">
      <c r="A224" s="685"/>
      <c r="B224" s="608"/>
      <c r="C224" s="608"/>
      <c r="D224" s="656"/>
      <c r="E224" s="273"/>
      <c r="F224" s="617"/>
      <c r="G224" s="700"/>
      <c r="H224" s="716"/>
      <c r="I224" s="718"/>
      <c r="J224" s="718"/>
      <c r="K224" s="619"/>
      <c r="L224" s="721"/>
      <c r="M224" s="674"/>
      <c r="N224" s="674"/>
      <c r="O224" s="674"/>
      <c r="P224" s="674"/>
      <c r="Q224" s="607"/>
      <c r="R224" s="609"/>
      <c r="S224" s="272"/>
      <c r="T224" s="272"/>
      <c r="U224" s="272"/>
      <c r="V224" s="272"/>
      <c r="W224" s="272"/>
    </row>
    <row r="225" spans="1:23" ht="15.75" x14ac:dyDescent="0.25">
      <c r="A225" s="688">
        <v>4</v>
      </c>
      <c r="B225" s="608"/>
      <c r="C225" s="608"/>
      <c r="D225" s="656"/>
      <c r="E225" s="273"/>
      <c r="F225" s="617" t="s">
        <v>418</v>
      </c>
      <c r="G225" s="699">
        <v>0.33</v>
      </c>
      <c r="H225" s="715">
        <v>5.0000000000000001E-3</v>
      </c>
      <c r="I225" s="717" t="s">
        <v>1037</v>
      </c>
      <c r="J225" s="717" t="s">
        <v>1035</v>
      </c>
      <c r="K225" s="619" t="s">
        <v>1034</v>
      </c>
      <c r="L225" s="721" t="s">
        <v>398</v>
      </c>
      <c r="M225" s="674" t="s">
        <v>1683</v>
      </c>
      <c r="N225" s="674" t="s">
        <v>1684</v>
      </c>
      <c r="O225" s="674" t="s">
        <v>1685</v>
      </c>
      <c r="P225" s="674" t="s">
        <v>1686</v>
      </c>
      <c r="Q225" s="611" t="s">
        <v>1687</v>
      </c>
      <c r="R225" s="726"/>
      <c r="S225" s="272"/>
      <c r="T225" s="272"/>
      <c r="U225" s="272"/>
      <c r="V225" s="272"/>
      <c r="W225" s="272"/>
    </row>
    <row r="226" spans="1:23" ht="15.75" x14ac:dyDescent="0.25">
      <c r="A226" s="685"/>
      <c r="B226" s="608"/>
      <c r="C226" s="608"/>
      <c r="D226" s="656"/>
      <c r="E226" s="273"/>
      <c r="F226" s="617"/>
      <c r="G226" s="700"/>
      <c r="H226" s="716"/>
      <c r="I226" s="718"/>
      <c r="J226" s="718"/>
      <c r="K226" s="619"/>
      <c r="L226" s="721"/>
      <c r="M226" s="674"/>
      <c r="N226" s="674"/>
      <c r="O226" s="674"/>
      <c r="P226" s="674"/>
      <c r="Q226" s="607"/>
      <c r="R226" s="714"/>
      <c r="S226" s="272"/>
      <c r="T226" s="272"/>
      <c r="U226" s="272"/>
      <c r="V226" s="272"/>
      <c r="W226" s="272"/>
    </row>
    <row r="227" spans="1:23" ht="15.75" x14ac:dyDescent="0.25">
      <c r="A227" s="688">
        <v>5</v>
      </c>
      <c r="B227" s="608"/>
      <c r="C227" s="608"/>
      <c r="D227" s="656"/>
      <c r="E227" s="273"/>
      <c r="F227" s="617" t="s">
        <v>423</v>
      </c>
      <c r="G227" s="699">
        <v>1</v>
      </c>
      <c r="H227" s="715">
        <v>1.2E-2</v>
      </c>
      <c r="I227" s="717" t="s">
        <v>1494</v>
      </c>
      <c r="J227" s="717" t="s">
        <v>1035</v>
      </c>
      <c r="K227" s="619" t="s">
        <v>1034</v>
      </c>
      <c r="L227" s="721" t="s">
        <v>398</v>
      </c>
      <c r="M227" s="674" t="s">
        <v>1688</v>
      </c>
      <c r="N227" s="674" t="s">
        <v>1689</v>
      </c>
      <c r="O227" s="674" t="s">
        <v>1690</v>
      </c>
      <c r="P227" s="674" t="s">
        <v>1691</v>
      </c>
      <c r="Q227" s="611" t="s">
        <v>1692</v>
      </c>
      <c r="R227" s="726"/>
      <c r="S227" s="272"/>
      <c r="T227" s="272"/>
      <c r="U227" s="272"/>
      <c r="V227" s="272"/>
      <c r="W227" s="272"/>
    </row>
    <row r="228" spans="1:23" ht="15.75" x14ac:dyDescent="0.25">
      <c r="A228" s="684"/>
      <c r="B228" s="609"/>
      <c r="C228" s="609"/>
      <c r="D228" s="657"/>
      <c r="E228" s="273"/>
      <c r="F228" s="610"/>
      <c r="G228" s="730"/>
      <c r="H228" s="731"/>
      <c r="I228" s="709"/>
      <c r="J228" s="718"/>
      <c r="K228" s="606"/>
      <c r="L228" s="717"/>
      <c r="M228" s="695"/>
      <c r="N228" s="695"/>
      <c r="O228" s="695"/>
      <c r="P228" s="695"/>
      <c r="Q228" s="607"/>
      <c r="R228" s="727"/>
      <c r="S228" s="272"/>
      <c r="T228" s="272"/>
      <c r="U228" s="272"/>
      <c r="V228" s="272"/>
      <c r="W228" s="272"/>
    </row>
    <row r="229" spans="1:23" ht="15.75" x14ac:dyDescent="0.25">
      <c r="A229" s="292"/>
      <c r="B229" s="293"/>
      <c r="C229" s="293"/>
      <c r="D229" s="293"/>
      <c r="E229" s="293"/>
      <c r="F229" s="293"/>
      <c r="G229" s="294">
        <f>SUM(G219:G228)</f>
        <v>2.95</v>
      </c>
      <c r="H229" s="294">
        <f>SUM(H219:H228)</f>
        <v>2.5000000000000001E-2</v>
      </c>
      <c r="I229" s="293"/>
      <c r="J229" s="293"/>
      <c r="K229" s="293"/>
      <c r="L229" s="293"/>
      <c r="M229" s="293"/>
      <c r="N229" s="293"/>
      <c r="O229" s="293"/>
      <c r="P229" s="293"/>
      <c r="Q229" s="293"/>
      <c r="R229" s="293"/>
      <c r="S229" s="272"/>
      <c r="T229" s="272"/>
      <c r="U229" s="272"/>
      <c r="V229" s="272"/>
      <c r="W229" s="272"/>
    </row>
    <row r="230" spans="1:23" ht="19.5" thickBot="1" x14ac:dyDescent="0.3">
      <c r="A230" s="287" t="s">
        <v>1693</v>
      </c>
      <c r="B230" s="288"/>
      <c r="C230" s="288"/>
      <c r="D230" s="289"/>
      <c r="E230" s="289"/>
      <c r="F230" s="288"/>
      <c r="G230" s="288"/>
      <c r="H230" s="289"/>
      <c r="I230" s="290"/>
      <c r="J230" s="290"/>
      <c r="K230" s="290"/>
      <c r="L230" s="290"/>
      <c r="M230" s="290"/>
      <c r="N230" s="290"/>
      <c r="O230" s="290"/>
      <c r="P230" s="290"/>
      <c r="Q230" s="290"/>
      <c r="R230" s="291"/>
      <c r="S230" s="272"/>
      <c r="T230" s="272"/>
      <c r="U230" s="272"/>
      <c r="V230" s="272"/>
      <c r="W230" s="272"/>
    </row>
    <row r="231" spans="1:23" ht="15.75" x14ac:dyDescent="0.25">
      <c r="A231" s="688">
        <v>1</v>
      </c>
      <c r="B231" s="610" t="s">
        <v>1031</v>
      </c>
      <c r="C231" s="610">
        <v>2</v>
      </c>
      <c r="D231" s="610"/>
      <c r="E231" s="279"/>
      <c r="F231" s="610" t="s">
        <v>395</v>
      </c>
      <c r="G231" s="728">
        <v>0.45</v>
      </c>
      <c r="H231" s="699">
        <v>0</v>
      </c>
      <c r="I231" s="717" t="s">
        <v>1040</v>
      </c>
      <c r="J231" s="717" t="s">
        <v>1041</v>
      </c>
      <c r="K231" s="717" t="s">
        <v>1034</v>
      </c>
      <c r="L231" s="717" t="s">
        <v>398</v>
      </c>
      <c r="M231" s="677" t="s">
        <v>1694</v>
      </c>
      <c r="N231" s="677" t="s">
        <v>1695</v>
      </c>
      <c r="O231" s="677" t="s">
        <v>1696</v>
      </c>
      <c r="P231" s="677" t="s">
        <v>1697</v>
      </c>
      <c r="Q231" s="606" t="s">
        <v>1083</v>
      </c>
      <c r="R231" s="713"/>
      <c r="S231" s="272"/>
      <c r="T231" s="272"/>
      <c r="U231" s="272"/>
      <c r="V231" s="272"/>
      <c r="W231" s="272"/>
    </row>
    <row r="232" spans="1:23" ht="15.75" x14ac:dyDescent="0.25">
      <c r="A232" s="685"/>
      <c r="B232" s="608"/>
      <c r="C232" s="608"/>
      <c r="D232" s="608"/>
      <c r="E232" s="280"/>
      <c r="F232" s="609"/>
      <c r="G232" s="729"/>
      <c r="H232" s="700"/>
      <c r="I232" s="718"/>
      <c r="J232" s="718"/>
      <c r="K232" s="709"/>
      <c r="L232" s="709"/>
      <c r="M232" s="661"/>
      <c r="N232" s="661"/>
      <c r="O232" s="661"/>
      <c r="P232" s="661"/>
      <c r="Q232" s="607"/>
      <c r="R232" s="714"/>
      <c r="S232" s="272"/>
      <c r="T232" s="272"/>
      <c r="U232" s="272"/>
      <c r="V232" s="272"/>
      <c r="W232" s="272"/>
    </row>
    <row r="233" spans="1:23" ht="15.75" x14ac:dyDescent="0.25">
      <c r="A233" s="688">
        <v>2</v>
      </c>
      <c r="B233" s="608"/>
      <c r="C233" s="608"/>
      <c r="D233" s="608"/>
      <c r="E233" s="280"/>
      <c r="F233" s="610" t="s">
        <v>404</v>
      </c>
      <c r="G233" s="697">
        <v>0.7</v>
      </c>
      <c r="H233" s="699">
        <v>0</v>
      </c>
      <c r="I233" s="717" t="s">
        <v>1698</v>
      </c>
      <c r="J233" s="717" t="s">
        <v>1035</v>
      </c>
      <c r="K233" s="717" t="s">
        <v>1034</v>
      </c>
      <c r="L233" s="717" t="s">
        <v>398</v>
      </c>
      <c r="M233" s="617" t="s">
        <v>1699</v>
      </c>
      <c r="N233" s="674" t="s">
        <v>1700</v>
      </c>
      <c r="O233" s="617" t="s">
        <v>1701</v>
      </c>
      <c r="P233" s="674" t="s">
        <v>1702</v>
      </c>
      <c r="Q233" s="611" t="s">
        <v>1703</v>
      </c>
      <c r="R233" s="610"/>
      <c r="S233" s="272"/>
      <c r="T233" s="272"/>
      <c r="U233" s="272"/>
      <c r="V233" s="272"/>
      <c r="W233" s="272"/>
    </row>
    <row r="234" spans="1:23" ht="15.75" x14ac:dyDescent="0.25">
      <c r="A234" s="685"/>
      <c r="B234" s="608"/>
      <c r="C234" s="608"/>
      <c r="D234" s="608"/>
      <c r="E234" s="280"/>
      <c r="F234" s="609"/>
      <c r="G234" s="698"/>
      <c r="H234" s="700"/>
      <c r="I234" s="718"/>
      <c r="J234" s="718"/>
      <c r="K234" s="718"/>
      <c r="L234" s="718"/>
      <c r="M234" s="617"/>
      <c r="N234" s="674"/>
      <c r="O234" s="617"/>
      <c r="P234" s="674"/>
      <c r="Q234" s="607"/>
      <c r="R234" s="609"/>
      <c r="S234" s="272"/>
      <c r="T234" s="272"/>
      <c r="U234" s="272"/>
      <c r="V234" s="272"/>
      <c r="W234" s="272"/>
    </row>
    <row r="235" spans="1:23" ht="15.75" x14ac:dyDescent="0.25">
      <c r="A235" s="688">
        <v>3</v>
      </c>
      <c r="B235" s="608"/>
      <c r="C235" s="608"/>
      <c r="D235" s="608"/>
      <c r="E235" s="280"/>
      <c r="F235" s="617" t="s">
        <v>412</v>
      </c>
      <c r="G235" s="697">
        <v>1</v>
      </c>
      <c r="H235" s="699">
        <v>0</v>
      </c>
      <c r="I235" s="717" t="s">
        <v>1433</v>
      </c>
      <c r="J235" s="717" t="s">
        <v>1434</v>
      </c>
      <c r="K235" s="717" t="s">
        <v>1034</v>
      </c>
      <c r="L235" s="717" t="s">
        <v>398</v>
      </c>
      <c r="M235" s="674" t="s">
        <v>1704</v>
      </c>
      <c r="N235" s="674" t="s">
        <v>1705</v>
      </c>
      <c r="O235" s="674" t="s">
        <v>1706</v>
      </c>
      <c r="P235" s="674" t="s">
        <v>1707</v>
      </c>
      <c r="Q235" s="611" t="s">
        <v>1708</v>
      </c>
      <c r="R235" s="610"/>
      <c r="S235" s="272"/>
      <c r="T235" s="272"/>
      <c r="U235" s="272"/>
      <c r="V235" s="272"/>
      <c r="W235" s="272"/>
    </row>
    <row r="236" spans="1:23" ht="16.5" thickBot="1" x14ac:dyDescent="0.3">
      <c r="A236" s="685"/>
      <c r="B236" s="609"/>
      <c r="C236" s="609"/>
      <c r="D236" s="609"/>
      <c r="E236" s="281"/>
      <c r="F236" s="617"/>
      <c r="G236" s="698"/>
      <c r="H236" s="700"/>
      <c r="I236" s="718"/>
      <c r="J236" s="718"/>
      <c r="K236" s="718"/>
      <c r="L236" s="718"/>
      <c r="M236" s="674"/>
      <c r="N236" s="674"/>
      <c r="O236" s="674"/>
      <c r="P236" s="674"/>
      <c r="Q236" s="607"/>
      <c r="R236" s="732"/>
      <c r="S236" s="272"/>
      <c r="T236" s="272"/>
      <c r="U236" s="272"/>
      <c r="V236" s="272"/>
      <c r="W236" s="272"/>
    </row>
    <row r="237" spans="1:23" ht="16.5" thickBot="1" x14ac:dyDescent="0.3">
      <c r="A237" s="292"/>
      <c r="B237" s="293"/>
      <c r="C237" s="293"/>
      <c r="D237" s="293"/>
      <c r="E237" s="293"/>
      <c r="F237" s="293"/>
      <c r="G237" s="294">
        <f>SUM(G231:G236)</f>
        <v>2.15</v>
      </c>
      <c r="H237" s="294">
        <f>SUM(H231:H236)</f>
        <v>0</v>
      </c>
      <c r="I237" s="293"/>
      <c r="J237" s="293"/>
      <c r="K237" s="293"/>
      <c r="L237" s="293"/>
      <c r="M237" s="293"/>
      <c r="N237" s="293"/>
      <c r="O237" s="293"/>
      <c r="P237" s="293"/>
      <c r="Q237" s="293"/>
      <c r="R237" s="293"/>
      <c r="S237" s="272"/>
      <c r="T237" s="272"/>
      <c r="U237" s="272"/>
      <c r="V237" s="272"/>
      <c r="W237" s="272"/>
    </row>
    <row r="238" spans="1:23" ht="15.75" x14ac:dyDescent="0.25">
      <c r="A238" s="733" t="s">
        <v>1541</v>
      </c>
      <c r="B238" s="734"/>
      <c r="C238" s="734"/>
      <c r="D238" s="734"/>
      <c r="E238" s="734"/>
      <c r="F238" s="734"/>
      <c r="G238" s="734"/>
      <c r="H238" s="734"/>
      <c r="I238" s="734"/>
      <c r="J238" s="734"/>
      <c r="K238" s="734"/>
      <c r="L238" s="734"/>
      <c r="M238" s="734"/>
      <c r="N238" s="734"/>
      <c r="O238" s="734"/>
      <c r="P238" s="734"/>
      <c r="Q238" s="734"/>
      <c r="R238" s="735"/>
      <c r="S238" s="272"/>
      <c r="T238" s="272"/>
      <c r="U238" s="272"/>
      <c r="V238" s="272"/>
      <c r="W238" s="272"/>
    </row>
    <row r="239" spans="1:23" ht="19.5" thickBot="1" x14ac:dyDescent="0.3">
      <c r="A239" s="649" t="s">
        <v>888</v>
      </c>
      <c r="B239" s="650"/>
      <c r="C239" s="650"/>
      <c r="D239" s="650"/>
      <c r="E239" s="650"/>
      <c r="F239" s="650"/>
      <c r="G239" s="650"/>
      <c r="H239" s="650"/>
      <c r="I239" s="650"/>
      <c r="J239" s="650"/>
      <c r="K239" s="650"/>
      <c r="L239" s="650"/>
      <c r="M239" s="650"/>
      <c r="N239" s="650"/>
      <c r="O239" s="650"/>
      <c r="P239" s="650"/>
      <c r="Q239" s="650"/>
      <c r="R239" s="651"/>
      <c r="S239" s="272"/>
      <c r="T239" s="272"/>
      <c r="U239" s="272"/>
      <c r="V239" s="272"/>
      <c r="W239" s="272"/>
    </row>
    <row r="240" spans="1:23" ht="15.75" x14ac:dyDescent="0.25">
      <c r="A240" s="688">
        <v>1</v>
      </c>
      <c r="B240" s="610" t="s">
        <v>1542</v>
      </c>
      <c r="C240" s="610">
        <v>3</v>
      </c>
      <c r="D240" s="610"/>
      <c r="E240" s="279"/>
      <c r="F240" s="610" t="s">
        <v>395</v>
      </c>
      <c r="G240" s="699">
        <v>0.06</v>
      </c>
      <c r="H240" s="699">
        <v>0</v>
      </c>
      <c r="I240" s="717" t="s">
        <v>1709</v>
      </c>
      <c r="J240" s="717" t="s">
        <v>1046</v>
      </c>
      <c r="K240" s="717" t="s">
        <v>1034</v>
      </c>
      <c r="L240" s="717" t="s">
        <v>398</v>
      </c>
      <c r="M240" s="610" t="s">
        <v>1710</v>
      </c>
      <c r="N240" s="610" t="s">
        <v>1711</v>
      </c>
      <c r="O240" s="610" t="s">
        <v>1712</v>
      </c>
      <c r="P240" s="610" t="s">
        <v>1713</v>
      </c>
      <c r="Q240" s="606" t="s">
        <v>1400</v>
      </c>
      <c r="R240" s="610"/>
      <c r="S240" s="272"/>
      <c r="T240" s="272"/>
      <c r="U240" s="272"/>
      <c r="V240" s="272"/>
      <c r="W240" s="272"/>
    </row>
    <row r="241" spans="1:23" ht="15.75" x14ac:dyDescent="0.25">
      <c r="A241" s="685"/>
      <c r="B241" s="608"/>
      <c r="C241" s="608"/>
      <c r="D241" s="608"/>
      <c r="E241" s="280"/>
      <c r="F241" s="609"/>
      <c r="G241" s="700"/>
      <c r="H241" s="700"/>
      <c r="I241" s="718"/>
      <c r="J241" s="718"/>
      <c r="K241" s="718"/>
      <c r="L241" s="709"/>
      <c r="M241" s="609"/>
      <c r="N241" s="609"/>
      <c r="O241" s="609"/>
      <c r="P241" s="609"/>
      <c r="Q241" s="607"/>
      <c r="R241" s="609"/>
      <c r="S241" s="272"/>
      <c r="T241" s="272"/>
      <c r="U241" s="272"/>
      <c r="V241" s="272"/>
      <c r="W241" s="272"/>
    </row>
    <row r="242" spans="1:23" ht="15.75" x14ac:dyDescent="0.25">
      <c r="A242" s="688">
        <v>2</v>
      </c>
      <c r="B242" s="608"/>
      <c r="C242" s="608"/>
      <c r="D242" s="608"/>
      <c r="E242" s="280"/>
      <c r="F242" s="610" t="s">
        <v>404</v>
      </c>
      <c r="G242" s="699">
        <v>0.124</v>
      </c>
      <c r="H242" s="699">
        <v>4.0000000000000001E-3</v>
      </c>
      <c r="I242" s="717" t="s">
        <v>1714</v>
      </c>
      <c r="J242" s="717" t="s">
        <v>1046</v>
      </c>
      <c r="K242" s="717" t="s">
        <v>1034</v>
      </c>
      <c r="L242" s="717" t="s">
        <v>398</v>
      </c>
      <c r="M242" s="610" t="s">
        <v>1715</v>
      </c>
      <c r="N242" s="610" t="s">
        <v>1716</v>
      </c>
      <c r="O242" s="610" t="s">
        <v>1717</v>
      </c>
      <c r="P242" s="610" t="s">
        <v>1718</v>
      </c>
      <c r="Q242" s="606" t="s">
        <v>1719</v>
      </c>
      <c r="R242" s="610"/>
      <c r="S242" s="272"/>
      <c r="T242" s="272"/>
      <c r="U242" s="272"/>
      <c r="V242" s="272"/>
      <c r="W242" s="272"/>
    </row>
    <row r="243" spans="1:23" ht="15.75" x14ac:dyDescent="0.25">
      <c r="A243" s="685"/>
      <c r="B243" s="609"/>
      <c r="C243" s="609"/>
      <c r="D243" s="609"/>
      <c r="E243" s="281"/>
      <c r="F243" s="609"/>
      <c r="G243" s="700"/>
      <c r="H243" s="700"/>
      <c r="I243" s="718"/>
      <c r="J243" s="718"/>
      <c r="K243" s="718"/>
      <c r="L243" s="718"/>
      <c r="M243" s="609"/>
      <c r="N243" s="609"/>
      <c r="O243" s="609"/>
      <c r="P243" s="609"/>
      <c r="Q243" s="607"/>
      <c r="R243" s="609"/>
      <c r="S243" s="272"/>
      <c r="T243" s="272"/>
      <c r="U243" s="272"/>
      <c r="V243" s="272"/>
      <c r="W243" s="272"/>
    </row>
    <row r="244" spans="1:23" ht="15.75" x14ac:dyDescent="0.25">
      <c r="A244" s="292"/>
      <c r="B244" s="293"/>
      <c r="C244" s="293"/>
      <c r="D244" s="293"/>
      <c r="E244" s="293"/>
      <c r="F244" s="293"/>
      <c r="G244" s="294">
        <f>SUM(G240:G243)</f>
        <v>0.184</v>
      </c>
      <c r="H244" s="294">
        <f>SUM(H240:H243)</f>
        <v>4.0000000000000001E-3</v>
      </c>
      <c r="I244" s="293"/>
      <c r="J244" s="293"/>
      <c r="K244" s="293"/>
      <c r="L244" s="293"/>
      <c r="M244" s="293"/>
      <c r="N244" s="293"/>
      <c r="O244" s="293"/>
      <c r="P244" s="293"/>
      <c r="Q244" s="293"/>
      <c r="R244" s="293"/>
      <c r="S244" s="272"/>
      <c r="T244" s="272"/>
      <c r="U244" s="272"/>
      <c r="V244" s="272"/>
      <c r="W244" s="272"/>
    </row>
    <row r="245" spans="1:23" ht="18.75" x14ac:dyDescent="0.25">
      <c r="A245" s="287" t="s">
        <v>471</v>
      </c>
      <c r="B245" s="288"/>
      <c r="C245" s="288"/>
      <c r="D245" s="289"/>
      <c r="E245" s="289"/>
      <c r="F245" s="288"/>
      <c r="G245" s="288"/>
      <c r="H245" s="295"/>
      <c r="I245" s="290"/>
      <c r="J245" s="290"/>
      <c r="K245" s="290"/>
      <c r="L245" s="290"/>
      <c r="M245" s="290"/>
      <c r="N245" s="290"/>
      <c r="O245" s="290"/>
      <c r="P245" s="290"/>
      <c r="Q245" s="290"/>
      <c r="R245" s="291"/>
      <c r="S245" s="272"/>
      <c r="T245" s="272"/>
      <c r="U245" s="272"/>
      <c r="V245" s="272"/>
      <c r="W245" s="272"/>
    </row>
    <row r="246" spans="1:23" ht="15.75" x14ac:dyDescent="0.25">
      <c r="A246" s="688">
        <v>1</v>
      </c>
      <c r="B246" s="610" t="s">
        <v>1542</v>
      </c>
      <c r="C246" s="610">
        <v>3</v>
      </c>
      <c r="D246" s="610"/>
      <c r="E246" s="279"/>
      <c r="F246" s="610" t="s">
        <v>395</v>
      </c>
      <c r="G246" s="699">
        <v>0.01</v>
      </c>
      <c r="H246" s="699">
        <v>0</v>
      </c>
      <c r="I246" s="717" t="s">
        <v>1046</v>
      </c>
      <c r="J246" s="717" t="s">
        <v>1046</v>
      </c>
      <c r="K246" s="717" t="s">
        <v>1034</v>
      </c>
      <c r="L246" s="717" t="s">
        <v>398</v>
      </c>
      <c r="M246" s="610" t="s">
        <v>1720</v>
      </c>
      <c r="N246" s="610" t="s">
        <v>1721</v>
      </c>
      <c r="O246" s="610" t="s">
        <v>1722</v>
      </c>
      <c r="P246" s="610" t="s">
        <v>1723</v>
      </c>
      <c r="Q246" s="606" t="s">
        <v>1400</v>
      </c>
      <c r="R246" s="610"/>
      <c r="S246" s="272"/>
      <c r="T246" s="272"/>
      <c r="U246" s="272"/>
      <c r="V246" s="272"/>
      <c r="W246" s="272"/>
    </row>
    <row r="247" spans="1:23" ht="15.75" x14ac:dyDescent="0.25">
      <c r="A247" s="685"/>
      <c r="B247" s="609"/>
      <c r="C247" s="609"/>
      <c r="D247" s="609"/>
      <c r="E247" s="281"/>
      <c r="F247" s="609"/>
      <c r="G247" s="700"/>
      <c r="H247" s="700"/>
      <c r="I247" s="718"/>
      <c r="J247" s="718"/>
      <c r="K247" s="718"/>
      <c r="L247" s="709"/>
      <c r="M247" s="609"/>
      <c r="N247" s="609"/>
      <c r="O247" s="609"/>
      <c r="P247" s="609"/>
      <c r="Q247" s="607"/>
      <c r="R247" s="609"/>
      <c r="S247" s="272"/>
      <c r="T247" s="272"/>
      <c r="U247" s="272"/>
      <c r="V247" s="272"/>
      <c r="W247" s="272"/>
    </row>
    <row r="248" spans="1:23" ht="16.5" thickBot="1" x14ac:dyDescent="0.3">
      <c r="A248" s="292"/>
      <c r="B248" s="293"/>
      <c r="C248" s="293"/>
      <c r="D248" s="293"/>
      <c r="E248" s="293"/>
      <c r="F248" s="293"/>
      <c r="G248" s="294">
        <f>G246</f>
        <v>0.01</v>
      </c>
      <c r="H248" s="294">
        <f>H246</f>
        <v>0</v>
      </c>
      <c r="I248" s="293"/>
      <c r="J248" s="293"/>
      <c r="K248" s="293"/>
      <c r="L248" s="293"/>
      <c r="M248" s="293"/>
      <c r="N248" s="293"/>
      <c r="O248" s="293"/>
      <c r="P248" s="293"/>
      <c r="Q248" s="293"/>
      <c r="R248" s="293"/>
      <c r="S248" s="272"/>
      <c r="T248" s="272"/>
      <c r="U248" s="272"/>
      <c r="V248" s="272"/>
      <c r="W248" s="272"/>
    </row>
    <row r="249" spans="1:23" ht="18.75" x14ac:dyDescent="0.25">
      <c r="A249" s="646" t="s">
        <v>1572</v>
      </c>
      <c r="B249" s="647"/>
      <c r="C249" s="647"/>
      <c r="D249" s="647"/>
      <c r="E249" s="647"/>
      <c r="F249" s="647"/>
      <c r="G249" s="647"/>
      <c r="H249" s="647"/>
      <c r="I249" s="647"/>
      <c r="J249" s="647"/>
      <c r="K249" s="647"/>
      <c r="L249" s="647"/>
      <c r="M249" s="647"/>
      <c r="N249" s="647"/>
      <c r="O249" s="647"/>
      <c r="P249" s="647"/>
      <c r="Q249" s="647"/>
      <c r="R249" s="648"/>
      <c r="S249" s="272"/>
      <c r="T249" s="272"/>
      <c r="U249" s="272"/>
      <c r="V249" s="272"/>
      <c r="W249" s="272"/>
    </row>
    <row r="250" spans="1:23" ht="19.5" thickBot="1" x14ac:dyDescent="0.3">
      <c r="A250" s="649" t="s">
        <v>888</v>
      </c>
      <c r="B250" s="650"/>
      <c r="C250" s="650"/>
      <c r="D250" s="650"/>
      <c r="E250" s="650"/>
      <c r="F250" s="650"/>
      <c r="G250" s="650"/>
      <c r="H250" s="650"/>
      <c r="I250" s="650"/>
      <c r="J250" s="650"/>
      <c r="K250" s="650"/>
      <c r="L250" s="650"/>
      <c r="M250" s="650"/>
      <c r="N250" s="650"/>
      <c r="O250" s="650"/>
      <c r="P250" s="650"/>
      <c r="Q250" s="650"/>
      <c r="R250" s="651"/>
      <c r="S250" s="272"/>
      <c r="T250" s="272"/>
      <c r="U250" s="272"/>
      <c r="V250" s="272"/>
      <c r="W250" s="272"/>
    </row>
    <row r="251" spans="1:23" ht="15.75" x14ac:dyDescent="0.25">
      <c r="A251" s="688">
        <v>1</v>
      </c>
      <c r="B251" s="610" t="s">
        <v>1573</v>
      </c>
      <c r="C251" s="610">
        <v>3</v>
      </c>
      <c r="D251" s="610"/>
      <c r="E251" s="279"/>
      <c r="F251" s="610" t="s">
        <v>395</v>
      </c>
      <c r="G251" s="610">
        <v>0.115</v>
      </c>
      <c r="H251" s="699">
        <v>0</v>
      </c>
      <c r="I251" s="717" t="s">
        <v>1040</v>
      </c>
      <c r="J251" s="717" t="s">
        <v>1041</v>
      </c>
      <c r="K251" s="717" t="s">
        <v>1042</v>
      </c>
      <c r="L251" s="717" t="s">
        <v>398</v>
      </c>
      <c r="M251" s="610" t="s">
        <v>1724</v>
      </c>
      <c r="N251" s="610" t="s">
        <v>1725</v>
      </c>
      <c r="O251" s="610" t="s">
        <v>1726</v>
      </c>
      <c r="P251" s="610" t="s">
        <v>1727</v>
      </c>
      <c r="Q251" s="611" t="s">
        <v>1400</v>
      </c>
      <c r="R251" s="610"/>
      <c r="S251" s="272"/>
      <c r="T251" s="272"/>
      <c r="U251" s="272"/>
      <c r="V251" s="272"/>
      <c r="W251" s="272"/>
    </row>
    <row r="252" spans="1:23" ht="15.75" x14ac:dyDescent="0.25">
      <c r="A252" s="685"/>
      <c r="B252" s="609"/>
      <c r="C252" s="609"/>
      <c r="D252" s="609"/>
      <c r="E252" s="281"/>
      <c r="F252" s="609"/>
      <c r="G252" s="609"/>
      <c r="H252" s="700"/>
      <c r="I252" s="718"/>
      <c r="J252" s="718"/>
      <c r="K252" s="718"/>
      <c r="L252" s="709"/>
      <c r="M252" s="609"/>
      <c r="N252" s="609"/>
      <c r="O252" s="609"/>
      <c r="P252" s="609"/>
      <c r="Q252" s="607"/>
      <c r="R252" s="609"/>
      <c r="S252" s="272"/>
      <c r="T252" s="272"/>
      <c r="U252" s="272"/>
      <c r="V252" s="272"/>
      <c r="W252" s="272"/>
    </row>
    <row r="253" spans="1:23" ht="16.5" thickBot="1" x14ac:dyDescent="0.3">
      <c r="A253" s="292"/>
      <c r="B253" s="293"/>
      <c r="C253" s="293"/>
      <c r="D253" s="293"/>
      <c r="E253" s="293"/>
      <c r="F253" s="293"/>
      <c r="G253" s="294">
        <f>G251</f>
        <v>0.115</v>
      </c>
      <c r="H253" s="294">
        <f>H251</f>
        <v>0</v>
      </c>
      <c r="I253" s="293"/>
      <c r="J253" s="293"/>
      <c r="K253" s="293"/>
      <c r="L253" s="293"/>
      <c r="M253" s="293"/>
      <c r="N253" s="293"/>
      <c r="O253" s="293"/>
      <c r="P253" s="293"/>
      <c r="Q253" s="293"/>
      <c r="R253" s="293"/>
      <c r="S253" s="272"/>
      <c r="T253" s="272"/>
      <c r="U253" s="272"/>
      <c r="V253" s="272"/>
      <c r="W253" s="272"/>
    </row>
    <row r="254" spans="1:23" ht="19.5" thickBot="1" x14ac:dyDescent="0.3">
      <c r="A254" s="681" t="s">
        <v>1011</v>
      </c>
      <c r="B254" s="682"/>
      <c r="C254" s="682"/>
      <c r="D254" s="682"/>
      <c r="E254" s="682"/>
      <c r="F254" s="682"/>
      <c r="G254" s="682"/>
      <c r="H254" s="682"/>
      <c r="I254" s="682"/>
      <c r="J254" s="682"/>
      <c r="K254" s="682"/>
      <c r="L254" s="682"/>
      <c r="M254" s="682"/>
      <c r="N254" s="682"/>
      <c r="O254" s="682"/>
      <c r="P254" s="682"/>
      <c r="Q254" s="682"/>
      <c r="R254" s="683"/>
      <c r="S254" s="272"/>
      <c r="T254" s="272"/>
      <c r="U254" s="272"/>
      <c r="V254" s="272"/>
      <c r="W254" s="272"/>
    </row>
    <row r="255" spans="1:23" ht="15.75" x14ac:dyDescent="0.25">
      <c r="A255" s="688">
        <v>1</v>
      </c>
      <c r="B255" s="610" t="s">
        <v>1573</v>
      </c>
      <c r="C255" s="610">
        <v>3</v>
      </c>
      <c r="D255" s="610"/>
      <c r="E255" s="279"/>
      <c r="F255" s="610" t="s">
        <v>395</v>
      </c>
      <c r="G255" s="610">
        <v>4.4999999999999998E-2</v>
      </c>
      <c r="H255" s="699">
        <v>0</v>
      </c>
      <c r="I255" s="717" t="s">
        <v>1040</v>
      </c>
      <c r="J255" s="717" t="s">
        <v>1041</v>
      </c>
      <c r="K255" s="717" t="s">
        <v>1042</v>
      </c>
      <c r="L255" s="717" t="s">
        <v>398</v>
      </c>
      <c r="M255" s="610" t="s">
        <v>1728</v>
      </c>
      <c r="N255" s="610" t="s">
        <v>1729</v>
      </c>
      <c r="O255" s="610" t="s">
        <v>1730</v>
      </c>
      <c r="P255" s="610" t="s">
        <v>1731</v>
      </c>
      <c r="Q255" s="606" t="s">
        <v>1400</v>
      </c>
      <c r="R255" s="610"/>
      <c r="S255" s="272"/>
      <c r="T255" s="272"/>
      <c r="U255" s="272"/>
      <c r="V255" s="272"/>
      <c r="W255" s="272"/>
    </row>
    <row r="256" spans="1:23" ht="15.75" x14ac:dyDescent="0.25">
      <c r="A256" s="685"/>
      <c r="B256" s="608"/>
      <c r="C256" s="608"/>
      <c r="D256" s="608"/>
      <c r="E256" s="280"/>
      <c r="F256" s="609"/>
      <c r="G256" s="609"/>
      <c r="H256" s="700"/>
      <c r="I256" s="718"/>
      <c r="J256" s="718"/>
      <c r="K256" s="718"/>
      <c r="L256" s="709"/>
      <c r="M256" s="609"/>
      <c r="N256" s="609"/>
      <c r="O256" s="609"/>
      <c r="P256" s="609"/>
      <c r="Q256" s="607"/>
      <c r="R256" s="609"/>
      <c r="S256" s="272"/>
      <c r="T256" s="272"/>
      <c r="U256" s="272"/>
      <c r="V256" s="272"/>
      <c r="W256" s="272"/>
    </row>
    <row r="257" spans="1:23" ht="15.75" x14ac:dyDescent="0.25">
      <c r="A257" s="688">
        <v>2</v>
      </c>
      <c r="B257" s="608"/>
      <c r="C257" s="608"/>
      <c r="D257" s="608"/>
      <c r="E257" s="280"/>
      <c r="F257" s="610" t="s">
        <v>404</v>
      </c>
      <c r="G257" s="610">
        <v>6.4000000000000001E-2</v>
      </c>
      <c r="H257" s="699">
        <v>0</v>
      </c>
      <c r="I257" s="717" t="s">
        <v>1040</v>
      </c>
      <c r="J257" s="717" t="s">
        <v>1041</v>
      </c>
      <c r="K257" s="717" t="s">
        <v>1042</v>
      </c>
      <c r="L257" s="717" t="s">
        <v>398</v>
      </c>
      <c r="M257" s="610" t="s">
        <v>1732</v>
      </c>
      <c r="N257" s="610" t="s">
        <v>1733</v>
      </c>
      <c r="O257" s="610" t="s">
        <v>1734</v>
      </c>
      <c r="P257" s="610" t="s">
        <v>1735</v>
      </c>
      <c r="Q257" s="611" t="s">
        <v>1400</v>
      </c>
      <c r="R257" s="610"/>
      <c r="S257" s="272"/>
      <c r="T257" s="272"/>
      <c r="U257" s="272"/>
      <c r="V257" s="272"/>
      <c r="W257" s="272"/>
    </row>
    <row r="258" spans="1:23" ht="15.75" x14ac:dyDescent="0.25">
      <c r="A258" s="685"/>
      <c r="B258" s="609"/>
      <c r="C258" s="609"/>
      <c r="D258" s="609"/>
      <c r="E258" s="281"/>
      <c r="F258" s="609"/>
      <c r="G258" s="609"/>
      <c r="H258" s="700"/>
      <c r="I258" s="718"/>
      <c r="J258" s="718"/>
      <c r="K258" s="718"/>
      <c r="L258" s="718"/>
      <c r="M258" s="609"/>
      <c r="N258" s="609"/>
      <c r="O258" s="609"/>
      <c r="P258" s="609"/>
      <c r="Q258" s="607"/>
      <c r="R258" s="609"/>
      <c r="S258" s="272"/>
      <c r="T258" s="272"/>
      <c r="U258" s="272"/>
      <c r="V258" s="272"/>
      <c r="W258" s="272"/>
    </row>
    <row r="259" spans="1:23" ht="16.5" thickBot="1" x14ac:dyDescent="0.3">
      <c r="A259" s="292"/>
      <c r="B259" s="293"/>
      <c r="C259" s="293"/>
      <c r="D259" s="293"/>
      <c r="E259" s="293"/>
      <c r="F259" s="293"/>
      <c r="G259" s="294">
        <f>SUM(G255:G258)</f>
        <v>0.109</v>
      </c>
      <c r="H259" s="294">
        <f>SUM(H255:H258)</f>
        <v>0</v>
      </c>
      <c r="I259" s="293"/>
      <c r="J259" s="293"/>
      <c r="K259" s="293"/>
      <c r="L259" s="293"/>
      <c r="M259" s="293"/>
      <c r="N259" s="293"/>
      <c r="O259" s="293"/>
      <c r="P259" s="293"/>
      <c r="Q259" s="293"/>
      <c r="R259" s="293"/>
      <c r="S259" s="272"/>
      <c r="T259" s="272"/>
      <c r="U259" s="272"/>
      <c r="V259" s="272"/>
      <c r="W259" s="272"/>
    </row>
    <row r="260" spans="1:23" ht="18.75" x14ac:dyDescent="0.25">
      <c r="A260" s="646" t="s">
        <v>1584</v>
      </c>
      <c r="B260" s="647"/>
      <c r="C260" s="647"/>
      <c r="D260" s="647"/>
      <c r="E260" s="647"/>
      <c r="F260" s="647"/>
      <c r="G260" s="647"/>
      <c r="H260" s="647"/>
      <c r="I260" s="647"/>
      <c r="J260" s="647"/>
      <c r="K260" s="647"/>
      <c r="L260" s="647"/>
      <c r="M260" s="647"/>
      <c r="N260" s="647"/>
      <c r="O260" s="647"/>
      <c r="P260" s="647"/>
      <c r="Q260" s="647"/>
      <c r="R260" s="648"/>
      <c r="S260" s="272"/>
      <c r="T260" s="272"/>
      <c r="U260" s="272"/>
      <c r="V260" s="272"/>
      <c r="W260" s="272"/>
    </row>
    <row r="261" spans="1:23" ht="19.5" thickBot="1" x14ac:dyDescent="0.3">
      <c r="A261" s="649" t="s">
        <v>888</v>
      </c>
      <c r="B261" s="650"/>
      <c r="C261" s="650"/>
      <c r="D261" s="650"/>
      <c r="E261" s="650"/>
      <c r="F261" s="650"/>
      <c r="G261" s="650"/>
      <c r="H261" s="650"/>
      <c r="I261" s="650"/>
      <c r="J261" s="650"/>
      <c r="K261" s="650"/>
      <c r="L261" s="650"/>
      <c r="M261" s="650"/>
      <c r="N261" s="650"/>
      <c r="O261" s="650"/>
      <c r="P261" s="650"/>
      <c r="Q261" s="650"/>
      <c r="R261" s="651"/>
      <c r="S261" s="272"/>
      <c r="T261" s="272"/>
      <c r="U261" s="272"/>
      <c r="V261" s="272"/>
      <c r="W261" s="272"/>
    </row>
    <row r="262" spans="1:23" ht="15.75" x14ac:dyDescent="0.25">
      <c r="A262" s="688">
        <v>1</v>
      </c>
      <c r="B262" s="610" t="s">
        <v>1585</v>
      </c>
      <c r="C262" s="610">
        <v>3</v>
      </c>
      <c r="D262" s="610"/>
      <c r="E262" s="279"/>
      <c r="F262" s="610" t="s">
        <v>395</v>
      </c>
      <c r="G262" s="699">
        <v>0.03</v>
      </c>
      <c r="H262" s="699">
        <v>0</v>
      </c>
      <c r="I262" s="717" t="s">
        <v>227</v>
      </c>
      <c r="J262" s="717" t="s">
        <v>1033</v>
      </c>
      <c r="K262" s="717" t="s">
        <v>1034</v>
      </c>
      <c r="L262" s="717" t="s">
        <v>398</v>
      </c>
      <c r="M262" s="610" t="s">
        <v>1736</v>
      </c>
      <c r="N262" s="610" t="s">
        <v>1737</v>
      </c>
      <c r="O262" s="610" t="s">
        <v>1738</v>
      </c>
      <c r="P262" s="610" t="s">
        <v>1739</v>
      </c>
      <c r="Q262" s="611" t="s">
        <v>1400</v>
      </c>
      <c r="R262" s="610"/>
      <c r="S262" s="272"/>
      <c r="T262" s="272"/>
      <c r="U262" s="272"/>
      <c r="V262" s="272"/>
      <c r="W262" s="272"/>
    </row>
    <row r="263" spans="1:23" ht="15.75" x14ac:dyDescent="0.25">
      <c r="A263" s="685"/>
      <c r="B263" s="609"/>
      <c r="C263" s="609"/>
      <c r="D263" s="609"/>
      <c r="E263" s="281"/>
      <c r="F263" s="609"/>
      <c r="G263" s="700"/>
      <c r="H263" s="700"/>
      <c r="I263" s="718"/>
      <c r="J263" s="718"/>
      <c r="K263" s="718"/>
      <c r="L263" s="709"/>
      <c r="M263" s="609"/>
      <c r="N263" s="609"/>
      <c r="O263" s="609"/>
      <c r="P263" s="609"/>
      <c r="Q263" s="607"/>
      <c r="R263" s="609"/>
      <c r="S263" s="272"/>
      <c r="T263" s="272"/>
      <c r="U263" s="272"/>
      <c r="V263" s="272"/>
      <c r="W263" s="272"/>
    </row>
    <row r="264" spans="1:23" ht="16.5" thickBot="1" x14ac:dyDescent="0.3">
      <c r="A264" s="292"/>
      <c r="B264" s="293"/>
      <c r="C264" s="293"/>
      <c r="D264" s="293"/>
      <c r="E264" s="293"/>
      <c r="F264" s="293"/>
      <c r="G264" s="294">
        <f>G262</f>
        <v>0.03</v>
      </c>
      <c r="H264" s="294">
        <f>H262</f>
        <v>0</v>
      </c>
      <c r="I264" s="293"/>
      <c r="J264" s="293"/>
      <c r="K264" s="293"/>
      <c r="L264" s="293"/>
      <c r="M264" s="293"/>
      <c r="N264" s="293"/>
      <c r="O264" s="293"/>
      <c r="P264" s="293"/>
      <c r="Q264" s="293"/>
      <c r="R264" s="293"/>
      <c r="S264" s="272"/>
      <c r="T264" s="272"/>
      <c r="U264" s="272"/>
      <c r="V264" s="272"/>
      <c r="W264" s="272"/>
    </row>
    <row r="265" spans="1:23" ht="19.5" thickBot="1" x14ac:dyDescent="0.3">
      <c r="A265" s="681" t="s">
        <v>1011</v>
      </c>
      <c r="B265" s="682"/>
      <c r="C265" s="682"/>
      <c r="D265" s="682"/>
      <c r="E265" s="682"/>
      <c r="F265" s="682"/>
      <c r="G265" s="682"/>
      <c r="H265" s="682"/>
      <c r="I265" s="682"/>
      <c r="J265" s="682"/>
      <c r="K265" s="682"/>
      <c r="L265" s="682"/>
      <c r="M265" s="682"/>
      <c r="N265" s="682"/>
      <c r="O265" s="682"/>
      <c r="P265" s="682"/>
      <c r="Q265" s="682"/>
      <c r="R265" s="683"/>
      <c r="S265" s="272"/>
      <c r="T265" s="272"/>
      <c r="U265" s="272"/>
      <c r="V265" s="272"/>
      <c r="W265" s="272"/>
    </row>
    <row r="266" spans="1:23" ht="15.75" x14ac:dyDescent="0.25">
      <c r="A266" s="688">
        <v>1</v>
      </c>
      <c r="B266" s="610" t="s">
        <v>1585</v>
      </c>
      <c r="C266" s="610">
        <v>3</v>
      </c>
      <c r="D266" s="610"/>
      <c r="E266" s="279"/>
      <c r="F266" s="610" t="s">
        <v>395</v>
      </c>
      <c r="G266" s="610">
        <v>2.5000000000000001E-2</v>
      </c>
      <c r="H266" s="699">
        <v>0</v>
      </c>
      <c r="I266" s="717" t="s">
        <v>1047</v>
      </c>
      <c r="J266" s="717" t="s">
        <v>1048</v>
      </c>
      <c r="K266" s="717" t="s">
        <v>1034</v>
      </c>
      <c r="L266" s="717" t="s">
        <v>398</v>
      </c>
      <c r="M266" s="610" t="s">
        <v>1740</v>
      </c>
      <c r="N266" s="610" t="s">
        <v>1741</v>
      </c>
      <c r="O266" s="610" t="s">
        <v>1742</v>
      </c>
      <c r="P266" s="610" t="s">
        <v>1743</v>
      </c>
      <c r="Q266" s="736" t="s">
        <v>1400</v>
      </c>
      <c r="R266" s="610"/>
      <c r="S266" s="272"/>
      <c r="T266" s="272"/>
      <c r="U266" s="272"/>
      <c r="V266" s="272"/>
      <c r="W266" s="272"/>
    </row>
    <row r="267" spans="1:23" ht="15.75" x14ac:dyDescent="0.25">
      <c r="A267" s="685"/>
      <c r="B267" s="609"/>
      <c r="C267" s="609"/>
      <c r="D267" s="609"/>
      <c r="E267" s="281"/>
      <c r="F267" s="609"/>
      <c r="G267" s="609"/>
      <c r="H267" s="700"/>
      <c r="I267" s="718"/>
      <c r="J267" s="718"/>
      <c r="K267" s="718"/>
      <c r="L267" s="709"/>
      <c r="M267" s="609"/>
      <c r="N267" s="609"/>
      <c r="O267" s="609"/>
      <c r="P267" s="609"/>
      <c r="Q267" s="607"/>
      <c r="R267" s="609"/>
      <c r="S267" s="272"/>
      <c r="T267" s="272"/>
      <c r="U267" s="272"/>
      <c r="V267" s="272"/>
      <c r="W267" s="272"/>
    </row>
    <row r="268" spans="1:23" ht="16.5" thickBot="1" x14ac:dyDescent="0.3">
      <c r="A268" s="292"/>
      <c r="B268" s="293"/>
      <c r="C268" s="293"/>
      <c r="D268" s="293"/>
      <c r="E268" s="293"/>
      <c r="F268" s="293"/>
      <c r="G268" s="294">
        <f>G266</f>
        <v>2.5000000000000001E-2</v>
      </c>
      <c r="H268" s="294">
        <f>H266</f>
        <v>0</v>
      </c>
      <c r="I268" s="293"/>
      <c r="J268" s="293"/>
      <c r="K268" s="293"/>
      <c r="L268" s="293"/>
      <c r="M268" s="293"/>
      <c r="N268" s="293"/>
      <c r="O268" s="293"/>
      <c r="P268" s="293"/>
      <c r="Q268" s="293"/>
      <c r="R268" s="293"/>
      <c r="S268" s="272"/>
      <c r="T268" s="272"/>
      <c r="U268" s="272"/>
      <c r="V268" s="272"/>
      <c r="W268" s="272"/>
    </row>
    <row r="269" spans="1:23" ht="18.75" x14ac:dyDescent="0.25">
      <c r="A269" s="646" t="s">
        <v>1594</v>
      </c>
      <c r="B269" s="647"/>
      <c r="C269" s="647"/>
      <c r="D269" s="647"/>
      <c r="E269" s="647"/>
      <c r="F269" s="647"/>
      <c r="G269" s="647"/>
      <c r="H269" s="647"/>
      <c r="I269" s="647"/>
      <c r="J269" s="647"/>
      <c r="K269" s="647"/>
      <c r="L269" s="647"/>
      <c r="M269" s="647"/>
      <c r="N269" s="647"/>
      <c r="O269" s="647"/>
      <c r="P269" s="647"/>
      <c r="Q269" s="647"/>
      <c r="R269" s="648"/>
      <c r="S269" s="272"/>
      <c r="T269" s="272"/>
      <c r="U269" s="272"/>
      <c r="V269" s="272"/>
      <c r="W269" s="272"/>
    </row>
    <row r="270" spans="1:23" ht="19.5" thickBot="1" x14ac:dyDescent="0.3">
      <c r="A270" s="649" t="s">
        <v>888</v>
      </c>
      <c r="B270" s="650"/>
      <c r="C270" s="650"/>
      <c r="D270" s="650"/>
      <c r="E270" s="650"/>
      <c r="F270" s="650"/>
      <c r="G270" s="650"/>
      <c r="H270" s="650"/>
      <c r="I270" s="650"/>
      <c r="J270" s="650"/>
      <c r="K270" s="650"/>
      <c r="L270" s="650"/>
      <c r="M270" s="650"/>
      <c r="N270" s="650"/>
      <c r="O270" s="650"/>
      <c r="P270" s="650"/>
      <c r="Q270" s="650"/>
      <c r="R270" s="651"/>
      <c r="S270" s="272"/>
      <c r="T270" s="272"/>
      <c r="U270" s="272"/>
      <c r="V270" s="272"/>
      <c r="W270" s="272"/>
    </row>
    <row r="271" spans="1:23" ht="15.75" x14ac:dyDescent="0.25">
      <c r="A271" s="688">
        <v>1</v>
      </c>
      <c r="B271" s="610" t="s">
        <v>1595</v>
      </c>
      <c r="C271" s="610">
        <v>3</v>
      </c>
      <c r="D271" s="610"/>
      <c r="E271" s="280"/>
      <c r="F271" s="610" t="s">
        <v>395</v>
      </c>
      <c r="G271" s="699">
        <v>0.56999999999999995</v>
      </c>
      <c r="H271" s="699">
        <v>0</v>
      </c>
      <c r="I271" s="717" t="s">
        <v>1052</v>
      </c>
      <c r="J271" s="717" t="s">
        <v>654</v>
      </c>
      <c r="K271" s="717" t="s">
        <v>1049</v>
      </c>
      <c r="L271" s="717" t="s">
        <v>398</v>
      </c>
      <c r="M271" s="610" t="s">
        <v>1744</v>
      </c>
      <c r="N271" s="610" t="s">
        <v>1745</v>
      </c>
      <c r="O271" s="610" t="s">
        <v>1746</v>
      </c>
      <c r="P271" s="610" t="s">
        <v>1747</v>
      </c>
      <c r="Q271" s="606" t="s">
        <v>1748</v>
      </c>
      <c r="R271" s="610"/>
      <c r="S271" s="272"/>
      <c r="T271" s="272"/>
      <c r="U271" s="272"/>
      <c r="V271" s="272"/>
      <c r="W271" s="272"/>
    </row>
    <row r="272" spans="1:23" ht="15.75" x14ac:dyDescent="0.25">
      <c r="A272" s="685"/>
      <c r="B272" s="608"/>
      <c r="C272" s="608"/>
      <c r="D272" s="608"/>
      <c r="E272" s="280"/>
      <c r="F272" s="609"/>
      <c r="G272" s="700"/>
      <c r="H272" s="700"/>
      <c r="I272" s="718"/>
      <c r="J272" s="718"/>
      <c r="K272" s="718"/>
      <c r="L272" s="709"/>
      <c r="M272" s="609"/>
      <c r="N272" s="609"/>
      <c r="O272" s="609"/>
      <c r="P272" s="609"/>
      <c r="Q272" s="607"/>
      <c r="R272" s="609"/>
      <c r="S272" s="272"/>
      <c r="T272" s="272"/>
      <c r="U272" s="272"/>
      <c r="V272" s="272"/>
      <c r="W272" s="272"/>
    </row>
    <row r="273" spans="1:23" ht="15.75" x14ac:dyDescent="0.25">
      <c r="A273" s="688">
        <v>2</v>
      </c>
      <c r="B273" s="608"/>
      <c r="C273" s="608"/>
      <c r="D273" s="608"/>
      <c r="E273" s="280"/>
      <c r="F273" s="610" t="s">
        <v>404</v>
      </c>
      <c r="G273" s="699">
        <v>0.23</v>
      </c>
      <c r="H273" s="699">
        <v>0</v>
      </c>
      <c r="I273" s="717" t="s">
        <v>1044</v>
      </c>
      <c r="J273" s="717" t="s">
        <v>654</v>
      </c>
      <c r="K273" s="717" t="s">
        <v>1049</v>
      </c>
      <c r="L273" s="717" t="s">
        <v>398</v>
      </c>
      <c r="M273" s="610" t="s">
        <v>1749</v>
      </c>
      <c r="N273" s="610" t="s">
        <v>1750</v>
      </c>
      <c r="O273" s="610" t="s">
        <v>1751</v>
      </c>
      <c r="P273" s="610" t="s">
        <v>1752</v>
      </c>
      <c r="Q273" s="611" t="s">
        <v>1400</v>
      </c>
      <c r="R273" s="610"/>
      <c r="S273" s="272"/>
      <c r="T273" s="272"/>
      <c r="U273" s="272"/>
      <c r="V273" s="272"/>
      <c r="W273" s="272"/>
    </row>
    <row r="274" spans="1:23" ht="15.75" x14ac:dyDescent="0.25">
      <c r="A274" s="685"/>
      <c r="B274" s="608"/>
      <c r="C274" s="608"/>
      <c r="D274" s="608"/>
      <c r="E274" s="280"/>
      <c r="F274" s="609"/>
      <c r="G274" s="700"/>
      <c r="H274" s="700"/>
      <c r="I274" s="718"/>
      <c r="J274" s="718"/>
      <c r="K274" s="718"/>
      <c r="L274" s="709"/>
      <c r="M274" s="609"/>
      <c r="N274" s="609"/>
      <c r="O274" s="609"/>
      <c r="P274" s="609"/>
      <c r="Q274" s="607"/>
      <c r="R274" s="609"/>
      <c r="S274" s="272"/>
      <c r="T274" s="272"/>
      <c r="U274" s="272"/>
      <c r="V274" s="272"/>
      <c r="W274" s="272"/>
    </row>
    <row r="275" spans="1:23" ht="15.75" x14ac:dyDescent="0.25">
      <c r="A275" s="688">
        <v>3</v>
      </c>
      <c r="B275" s="608"/>
      <c r="C275" s="608"/>
      <c r="D275" s="608"/>
      <c r="E275" s="280"/>
      <c r="F275" s="617" t="s">
        <v>412</v>
      </c>
      <c r="G275" s="699">
        <v>0.1</v>
      </c>
      <c r="H275" s="699">
        <v>0.02</v>
      </c>
      <c r="I275" s="717" t="s">
        <v>1061</v>
      </c>
      <c r="J275" s="717" t="s">
        <v>1753</v>
      </c>
      <c r="K275" s="717" t="s">
        <v>1049</v>
      </c>
      <c r="L275" s="717" t="s">
        <v>398</v>
      </c>
      <c r="M275" s="610" t="s">
        <v>1754</v>
      </c>
      <c r="N275" s="610" t="s">
        <v>1755</v>
      </c>
      <c r="O275" s="610" t="s">
        <v>1756</v>
      </c>
      <c r="P275" s="610" t="s">
        <v>1757</v>
      </c>
      <c r="Q275" s="611" t="s">
        <v>1758</v>
      </c>
      <c r="R275" s="610"/>
      <c r="S275" s="272"/>
      <c r="T275" s="272"/>
      <c r="U275" s="272"/>
      <c r="V275" s="272"/>
      <c r="W275" s="272"/>
    </row>
    <row r="276" spans="1:23" ht="15.75" x14ac:dyDescent="0.25">
      <c r="A276" s="685"/>
      <c r="B276" s="609"/>
      <c r="C276" s="609"/>
      <c r="D276" s="609"/>
      <c r="E276" s="281"/>
      <c r="F276" s="617"/>
      <c r="G276" s="700"/>
      <c r="H276" s="700"/>
      <c r="I276" s="718"/>
      <c r="J276" s="718"/>
      <c r="K276" s="718"/>
      <c r="L276" s="709"/>
      <c r="M276" s="609"/>
      <c r="N276" s="609"/>
      <c r="O276" s="609"/>
      <c r="P276" s="609"/>
      <c r="Q276" s="607"/>
      <c r="R276" s="609"/>
      <c r="S276" s="272"/>
      <c r="T276" s="272"/>
      <c r="U276" s="272"/>
      <c r="V276" s="272"/>
      <c r="W276" s="272"/>
    </row>
    <row r="277" spans="1:23" ht="16.5" thickBot="1" x14ac:dyDescent="0.3">
      <c r="A277" s="292"/>
      <c r="B277" s="293"/>
      <c r="C277" s="293"/>
      <c r="D277" s="293"/>
      <c r="E277" s="293"/>
      <c r="F277" s="293"/>
      <c r="G277" s="294">
        <f>SUM(G271:G276)</f>
        <v>0.89999999999999991</v>
      </c>
      <c r="H277" s="294">
        <f>SUM(H271:H276)</f>
        <v>0.02</v>
      </c>
      <c r="I277" s="293"/>
      <c r="J277" s="293"/>
      <c r="K277" s="293"/>
      <c r="L277" s="293"/>
      <c r="M277" s="293"/>
      <c r="N277" s="293"/>
      <c r="O277" s="293"/>
      <c r="P277" s="293"/>
      <c r="Q277" s="293"/>
      <c r="R277" s="293"/>
      <c r="S277" s="272"/>
      <c r="T277" s="272"/>
      <c r="U277" s="272"/>
      <c r="V277" s="272"/>
      <c r="W277" s="272"/>
    </row>
    <row r="278" spans="1:23" ht="19.5" thickBot="1" x14ac:dyDescent="0.3">
      <c r="A278" s="681" t="s">
        <v>1011</v>
      </c>
      <c r="B278" s="682"/>
      <c r="C278" s="682"/>
      <c r="D278" s="682"/>
      <c r="E278" s="682"/>
      <c r="F278" s="682"/>
      <c r="G278" s="682"/>
      <c r="H278" s="682"/>
      <c r="I278" s="682"/>
      <c r="J278" s="682"/>
      <c r="K278" s="682"/>
      <c r="L278" s="682"/>
      <c r="M278" s="682"/>
      <c r="N278" s="682"/>
      <c r="O278" s="682"/>
      <c r="P278" s="682"/>
      <c r="Q278" s="682"/>
      <c r="R278" s="683"/>
      <c r="S278" s="272"/>
      <c r="T278" s="272"/>
      <c r="U278" s="272"/>
      <c r="V278" s="272"/>
      <c r="W278" s="272"/>
    </row>
    <row r="279" spans="1:23" ht="15.75" x14ac:dyDescent="0.25">
      <c r="A279" s="688">
        <v>1</v>
      </c>
      <c r="B279" s="610" t="s">
        <v>1595</v>
      </c>
      <c r="C279" s="610">
        <v>3</v>
      </c>
      <c r="D279" s="610"/>
      <c r="E279" s="280"/>
      <c r="F279" s="610" t="s">
        <v>395</v>
      </c>
      <c r="G279" s="699">
        <v>0.13</v>
      </c>
      <c r="H279" s="610">
        <v>5.0000000000000001E-3</v>
      </c>
      <c r="I279" s="610" t="s">
        <v>1062</v>
      </c>
      <c r="J279" s="610" t="s">
        <v>654</v>
      </c>
      <c r="K279" s="610" t="s">
        <v>1049</v>
      </c>
      <c r="L279" s="610" t="s">
        <v>398</v>
      </c>
      <c r="M279" s="610" t="s">
        <v>1759</v>
      </c>
      <c r="N279" s="610" t="s">
        <v>1760</v>
      </c>
      <c r="O279" s="610" t="s">
        <v>1761</v>
      </c>
      <c r="P279" s="610" t="s">
        <v>1762</v>
      </c>
      <c r="Q279" s="606" t="s">
        <v>1763</v>
      </c>
      <c r="R279" s="610"/>
      <c r="S279" s="272"/>
      <c r="T279" s="272"/>
      <c r="U279" s="272"/>
      <c r="V279" s="272"/>
      <c r="W279" s="272"/>
    </row>
    <row r="280" spans="1:23" ht="15.75" x14ac:dyDescent="0.25">
      <c r="A280" s="685"/>
      <c r="B280" s="608"/>
      <c r="C280" s="608"/>
      <c r="D280" s="608"/>
      <c r="E280" s="280"/>
      <c r="F280" s="609"/>
      <c r="G280" s="700"/>
      <c r="H280" s="609"/>
      <c r="I280" s="609"/>
      <c r="J280" s="609"/>
      <c r="K280" s="609"/>
      <c r="L280" s="608"/>
      <c r="M280" s="609"/>
      <c r="N280" s="609"/>
      <c r="O280" s="609"/>
      <c r="P280" s="609"/>
      <c r="Q280" s="607"/>
      <c r="R280" s="609"/>
      <c r="S280" s="272"/>
      <c r="T280" s="272"/>
      <c r="U280" s="272"/>
      <c r="V280" s="272"/>
      <c r="W280" s="272"/>
    </row>
    <row r="281" spans="1:23" ht="15.75" x14ac:dyDescent="0.25">
      <c r="A281" s="688">
        <v>2</v>
      </c>
      <c r="B281" s="608"/>
      <c r="C281" s="608"/>
      <c r="D281" s="608"/>
      <c r="E281" s="280"/>
      <c r="F281" s="610" t="s">
        <v>404</v>
      </c>
      <c r="G281" s="699">
        <v>0.27</v>
      </c>
      <c r="H281" s="610">
        <v>8.0000000000000002E-3</v>
      </c>
      <c r="I281" s="610" t="s">
        <v>1062</v>
      </c>
      <c r="J281" s="610" t="s">
        <v>654</v>
      </c>
      <c r="K281" s="610" t="s">
        <v>1049</v>
      </c>
      <c r="L281" s="610" t="s">
        <v>398</v>
      </c>
      <c r="M281" s="610" t="s">
        <v>1764</v>
      </c>
      <c r="N281" s="610" t="s">
        <v>1765</v>
      </c>
      <c r="O281" s="610" t="s">
        <v>1766</v>
      </c>
      <c r="P281" s="610" t="s">
        <v>1767</v>
      </c>
      <c r="Q281" s="606" t="s">
        <v>1768</v>
      </c>
      <c r="R281" s="610"/>
      <c r="S281" s="272"/>
      <c r="T281" s="272"/>
      <c r="U281" s="272"/>
      <c r="V281" s="272"/>
      <c r="W281" s="272"/>
    </row>
    <row r="282" spans="1:23" ht="15.75" x14ac:dyDescent="0.25">
      <c r="A282" s="685"/>
      <c r="B282" s="609"/>
      <c r="C282" s="609"/>
      <c r="D282" s="609"/>
      <c r="E282" s="281"/>
      <c r="F282" s="609"/>
      <c r="G282" s="700"/>
      <c r="H282" s="609"/>
      <c r="I282" s="609"/>
      <c r="J282" s="609"/>
      <c r="K282" s="609"/>
      <c r="L282" s="608"/>
      <c r="M282" s="609"/>
      <c r="N282" s="609"/>
      <c r="O282" s="609"/>
      <c r="P282" s="609"/>
      <c r="Q282" s="607"/>
      <c r="R282" s="609"/>
      <c r="S282" s="272"/>
      <c r="T282" s="272"/>
      <c r="U282" s="272"/>
      <c r="V282" s="272"/>
      <c r="W282" s="272"/>
    </row>
    <row r="283" spans="1:23" ht="16.5" thickBot="1" x14ac:dyDescent="0.3">
      <c r="A283" s="292"/>
      <c r="B283" s="293"/>
      <c r="C283" s="293"/>
      <c r="D283" s="293"/>
      <c r="E283" s="293"/>
      <c r="F283" s="293"/>
      <c r="G283" s="294">
        <f>SUM(G279:G282)</f>
        <v>0.4</v>
      </c>
      <c r="H283" s="294">
        <f>SUM(H279:H282)</f>
        <v>1.3000000000000001E-2</v>
      </c>
      <c r="I283" s="293"/>
      <c r="J283" s="293"/>
      <c r="K283" s="293"/>
      <c r="L283" s="293"/>
      <c r="M283" s="293"/>
      <c r="N283" s="293"/>
      <c r="O283" s="293"/>
      <c r="P283" s="293"/>
      <c r="Q283" s="293"/>
      <c r="R283" s="293"/>
      <c r="S283" s="272"/>
      <c r="T283" s="272"/>
      <c r="U283" s="272"/>
      <c r="V283" s="272"/>
      <c r="W283" s="272"/>
    </row>
    <row r="284" spans="1:23" ht="18.75" x14ac:dyDescent="0.25">
      <c r="A284" s="646" t="s">
        <v>1618</v>
      </c>
      <c r="B284" s="647"/>
      <c r="C284" s="647"/>
      <c r="D284" s="647"/>
      <c r="E284" s="647"/>
      <c r="F284" s="647"/>
      <c r="G284" s="647"/>
      <c r="H284" s="647"/>
      <c r="I284" s="647"/>
      <c r="J284" s="647"/>
      <c r="K284" s="647"/>
      <c r="L284" s="647"/>
      <c r="M284" s="647"/>
      <c r="N284" s="647"/>
      <c r="O284" s="647"/>
      <c r="P284" s="647"/>
      <c r="Q284" s="647"/>
      <c r="R284" s="648"/>
      <c r="S284" s="272"/>
      <c r="T284" s="272"/>
      <c r="U284" s="272"/>
      <c r="V284" s="272"/>
      <c r="W284" s="272"/>
    </row>
    <row r="285" spans="1:23" ht="19.5" thickBot="1" x14ac:dyDescent="0.3">
      <c r="A285" s="649" t="s">
        <v>888</v>
      </c>
      <c r="B285" s="650"/>
      <c r="C285" s="650"/>
      <c r="D285" s="650"/>
      <c r="E285" s="650"/>
      <c r="F285" s="650"/>
      <c r="G285" s="650"/>
      <c r="H285" s="650"/>
      <c r="I285" s="650"/>
      <c r="J285" s="650"/>
      <c r="K285" s="650"/>
      <c r="L285" s="650"/>
      <c r="M285" s="650"/>
      <c r="N285" s="650"/>
      <c r="O285" s="650"/>
      <c r="P285" s="650"/>
      <c r="Q285" s="650"/>
      <c r="R285" s="651"/>
      <c r="S285" s="272"/>
      <c r="T285" s="272"/>
      <c r="U285" s="272"/>
      <c r="V285" s="272"/>
      <c r="W285" s="272"/>
    </row>
    <row r="286" spans="1:23" ht="15.75" x14ac:dyDescent="0.25">
      <c r="A286" s="688">
        <v>1</v>
      </c>
      <c r="B286" s="610" t="s">
        <v>1619</v>
      </c>
      <c r="C286" s="610">
        <v>3</v>
      </c>
      <c r="D286" s="610"/>
      <c r="E286" s="280"/>
      <c r="F286" s="613" t="s">
        <v>395</v>
      </c>
      <c r="G286" s="699">
        <v>2.72</v>
      </c>
      <c r="H286" s="699">
        <v>0</v>
      </c>
      <c r="I286" s="610" t="s">
        <v>1063</v>
      </c>
      <c r="J286" s="610" t="s">
        <v>1049</v>
      </c>
      <c r="K286" s="610" t="s">
        <v>1049</v>
      </c>
      <c r="L286" s="610" t="s">
        <v>398</v>
      </c>
      <c r="M286" s="610" t="s">
        <v>1769</v>
      </c>
      <c r="N286" s="610" t="s">
        <v>1770</v>
      </c>
      <c r="O286" s="610" t="s">
        <v>1771</v>
      </c>
      <c r="P286" s="610" t="s">
        <v>1772</v>
      </c>
      <c r="Q286" s="606" t="s">
        <v>1773</v>
      </c>
      <c r="R286" s="610"/>
      <c r="S286" s="272"/>
      <c r="T286" s="272"/>
      <c r="U286" s="272"/>
      <c r="V286" s="272"/>
      <c r="W286" s="272"/>
    </row>
    <row r="287" spans="1:23" ht="15.75" x14ac:dyDescent="0.25">
      <c r="A287" s="685"/>
      <c r="B287" s="608"/>
      <c r="C287" s="608"/>
      <c r="D287" s="608"/>
      <c r="E287" s="280"/>
      <c r="F287" s="609"/>
      <c r="G287" s="700"/>
      <c r="H287" s="700"/>
      <c r="I287" s="609"/>
      <c r="J287" s="609"/>
      <c r="K287" s="609"/>
      <c r="L287" s="608"/>
      <c r="M287" s="609"/>
      <c r="N287" s="609"/>
      <c r="O287" s="609"/>
      <c r="P287" s="609"/>
      <c r="Q287" s="607"/>
      <c r="R287" s="609"/>
      <c r="S287" s="272"/>
      <c r="T287" s="272"/>
      <c r="U287" s="272"/>
      <c r="V287" s="272"/>
      <c r="W287" s="272"/>
    </row>
    <row r="288" spans="1:23" ht="15.75" x14ac:dyDescent="0.25">
      <c r="A288" s="688">
        <v>2</v>
      </c>
      <c r="B288" s="608"/>
      <c r="C288" s="608"/>
      <c r="D288" s="608"/>
      <c r="E288" s="280"/>
      <c r="F288" s="610" t="s">
        <v>404</v>
      </c>
      <c r="G288" s="699">
        <v>0.12</v>
      </c>
      <c r="H288" s="699">
        <v>0</v>
      </c>
      <c r="I288" s="610" t="s">
        <v>1774</v>
      </c>
      <c r="J288" s="610" t="s">
        <v>1775</v>
      </c>
      <c r="K288" s="610" t="s">
        <v>1049</v>
      </c>
      <c r="L288" s="610" t="s">
        <v>398</v>
      </c>
      <c r="M288" s="610" t="s">
        <v>1776</v>
      </c>
      <c r="N288" s="610" t="s">
        <v>1777</v>
      </c>
      <c r="O288" s="610" t="s">
        <v>1778</v>
      </c>
      <c r="P288" s="610" t="s">
        <v>1779</v>
      </c>
      <c r="Q288" s="611" t="s">
        <v>1780</v>
      </c>
      <c r="R288" s="610"/>
      <c r="S288" s="272"/>
      <c r="T288" s="272"/>
      <c r="U288" s="272"/>
      <c r="V288" s="272"/>
      <c r="W288" s="272"/>
    </row>
    <row r="289" spans="1:23" ht="15.75" x14ac:dyDescent="0.25">
      <c r="A289" s="685"/>
      <c r="B289" s="609"/>
      <c r="C289" s="609"/>
      <c r="D289" s="609"/>
      <c r="E289" s="281"/>
      <c r="F289" s="609"/>
      <c r="G289" s="700"/>
      <c r="H289" s="700"/>
      <c r="I289" s="609"/>
      <c r="J289" s="609"/>
      <c r="K289" s="609"/>
      <c r="L289" s="608"/>
      <c r="M289" s="609"/>
      <c r="N289" s="609"/>
      <c r="O289" s="609"/>
      <c r="P289" s="609"/>
      <c r="Q289" s="607"/>
      <c r="R289" s="609"/>
      <c r="S289" s="272"/>
      <c r="T289" s="272"/>
      <c r="U289" s="272"/>
      <c r="V289" s="272"/>
      <c r="W289" s="272"/>
    </row>
    <row r="290" spans="1:23" ht="16.5" thickBot="1" x14ac:dyDescent="0.3">
      <c r="A290" s="292"/>
      <c r="B290" s="293"/>
      <c r="C290" s="293"/>
      <c r="D290" s="293"/>
      <c r="E290" s="293"/>
      <c r="F290" s="293"/>
      <c r="G290" s="294">
        <f>SUM(G286:G289)</f>
        <v>2.8400000000000003</v>
      </c>
      <c r="H290" s="294">
        <f>SUM(H286:H289)</f>
        <v>0</v>
      </c>
      <c r="I290" s="293"/>
      <c r="J290" s="293"/>
      <c r="K290" s="293"/>
      <c r="L290" s="293"/>
      <c r="M290" s="293"/>
      <c r="N290" s="293"/>
      <c r="O290" s="293"/>
      <c r="P290" s="293"/>
      <c r="Q290" s="293"/>
      <c r="R290" s="293"/>
      <c r="S290" s="272"/>
      <c r="T290" s="272"/>
      <c r="U290" s="272"/>
      <c r="V290" s="272"/>
      <c r="W290" s="272"/>
    </row>
    <row r="291" spans="1:23" ht="19.5" thickBot="1" x14ac:dyDescent="0.3">
      <c r="A291" s="681" t="s">
        <v>1011</v>
      </c>
      <c r="B291" s="682"/>
      <c r="C291" s="682"/>
      <c r="D291" s="682"/>
      <c r="E291" s="682"/>
      <c r="F291" s="682"/>
      <c r="G291" s="682"/>
      <c r="H291" s="682"/>
      <c r="I291" s="682"/>
      <c r="J291" s="682"/>
      <c r="K291" s="682"/>
      <c r="L291" s="682"/>
      <c r="M291" s="682"/>
      <c r="N291" s="682"/>
      <c r="O291" s="682"/>
      <c r="P291" s="682"/>
      <c r="Q291" s="682"/>
      <c r="R291" s="683"/>
      <c r="S291" s="272"/>
      <c r="T291" s="272"/>
      <c r="U291" s="272"/>
      <c r="V291" s="272"/>
      <c r="W291" s="272"/>
    </row>
    <row r="292" spans="1:23" ht="15.75" x14ac:dyDescent="0.25">
      <c r="A292" s="688">
        <v>1</v>
      </c>
      <c r="B292" s="610" t="s">
        <v>1619</v>
      </c>
      <c r="C292" s="610">
        <v>3</v>
      </c>
      <c r="D292" s="610"/>
      <c r="E292" s="280"/>
      <c r="F292" s="613" t="s">
        <v>395</v>
      </c>
      <c r="G292" s="699">
        <v>0.2</v>
      </c>
      <c r="H292" s="699">
        <v>0</v>
      </c>
      <c r="I292" s="610" t="s">
        <v>1063</v>
      </c>
      <c r="J292" s="610" t="s">
        <v>1049</v>
      </c>
      <c r="K292" s="610" t="s">
        <v>1049</v>
      </c>
      <c r="L292" s="610" t="s">
        <v>398</v>
      </c>
      <c r="M292" s="610" t="s">
        <v>1769</v>
      </c>
      <c r="N292" s="610" t="s">
        <v>1770</v>
      </c>
      <c r="O292" s="610" t="s">
        <v>1771</v>
      </c>
      <c r="P292" s="610" t="s">
        <v>1772</v>
      </c>
      <c r="Q292" s="611" t="s">
        <v>1781</v>
      </c>
      <c r="R292" s="610"/>
      <c r="S292" s="272"/>
      <c r="T292" s="272"/>
      <c r="U292" s="272"/>
      <c r="V292" s="272"/>
      <c r="W292" s="272"/>
    </row>
    <row r="293" spans="1:23" ht="15.75" x14ac:dyDescent="0.25">
      <c r="A293" s="685"/>
      <c r="B293" s="608"/>
      <c r="C293" s="608"/>
      <c r="D293" s="608"/>
      <c r="E293" s="280"/>
      <c r="F293" s="609"/>
      <c r="G293" s="700"/>
      <c r="H293" s="700"/>
      <c r="I293" s="609"/>
      <c r="J293" s="609"/>
      <c r="K293" s="609"/>
      <c r="L293" s="608"/>
      <c r="M293" s="609"/>
      <c r="N293" s="609"/>
      <c r="O293" s="609"/>
      <c r="P293" s="609"/>
      <c r="Q293" s="607"/>
      <c r="R293" s="609"/>
      <c r="S293" s="272"/>
      <c r="T293" s="272"/>
      <c r="U293" s="272"/>
      <c r="V293" s="272"/>
      <c r="W293" s="272"/>
    </row>
    <row r="294" spans="1:23" ht="15.75" x14ac:dyDescent="0.25">
      <c r="A294" s="688">
        <v>2</v>
      </c>
      <c r="B294" s="608"/>
      <c r="C294" s="608"/>
      <c r="D294" s="608"/>
      <c r="E294" s="280"/>
      <c r="F294" s="610" t="s">
        <v>404</v>
      </c>
      <c r="G294" s="699">
        <v>0.86</v>
      </c>
      <c r="H294" s="699">
        <v>8.0000000000000002E-3</v>
      </c>
      <c r="I294" s="610" t="s">
        <v>1774</v>
      </c>
      <c r="J294" s="610" t="s">
        <v>1775</v>
      </c>
      <c r="K294" s="610" t="s">
        <v>1049</v>
      </c>
      <c r="L294" s="610" t="s">
        <v>398</v>
      </c>
      <c r="M294" s="610" t="s">
        <v>1776</v>
      </c>
      <c r="N294" s="610" t="s">
        <v>1777</v>
      </c>
      <c r="O294" s="610" t="s">
        <v>1778</v>
      </c>
      <c r="P294" s="610" t="s">
        <v>1779</v>
      </c>
      <c r="Q294" s="606" t="s">
        <v>1768</v>
      </c>
      <c r="R294" s="610"/>
      <c r="S294" s="272"/>
      <c r="T294" s="272"/>
      <c r="U294" s="272"/>
      <c r="V294" s="272"/>
      <c r="W294" s="272"/>
    </row>
    <row r="295" spans="1:23" ht="15.75" x14ac:dyDescent="0.25">
      <c r="A295" s="685"/>
      <c r="B295" s="609"/>
      <c r="C295" s="609"/>
      <c r="D295" s="609"/>
      <c r="E295" s="281"/>
      <c r="F295" s="609"/>
      <c r="G295" s="700"/>
      <c r="H295" s="700"/>
      <c r="I295" s="609"/>
      <c r="J295" s="609"/>
      <c r="K295" s="609"/>
      <c r="L295" s="608"/>
      <c r="M295" s="609"/>
      <c r="N295" s="609"/>
      <c r="O295" s="609"/>
      <c r="P295" s="609"/>
      <c r="Q295" s="607"/>
      <c r="R295" s="609"/>
      <c r="S295" s="272"/>
      <c r="T295" s="272"/>
      <c r="U295" s="272"/>
      <c r="V295" s="272"/>
      <c r="W295" s="272"/>
    </row>
    <row r="296" spans="1:23" ht="16.5" thickBot="1" x14ac:dyDescent="0.3">
      <c r="A296" s="292"/>
      <c r="B296" s="293"/>
      <c r="C296" s="293"/>
      <c r="D296" s="293"/>
      <c r="E296" s="293"/>
      <c r="F296" s="293"/>
      <c r="G296" s="294">
        <f>SUM(G292:G295)</f>
        <v>1.06</v>
      </c>
      <c r="H296" s="294">
        <f>SUM(H292:H295)</f>
        <v>8.0000000000000002E-3</v>
      </c>
      <c r="I296" s="293"/>
      <c r="J296" s="293"/>
      <c r="K296" s="293"/>
      <c r="L296" s="293"/>
      <c r="M296" s="293"/>
      <c r="N296" s="293"/>
      <c r="O296" s="293"/>
      <c r="P296" s="293"/>
      <c r="Q296" s="293"/>
      <c r="R296" s="293"/>
      <c r="S296" s="272"/>
      <c r="T296" s="272"/>
      <c r="U296" s="272"/>
      <c r="V296" s="272"/>
      <c r="W296" s="272"/>
    </row>
    <row r="297" spans="1:23" ht="18.75" x14ac:dyDescent="0.25">
      <c r="A297" s="646" t="s">
        <v>1638</v>
      </c>
      <c r="B297" s="647"/>
      <c r="C297" s="647"/>
      <c r="D297" s="647"/>
      <c r="E297" s="647"/>
      <c r="F297" s="647"/>
      <c r="G297" s="647"/>
      <c r="H297" s="647"/>
      <c r="I297" s="647"/>
      <c r="J297" s="647"/>
      <c r="K297" s="647"/>
      <c r="L297" s="647"/>
      <c r="M297" s="647"/>
      <c r="N297" s="647"/>
      <c r="O297" s="647"/>
      <c r="P297" s="647"/>
      <c r="Q297" s="647"/>
      <c r="R297" s="648"/>
      <c r="S297" s="272"/>
      <c r="T297" s="272"/>
      <c r="U297" s="272"/>
      <c r="V297" s="272"/>
      <c r="W297" s="272"/>
    </row>
    <row r="298" spans="1:23" ht="19.5" thickBot="1" x14ac:dyDescent="0.3">
      <c r="A298" s="649" t="s">
        <v>888</v>
      </c>
      <c r="B298" s="650"/>
      <c r="C298" s="650"/>
      <c r="D298" s="650"/>
      <c r="E298" s="650"/>
      <c r="F298" s="650"/>
      <c r="G298" s="650"/>
      <c r="H298" s="650"/>
      <c r="I298" s="650"/>
      <c r="J298" s="650"/>
      <c r="K298" s="650"/>
      <c r="L298" s="650"/>
      <c r="M298" s="650"/>
      <c r="N298" s="650"/>
      <c r="O298" s="650"/>
      <c r="P298" s="650"/>
      <c r="Q298" s="650"/>
      <c r="R298" s="651"/>
      <c r="S298" s="272"/>
      <c r="T298" s="272"/>
      <c r="U298" s="272"/>
      <c r="V298" s="272"/>
      <c r="W298" s="272"/>
    </row>
    <row r="299" spans="1:23" ht="15.75" x14ac:dyDescent="0.25">
      <c r="A299" s="688">
        <v>1</v>
      </c>
      <c r="B299" s="610" t="s">
        <v>1639</v>
      </c>
      <c r="C299" s="610">
        <v>1</v>
      </c>
      <c r="D299" s="610"/>
      <c r="E299" s="280"/>
      <c r="F299" s="613" t="s">
        <v>395</v>
      </c>
      <c r="G299" s="699">
        <v>0.1</v>
      </c>
      <c r="H299" s="699">
        <v>0</v>
      </c>
      <c r="I299" s="610" t="s">
        <v>1064</v>
      </c>
      <c r="J299" s="610" t="s">
        <v>1057</v>
      </c>
      <c r="K299" s="610" t="s">
        <v>1057</v>
      </c>
      <c r="L299" s="610" t="s">
        <v>398</v>
      </c>
      <c r="M299" s="610" t="s">
        <v>1782</v>
      </c>
      <c r="N299" s="610" t="s">
        <v>1783</v>
      </c>
      <c r="O299" s="610" t="s">
        <v>1784</v>
      </c>
      <c r="P299" s="610" t="s">
        <v>1785</v>
      </c>
      <c r="Q299" s="606" t="s">
        <v>1400</v>
      </c>
      <c r="R299" s="610"/>
      <c r="S299" s="272"/>
      <c r="T299" s="272"/>
      <c r="U299" s="272"/>
      <c r="V299" s="272"/>
      <c r="W299" s="272"/>
    </row>
    <row r="300" spans="1:23" ht="15.75" x14ac:dyDescent="0.25">
      <c r="A300" s="685"/>
      <c r="B300" s="608"/>
      <c r="C300" s="608"/>
      <c r="D300" s="608"/>
      <c r="E300" s="280"/>
      <c r="F300" s="609"/>
      <c r="G300" s="700"/>
      <c r="H300" s="700"/>
      <c r="I300" s="609"/>
      <c r="J300" s="609"/>
      <c r="K300" s="609"/>
      <c r="L300" s="608"/>
      <c r="M300" s="609"/>
      <c r="N300" s="609"/>
      <c r="O300" s="609"/>
      <c r="P300" s="609"/>
      <c r="Q300" s="607"/>
      <c r="R300" s="609"/>
      <c r="S300" s="272"/>
      <c r="T300" s="272"/>
      <c r="U300" s="272"/>
      <c r="V300" s="272"/>
      <c r="W300" s="272"/>
    </row>
    <row r="301" spans="1:23" ht="15.75" x14ac:dyDescent="0.25">
      <c r="A301" s="688">
        <v>2</v>
      </c>
      <c r="B301" s="608"/>
      <c r="C301" s="608"/>
      <c r="D301" s="608"/>
      <c r="E301" s="280"/>
      <c r="F301" s="610" t="s">
        <v>404</v>
      </c>
      <c r="G301" s="699">
        <v>0.77</v>
      </c>
      <c r="H301" s="699">
        <v>0</v>
      </c>
      <c r="I301" s="610" t="s">
        <v>1064</v>
      </c>
      <c r="J301" s="610" t="s">
        <v>1057</v>
      </c>
      <c r="K301" s="610" t="s">
        <v>1057</v>
      </c>
      <c r="L301" s="610" t="s">
        <v>398</v>
      </c>
      <c r="M301" s="610" t="s">
        <v>1786</v>
      </c>
      <c r="N301" s="610" t="s">
        <v>1787</v>
      </c>
      <c r="O301" s="610" t="s">
        <v>1788</v>
      </c>
      <c r="P301" s="610" t="s">
        <v>1789</v>
      </c>
      <c r="Q301" s="611" t="s">
        <v>1790</v>
      </c>
      <c r="R301" s="610"/>
      <c r="S301" s="272"/>
      <c r="T301" s="272"/>
      <c r="U301" s="272"/>
      <c r="V301" s="272"/>
      <c r="W301" s="272"/>
    </row>
    <row r="302" spans="1:23" ht="15.75" x14ac:dyDescent="0.25">
      <c r="A302" s="685"/>
      <c r="B302" s="609"/>
      <c r="C302" s="609"/>
      <c r="D302" s="609"/>
      <c r="E302" s="281"/>
      <c r="F302" s="609"/>
      <c r="G302" s="700"/>
      <c r="H302" s="700"/>
      <c r="I302" s="609"/>
      <c r="J302" s="609"/>
      <c r="K302" s="609"/>
      <c r="L302" s="608"/>
      <c r="M302" s="609"/>
      <c r="N302" s="609"/>
      <c r="O302" s="609"/>
      <c r="P302" s="609"/>
      <c r="Q302" s="607"/>
      <c r="R302" s="609"/>
      <c r="S302" s="272"/>
      <c r="T302" s="272"/>
      <c r="U302" s="272"/>
      <c r="V302" s="272"/>
      <c r="W302" s="272"/>
    </row>
    <row r="303" spans="1:23" ht="16.5" thickBot="1" x14ac:dyDescent="0.3">
      <c r="A303" s="292"/>
      <c r="B303" s="293"/>
      <c r="C303" s="293"/>
      <c r="D303" s="293"/>
      <c r="E303" s="293"/>
      <c r="F303" s="293"/>
      <c r="G303" s="294">
        <f>SUM(G299:G302)</f>
        <v>0.87</v>
      </c>
      <c r="H303" s="294">
        <f>SUM(H299:H302)</f>
        <v>0</v>
      </c>
      <c r="I303" s="293"/>
      <c r="J303" s="293"/>
      <c r="K303" s="293"/>
      <c r="L303" s="293"/>
      <c r="M303" s="293"/>
      <c r="N303" s="293"/>
      <c r="O303" s="293"/>
      <c r="P303" s="293"/>
      <c r="Q303" s="293"/>
      <c r="R303" s="293"/>
      <c r="S303" s="272"/>
      <c r="T303" s="272"/>
      <c r="U303" s="272"/>
      <c r="V303" s="272"/>
      <c r="W303" s="272"/>
    </row>
    <row r="304" spans="1:23" ht="19.5" thickBot="1" x14ac:dyDescent="0.3">
      <c r="A304" s="681" t="s">
        <v>1011</v>
      </c>
      <c r="B304" s="682"/>
      <c r="C304" s="682"/>
      <c r="D304" s="682"/>
      <c r="E304" s="682"/>
      <c r="F304" s="682"/>
      <c r="G304" s="682"/>
      <c r="H304" s="682"/>
      <c r="I304" s="682"/>
      <c r="J304" s="682"/>
      <c r="K304" s="682"/>
      <c r="L304" s="682"/>
      <c r="M304" s="682"/>
      <c r="N304" s="682"/>
      <c r="O304" s="682"/>
      <c r="P304" s="682"/>
      <c r="Q304" s="682"/>
      <c r="R304" s="683"/>
      <c r="S304" s="272"/>
      <c r="T304" s="272"/>
      <c r="U304" s="272"/>
      <c r="V304" s="272"/>
      <c r="W304" s="272"/>
    </row>
    <row r="305" spans="1:23" ht="15.75" x14ac:dyDescent="0.25">
      <c r="A305" s="688">
        <v>1</v>
      </c>
      <c r="B305" s="610" t="s">
        <v>1639</v>
      </c>
      <c r="C305" s="610">
        <v>1</v>
      </c>
      <c r="D305" s="610"/>
      <c r="E305" s="280"/>
      <c r="F305" s="613" t="s">
        <v>395</v>
      </c>
      <c r="G305" s="699">
        <v>0.21</v>
      </c>
      <c r="H305" s="699">
        <v>0</v>
      </c>
      <c r="I305" s="610" t="s">
        <v>1063</v>
      </c>
      <c r="J305" s="610" t="s">
        <v>1057</v>
      </c>
      <c r="K305" s="610" t="s">
        <v>1057</v>
      </c>
      <c r="L305" s="610" t="s">
        <v>398</v>
      </c>
      <c r="M305" s="610" t="s">
        <v>1791</v>
      </c>
      <c r="N305" s="610" t="s">
        <v>1792</v>
      </c>
      <c r="O305" s="610" t="s">
        <v>1793</v>
      </c>
      <c r="P305" s="610" t="s">
        <v>1794</v>
      </c>
      <c r="Q305" s="611" t="s">
        <v>1400</v>
      </c>
      <c r="R305" s="610"/>
      <c r="S305" s="272"/>
      <c r="T305" s="272"/>
      <c r="U305" s="272"/>
      <c r="V305" s="272"/>
      <c r="W305" s="272"/>
    </row>
    <row r="306" spans="1:23" ht="15.75" x14ac:dyDescent="0.25">
      <c r="A306" s="685"/>
      <c r="B306" s="608"/>
      <c r="C306" s="608"/>
      <c r="D306" s="608"/>
      <c r="E306" s="280"/>
      <c r="F306" s="609"/>
      <c r="G306" s="700"/>
      <c r="H306" s="700"/>
      <c r="I306" s="609"/>
      <c r="J306" s="609"/>
      <c r="K306" s="609"/>
      <c r="L306" s="608"/>
      <c r="M306" s="609"/>
      <c r="N306" s="609"/>
      <c r="O306" s="609"/>
      <c r="P306" s="609"/>
      <c r="Q306" s="607"/>
      <c r="R306" s="609"/>
      <c r="S306" s="272"/>
      <c r="T306" s="272"/>
      <c r="U306" s="272"/>
      <c r="V306" s="272"/>
      <c r="W306" s="272"/>
    </row>
    <row r="307" spans="1:23" ht="15.75" x14ac:dyDescent="0.25">
      <c r="A307" s="688">
        <v>2</v>
      </c>
      <c r="B307" s="608"/>
      <c r="C307" s="608"/>
      <c r="D307" s="608"/>
      <c r="E307" s="280"/>
      <c r="F307" s="610" t="s">
        <v>404</v>
      </c>
      <c r="G307" s="699">
        <v>0.54</v>
      </c>
      <c r="H307" s="699">
        <v>0</v>
      </c>
      <c r="I307" s="610" t="s">
        <v>1065</v>
      </c>
      <c r="J307" s="610" t="s">
        <v>1057</v>
      </c>
      <c r="K307" s="610" t="s">
        <v>1057</v>
      </c>
      <c r="L307" s="610" t="s">
        <v>398</v>
      </c>
      <c r="M307" s="610" t="s">
        <v>1795</v>
      </c>
      <c r="N307" s="610" t="s">
        <v>1796</v>
      </c>
      <c r="O307" s="610" t="s">
        <v>1797</v>
      </c>
      <c r="P307" s="610" t="s">
        <v>1798</v>
      </c>
      <c r="Q307" s="606" t="s">
        <v>1400</v>
      </c>
      <c r="R307" s="610"/>
      <c r="S307" s="272"/>
      <c r="T307" s="272"/>
      <c r="U307" s="272"/>
      <c r="V307" s="272"/>
      <c r="W307" s="272"/>
    </row>
    <row r="308" spans="1:23" ht="15.75" x14ac:dyDescent="0.25">
      <c r="A308" s="685"/>
      <c r="B308" s="609"/>
      <c r="C308" s="609"/>
      <c r="D308" s="609"/>
      <c r="E308" s="281"/>
      <c r="F308" s="609"/>
      <c r="G308" s="700"/>
      <c r="H308" s="700"/>
      <c r="I308" s="609"/>
      <c r="J308" s="609"/>
      <c r="K308" s="609"/>
      <c r="L308" s="608"/>
      <c r="M308" s="609"/>
      <c r="N308" s="609"/>
      <c r="O308" s="609"/>
      <c r="P308" s="609"/>
      <c r="Q308" s="607"/>
      <c r="R308" s="609"/>
      <c r="S308" s="272"/>
      <c r="T308" s="272"/>
      <c r="U308" s="272"/>
      <c r="V308" s="272"/>
      <c r="W308" s="272"/>
    </row>
    <row r="309" spans="1:23" ht="16.5" thickBot="1" x14ac:dyDescent="0.3">
      <c r="A309" s="292"/>
      <c r="B309" s="293"/>
      <c r="C309" s="293"/>
      <c r="D309" s="293"/>
      <c r="E309" s="293"/>
      <c r="F309" s="293"/>
      <c r="G309" s="294">
        <f>SUM(G305:G308)</f>
        <v>0.75</v>
      </c>
      <c r="H309" s="294">
        <f>SUM(H305:H308)</f>
        <v>0</v>
      </c>
      <c r="I309" s="293"/>
      <c r="J309" s="293"/>
      <c r="K309" s="293"/>
      <c r="L309" s="293"/>
      <c r="M309" s="293"/>
      <c r="N309" s="293"/>
      <c r="O309" s="293"/>
      <c r="P309" s="293"/>
      <c r="Q309" s="293"/>
      <c r="R309" s="293"/>
      <c r="S309" s="272"/>
      <c r="T309" s="272"/>
      <c r="U309" s="272"/>
      <c r="V309" s="272"/>
      <c r="W309" s="272"/>
    </row>
    <row r="310" spans="1:23" ht="18.75" x14ac:dyDescent="0.25">
      <c r="A310" s="296" t="s">
        <v>1799</v>
      </c>
      <c r="B310" s="297"/>
      <c r="C310" s="298"/>
      <c r="D310" s="298"/>
      <c r="E310" s="298"/>
      <c r="F310" s="298"/>
      <c r="G310" s="298"/>
      <c r="H310" s="298"/>
      <c r="I310" s="298"/>
      <c r="J310" s="298"/>
      <c r="K310" s="298"/>
      <c r="L310" s="298"/>
      <c r="M310" s="298"/>
      <c r="N310" s="298"/>
      <c r="O310" s="298"/>
      <c r="P310" s="298"/>
      <c r="Q310" s="298"/>
      <c r="R310" s="299"/>
      <c r="S310" s="272"/>
      <c r="T310" s="272"/>
      <c r="U310" s="272"/>
      <c r="V310" s="272"/>
      <c r="W310" s="272"/>
    </row>
    <row r="311" spans="1:23" ht="19.5" thickBot="1" x14ac:dyDescent="0.3">
      <c r="A311" s="649" t="s">
        <v>888</v>
      </c>
      <c r="B311" s="650"/>
      <c r="C311" s="650"/>
      <c r="D311" s="650"/>
      <c r="E311" s="650"/>
      <c r="F311" s="650"/>
      <c r="G311" s="650"/>
      <c r="H311" s="650"/>
      <c r="I311" s="650"/>
      <c r="J311" s="650"/>
      <c r="K311" s="650"/>
      <c r="L311" s="650"/>
      <c r="M311" s="650"/>
      <c r="N311" s="650"/>
      <c r="O311" s="650"/>
      <c r="P311" s="650"/>
      <c r="Q311" s="650"/>
      <c r="R311" s="651"/>
      <c r="S311" s="272"/>
      <c r="T311" s="272"/>
      <c r="U311" s="272"/>
      <c r="V311" s="272"/>
      <c r="W311" s="272"/>
    </row>
    <row r="312" spans="1:23" ht="15.75" x14ac:dyDescent="0.25">
      <c r="A312" s="688"/>
      <c r="B312" s="610"/>
      <c r="C312" s="610"/>
      <c r="D312" s="610"/>
      <c r="E312" s="280"/>
      <c r="F312" s="613"/>
      <c r="G312" s="699"/>
      <c r="H312" s="699"/>
      <c r="I312" s="610"/>
      <c r="J312" s="610"/>
      <c r="K312" s="610"/>
      <c r="L312" s="610"/>
      <c r="M312" s="610"/>
      <c r="N312" s="610"/>
      <c r="O312" s="610"/>
      <c r="P312" s="610"/>
      <c r="Q312" s="606"/>
      <c r="R312" s="610"/>
      <c r="S312" s="272"/>
      <c r="T312" s="272"/>
      <c r="U312" s="272"/>
      <c r="V312" s="272"/>
      <c r="W312" s="272"/>
    </row>
    <row r="313" spans="1:23" ht="15.75" x14ac:dyDescent="0.25">
      <c r="A313" s="685"/>
      <c r="B313" s="609"/>
      <c r="C313" s="609"/>
      <c r="D313" s="609"/>
      <c r="E313" s="281"/>
      <c r="F313" s="609"/>
      <c r="G313" s="700"/>
      <c r="H313" s="700"/>
      <c r="I313" s="609"/>
      <c r="J313" s="609"/>
      <c r="K313" s="609"/>
      <c r="L313" s="608"/>
      <c r="M313" s="609"/>
      <c r="N313" s="609"/>
      <c r="O313" s="609"/>
      <c r="P313" s="609"/>
      <c r="Q313" s="607"/>
      <c r="R313" s="609"/>
      <c r="S313" s="272"/>
      <c r="T313" s="272"/>
      <c r="U313" s="272"/>
      <c r="V313" s="272"/>
      <c r="W313" s="272"/>
    </row>
    <row r="314" spans="1:23" ht="16.5" thickBot="1" x14ac:dyDescent="0.3">
      <c r="A314" s="292"/>
      <c r="B314" s="293"/>
      <c r="C314" s="293"/>
      <c r="D314" s="293"/>
      <c r="E314" s="293"/>
      <c r="F314" s="293"/>
      <c r="G314" s="294"/>
      <c r="H314" s="294"/>
      <c r="I314" s="293"/>
      <c r="J314" s="293"/>
      <c r="K314" s="293"/>
      <c r="L314" s="293"/>
      <c r="M314" s="293"/>
      <c r="N314" s="293"/>
      <c r="O314" s="293"/>
      <c r="P314" s="293"/>
      <c r="Q314" s="293"/>
      <c r="R314" s="293"/>
      <c r="S314" s="272"/>
      <c r="T314" s="272"/>
      <c r="U314" s="272"/>
      <c r="V314" s="272"/>
      <c r="W314" s="272"/>
    </row>
    <row r="315" spans="1:23" ht="19.5" thickBot="1" x14ac:dyDescent="0.3">
      <c r="A315" s="681"/>
      <c r="B315" s="682"/>
      <c r="C315" s="682"/>
      <c r="D315" s="682"/>
      <c r="E315" s="682"/>
      <c r="F315" s="682"/>
      <c r="G315" s="682"/>
      <c r="H315" s="682"/>
      <c r="I315" s="682"/>
      <c r="J315" s="682"/>
      <c r="K315" s="682"/>
      <c r="L315" s="682"/>
      <c r="M315" s="682"/>
      <c r="N315" s="682"/>
      <c r="O315" s="682"/>
      <c r="P315" s="682"/>
      <c r="Q315" s="682"/>
      <c r="R315" s="683"/>
      <c r="S315" s="272"/>
      <c r="T315" s="272"/>
      <c r="U315" s="272"/>
      <c r="V315" s="272"/>
      <c r="W315" s="272"/>
    </row>
    <row r="316" spans="1:23" ht="15.75" x14ac:dyDescent="0.25">
      <c r="A316" s="688"/>
      <c r="B316" s="610"/>
      <c r="C316" s="610"/>
      <c r="D316" s="610"/>
      <c r="E316" s="280"/>
      <c r="F316" s="613"/>
      <c r="G316" s="699"/>
      <c r="H316" s="699"/>
      <c r="I316" s="610"/>
      <c r="J316" s="610"/>
      <c r="K316" s="610"/>
      <c r="L316" s="610"/>
      <c r="M316" s="610"/>
      <c r="N316" s="610"/>
      <c r="O316" s="610"/>
      <c r="P316" s="610"/>
      <c r="Q316" s="606"/>
      <c r="R316" s="610"/>
      <c r="S316" s="272"/>
      <c r="T316" s="272"/>
      <c r="U316" s="272"/>
      <c r="V316" s="272"/>
      <c r="W316" s="272"/>
    </row>
    <row r="317" spans="1:23" ht="15.75" x14ac:dyDescent="0.25">
      <c r="A317" s="685"/>
      <c r="B317" s="609"/>
      <c r="C317" s="609"/>
      <c r="D317" s="609"/>
      <c r="E317" s="281"/>
      <c r="F317" s="609"/>
      <c r="G317" s="700"/>
      <c r="H317" s="700"/>
      <c r="I317" s="609"/>
      <c r="J317" s="609"/>
      <c r="K317" s="609"/>
      <c r="L317" s="608"/>
      <c r="M317" s="609"/>
      <c r="N317" s="609"/>
      <c r="O317" s="609"/>
      <c r="P317" s="609"/>
      <c r="Q317" s="607"/>
      <c r="R317" s="609"/>
      <c r="S317" s="272"/>
      <c r="T317" s="272"/>
      <c r="U317" s="272"/>
      <c r="V317" s="272"/>
      <c r="W317" s="272"/>
    </row>
    <row r="318" spans="1:23" ht="16.5" thickBot="1" x14ac:dyDescent="0.3">
      <c r="A318" s="292"/>
      <c r="B318" s="293"/>
      <c r="C318" s="293"/>
      <c r="D318" s="293"/>
      <c r="E318" s="293"/>
      <c r="F318" s="293"/>
      <c r="G318" s="294"/>
      <c r="H318" s="294"/>
      <c r="I318" s="293"/>
      <c r="J318" s="293"/>
      <c r="K318" s="293"/>
      <c r="L318" s="293"/>
      <c r="M318" s="293"/>
      <c r="N318" s="293"/>
      <c r="O318" s="293"/>
      <c r="P318" s="293"/>
      <c r="Q318" s="293"/>
      <c r="R318" s="293"/>
      <c r="S318" s="272"/>
      <c r="T318" s="272"/>
      <c r="U318" s="272"/>
      <c r="V318" s="272"/>
      <c r="W318" s="272"/>
    </row>
    <row r="319" spans="1:23" ht="18.75" x14ac:dyDescent="0.25">
      <c r="A319" s="646" t="s">
        <v>1800</v>
      </c>
      <c r="B319" s="647"/>
      <c r="C319" s="647"/>
      <c r="D319" s="647"/>
      <c r="E319" s="647"/>
      <c r="F319" s="647"/>
      <c r="G319" s="647"/>
      <c r="H319" s="647"/>
      <c r="I319" s="647"/>
      <c r="J319" s="647"/>
      <c r="K319" s="647"/>
      <c r="L319" s="647"/>
      <c r="M319" s="647"/>
      <c r="N319" s="647"/>
      <c r="O319" s="647"/>
      <c r="P319" s="647"/>
      <c r="Q319" s="647"/>
      <c r="R319" s="648"/>
      <c r="S319" s="272"/>
      <c r="T319" s="272"/>
      <c r="U319" s="272"/>
      <c r="V319" s="272"/>
      <c r="W319" s="272"/>
    </row>
    <row r="320" spans="1:23" ht="19.5" thickBot="1" x14ac:dyDescent="0.3">
      <c r="A320" s="649" t="s">
        <v>888</v>
      </c>
      <c r="B320" s="650"/>
      <c r="C320" s="650"/>
      <c r="D320" s="650"/>
      <c r="E320" s="650"/>
      <c r="F320" s="650"/>
      <c r="G320" s="650"/>
      <c r="H320" s="650"/>
      <c r="I320" s="650"/>
      <c r="J320" s="650"/>
      <c r="K320" s="650"/>
      <c r="L320" s="650"/>
      <c r="M320" s="650"/>
      <c r="N320" s="650"/>
      <c r="O320" s="650"/>
      <c r="P320" s="650"/>
      <c r="Q320" s="650"/>
      <c r="R320" s="651"/>
      <c r="S320" s="272"/>
      <c r="T320" s="272"/>
      <c r="U320" s="272"/>
      <c r="V320" s="272"/>
      <c r="W320" s="272"/>
    </row>
    <row r="321" spans="1:23" ht="15.75" x14ac:dyDescent="0.25">
      <c r="A321" s="688">
        <v>1</v>
      </c>
      <c r="B321" s="610" t="s">
        <v>1801</v>
      </c>
      <c r="C321" s="610">
        <v>2</v>
      </c>
      <c r="D321" s="610"/>
      <c r="E321" s="280"/>
      <c r="F321" s="613" t="s">
        <v>395</v>
      </c>
      <c r="G321" s="699">
        <v>0.16</v>
      </c>
      <c r="H321" s="699">
        <v>1.2E-2</v>
      </c>
      <c r="I321" s="610" t="s">
        <v>1066</v>
      </c>
      <c r="J321" s="610" t="s">
        <v>1057</v>
      </c>
      <c r="K321" s="610" t="s">
        <v>1057</v>
      </c>
      <c r="L321" s="610" t="s">
        <v>398</v>
      </c>
      <c r="M321" s="610" t="s">
        <v>1802</v>
      </c>
      <c r="N321" s="610" t="s">
        <v>1803</v>
      </c>
      <c r="O321" s="610" t="s">
        <v>1804</v>
      </c>
      <c r="P321" s="610" t="s">
        <v>1805</v>
      </c>
      <c r="Q321" s="736" t="s">
        <v>1806</v>
      </c>
      <c r="R321" s="610"/>
      <c r="S321" s="272"/>
      <c r="T321" s="272"/>
      <c r="U321" s="272"/>
      <c r="V321" s="272"/>
      <c r="W321" s="272"/>
    </row>
    <row r="322" spans="1:23" ht="15.75" x14ac:dyDescent="0.25">
      <c r="A322" s="685"/>
      <c r="B322" s="608"/>
      <c r="C322" s="608"/>
      <c r="D322" s="608"/>
      <c r="E322" s="280"/>
      <c r="F322" s="609"/>
      <c r="G322" s="700"/>
      <c r="H322" s="700"/>
      <c r="I322" s="609"/>
      <c r="J322" s="609"/>
      <c r="K322" s="609"/>
      <c r="L322" s="608"/>
      <c r="M322" s="609"/>
      <c r="N322" s="609"/>
      <c r="O322" s="609"/>
      <c r="P322" s="609"/>
      <c r="Q322" s="607"/>
      <c r="R322" s="609"/>
      <c r="S322" s="272"/>
      <c r="T322" s="272"/>
      <c r="U322" s="272"/>
      <c r="V322" s="272"/>
      <c r="W322" s="272"/>
    </row>
    <row r="323" spans="1:23" ht="15.75" x14ac:dyDescent="0.25">
      <c r="A323" s="688">
        <v>2</v>
      </c>
      <c r="B323" s="608"/>
      <c r="C323" s="608"/>
      <c r="D323" s="608"/>
      <c r="E323" s="280"/>
      <c r="F323" s="610" t="s">
        <v>404</v>
      </c>
      <c r="G323" s="699">
        <v>0.2</v>
      </c>
      <c r="H323" s="699">
        <v>5.0000000000000001E-3</v>
      </c>
      <c r="I323" s="610" t="s">
        <v>1807</v>
      </c>
      <c r="J323" s="610" t="s">
        <v>1057</v>
      </c>
      <c r="K323" s="610" t="s">
        <v>1057</v>
      </c>
      <c r="L323" s="610" t="s">
        <v>398</v>
      </c>
      <c r="M323" s="610" t="s">
        <v>1808</v>
      </c>
      <c r="N323" s="610" t="s">
        <v>1809</v>
      </c>
      <c r="O323" s="610" t="s">
        <v>1810</v>
      </c>
      <c r="P323" s="610" t="s">
        <v>1811</v>
      </c>
      <c r="Q323" s="606" t="s">
        <v>1763</v>
      </c>
      <c r="R323" s="610"/>
      <c r="S323" s="272"/>
      <c r="T323" s="272"/>
      <c r="U323" s="272"/>
      <c r="V323" s="272"/>
      <c r="W323" s="272"/>
    </row>
    <row r="324" spans="1:23" ht="15.75" x14ac:dyDescent="0.25">
      <c r="A324" s="685"/>
      <c r="B324" s="608"/>
      <c r="C324" s="608"/>
      <c r="D324" s="608"/>
      <c r="E324" s="280"/>
      <c r="F324" s="609"/>
      <c r="G324" s="700"/>
      <c r="H324" s="700"/>
      <c r="I324" s="609"/>
      <c r="J324" s="609"/>
      <c r="K324" s="609"/>
      <c r="L324" s="608"/>
      <c r="M324" s="609"/>
      <c r="N324" s="609"/>
      <c r="O324" s="609"/>
      <c r="P324" s="609"/>
      <c r="Q324" s="607"/>
      <c r="R324" s="609"/>
      <c r="S324" s="272"/>
      <c r="T324" s="272"/>
      <c r="U324" s="272"/>
      <c r="V324" s="272"/>
      <c r="W324" s="272"/>
    </row>
    <row r="325" spans="1:23" ht="15.75" x14ac:dyDescent="0.25">
      <c r="A325" s="688">
        <v>3</v>
      </c>
      <c r="B325" s="608"/>
      <c r="C325" s="608"/>
      <c r="D325" s="608"/>
      <c r="E325" s="280"/>
      <c r="F325" s="610" t="s">
        <v>412</v>
      </c>
      <c r="G325" s="699">
        <v>0.13</v>
      </c>
      <c r="H325" s="699">
        <v>0</v>
      </c>
      <c r="I325" s="610" t="s">
        <v>1067</v>
      </c>
      <c r="J325" s="610" t="s">
        <v>1057</v>
      </c>
      <c r="K325" s="610" t="s">
        <v>1057</v>
      </c>
      <c r="L325" s="610" t="s">
        <v>398</v>
      </c>
      <c r="M325" s="610" t="s">
        <v>1812</v>
      </c>
      <c r="N325" s="610" t="s">
        <v>1813</v>
      </c>
      <c r="O325" s="610" t="s">
        <v>1814</v>
      </c>
      <c r="P325" s="610" t="s">
        <v>1815</v>
      </c>
      <c r="Q325" s="606" t="s">
        <v>1400</v>
      </c>
      <c r="R325" s="610"/>
      <c r="S325" s="272"/>
      <c r="T325" s="272"/>
      <c r="U325" s="272"/>
      <c r="V325" s="272"/>
      <c r="W325" s="272"/>
    </row>
    <row r="326" spans="1:23" ht="15.75" x14ac:dyDescent="0.25">
      <c r="A326" s="685"/>
      <c r="B326" s="609"/>
      <c r="C326" s="609"/>
      <c r="D326" s="609"/>
      <c r="E326" s="281"/>
      <c r="F326" s="609"/>
      <c r="G326" s="700"/>
      <c r="H326" s="700"/>
      <c r="I326" s="609"/>
      <c r="J326" s="609"/>
      <c r="K326" s="609"/>
      <c r="L326" s="608"/>
      <c r="M326" s="609"/>
      <c r="N326" s="609"/>
      <c r="O326" s="609"/>
      <c r="P326" s="609"/>
      <c r="Q326" s="607"/>
      <c r="R326" s="609"/>
      <c r="S326" s="272"/>
      <c r="T326" s="272"/>
      <c r="U326" s="272"/>
      <c r="V326" s="272"/>
      <c r="W326" s="272"/>
    </row>
    <row r="327" spans="1:23" ht="16.5" thickBot="1" x14ac:dyDescent="0.3">
      <c r="A327" s="292"/>
      <c r="B327" s="293"/>
      <c r="C327" s="293"/>
      <c r="D327" s="293"/>
      <c r="E327" s="293"/>
      <c r="F327" s="293"/>
      <c r="G327" s="294">
        <f>SUM(G321:G326)</f>
        <v>0.49</v>
      </c>
      <c r="H327" s="294">
        <f>SUM(H321:H326)</f>
        <v>1.7000000000000001E-2</v>
      </c>
      <c r="I327" s="293"/>
      <c r="J327" s="293"/>
      <c r="K327" s="293"/>
      <c r="L327" s="293"/>
      <c r="M327" s="293"/>
      <c r="N327" s="293"/>
      <c r="O327" s="293"/>
      <c r="P327" s="293"/>
      <c r="Q327" s="293"/>
      <c r="R327" s="293"/>
      <c r="S327" s="272"/>
      <c r="T327" s="272"/>
      <c r="U327" s="272"/>
      <c r="V327" s="272"/>
      <c r="W327" s="272"/>
    </row>
    <row r="328" spans="1:23" ht="19.5" thickBot="1" x14ac:dyDescent="0.3">
      <c r="A328" s="681" t="s">
        <v>1011</v>
      </c>
      <c r="B328" s="682"/>
      <c r="C328" s="682"/>
      <c r="D328" s="682"/>
      <c r="E328" s="682"/>
      <c r="F328" s="682"/>
      <c r="G328" s="682"/>
      <c r="H328" s="682"/>
      <c r="I328" s="682"/>
      <c r="J328" s="682"/>
      <c r="K328" s="682"/>
      <c r="L328" s="682"/>
      <c r="M328" s="682"/>
      <c r="N328" s="682"/>
      <c r="O328" s="682"/>
      <c r="P328" s="682"/>
      <c r="Q328" s="682"/>
      <c r="R328" s="683"/>
      <c r="S328" s="272"/>
      <c r="T328" s="272"/>
      <c r="U328" s="272"/>
      <c r="V328" s="272"/>
      <c r="W328" s="272"/>
    </row>
    <row r="329" spans="1:23" ht="15.75" x14ac:dyDescent="0.25">
      <c r="A329" s="688">
        <v>1</v>
      </c>
      <c r="B329" s="610" t="s">
        <v>1801</v>
      </c>
      <c r="C329" s="610">
        <v>2</v>
      </c>
      <c r="D329" s="610"/>
      <c r="E329" s="280"/>
      <c r="F329" s="613" t="s">
        <v>395</v>
      </c>
      <c r="G329" s="699">
        <v>0.19</v>
      </c>
      <c r="H329" s="699">
        <v>0</v>
      </c>
      <c r="I329" s="610" t="s">
        <v>1068</v>
      </c>
      <c r="J329" s="610" t="s">
        <v>1069</v>
      </c>
      <c r="K329" s="610" t="s">
        <v>1057</v>
      </c>
      <c r="L329" s="610" t="s">
        <v>398</v>
      </c>
      <c r="M329" s="610" t="s">
        <v>1816</v>
      </c>
      <c r="N329" s="610" t="s">
        <v>1817</v>
      </c>
      <c r="O329" s="610" t="s">
        <v>1818</v>
      </c>
      <c r="P329" s="610" t="s">
        <v>1819</v>
      </c>
      <c r="Q329" s="606" t="s">
        <v>1400</v>
      </c>
      <c r="R329" s="610"/>
      <c r="S329" s="272"/>
      <c r="T329" s="272"/>
      <c r="U329" s="272"/>
      <c r="V329" s="272"/>
      <c r="W329" s="272"/>
    </row>
    <row r="330" spans="1:23" ht="15.75" x14ac:dyDescent="0.25">
      <c r="A330" s="685"/>
      <c r="B330" s="608"/>
      <c r="C330" s="608"/>
      <c r="D330" s="608"/>
      <c r="E330" s="280"/>
      <c r="F330" s="609"/>
      <c r="G330" s="700"/>
      <c r="H330" s="700"/>
      <c r="I330" s="609"/>
      <c r="J330" s="609"/>
      <c r="K330" s="609"/>
      <c r="L330" s="608"/>
      <c r="M330" s="609"/>
      <c r="N330" s="609"/>
      <c r="O330" s="609"/>
      <c r="P330" s="609"/>
      <c r="Q330" s="607"/>
      <c r="R330" s="609"/>
      <c r="S330" s="272"/>
      <c r="T330" s="272"/>
      <c r="U330" s="272"/>
      <c r="V330" s="272"/>
      <c r="W330" s="272"/>
    </row>
    <row r="331" spans="1:23" ht="15.75" x14ac:dyDescent="0.25">
      <c r="A331" s="688">
        <v>2</v>
      </c>
      <c r="B331" s="608"/>
      <c r="C331" s="608"/>
      <c r="D331" s="608"/>
      <c r="E331" s="280"/>
      <c r="F331" s="610" t="s">
        <v>404</v>
      </c>
      <c r="G331" s="699">
        <v>0.1</v>
      </c>
      <c r="H331" s="699">
        <v>0</v>
      </c>
      <c r="I331" s="610" t="s">
        <v>1807</v>
      </c>
      <c r="J331" s="610" t="s">
        <v>1057</v>
      </c>
      <c r="K331" s="610" t="s">
        <v>1057</v>
      </c>
      <c r="L331" s="610" t="s">
        <v>398</v>
      </c>
      <c r="M331" s="610" t="s">
        <v>1820</v>
      </c>
      <c r="N331" s="610" t="s">
        <v>1821</v>
      </c>
      <c r="O331" s="610" t="s">
        <v>1822</v>
      </c>
      <c r="P331" s="610" t="s">
        <v>1823</v>
      </c>
      <c r="Q331" s="606" t="s">
        <v>1400</v>
      </c>
      <c r="R331" s="610"/>
      <c r="S331" s="272"/>
      <c r="T331" s="272"/>
      <c r="U331" s="272"/>
      <c r="V331" s="272"/>
      <c r="W331" s="272"/>
    </row>
    <row r="332" spans="1:23" ht="15.75" x14ac:dyDescent="0.25">
      <c r="A332" s="685"/>
      <c r="B332" s="608"/>
      <c r="C332" s="608"/>
      <c r="D332" s="608"/>
      <c r="E332" s="280"/>
      <c r="F332" s="609"/>
      <c r="G332" s="700"/>
      <c r="H332" s="700"/>
      <c r="I332" s="609"/>
      <c r="J332" s="609"/>
      <c r="K332" s="609"/>
      <c r="L332" s="608"/>
      <c r="M332" s="609"/>
      <c r="N332" s="609"/>
      <c r="O332" s="609"/>
      <c r="P332" s="609"/>
      <c r="Q332" s="607"/>
      <c r="R332" s="609"/>
      <c r="S332" s="272"/>
      <c r="T332" s="272"/>
      <c r="U332" s="272"/>
      <c r="V332" s="272"/>
      <c r="W332" s="272"/>
    </row>
    <row r="333" spans="1:23" ht="15.75" x14ac:dyDescent="0.25">
      <c r="A333" s="688">
        <v>3</v>
      </c>
      <c r="B333" s="608"/>
      <c r="C333" s="608"/>
      <c r="D333" s="608"/>
      <c r="E333" s="280"/>
      <c r="F333" s="610" t="s">
        <v>412</v>
      </c>
      <c r="G333" s="699">
        <v>0.1</v>
      </c>
      <c r="H333" s="699">
        <v>0</v>
      </c>
      <c r="I333" s="610" t="s">
        <v>1067</v>
      </c>
      <c r="J333" s="610" t="s">
        <v>1057</v>
      </c>
      <c r="K333" s="610" t="s">
        <v>1057</v>
      </c>
      <c r="L333" s="610" t="s">
        <v>398</v>
      </c>
      <c r="M333" s="610" t="s">
        <v>1824</v>
      </c>
      <c r="N333" s="610" t="s">
        <v>1825</v>
      </c>
      <c r="O333" s="610" t="s">
        <v>1826</v>
      </c>
      <c r="P333" s="610" t="s">
        <v>1827</v>
      </c>
      <c r="Q333" s="606" t="s">
        <v>1781</v>
      </c>
      <c r="R333" s="610"/>
      <c r="S333" s="272"/>
      <c r="T333" s="272"/>
      <c r="U333" s="272"/>
      <c r="V333" s="272"/>
      <c r="W333" s="272"/>
    </row>
    <row r="334" spans="1:23" ht="15.75" x14ac:dyDescent="0.25">
      <c r="A334" s="685"/>
      <c r="B334" s="609"/>
      <c r="C334" s="609"/>
      <c r="D334" s="609"/>
      <c r="E334" s="281"/>
      <c r="F334" s="609"/>
      <c r="G334" s="700"/>
      <c r="H334" s="700"/>
      <c r="I334" s="609"/>
      <c r="J334" s="609"/>
      <c r="K334" s="609"/>
      <c r="L334" s="608"/>
      <c r="M334" s="609"/>
      <c r="N334" s="609"/>
      <c r="O334" s="609"/>
      <c r="P334" s="609"/>
      <c r="Q334" s="607"/>
      <c r="R334" s="609"/>
      <c r="S334" s="272"/>
      <c r="T334" s="272"/>
      <c r="U334" s="272"/>
      <c r="V334" s="272"/>
      <c r="W334" s="272"/>
    </row>
    <row r="335" spans="1:23" ht="16.5" thickBot="1" x14ac:dyDescent="0.3">
      <c r="A335" s="292"/>
      <c r="B335" s="293"/>
      <c r="C335" s="293"/>
      <c r="D335" s="293"/>
      <c r="E335" s="293"/>
      <c r="F335" s="293"/>
      <c r="G335" s="294">
        <f>SUM(G329:G334)</f>
        <v>0.39</v>
      </c>
      <c r="H335" s="294">
        <f>SUM(H329:H334)</f>
        <v>0</v>
      </c>
      <c r="I335" s="293"/>
      <c r="J335" s="293"/>
      <c r="K335" s="293"/>
      <c r="L335" s="293"/>
      <c r="M335" s="293"/>
      <c r="N335" s="293"/>
      <c r="O335" s="293"/>
      <c r="P335" s="293"/>
      <c r="Q335" s="293"/>
      <c r="R335" s="293"/>
      <c r="S335" s="272"/>
      <c r="T335" s="272"/>
      <c r="U335" s="272"/>
      <c r="V335" s="272"/>
      <c r="W335" s="272"/>
    </row>
    <row r="336" spans="1:23" ht="18.75" x14ac:dyDescent="0.25">
      <c r="A336" s="300" t="s">
        <v>1828</v>
      </c>
      <c r="B336" s="301"/>
      <c r="C336" s="302"/>
      <c r="D336" s="302"/>
      <c r="E336" s="302"/>
      <c r="F336" s="302"/>
      <c r="G336" s="302"/>
      <c r="H336" s="302"/>
      <c r="I336" s="302"/>
      <c r="J336" s="302"/>
      <c r="K336" s="302"/>
      <c r="L336" s="302"/>
      <c r="M336" s="302"/>
      <c r="N336" s="302"/>
      <c r="O336" s="302"/>
      <c r="P336" s="302"/>
      <c r="Q336" s="302"/>
      <c r="R336" s="303"/>
      <c r="S336" s="272"/>
      <c r="T336" s="272"/>
      <c r="U336" s="272"/>
      <c r="V336" s="272"/>
      <c r="W336" s="272"/>
    </row>
    <row r="337" spans="1:23" ht="19.5" thickBot="1" x14ac:dyDescent="0.3">
      <c r="A337" s="649" t="s">
        <v>888</v>
      </c>
      <c r="B337" s="650"/>
      <c r="C337" s="650"/>
      <c r="D337" s="650"/>
      <c r="E337" s="650"/>
      <c r="F337" s="650"/>
      <c r="G337" s="650"/>
      <c r="H337" s="650"/>
      <c r="I337" s="650"/>
      <c r="J337" s="650"/>
      <c r="K337" s="650"/>
      <c r="L337" s="650"/>
      <c r="M337" s="650"/>
      <c r="N337" s="650"/>
      <c r="O337" s="650"/>
      <c r="P337" s="650"/>
      <c r="Q337" s="650"/>
      <c r="R337" s="651"/>
      <c r="S337" s="272"/>
      <c r="T337" s="272"/>
      <c r="U337" s="272"/>
      <c r="V337" s="272"/>
      <c r="W337" s="272"/>
    </row>
    <row r="338" spans="1:23" ht="15.75" x14ac:dyDescent="0.25">
      <c r="A338" s="688">
        <v>1</v>
      </c>
      <c r="B338" s="610" t="s">
        <v>1829</v>
      </c>
      <c r="C338" s="610">
        <v>3</v>
      </c>
      <c r="D338" s="610"/>
      <c r="E338" s="280"/>
      <c r="F338" s="613" t="s">
        <v>395</v>
      </c>
      <c r="G338" s="699">
        <v>0.15</v>
      </c>
      <c r="H338" s="699">
        <v>1.4999999999999999E-2</v>
      </c>
      <c r="I338" s="610" t="s">
        <v>1070</v>
      </c>
      <c r="J338" s="610" t="s">
        <v>1071</v>
      </c>
      <c r="K338" s="610" t="s">
        <v>1057</v>
      </c>
      <c r="L338" s="610" t="s">
        <v>398</v>
      </c>
      <c r="M338" s="610" t="s">
        <v>1830</v>
      </c>
      <c r="N338" s="610" t="s">
        <v>1831</v>
      </c>
      <c r="O338" s="610" t="s">
        <v>1832</v>
      </c>
      <c r="P338" s="610" t="s">
        <v>1833</v>
      </c>
      <c r="Q338" s="611" t="s">
        <v>1834</v>
      </c>
      <c r="R338" s="610"/>
      <c r="S338" s="272"/>
      <c r="T338" s="272"/>
      <c r="U338" s="272"/>
      <c r="V338" s="272"/>
      <c r="W338" s="272"/>
    </row>
    <row r="339" spans="1:23" ht="15.75" x14ac:dyDescent="0.25">
      <c r="A339" s="685"/>
      <c r="B339" s="608"/>
      <c r="C339" s="608"/>
      <c r="D339" s="608"/>
      <c r="E339" s="280"/>
      <c r="F339" s="609"/>
      <c r="G339" s="700"/>
      <c r="H339" s="700"/>
      <c r="I339" s="609"/>
      <c r="J339" s="609"/>
      <c r="K339" s="609"/>
      <c r="L339" s="608"/>
      <c r="M339" s="609"/>
      <c r="N339" s="609"/>
      <c r="O339" s="609"/>
      <c r="P339" s="609"/>
      <c r="Q339" s="607"/>
      <c r="R339" s="609"/>
      <c r="S339" s="272"/>
      <c r="T339" s="272"/>
      <c r="U339" s="272"/>
      <c r="V339" s="272"/>
      <c r="W339" s="272"/>
    </row>
    <row r="340" spans="1:23" ht="15.75" x14ac:dyDescent="0.25">
      <c r="A340" s="688">
        <v>2</v>
      </c>
      <c r="B340" s="608"/>
      <c r="C340" s="608"/>
      <c r="D340" s="608"/>
      <c r="E340" s="280"/>
      <c r="F340" s="610" t="s">
        <v>404</v>
      </c>
      <c r="G340" s="699">
        <v>2.5000000000000001E-2</v>
      </c>
      <c r="H340" s="699">
        <v>0</v>
      </c>
      <c r="I340" s="610" t="s">
        <v>1070</v>
      </c>
      <c r="J340" s="610" t="s">
        <v>1071</v>
      </c>
      <c r="K340" s="610" t="s">
        <v>1057</v>
      </c>
      <c r="L340" s="610" t="s">
        <v>398</v>
      </c>
      <c r="M340" s="610" t="s">
        <v>1835</v>
      </c>
      <c r="N340" s="610" t="s">
        <v>1836</v>
      </c>
      <c r="O340" s="610" t="s">
        <v>1837</v>
      </c>
      <c r="P340" s="610" t="s">
        <v>1838</v>
      </c>
      <c r="Q340" s="606" t="s">
        <v>1781</v>
      </c>
      <c r="R340" s="610"/>
      <c r="S340" s="272"/>
      <c r="T340" s="272"/>
      <c r="U340" s="272"/>
      <c r="V340" s="272"/>
      <c r="W340" s="272"/>
    </row>
    <row r="341" spans="1:23" ht="15.75" x14ac:dyDescent="0.25">
      <c r="A341" s="685"/>
      <c r="B341" s="608"/>
      <c r="C341" s="608"/>
      <c r="D341" s="608"/>
      <c r="E341" s="280"/>
      <c r="F341" s="609"/>
      <c r="G341" s="700"/>
      <c r="H341" s="700"/>
      <c r="I341" s="609"/>
      <c r="J341" s="609"/>
      <c r="K341" s="609"/>
      <c r="L341" s="608"/>
      <c r="M341" s="609"/>
      <c r="N341" s="609"/>
      <c r="O341" s="609"/>
      <c r="P341" s="609"/>
      <c r="Q341" s="607"/>
      <c r="R341" s="609"/>
      <c r="S341" s="272"/>
      <c r="T341" s="272"/>
      <c r="U341" s="272"/>
      <c r="V341" s="272"/>
      <c r="W341" s="272"/>
    </row>
    <row r="342" spans="1:23" ht="15.75" x14ac:dyDescent="0.25">
      <c r="A342" s="688">
        <v>3</v>
      </c>
      <c r="B342" s="608"/>
      <c r="C342" s="608"/>
      <c r="D342" s="608"/>
      <c r="E342" s="280"/>
      <c r="F342" s="610" t="s">
        <v>412</v>
      </c>
      <c r="G342" s="699">
        <v>0.04</v>
      </c>
      <c r="H342" s="699">
        <v>0</v>
      </c>
      <c r="I342" s="610" t="s">
        <v>1839</v>
      </c>
      <c r="J342" s="610" t="s">
        <v>1071</v>
      </c>
      <c r="K342" s="610" t="s">
        <v>1057</v>
      </c>
      <c r="L342" s="610" t="s">
        <v>398</v>
      </c>
      <c r="M342" s="610" t="s">
        <v>1840</v>
      </c>
      <c r="N342" s="610" t="s">
        <v>1841</v>
      </c>
      <c r="O342" s="610" t="s">
        <v>1842</v>
      </c>
      <c r="P342" s="610" t="s">
        <v>1843</v>
      </c>
      <c r="Q342" s="606" t="s">
        <v>1400</v>
      </c>
      <c r="R342" s="610"/>
      <c r="S342" s="272"/>
      <c r="T342" s="272"/>
      <c r="U342" s="272"/>
      <c r="V342" s="272"/>
      <c r="W342" s="272"/>
    </row>
    <row r="343" spans="1:23" ht="15.75" x14ac:dyDescent="0.25">
      <c r="A343" s="685"/>
      <c r="B343" s="609"/>
      <c r="C343" s="609"/>
      <c r="D343" s="609"/>
      <c r="E343" s="281"/>
      <c r="F343" s="609"/>
      <c r="G343" s="700"/>
      <c r="H343" s="700"/>
      <c r="I343" s="609"/>
      <c r="J343" s="609"/>
      <c r="K343" s="609"/>
      <c r="L343" s="608"/>
      <c r="M343" s="609"/>
      <c r="N343" s="609"/>
      <c r="O343" s="609"/>
      <c r="P343" s="609"/>
      <c r="Q343" s="607"/>
      <c r="R343" s="609"/>
      <c r="S343" s="272"/>
      <c r="T343" s="272"/>
      <c r="U343" s="272"/>
      <c r="V343" s="272"/>
      <c r="W343" s="272"/>
    </row>
    <row r="344" spans="1:23" ht="16.5" thickBot="1" x14ac:dyDescent="0.3">
      <c r="A344" s="292"/>
      <c r="B344" s="293"/>
      <c r="C344" s="293"/>
      <c r="D344" s="293"/>
      <c r="E344" s="293"/>
      <c r="F344" s="293"/>
      <c r="G344" s="294">
        <f>SUM(G338:G343)</f>
        <v>0.215</v>
      </c>
      <c r="H344" s="294">
        <f>SUM(H338:H343)</f>
        <v>1.4999999999999999E-2</v>
      </c>
      <c r="I344" s="293"/>
      <c r="J344" s="293"/>
      <c r="K344" s="293"/>
      <c r="L344" s="293"/>
      <c r="M344" s="293"/>
      <c r="N344" s="293"/>
      <c r="O344" s="293"/>
      <c r="P344" s="293"/>
      <c r="Q344" s="293"/>
      <c r="R344" s="293"/>
      <c r="S344" s="272"/>
      <c r="T344" s="272"/>
      <c r="U344" s="272"/>
      <c r="V344" s="272"/>
      <c r="W344" s="272"/>
    </row>
    <row r="345" spans="1:23" ht="19.5" thickBot="1" x14ac:dyDescent="0.3">
      <c r="A345" s="681" t="s">
        <v>1011</v>
      </c>
      <c r="B345" s="682"/>
      <c r="C345" s="682"/>
      <c r="D345" s="682"/>
      <c r="E345" s="682"/>
      <c r="F345" s="682"/>
      <c r="G345" s="682"/>
      <c r="H345" s="682"/>
      <c r="I345" s="682"/>
      <c r="J345" s="682"/>
      <c r="K345" s="682"/>
      <c r="L345" s="682"/>
      <c r="M345" s="682"/>
      <c r="N345" s="682"/>
      <c r="O345" s="682"/>
      <c r="P345" s="682"/>
      <c r="Q345" s="682"/>
      <c r="R345" s="683"/>
      <c r="S345" s="272"/>
      <c r="T345" s="272"/>
      <c r="U345" s="272"/>
      <c r="V345" s="272"/>
      <c r="W345" s="272"/>
    </row>
    <row r="346" spans="1:23" ht="15.75" x14ac:dyDescent="0.25">
      <c r="A346" s="688">
        <v>1</v>
      </c>
      <c r="B346" s="610" t="s">
        <v>1829</v>
      </c>
      <c r="C346" s="610">
        <v>3</v>
      </c>
      <c r="D346" s="610"/>
      <c r="E346" s="280"/>
      <c r="F346" s="613" t="s">
        <v>395</v>
      </c>
      <c r="G346" s="699">
        <v>0.15</v>
      </c>
      <c r="H346" s="699">
        <v>0</v>
      </c>
      <c r="I346" s="610" t="s">
        <v>1070</v>
      </c>
      <c r="J346" s="610" t="s">
        <v>1071</v>
      </c>
      <c r="K346" s="610" t="s">
        <v>1057</v>
      </c>
      <c r="L346" s="610" t="s">
        <v>398</v>
      </c>
      <c r="M346" s="610" t="s">
        <v>1844</v>
      </c>
      <c r="N346" s="610" t="s">
        <v>1845</v>
      </c>
      <c r="O346" s="610" t="s">
        <v>1846</v>
      </c>
      <c r="P346" s="610" t="s">
        <v>1847</v>
      </c>
      <c r="Q346" s="606" t="s">
        <v>1848</v>
      </c>
      <c r="R346" s="610"/>
      <c r="S346" s="272"/>
      <c r="T346" s="272"/>
      <c r="U346" s="272"/>
      <c r="V346" s="272"/>
      <c r="W346" s="272"/>
    </row>
    <row r="347" spans="1:23" ht="15.75" x14ac:dyDescent="0.25">
      <c r="A347" s="685"/>
      <c r="B347" s="608"/>
      <c r="C347" s="608"/>
      <c r="D347" s="608"/>
      <c r="E347" s="280"/>
      <c r="F347" s="609"/>
      <c r="G347" s="700"/>
      <c r="H347" s="700"/>
      <c r="I347" s="609"/>
      <c r="J347" s="609"/>
      <c r="K347" s="609"/>
      <c r="L347" s="608"/>
      <c r="M347" s="609"/>
      <c r="N347" s="609"/>
      <c r="O347" s="609"/>
      <c r="P347" s="609"/>
      <c r="Q347" s="607"/>
      <c r="R347" s="609"/>
      <c r="S347" s="272"/>
      <c r="T347" s="272"/>
      <c r="U347" s="272"/>
      <c r="V347" s="272"/>
      <c r="W347" s="272"/>
    </row>
    <row r="348" spans="1:23" ht="15.75" x14ac:dyDescent="0.25">
      <c r="A348" s="688">
        <v>2</v>
      </c>
      <c r="B348" s="608"/>
      <c r="C348" s="608"/>
      <c r="D348" s="608"/>
      <c r="E348" s="280"/>
      <c r="F348" s="610" t="s">
        <v>404</v>
      </c>
      <c r="G348" s="699">
        <v>3.5000000000000003E-2</v>
      </c>
      <c r="H348" s="699">
        <v>1.4999999999999999E-2</v>
      </c>
      <c r="I348" s="610" t="s">
        <v>1072</v>
      </c>
      <c r="J348" s="610" t="s">
        <v>1071</v>
      </c>
      <c r="K348" s="610" t="s">
        <v>1057</v>
      </c>
      <c r="L348" s="610" t="s">
        <v>398</v>
      </c>
      <c r="M348" s="610" t="s">
        <v>1849</v>
      </c>
      <c r="N348" s="610" t="s">
        <v>1850</v>
      </c>
      <c r="O348" s="610" t="s">
        <v>1851</v>
      </c>
      <c r="P348" s="610" t="s">
        <v>1852</v>
      </c>
      <c r="Q348" s="606" t="s">
        <v>1853</v>
      </c>
      <c r="R348" s="610"/>
      <c r="S348" s="272"/>
      <c r="T348" s="272"/>
      <c r="U348" s="272"/>
      <c r="V348" s="272"/>
      <c r="W348" s="272"/>
    </row>
    <row r="349" spans="1:23" ht="15.75" x14ac:dyDescent="0.25">
      <c r="A349" s="685"/>
      <c r="B349" s="609"/>
      <c r="C349" s="609"/>
      <c r="D349" s="609"/>
      <c r="E349" s="281"/>
      <c r="F349" s="609"/>
      <c r="G349" s="700"/>
      <c r="H349" s="700"/>
      <c r="I349" s="609"/>
      <c r="J349" s="609"/>
      <c r="K349" s="609"/>
      <c r="L349" s="608"/>
      <c r="M349" s="609"/>
      <c r="N349" s="609"/>
      <c r="O349" s="609"/>
      <c r="P349" s="609"/>
      <c r="Q349" s="607"/>
      <c r="R349" s="609"/>
      <c r="S349" s="272"/>
      <c r="T349" s="272"/>
      <c r="U349" s="272"/>
      <c r="V349" s="272"/>
      <c r="W349" s="272"/>
    </row>
    <row r="350" spans="1:23" ht="15.75" x14ac:dyDescent="0.25">
      <c r="A350" s="292"/>
      <c r="B350" s="293"/>
      <c r="C350" s="293"/>
      <c r="D350" s="293"/>
      <c r="E350" s="293"/>
      <c r="F350" s="293"/>
      <c r="G350" s="294">
        <f>SUM(G346:G349)</f>
        <v>0.185</v>
      </c>
      <c r="H350" s="294">
        <f>SUM(H346:H349)</f>
        <v>1.4999999999999999E-2</v>
      </c>
      <c r="I350" s="293"/>
      <c r="J350" s="293"/>
      <c r="K350" s="293"/>
      <c r="L350" s="293"/>
      <c r="M350" s="293"/>
      <c r="N350" s="293"/>
      <c r="O350" s="293"/>
      <c r="P350" s="293"/>
      <c r="Q350" s="293"/>
      <c r="R350" s="293"/>
      <c r="S350" s="272"/>
      <c r="T350" s="272"/>
      <c r="U350" s="272"/>
      <c r="V350" s="272"/>
      <c r="W350" s="272"/>
    </row>
    <row r="351" spans="1:23" x14ac:dyDescent="0.25">
      <c r="A351" s="272"/>
      <c r="B351" s="272"/>
      <c r="C351" s="272"/>
      <c r="D351" s="272"/>
      <c r="E351" s="272"/>
      <c r="F351" s="272"/>
      <c r="G351" s="272"/>
      <c r="H351" s="272"/>
      <c r="I351" s="272"/>
      <c r="J351" s="272"/>
      <c r="K351" s="272"/>
      <c r="L351" s="272"/>
      <c r="M351" s="272"/>
      <c r="N351" s="272"/>
      <c r="O351" s="272"/>
      <c r="P351" s="272"/>
      <c r="Q351" s="272"/>
      <c r="R351" s="272"/>
      <c r="S351" s="272"/>
      <c r="T351" s="272"/>
      <c r="U351" s="272"/>
      <c r="V351" s="272"/>
      <c r="W351" s="272"/>
    </row>
    <row r="352" spans="1:23" x14ac:dyDescent="0.25">
      <c r="A352" s="272"/>
      <c r="B352" s="272"/>
      <c r="C352" s="272"/>
      <c r="D352" s="272"/>
      <c r="E352" s="272"/>
      <c r="F352" s="272"/>
      <c r="G352" s="272"/>
      <c r="H352" s="272"/>
      <c r="I352" s="272"/>
      <c r="J352" s="272"/>
      <c r="K352" s="272"/>
      <c r="L352" s="272"/>
      <c r="M352" s="272"/>
      <c r="N352" s="272"/>
      <c r="O352" s="272"/>
      <c r="P352" s="272"/>
      <c r="Q352" s="272"/>
      <c r="R352" s="272"/>
      <c r="S352" s="272"/>
      <c r="T352" s="272"/>
      <c r="U352" s="272"/>
      <c r="V352" s="272"/>
      <c r="W352" s="272"/>
    </row>
    <row r="353" spans="1:23" x14ac:dyDescent="0.25">
      <c r="A353" s="272"/>
      <c r="B353" s="272"/>
      <c r="C353" s="272"/>
      <c r="D353" s="272"/>
      <c r="E353" s="272"/>
      <c r="F353" s="272"/>
      <c r="G353" s="272"/>
      <c r="H353" s="272"/>
      <c r="I353" s="272"/>
      <c r="J353" s="272"/>
      <c r="K353" s="272"/>
      <c r="L353" s="272"/>
      <c r="M353" s="272"/>
      <c r="N353" s="272"/>
      <c r="O353" s="272"/>
      <c r="P353" s="272"/>
      <c r="Q353" s="272"/>
      <c r="R353" s="272"/>
      <c r="S353" s="272"/>
      <c r="T353" s="272"/>
      <c r="U353" s="272"/>
      <c r="V353" s="272"/>
      <c r="W353" s="272"/>
    </row>
    <row r="354" spans="1:23" ht="30.75" thickBot="1" x14ac:dyDescent="0.3">
      <c r="A354" s="635" t="s">
        <v>1854</v>
      </c>
      <c r="B354" s="636"/>
      <c r="C354" s="636"/>
      <c r="D354" s="636"/>
      <c r="E354" s="636"/>
      <c r="F354" s="636"/>
      <c r="G354" s="636"/>
      <c r="H354" s="636"/>
      <c r="I354" s="636"/>
      <c r="J354" s="636"/>
      <c r="K354" s="636"/>
      <c r="L354" s="636"/>
      <c r="M354" s="636"/>
      <c r="N354" s="636"/>
      <c r="O354" s="636"/>
      <c r="P354" s="636"/>
      <c r="Q354" s="636"/>
      <c r="R354" s="637"/>
      <c r="S354" s="272"/>
      <c r="T354" s="272"/>
      <c r="U354" s="272"/>
      <c r="V354" s="272"/>
      <c r="W354" s="272"/>
    </row>
    <row r="355" spans="1:23" ht="15.75" x14ac:dyDescent="0.25">
      <c r="A355" s="638" t="s">
        <v>384</v>
      </c>
      <c r="B355" s="533" t="s">
        <v>233</v>
      </c>
      <c r="C355" s="534"/>
      <c r="D355" s="535"/>
      <c r="E355" s="533" t="s">
        <v>385</v>
      </c>
      <c r="F355" s="534"/>
      <c r="G355" s="534"/>
      <c r="H355" s="535"/>
      <c r="I355" s="641" t="s">
        <v>386</v>
      </c>
      <c r="J355" s="639"/>
      <c r="K355" s="639"/>
      <c r="L355" s="640"/>
      <c r="M355" s="641" t="s">
        <v>235</v>
      </c>
      <c r="N355" s="640"/>
      <c r="O355" s="641" t="s">
        <v>236</v>
      </c>
      <c r="P355" s="640"/>
      <c r="Q355" s="538" t="s">
        <v>237</v>
      </c>
      <c r="R355" s="538" t="s">
        <v>1244</v>
      </c>
      <c r="S355" s="272"/>
      <c r="T355" s="272"/>
      <c r="U355" s="272"/>
      <c r="V355" s="272"/>
      <c r="W355" s="272"/>
    </row>
    <row r="356" spans="1:23" x14ac:dyDescent="0.25">
      <c r="A356" s="488"/>
      <c r="B356" s="544" t="s">
        <v>238</v>
      </c>
      <c r="C356" s="504" t="s">
        <v>239</v>
      </c>
      <c r="D356" s="711" t="s">
        <v>1394</v>
      </c>
      <c r="E356" s="506" t="s">
        <v>241</v>
      </c>
      <c r="F356" s="508" t="s">
        <v>388</v>
      </c>
      <c r="G356" s="737" t="s">
        <v>389</v>
      </c>
      <c r="H356" s="737" t="s">
        <v>245</v>
      </c>
      <c r="I356" s="508" t="s">
        <v>246</v>
      </c>
      <c r="J356" s="508" t="s">
        <v>247</v>
      </c>
      <c r="K356" s="508" t="s">
        <v>248</v>
      </c>
      <c r="L356" s="508" t="s">
        <v>249</v>
      </c>
      <c r="M356" s="645" t="s">
        <v>390</v>
      </c>
      <c r="N356" s="508" t="s">
        <v>391</v>
      </c>
      <c r="O356" s="645" t="s">
        <v>390</v>
      </c>
      <c r="P356" s="508" t="s">
        <v>391</v>
      </c>
      <c r="Q356" s="498"/>
      <c r="R356" s="498"/>
      <c r="S356" s="272"/>
      <c r="T356" s="272"/>
      <c r="U356" s="272"/>
      <c r="V356" s="272"/>
      <c r="W356" s="272"/>
    </row>
    <row r="357" spans="1:23" x14ac:dyDescent="0.25">
      <c r="A357" s="489"/>
      <c r="B357" s="490"/>
      <c r="C357" s="505"/>
      <c r="D357" s="712"/>
      <c r="E357" s="507"/>
      <c r="F357" s="499"/>
      <c r="G357" s="738"/>
      <c r="H357" s="738"/>
      <c r="I357" s="499"/>
      <c r="J357" s="499"/>
      <c r="K357" s="499"/>
      <c r="L357" s="499"/>
      <c r="M357" s="493"/>
      <c r="N357" s="499"/>
      <c r="O357" s="493"/>
      <c r="P357" s="499"/>
      <c r="Q357" s="499"/>
      <c r="R357" s="499"/>
      <c r="S357" s="272"/>
      <c r="T357" s="272"/>
      <c r="U357" s="272"/>
      <c r="V357" s="272"/>
      <c r="W357" s="272"/>
    </row>
    <row r="358" spans="1:23" ht="16.5" thickBot="1" x14ac:dyDescent="0.3">
      <c r="A358" s="115">
        <v>1</v>
      </c>
      <c r="B358" s="116">
        <f>A358+1</f>
        <v>2</v>
      </c>
      <c r="C358" s="116">
        <v>3</v>
      </c>
      <c r="D358" s="116">
        <f t="shared" ref="D358:R358" si="2">C358+1</f>
        <v>4</v>
      </c>
      <c r="E358" s="116">
        <f t="shared" si="2"/>
        <v>5</v>
      </c>
      <c r="F358" s="116">
        <f t="shared" si="2"/>
        <v>6</v>
      </c>
      <c r="G358" s="304">
        <f t="shared" si="2"/>
        <v>7</v>
      </c>
      <c r="H358" s="304">
        <f t="shared" si="2"/>
        <v>8</v>
      </c>
      <c r="I358" s="116">
        <f t="shared" si="2"/>
        <v>9</v>
      </c>
      <c r="J358" s="116">
        <f t="shared" si="2"/>
        <v>10</v>
      </c>
      <c r="K358" s="116">
        <f t="shared" si="2"/>
        <v>11</v>
      </c>
      <c r="L358" s="116">
        <f t="shared" si="2"/>
        <v>12</v>
      </c>
      <c r="M358" s="116">
        <f t="shared" si="2"/>
        <v>13</v>
      </c>
      <c r="N358" s="116">
        <f t="shared" si="2"/>
        <v>14</v>
      </c>
      <c r="O358" s="116">
        <f t="shared" si="2"/>
        <v>15</v>
      </c>
      <c r="P358" s="116">
        <f t="shared" si="2"/>
        <v>16</v>
      </c>
      <c r="Q358" s="305">
        <f t="shared" si="2"/>
        <v>17</v>
      </c>
      <c r="R358" s="119">
        <f t="shared" si="2"/>
        <v>18</v>
      </c>
      <c r="S358" s="272"/>
      <c r="T358" s="272"/>
      <c r="U358" s="272"/>
      <c r="V358" s="272"/>
      <c r="W358" s="272"/>
    </row>
    <row r="359" spans="1:23" ht="18.75" x14ac:dyDescent="0.25">
      <c r="A359" s="646" t="s">
        <v>1395</v>
      </c>
      <c r="B359" s="647"/>
      <c r="C359" s="647"/>
      <c r="D359" s="647"/>
      <c r="E359" s="647"/>
      <c r="F359" s="647"/>
      <c r="G359" s="647"/>
      <c r="H359" s="647"/>
      <c r="I359" s="647"/>
      <c r="J359" s="647"/>
      <c r="K359" s="647"/>
      <c r="L359" s="647"/>
      <c r="M359" s="647"/>
      <c r="N359" s="647"/>
      <c r="O359" s="647"/>
      <c r="P359" s="647"/>
      <c r="Q359" s="647"/>
      <c r="R359" s="648"/>
      <c r="S359" s="272"/>
      <c r="T359" s="272"/>
      <c r="U359" s="272"/>
      <c r="V359" s="272"/>
      <c r="W359" s="272"/>
    </row>
    <row r="360" spans="1:23" ht="19.5" thickBot="1" x14ac:dyDescent="0.3">
      <c r="A360" s="649" t="s">
        <v>888</v>
      </c>
      <c r="B360" s="650"/>
      <c r="C360" s="650"/>
      <c r="D360" s="650"/>
      <c r="E360" s="650"/>
      <c r="F360" s="650"/>
      <c r="G360" s="650"/>
      <c r="H360" s="650"/>
      <c r="I360" s="650"/>
      <c r="J360" s="650"/>
      <c r="K360" s="650"/>
      <c r="L360" s="650"/>
      <c r="M360" s="650"/>
      <c r="N360" s="650"/>
      <c r="O360" s="650"/>
      <c r="P360" s="650"/>
      <c r="Q360" s="650"/>
      <c r="R360" s="651"/>
      <c r="S360" s="272"/>
      <c r="T360" s="272"/>
      <c r="U360" s="272"/>
      <c r="V360" s="272"/>
      <c r="W360" s="272"/>
    </row>
    <row r="361" spans="1:23" ht="15.75" x14ac:dyDescent="0.25">
      <c r="A361" s="722">
        <v>1</v>
      </c>
      <c r="B361" s="613" t="s">
        <v>1031</v>
      </c>
      <c r="C361" s="613">
        <v>2</v>
      </c>
      <c r="D361" s="723"/>
      <c r="E361" s="306"/>
      <c r="F361" s="613" t="s">
        <v>893</v>
      </c>
      <c r="G361" s="724">
        <v>0.73</v>
      </c>
      <c r="H361" s="724">
        <v>1.2999999999999999E-2</v>
      </c>
      <c r="I361" s="710" t="s">
        <v>1040</v>
      </c>
      <c r="J361" s="710" t="s">
        <v>1041</v>
      </c>
      <c r="K361" s="613" t="s">
        <v>1042</v>
      </c>
      <c r="L361" s="613" t="s">
        <v>398</v>
      </c>
      <c r="M361" s="710" t="s">
        <v>1855</v>
      </c>
      <c r="N361" s="710" t="s">
        <v>1856</v>
      </c>
      <c r="O361" s="710" t="s">
        <v>1857</v>
      </c>
      <c r="P361" s="710" t="s">
        <v>1858</v>
      </c>
      <c r="Q361" s="606" t="s">
        <v>1859</v>
      </c>
      <c r="R361" s="739"/>
      <c r="S361" s="272"/>
      <c r="T361" s="272"/>
      <c r="U361" s="272"/>
      <c r="V361" s="272"/>
      <c r="W361" s="272"/>
    </row>
    <row r="362" spans="1:23" ht="15.75" x14ac:dyDescent="0.25">
      <c r="A362" s="685"/>
      <c r="B362" s="608"/>
      <c r="C362" s="608"/>
      <c r="D362" s="656"/>
      <c r="E362" s="273"/>
      <c r="F362" s="609"/>
      <c r="G362" s="716"/>
      <c r="H362" s="716"/>
      <c r="I362" s="661"/>
      <c r="J362" s="661"/>
      <c r="K362" s="609"/>
      <c r="L362" s="609"/>
      <c r="M362" s="661"/>
      <c r="N362" s="661"/>
      <c r="O362" s="661"/>
      <c r="P362" s="661"/>
      <c r="Q362" s="607"/>
      <c r="R362" s="740"/>
      <c r="S362" s="272"/>
      <c r="T362" s="272"/>
      <c r="U362" s="272"/>
      <c r="V362" s="272"/>
      <c r="W362" s="272"/>
    </row>
    <row r="363" spans="1:23" ht="15.75" x14ac:dyDescent="0.25">
      <c r="A363" s="688">
        <v>2</v>
      </c>
      <c r="B363" s="608"/>
      <c r="C363" s="608"/>
      <c r="D363" s="656"/>
      <c r="E363" s="273"/>
      <c r="F363" s="610" t="s">
        <v>894</v>
      </c>
      <c r="G363" s="699">
        <v>0.3</v>
      </c>
      <c r="H363" s="715">
        <v>0</v>
      </c>
      <c r="I363" s="610" t="s">
        <v>1401</v>
      </c>
      <c r="J363" s="610" t="s">
        <v>1860</v>
      </c>
      <c r="K363" s="610" t="s">
        <v>1034</v>
      </c>
      <c r="L363" s="610" t="s">
        <v>398</v>
      </c>
      <c r="M363" s="610" t="s">
        <v>1861</v>
      </c>
      <c r="N363" s="610" t="s">
        <v>1862</v>
      </c>
      <c r="O363" s="610" t="s">
        <v>1863</v>
      </c>
      <c r="P363" s="610" t="s">
        <v>1864</v>
      </c>
      <c r="Q363" s="606" t="s">
        <v>1865</v>
      </c>
      <c r="R363" s="703"/>
      <c r="S363" s="272"/>
      <c r="T363" s="272"/>
      <c r="U363" s="272"/>
      <c r="V363" s="272"/>
      <c r="W363" s="272"/>
    </row>
    <row r="364" spans="1:23" ht="15.75" x14ac:dyDescent="0.25">
      <c r="A364" s="685"/>
      <c r="B364" s="608"/>
      <c r="C364" s="608"/>
      <c r="D364" s="656"/>
      <c r="E364" s="273"/>
      <c r="F364" s="609"/>
      <c r="G364" s="700"/>
      <c r="H364" s="716"/>
      <c r="I364" s="609"/>
      <c r="J364" s="609"/>
      <c r="K364" s="609"/>
      <c r="L364" s="609"/>
      <c r="M364" s="609"/>
      <c r="N364" s="609"/>
      <c r="O364" s="609"/>
      <c r="P364" s="609"/>
      <c r="Q364" s="607"/>
      <c r="R364" s="702"/>
      <c r="S364" s="272"/>
      <c r="T364" s="272"/>
      <c r="U364" s="272"/>
      <c r="V364" s="272"/>
      <c r="W364" s="272"/>
    </row>
    <row r="365" spans="1:23" ht="15.75" x14ac:dyDescent="0.25">
      <c r="A365" s="688">
        <v>3</v>
      </c>
      <c r="B365" s="608"/>
      <c r="C365" s="608"/>
      <c r="D365" s="656"/>
      <c r="E365" s="273"/>
      <c r="F365" s="610" t="s">
        <v>923</v>
      </c>
      <c r="G365" s="699">
        <v>1.67</v>
      </c>
      <c r="H365" s="715">
        <v>0</v>
      </c>
      <c r="I365" s="610" t="s">
        <v>1401</v>
      </c>
      <c r="J365" s="610" t="s">
        <v>1860</v>
      </c>
      <c r="K365" s="610" t="s">
        <v>1034</v>
      </c>
      <c r="L365" s="610" t="s">
        <v>398</v>
      </c>
      <c r="M365" s="610" t="s">
        <v>1866</v>
      </c>
      <c r="N365" s="610" t="s">
        <v>1867</v>
      </c>
      <c r="O365" s="610" t="s">
        <v>1868</v>
      </c>
      <c r="P365" s="610" t="s">
        <v>1869</v>
      </c>
      <c r="Q365" s="606" t="s">
        <v>1865</v>
      </c>
      <c r="R365" s="703"/>
      <c r="S365" s="272"/>
      <c r="T365" s="272"/>
      <c r="U365" s="272"/>
      <c r="V365" s="272"/>
      <c r="W365" s="272"/>
    </row>
    <row r="366" spans="1:23" ht="15.75" x14ac:dyDescent="0.25">
      <c r="A366" s="685"/>
      <c r="B366" s="608"/>
      <c r="C366" s="608"/>
      <c r="D366" s="656"/>
      <c r="E366" s="273"/>
      <c r="F366" s="609"/>
      <c r="G366" s="700"/>
      <c r="H366" s="716"/>
      <c r="I366" s="609"/>
      <c r="J366" s="609"/>
      <c r="K366" s="609"/>
      <c r="L366" s="609"/>
      <c r="M366" s="609"/>
      <c r="N366" s="609"/>
      <c r="O366" s="609"/>
      <c r="P366" s="609"/>
      <c r="Q366" s="607"/>
      <c r="R366" s="702"/>
      <c r="S366" s="272"/>
      <c r="T366" s="272"/>
      <c r="U366" s="272"/>
      <c r="V366" s="272"/>
      <c r="W366" s="272"/>
    </row>
    <row r="367" spans="1:23" ht="15.75" x14ac:dyDescent="0.25">
      <c r="A367" s="688">
        <v>4</v>
      </c>
      <c r="B367" s="608"/>
      <c r="C367" s="608"/>
      <c r="D367" s="656"/>
      <c r="E367" s="273"/>
      <c r="F367" s="610" t="s">
        <v>930</v>
      </c>
      <c r="G367" s="699">
        <v>0.41</v>
      </c>
      <c r="H367" s="715">
        <v>0</v>
      </c>
      <c r="I367" s="610" t="s">
        <v>1870</v>
      </c>
      <c r="J367" s="610" t="s">
        <v>1860</v>
      </c>
      <c r="K367" s="610" t="s">
        <v>1034</v>
      </c>
      <c r="L367" s="610" t="s">
        <v>398</v>
      </c>
      <c r="M367" s="610" t="s">
        <v>1871</v>
      </c>
      <c r="N367" s="610" t="s">
        <v>1872</v>
      </c>
      <c r="O367" s="610" t="s">
        <v>1873</v>
      </c>
      <c r="P367" s="610" t="s">
        <v>1874</v>
      </c>
      <c r="Q367" s="606" t="s">
        <v>1865</v>
      </c>
      <c r="R367" s="703"/>
      <c r="S367" s="272"/>
      <c r="T367" s="272"/>
      <c r="U367" s="272"/>
      <c r="V367" s="272"/>
      <c r="W367" s="272"/>
    </row>
    <row r="368" spans="1:23" ht="15.75" x14ac:dyDescent="0.25">
      <c r="A368" s="685"/>
      <c r="B368" s="608"/>
      <c r="C368" s="608"/>
      <c r="D368" s="656"/>
      <c r="E368" s="273"/>
      <c r="F368" s="609"/>
      <c r="G368" s="700"/>
      <c r="H368" s="716"/>
      <c r="I368" s="609"/>
      <c r="J368" s="609"/>
      <c r="K368" s="609"/>
      <c r="L368" s="609"/>
      <c r="M368" s="609"/>
      <c r="N368" s="609"/>
      <c r="O368" s="609"/>
      <c r="P368" s="609"/>
      <c r="Q368" s="607"/>
      <c r="R368" s="702"/>
      <c r="S368" s="272"/>
      <c r="T368" s="272"/>
      <c r="U368" s="272"/>
      <c r="V368" s="272"/>
      <c r="W368" s="272"/>
    </row>
    <row r="369" spans="1:23" ht="15.75" x14ac:dyDescent="0.25">
      <c r="A369" s="688">
        <v>5</v>
      </c>
      <c r="B369" s="608"/>
      <c r="C369" s="608"/>
      <c r="D369" s="656"/>
      <c r="E369" s="273"/>
      <c r="F369" s="610" t="s">
        <v>937</v>
      </c>
      <c r="G369" s="699">
        <v>0.88</v>
      </c>
      <c r="H369" s="715">
        <v>0</v>
      </c>
      <c r="I369" s="610" t="s">
        <v>1073</v>
      </c>
      <c r="J369" s="610" t="s">
        <v>1034</v>
      </c>
      <c r="K369" s="610" t="s">
        <v>1034</v>
      </c>
      <c r="L369" s="610" t="s">
        <v>398</v>
      </c>
      <c r="M369" s="693" t="s">
        <v>1875</v>
      </c>
      <c r="N369" s="693" t="s">
        <v>1876</v>
      </c>
      <c r="O369" s="693" t="s">
        <v>1877</v>
      </c>
      <c r="P369" s="693" t="s">
        <v>1878</v>
      </c>
      <c r="Q369" s="606" t="s">
        <v>1865</v>
      </c>
      <c r="R369" s="703"/>
      <c r="S369" s="272"/>
      <c r="T369" s="272"/>
      <c r="U369" s="272"/>
      <c r="V369" s="272"/>
      <c r="W369" s="272"/>
    </row>
    <row r="370" spans="1:23" ht="15.75" x14ac:dyDescent="0.25">
      <c r="A370" s="685"/>
      <c r="B370" s="608"/>
      <c r="C370" s="608"/>
      <c r="D370" s="656"/>
      <c r="E370" s="273"/>
      <c r="F370" s="609"/>
      <c r="G370" s="700"/>
      <c r="H370" s="716"/>
      <c r="I370" s="609"/>
      <c r="J370" s="609"/>
      <c r="K370" s="609"/>
      <c r="L370" s="609"/>
      <c r="M370" s="694"/>
      <c r="N370" s="694"/>
      <c r="O370" s="694"/>
      <c r="P370" s="694"/>
      <c r="Q370" s="607"/>
      <c r="R370" s="702"/>
      <c r="S370" s="272"/>
      <c r="T370" s="272"/>
      <c r="U370" s="272"/>
      <c r="V370" s="272"/>
      <c r="W370" s="272"/>
    </row>
    <row r="371" spans="1:23" ht="15.75" x14ac:dyDescent="0.25">
      <c r="A371" s="688">
        <v>6</v>
      </c>
      <c r="B371" s="608"/>
      <c r="C371" s="608"/>
      <c r="D371" s="656"/>
      <c r="E371" s="273"/>
      <c r="F371" s="610" t="s">
        <v>1879</v>
      </c>
      <c r="G371" s="699">
        <v>1.46</v>
      </c>
      <c r="H371" s="715">
        <v>0</v>
      </c>
      <c r="I371" s="677" t="s">
        <v>1039</v>
      </c>
      <c r="J371" s="677" t="s">
        <v>1039</v>
      </c>
      <c r="K371" s="677" t="s">
        <v>1039</v>
      </c>
      <c r="L371" s="610" t="s">
        <v>398</v>
      </c>
      <c r="M371" s="695" t="s">
        <v>1880</v>
      </c>
      <c r="N371" s="695" t="s">
        <v>1881</v>
      </c>
      <c r="O371" s="695" t="s">
        <v>1882</v>
      </c>
      <c r="P371" s="695" t="s">
        <v>1883</v>
      </c>
      <c r="Q371" s="606" t="s">
        <v>1865</v>
      </c>
      <c r="R371" s="741"/>
      <c r="S371" s="272"/>
      <c r="T371" s="272"/>
      <c r="U371" s="272"/>
      <c r="V371" s="272"/>
      <c r="W371" s="272"/>
    </row>
    <row r="372" spans="1:23" ht="15.75" x14ac:dyDescent="0.25">
      <c r="A372" s="685"/>
      <c r="B372" s="608"/>
      <c r="C372" s="608"/>
      <c r="D372" s="656"/>
      <c r="E372" s="273"/>
      <c r="F372" s="609"/>
      <c r="G372" s="700"/>
      <c r="H372" s="716"/>
      <c r="I372" s="661"/>
      <c r="J372" s="661"/>
      <c r="K372" s="661"/>
      <c r="L372" s="609"/>
      <c r="M372" s="696"/>
      <c r="N372" s="696"/>
      <c r="O372" s="696"/>
      <c r="P372" s="696"/>
      <c r="Q372" s="607"/>
      <c r="R372" s="740"/>
      <c r="S372" s="272"/>
      <c r="T372" s="272"/>
      <c r="U372" s="272"/>
      <c r="V372" s="272"/>
      <c r="W372" s="272"/>
    </row>
    <row r="373" spans="1:23" ht="15.75" x14ac:dyDescent="0.25">
      <c r="A373" s="688">
        <v>7</v>
      </c>
      <c r="B373" s="608"/>
      <c r="C373" s="608"/>
      <c r="D373" s="656"/>
      <c r="E373" s="273"/>
      <c r="F373" s="610" t="s">
        <v>1884</v>
      </c>
      <c r="G373" s="699">
        <v>0.9</v>
      </c>
      <c r="H373" s="715">
        <v>0</v>
      </c>
      <c r="I373" s="610" t="s">
        <v>1465</v>
      </c>
      <c r="J373" s="677" t="s">
        <v>1039</v>
      </c>
      <c r="K373" s="677" t="s">
        <v>1039</v>
      </c>
      <c r="L373" s="610" t="s">
        <v>398</v>
      </c>
      <c r="M373" s="610" t="s">
        <v>1885</v>
      </c>
      <c r="N373" s="610" t="s">
        <v>1886</v>
      </c>
      <c r="O373" s="610" t="s">
        <v>1887</v>
      </c>
      <c r="P373" s="610" t="s">
        <v>1888</v>
      </c>
      <c r="Q373" s="606" t="s">
        <v>1865</v>
      </c>
      <c r="R373" s="703"/>
      <c r="S373" s="272"/>
      <c r="T373" s="272"/>
      <c r="U373" s="272"/>
      <c r="V373" s="272"/>
      <c r="W373" s="272"/>
    </row>
    <row r="374" spans="1:23" ht="15.75" x14ac:dyDescent="0.25">
      <c r="A374" s="684"/>
      <c r="B374" s="609"/>
      <c r="C374" s="609"/>
      <c r="D374" s="657"/>
      <c r="E374" s="273"/>
      <c r="F374" s="608"/>
      <c r="G374" s="730"/>
      <c r="H374" s="731"/>
      <c r="I374" s="608"/>
      <c r="J374" s="661"/>
      <c r="K374" s="661"/>
      <c r="L374" s="608"/>
      <c r="M374" s="608"/>
      <c r="N374" s="608"/>
      <c r="O374" s="608"/>
      <c r="P374" s="608"/>
      <c r="Q374" s="607"/>
      <c r="R374" s="742"/>
      <c r="S374" s="272"/>
      <c r="T374" s="272"/>
      <c r="U374" s="272"/>
      <c r="V374" s="272"/>
      <c r="W374" s="272"/>
    </row>
    <row r="375" spans="1:23" ht="16.5" thickBot="1" x14ac:dyDescent="0.3">
      <c r="A375" s="679"/>
      <c r="B375" s="680"/>
      <c r="C375" s="680"/>
      <c r="D375" s="680"/>
      <c r="E375" s="680"/>
      <c r="F375" s="680"/>
      <c r="G375" s="307">
        <f>SUM(G361:G374)</f>
        <v>6.3500000000000005</v>
      </c>
      <c r="H375" s="307">
        <f>SUM(H361:H374)</f>
        <v>1.2999999999999999E-2</v>
      </c>
      <c r="I375" s="275"/>
      <c r="J375" s="275"/>
      <c r="K375" s="275"/>
      <c r="L375" s="275"/>
      <c r="M375" s="275"/>
      <c r="N375" s="275"/>
      <c r="O375" s="275"/>
      <c r="P375" s="275"/>
      <c r="Q375" s="275"/>
      <c r="R375" s="276"/>
      <c r="S375" s="272"/>
      <c r="T375" s="272"/>
      <c r="U375" s="272"/>
      <c r="V375" s="272"/>
      <c r="W375" s="272"/>
    </row>
    <row r="376" spans="1:23" ht="19.5" thickBot="1" x14ac:dyDescent="0.3">
      <c r="A376" s="681" t="s">
        <v>1011</v>
      </c>
      <c r="B376" s="682"/>
      <c r="C376" s="682"/>
      <c r="D376" s="682"/>
      <c r="E376" s="682"/>
      <c r="F376" s="682"/>
      <c r="G376" s="682"/>
      <c r="H376" s="682"/>
      <c r="I376" s="682"/>
      <c r="J376" s="682"/>
      <c r="K376" s="682"/>
      <c r="L376" s="682"/>
      <c r="M376" s="682"/>
      <c r="N376" s="682"/>
      <c r="O376" s="682"/>
      <c r="P376" s="682"/>
      <c r="Q376" s="682"/>
      <c r="R376" s="683"/>
      <c r="S376" s="272"/>
      <c r="T376" s="272"/>
      <c r="U376" s="272"/>
      <c r="V376" s="272"/>
      <c r="W376" s="272"/>
    </row>
    <row r="377" spans="1:23" ht="15.75" x14ac:dyDescent="0.25">
      <c r="A377" s="688">
        <v>1</v>
      </c>
      <c r="B377" s="610" t="s">
        <v>1031</v>
      </c>
      <c r="C377" s="610">
        <v>2</v>
      </c>
      <c r="D377" s="610"/>
      <c r="E377" s="279"/>
      <c r="F377" s="610" t="s">
        <v>893</v>
      </c>
      <c r="G377" s="715">
        <v>0.5</v>
      </c>
      <c r="H377" s="699">
        <v>0.03</v>
      </c>
      <c r="I377" s="610" t="s">
        <v>1401</v>
      </c>
      <c r="J377" s="610" t="s">
        <v>1860</v>
      </c>
      <c r="K377" s="610" t="s">
        <v>1034</v>
      </c>
      <c r="L377" s="610" t="s">
        <v>398</v>
      </c>
      <c r="M377" s="677" t="s">
        <v>1889</v>
      </c>
      <c r="N377" s="677" t="s">
        <v>1890</v>
      </c>
      <c r="O377" s="677" t="s">
        <v>1891</v>
      </c>
      <c r="P377" s="677" t="s">
        <v>1892</v>
      </c>
      <c r="Q377" s="606" t="s">
        <v>1893</v>
      </c>
      <c r="R377" s="664"/>
      <c r="S377" s="272"/>
      <c r="T377" s="272"/>
      <c r="U377" s="272"/>
      <c r="V377" s="272"/>
      <c r="W377" s="272"/>
    </row>
    <row r="378" spans="1:23" ht="15.75" x14ac:dyDescent="0.25">
      <c r="A378" s="685"/>
      <c r="B378" s="608"/>
      <c r="C378" s="608"/>
      <c r="D378" s="608"/>
      <c r="E378" s="280"/>
      <c r="F378" s="609"/>
      <c r="G378" s="716"/>
      <c r="H378" s="700"/>
      <c r="I378" s="609"/>
      <c r="J378" s="609"/>
      <c r="K378" s="608"/>
      <c r="L378" s="608"/>
      <c r="M378" s="661"/>
      <c r="N378" s="661"/>
      <c r="O378" s="661"/>
      <c r="P378" s="661"/>
      <c r="Q378" s="607"/>
      <c r="R378" s="665"/>
      <c r="S378" s="272"/>
      <c r="T378" s="272"/>
      <c r="U378" s="272"/>
      <c r="V378" s="272"/>
      <c r="W378" s="272"/>
    </row>
    <row r="379" spans="1:23" ht="15.75" x14ac:dyDescent="0.25">
      <c r="A379" s="688">
        <v>2</v>
      </c>
      <c r="B379" s="608"/>
      <c r="C379" s="608"/>
      <c r="D379" s="608"/>
      <c r="E379" s="280"/>
      <c r="F379" s="610" t="s">
        <v>894</v>
      </c>
      <c r="G379" s="699">
        <v>1.17</v>
      </c>
      <c r="H379" s="699">
        <v>0</v>
      </c>
      <c r="I379" s="610" t="s">
        <v>1894</v>
      </c>
      <c r="J379" s="610" t="s">
        <v>1895</v>
      </c>
      <c r="K379" s="610" t="s">
        <v>1034</v>
      </c>
      <c r="L379" s="610" t="s">
        <v>398</v>
      </c>
      <c r="M379" s="610" t="s">
        <v>1896</v>
      </c>
      <c r="N379" s="610" t="s">
        <v>1897</v>
      </c>
      <c r="O379" s="610" t="s">
        <v>1898</v>
      </c>
      <c r="P379" s="610" t="s">
        <v>1899</v>
      </c>
      <c r="Q379" s="606" t="s">
        <v>1865</v>
      </c>
      <c r="R379" s="703"/>
      <c r="S379" s="272"/>
      <c r="T379" s="272"/>
      <c r="U379" s="272"/>
      <c r="V379" s="272"/>
      <c r="W379" s="272"/>
    </row>
    <row r="380" spans="1:23" ht="15.75" x14ac:dyDescent="0.25">
      <c r="A380" s="685"/>
      <c r="B380" s="608"/>
      <c r="C380" s="608"/>
      <c r="D380" s="608"/>
      <c r="E380" s="280"/>
      <c r="F380" s="609"/>
      <c r="G380" s="700"/>
      <c r="H380" s="700"/>
      <c r="I380" s="609"/>
      <c r="J380" s="609"/>
      <c r="K380" s="609"/>
      <c r="L380" s="609"/>
      <c r="M380" s="609"/>
      <c r="N380" s="609"/>
      <c r="O380" s="609"/>
      <c r="P380" s="609"/>
      <c r="Q380" s="607"/>
      <c r="R380" s="702"/>
      <c r="S380" s="272"/>
      <c r="T380" s="272"/>
      <c r="U380" s="272"/>
      <c r="V380" s="272"/>
      <c r="W380" s="272"/>
    </row>
    <row r="381" spans="1:23" ht="15.75" x14ac:dyDescent="0.25">
      <c r="A381" s="688">
        <v>3</v>
      </c>
      <c r="B381" s="608"/>
      <c r="C381" s="608"/>
      <c r="D381" s="608"/>
      <c r="E381" s="280"/>
      <c r="F381" s="610" t="s">
        <v>923</v>
      </c>
      <c r="G381" s="699">
        <v>0.94</v>
      </c>
      <c r="H381" s="699">
        <v>0</v>
      </c>
      <c r="I381" s="610" t="s">
        <v>1895</v>
      </c>
      <c r="J381" s="610" t="s">
        <v>1034</v>
      </c>
      <c r="K381" s="610" t="s">
        <v>1034</v>
      </c>
      <c r="L381" s="610" t="s">
        <v>398</v>
      </c>
      <c r="M381" s="610" t="s">
        <v>1900</v>
      </c>
      <c r="N381" s="610" t="s">
        <v>1901</v>
      </c>
      <c r="O381" s="610" t="s">
        <v>1902</v>
      </c>
      <c r="P381" s="610" t="s">
        <v>1903</v>
      </c>
      <c r="Q381" s="606" t="s">
        <v>1865</v>
      </c>
      <c r="R381" s="703"/>
      <c r="S381" s="272"/>
      <c r="T381" s="272"/>
      <c r="U381" s="272"/>
      <c r="V381" s="272"/>
      <c r="W381" s="272"/>
    </row>
    <row r="382" spans="1:23" ht="15.75" x14ac:dyDescent="0.25">
      <c r="A382" s="685"/>
      <c r="B382" s="608"/>
      <c r="C382" s="608"/>
      <c r="D382" s="608"/>
      <c r="E382" s="280"/>
      <c r="F382" s="609"/>
      <c r="G382" s="700"/>
      <c r="H382" s="700"/>
      <c r="I382" s="609"/>
      <c r="J382" s="609"/>
      <c r="K382" s="609"/>
      <c r="L382" s="609"/>
      <c r="M382" s="609"/>
      <c r="N382" s="609"/>
      <c r="O382" s="609"/>
      <c r="P382" s="609"/>
      <c r="Q382" s="607"/>
      <c r="R382" s="702"/>
      <c r="S382" s="272"/>
      <c r="T382" s="272"/>
      <c r="U382" s="272"/>
      <c r="V382" s="272"/>
      <c r="W382" s="272"/>
    </row>
    <row r="383" spans="1:23" ht="15.75" x14ac:dyDescent="0.25">
      <c r="A383" s="688">
        <v>4</v>
      </c>
      <c r="B383" s="608"/>
      <c r="C383" s="608"/>
      <c r="D383" s="608"/>
      <c r="E383" s="280"/>
      <c r="F383" s="610" t="s">
        <v>930</v>
      </c>
      <c r="G383" s="699">
        <v>2</v>
      </c>
      <c r="H383" s="699">
        <v>0</v>
      </c>
      <c r="I383" s="610" t="s">
        <v>1904</v>
      </c>
      <c r="J383" s="610" t="s">
        <v>1038</v>
      </c>
      <c r="K383" s="610" t="s">
        <v>1039</v>
      </c>
      <c r="L383" s="610" t="s">
        <v>398</v>
      </c>
      <c r="M383" s="610" t="s">
        <v>1905</v>
      </c>
      <c r="N383" s="610" t="s">
        <v>1906</v>
      </c>
      <c r="O383" s="610" t="s">
        <v>1907</v>
      </c>
      <c r="P383" s="610" t="s">
        <v>1908</v>
      </c>
      <c r="Q383" s="606" t="s">
        <v>1865</v>
      </c>
      <c r="R383" s="703"/>
      <c r="S383" s="272"/>
      <c r="T383" s="272"/>
      <c r="U383" s="272"/>
      <c r="V383" s="272"/>
      <c r="W383" s="272"/>
    </row>
    <row r="384" spans="1:23" ht="15.75" x14ac:dyDescent="0.25">
      <c r="A384" s="685"/>
      <c r="B384" s="608"/>
      <c r="C384" s="608"/>
      <c r="D384" s="608"/>
      <c r="E384" s="280"/>
      <c r="F384" s="609"/>
      <c r="G384" s="700"/>
      <c r="H384" s="700"/>
      <c r="I384" s="609"/>
      <c r="J384" s="609"/>
      <c r="K384" s="609"/>
      <c r="L384" s="609"/>
      <c r="M384" s="609"/>
      <c r="N384" s="609"/>
      <c r="O384" s="609"/>
      <c r="P384" s="609"/>
      <c r="Q384" s="607"/>
      <c r="R384" s="702"/>
      <c r="S384" s="272"/>
      <c r="T384" s="272"/>
      <c r="U384" s="272"/>
      <c r="V384" s="272"/>
      <c r="W384" s="272"/>
    </row>
    <row r="385" spans="1:23" ht="15.75" x14ac:dyDescent="0.25">
      <c r="A385" s="688">
        <v>5</v>
      </c>
      <c r="B385" s="608"/>
      <c r="C385" s="608"/>
      <c r="D385" s="608"/>
      <c r="E385" s="280"/>
      <c r="F385" s="610" t="s">
        <v>937</v>
      </c>
      <c r="G385" s="699">
        <v>0.6</v>
      </c>
      <c r="H385" s="699">
        <v>1.6E-2</v>
      </c>
      <c r="I385" s="610" t="s">
        <v>1909</v>
      </c>
      <c r="J385" s="610" t="s">
        <v>1039</v>
      </c>
      <c r="K385" s="610" t="s">
        <v>1039</v>
      </c>
      <c r="L385" s="610" t="s">
        <v>398</v>
      </c>
      <c r="M385" s="693" t="s">
        <v>1910</v>
      </c>
      <c r="N385" s="693" t="s">
        <v>1911</v>
      </c>
      <c r="O385" s="693" t="s">
        <v>1912</v>
      </c>
      <c r="P385" s="693" t="s">
        <v>1913</v>
      </c>
      <c r="Q385" s="606" t="s">
        <v>1914</v>
      </c>
      <c r="R385" s="703"/>
      <c r="S385" s="272"/>
      <c r="T385" s="272"/>
      <c r="U385" s="272"/>
      <c r="V385" s="272"/>
      <c r="W385" s="272"/>
    </row>
    <row r="386" spans="1:23" ht="15.75" x14ac:dyDescent="0.25">
      <c r="A386" s="685"/>
      <c r="B386" s="608"/>
      <c r="C386" s="608"/>
      <c r="D386" s="608"/>
      <c r="E386" s="280"/>
      <c r="F386" s="609"/>
      <c r="G386" s="700"/>
      <c r="H386" s="700"/>
      <c r="I386" s="609"/>
      <c r="J386" s="609"/>
      <c r="K386" s="609"/>
      <c r="L386" s="609"/>
      <c r="M386" s="694"/>
      <c r="N386" s="694"/>
      <c r="O386" s="694"/>
      <c r="P386" s="694"/>
      <c r="Q386" s="607"/>
      <c r="R386" s="702"/>
      <c r="S386" s="272"/>
      <c r="T386" s="272"/>
      <c r="U386" s="272"/>
      <c r="V386" s="272"/>
      <c r="W386" s="272"/>
    </row>
    <row r="387" spans="1:23" ht="15.75" x14ac:dyDescent="0.25">
      <c r="A387" s="688">
        <v>6</v>
      </c>
      <c r="B387" s="608"/>
      <c r="C387" s="608"/>
      <c r="D387" s="608"/>
      <c r="E387" s="280"/>
      <c r="F387" s="610" t="s">
        <v>1879</v>
      </c>
      <c r="G387" s="699">
        <v>0.5</v>
      </c>
      <c r="H387" s="699">
        <v>0.01</v>
      </c>
      <c r="I387" s="610" t="s">
        <v>1044</v>
      </c>
      <c r="J387" s="610" t="s">
        <v>1045</v>
      </c>
      <c r="K387" s="610" t="s">
        <v>1034</v>
      </c>
      <c r="L387" s="610" t="s">
        <v>398</v>
      </c>
      <c r="M387" s="695" t="s">
        <v>1915</v>
      </c>
      <c r="N387" s="695" t="s">
        <v>1916</v>
      </c>
      <c r="O387" s="695" t="s">
        <v>1917</v>
      </c>
      <c r="P387" s="695" t="s">
        <v>1918</v>
      </c>
      <c r="Q387" s="606" t="s">
        <v>1919</v>
      </c>
      <c r="R387" s="741"/>
      <c r="S387" s="272"/>
      <c r="T387" s="272"/>
      <c r="U387" s="272"/>
      <c r="V387" s="272"/>
      <c r="W387" s="272"/>
    </row>
    <row r="388" spans="1:23" ht="15.75" x14ac:dyDescent="0.25">
      <c r="A388" s="685"/>
      <c r="B388" s="608"/>
      <c r="C388" s="608"/>
      <c r="D388" s="608"/>
      <c r="E388" s="280"/>
      <c r="F388" s="609"/>
      <c r="G388" s="700"/>
      <c r="H388" s="700"/>
      <c r="I388" s="609"/>
      <c r="J388" s="609"/>
      <c r="K388" s="609"/>
      <c r="L388" s="609"/>
      <c r="M388" s="696"/>
      <c r="N388" s="696"/>
      <c r="O388" s="696"/>
      <c r="P388" s="696"/>
      <c r="Q388" s="607"/>
      <c r="R388" s="740"/>
      <c r="S388" s="272"/>
      <c r="T388" s="272"/>
      <c r="U388" s="272"/>
      <c r="V388" s="272"/>
      <c r="W388" s="272"/>
    </row>
    <row r="389" spans="1:23" ht="15.75" x14ac:dyDescent="0.25">
      <c r="A389" s="688">
        <v>7</v>
      </c>
      <c r="B389" s="608"/>
      <c r="C389" s="608"/>
      <c r="D389" s="608"/>
      <c r="E389" s="280"/>
      <c r="F389" s="610" t="s">
        <v>1884</v>
      </c>
      <c r="G389" s="699">
        <v>2</v>
      </c>
      <c r="H389" s="699">
        <v>0</v>
      </c>
      <c r="I389" s="610" t="s">
        <v>1920</v>
      </c>
      <c r="J389" s="610" t="s">
        <v>1921</v>
      </c>
      <c r="K389" s="610" t="s">
        <v>1034</v>
      </c>
      <c r="L389" s="610" t="s">
        <v>398</v>
      </c>
      <c r="M389" s="610" t="s">
        <v>1922</v>
      </c>
      <c r="N389" s="610" t="s">
        <v>1923</v>
      </c>
      <c r="O389" s="610" t="s">
        <v>1924</v>
      </c>
      <c r="P389" s="743" t="s">
        <v>1925</v>
      </c>
      <c r="Q389" s="606" t="s">
        <v>1865</v>
      </c>
      <c r="R389" s="703"/>
      <c r="S389" s="272"/>
      <c r="T389" s="272"/>
      <c r="U389" s="272"/>
      <c r="V389" s="272"/>
      <c r="W389" s="272"/>
    </row>
    <row r="390" spans="1:23" ht="16.5" thickBot="1" x14ac:dyDescent="0.3">
      <c r="A390" s="685"/>
      <c r="B390" s="609"/>
      <c r="C390" s="609"/>
      <c r="D390" s="609"/>
      <c r="E390" s="281"/>
      <c r="F390" s="609"/>
      <c r="G390" s="700"/>
      <c r="H390" s="700"/>
      <c r="I390" s="609"/>
      <c r="J390" s="609"/>
      <c r="K390" s="609"/>
      <c r="L390" s="609"/>
      <c r="M390" s="609"/>
      <c r="N390" s="609"/>
      <c r="O390" s="609"/>
      <c r="P390" s="609"/>
      <c r="Q390" s="607"/>
      <c r="R390" s="744"/>
      <c r="S390" s="272"/>
      <c r="T390" s="272"/>
      <c r="U390" s="272"/>
      <c r="V390" s="272"/>
      <c r="W390" s="272"/>
    </row>
    <row r="391" spans="1:23" ht="16.5" thickBot="1" x14ac:dyDescent="0.3">
      <c r="A391" s="679"/>
      <c r="B391" s="680"/>
      <c r="C391" s="680"/>
      <c r="D391" s="680"/>
      <c r="E391" s="680"/>
      <c r="F391" s="680"/>
      <c r="G391" s="307">
        <f>SUM(G377:G390)</f>
        <v>7.7099999999999991</v>
      </c>
      <c r="H391" s="307">
        <f>SUM(H377:H390)</f>
        <v>5.6000000000000001E-2</v>
      </c>
      <c r="I391" s="275"/>
      <c r="J391" s="275"/>
      <c r="K391" s="275"/>
      <c r="L391" s="275"/>
      <c r="M391" s="275"/>
      <c r="N391" s="275"/>
      <c r="O391" s="275"/>
      <c r="P391" s="275"/>
      <c r="Q391" s="275"/>
      <c r="R391" s="276"/>
      <c r="S391" s="272"/>
      <c r="T391" s="272"/>
      <c r="U391" s="272"/>
      <c r="V391" s="272"/>
      <c r="W391" s="272"/>
    </row>
    <row r="392" spans="1:23" ht="18.75" x14ac:dyDescent="0.25">
      <c r="A392" s="646" t="s">
        <v>1541</v>
      </c>
      <c r="B392" s="647"/>
      <c r="C392" s="647"/>
      <c r="D392" s="647"/>
      <c r="E392" s="647"/>
      <c r="F392" s="647"/>
      <c r="G392" s="647"/>
      <c r="H392" s="647"/>
      <c r="I392" s="647"/>
      <c r="J392" s="647"/>
      <c r="K392" s="647"/>
      <c r="L392" s="647"/>
      <c r="M392" s="647"/>
      <c r="N392" s="647"/>
      <c r="O392" s="647"/>
      <c r="P392" s="647"/>
      <c r="Q392" s="647"/>
      <c r="R392" s="648"/>
      <c r="S392" s="272"/>
      <c r="T392" s="272"/>
      <c r="U392" s="272"/>
      <c r="V392" s="272"/>
      <c r="W392" s="272"/>
    </row>
    <row r="393" spans="1:23" ht="19.5" thickBot="1" x14ac:dyDescent="0.3">
      <c r="A393" s="649" t="s">
        <v>888</v>
      </c>
      <c r="B393" s="650"/>
      <c r="C393" s="650"/>
      <c r="D393" s="650"/>
      <c r="E393" s="650"/>
      <c r="F393" s="650"/>
      <c r="G393" s="650"/>
      <c r="H393" s="650"/>
      <c r="I393" s="650"/>
      <c r="J393" s="650"/>
      <c r="K393" s="650"/>
      <c r="L393" s="650"/>
      <c r="M393" s="650"/>
      <c r="N393" s="650"/>
      <c r="O393" s="650"/>
      <c r="P393" s="650"/>
      <c r="Q393" s="650"/>
      <c r="R393" s="651"/>
      <c r="S393" s="272"/>
      <c r="T393" s="272"/>
      <c r="U393" s="272"/>
      <c r="V393" s="272"/>
      <c r="W393" s="272"/>
    </row>
    <row r="394" spans="1:23" ht="15.75" x14ac:dyDescent="0.25">
      <c r="A394" s="688">
        <v>1</v>
      </c>
      <c r="B394" s="610" t="s">
        <v>1542</v>
      </c>
      <c r="C394" s="610">
        <v>3</v>
      </c>
      <c r="D394" s="610"/>
      <c r="E394" s="279"/>
      <c r="F394" s="610" t="s">
        <v>893</v>
      </c>
      <c r="G394" s="699">
        <v>0.02</v>
      </c>
      <c r="H394" s="699">
        <v>0</v>
      </c>
      <c r="I394" s="610" t="s">
        <v>1549</v>
      </c>
      <c r="J394" s="610" t="s">
        <v>1046</v>
      </c>
      <c r="K394" s="610" t="s">
        <v>1034</v>
      </c>
      <c r="L394" s="610" t="s">
        <v>398</v>
      </c>
      <c r="M394" s="610" t="s">
        <v>1926</v>
      </c>
      <c r="N394" s="610" t="s">
        <v>1927</v>
      </c>
      <c r="O394" s="610" t="s">
        <v>1928</v>
      </c>
      <c r="P394" s="610" t="s">
        <v>1929</v>
      </c>
      <c r="Q394" s="606" t="s">
        <v>1865</v>
      </c>
      <c r="R394" s="703"/>
      <c r="S394" s="272"/>
      <c r="T394" s="272"/>
      <c r="U394" s="272"/>
      <c r="V394" s="272"/>
      <c r="W394" s="272"/>
    </row>
    <row r="395" spans="1:23" ht="15.75" x14ac:dyDescent="0.25">
      <c r="A395" s="685"/>
      <c r="B395" s="608"/>
      <c r="C395" s="608"/>
      <c r="D395" s="608"/>
      <c r="E395" s="280"/>
      <c r="F395" s="609"/>
      <c r="G395" s="700"/>
      <c r="H395" s="700"/>
      <c r="I395" s="609"/>
      <c r="J395" s="609"/>
      <c r="K395" s="609"/>
      <c r="L395" s="608"/>
      <c r="M395" s="609"/>
      <c r="N395" s="609"/>
      <c r="O395" s="609"/>
      <c r="P395" s="609"/>
      <c r="Q395" s="607"/>
      <c r="R395" s="702"/>
      <c r="S395" s="272"/>
      <c r="T395" s="272"/>
      <c r="U395" s="272"/>
      <c r="V395" s="272"/>
      <c r="W395" s="272"/>
    </row>
    <row r="396" spans="1:23" ht="15.75" x14ac:dyDescent="0.25">
      <c r="A396" s="688">
        <v>2</v>
      </c>
      <c r="B396" s="608"/>
      <c r="C396" s="608"/>
      <c r="D396" s="608"/>
      <c r="E396" s="280"/>
      <c r="F396" s="610" t="s">
        <v>894</v>
      </c>
      <c r="G396" s="699">
        <v>2.4E-2</v>
      </c>
      <c r="H396" s="699">
        <v>0</v>
      </c>
      <c r="I396" s="610" t="s">
        <v>1709</v>
      </c>
      <c r="J396" s="610" t="s">
        <v>1046</v>
      </c>
      <c r="K396" s="610" t="s">
        <v>1034</v>
      </c>
      <c r="L396" s="610" t="s">
        <v>398</v>
      </c>
      <c r="M396" s="610" t="s">
        <v>1930</v>
      </c>
      <c r="N396" s="610" t="s">
        <v>1931</v>
      </c>
      <c r="O396" s="610" t="s">
        <v>1932</v>
      </c>
      <c r="P396" s="610" t="s">
        <v>1933</v>
      </c>
      <c r="Q396" s="606" t="s">
        <v>1865</v>
      </c>
      <c r="R396" s="703"/>
      <c r="S396" s="272"/>
      <c r="T396" s="272"/>
      <c r="U396" s="272"/>
      <c r="V396" s="272"/>
      <c r="W396" s="272"/>
    </row>
    <row r="397" spans="1:23" ht="15.75" x14ac:dyDescent="0.25">
      <c r="A397" s="685"/>
      <c r="B397" s="608"/>
      <c r="C397" s="608"/>
      <c r="D397" s="608"/>
      <c r="E397" s="280"/>
      <c r="F397" s="609"/>
      <c r="G397" s="700"/>
      <c r="H397" s="700"/>
      <c r="I397" s="609"/>
      <c r="J397" s="609"/>
      <c r="K397" s="609"/>
      <c r="L397" s="609"/>
      <c r="M397" s="609"/>
      <c r="N397" s="609"/>
      <c r="O397" s="609"/>
      <c r="P397" s="609"/>
      <c r="Q397" s="607"/>
      <c r="R397" s="702"/>
      <c r="S397" s="272"/>
      <c r="T397" s="272"/>
      <c r="U397" s="272"/>
      <c r="V397" s="272"/>
      <c r="W397" s="272"/>
    </row>
    <row r="398" spans="1:23" ht="15.75" x14ac:dyDescent="0.25">
      <c r="A398" s="688">
        <v>3</v>
      </c>
      <c r="B398" s="608"/>
      <c r="C398" s="608"/>
      <c r="D398" s="608"/>
      <c r="E398" s="280"/>
      <c r="F398" s="610" t="s">
        <v>923</v>
      </c>
      <c r="G398" s="699">
        <v>3.7999999999999999E-2</v>
      </c>
      <c r="H398" s="699">
        <v>1.2999999999999999E-2</v>
      </c>
      <c r="I398" s="610" t="s">
        <v>1934</v>
      </c>
      <c r="J398" s="610" t="s">
        <v>1046</v>
      </c>
      <c r="K398" s="610" t="s">
        <v>1034</v>
      </c>
      <c r="L398" s="610" t="s">
        <v>398</v>
      </c>
      <c r="M398" s="610" t="s">
        <v>1935</v>
      </c>
      <c r="N398" s="610" t="s">
        <v>1936</v>
      </c>
      <c r="O398" s="610" t="s">
        <v>1937</v>
      </c>
      <c r="P398" s="610" t="s">
        <v>1938</v>
      </c>
      <c r="Q398" s="606" t="s">
        <v>1859</v>
      </c>
      <c r="R398" s="703"/>
      <c r="S398" s="272"/>
      <c r="T398" s="272"/>
      <c r="U398" s="272"/>
      <c r="V398" s="272"/>
      <c r="W398" s="272"/>
    </row>
    <row r="399" spans="1:23" ht="15.75" x14ac:dyDescent="0.25">
      <c r="A399" s="685"/>
      <c r="B399" s="608"/>
      <c r="C399" s="608"/>
      <c r="D399" s="608"/>
      <c r="E399" s="280"/>
      <c r="F399" s="609"/>
      <c r="G399" s="700"/>
      <c r="H399" s="700"/>
      <c r="I399" s="609"/>
      <c r="J399" s="609"/>
      <c r="K399" s="609"/>
      <c r="L399" s="609"/>
      <c r="M399" s="609"/>
      <c r="N399" s="609"/>
      <c r="O399" s="609"/>
      <c r="P399" s="609"/>
      <c r="Q399" s="607"/>
      <c r="R399" s="702"/>
      <c r="S399" s="272"/>
      <c r="T399" s="272"/>
      <c r="U399" s="272"/>
      <c r="V399" s="272"/>
      <c r="W399" s="272"/>
    </row>
    <row r="400" spans="1:23" ht="15.75" x14ac:dyDescent="0.25">
      <c r="A400" s="688">
        <v>4</v>
      </c>
      <c r="B400" s="608"/>
      <c r="C400" s="608"/>
      <c r="D400" s="608"/>
      <c r="E400" s="280"/>
      <c r="F400" s="610" t="s">
        <v>930</v>
      </c>
      <c r="G400" s="699">
        <v>0.03</v>
      </c>
      <c r="H400" s="699">
        <v>0</v>
      </c>
      <c r="I400" s="610" t="s">
        <v>1939</v>
      </c>
      <c r="J400" s="610" t="s">
        <v>1046</v>
      </c>
      <c r="K400" s="610" t="s">
        <v>1034</v>
      </c>
      <c r="L400" s="610" t="s">
        <v>398</v>
      </c>
      <c r="M400" s="610" t="s">
        <v>1940</v>
      </c>
      <c r="N400" s="610" t="s">
        <v>1941</v>
      </c>
      <c r="O400" s="610" t="s">
        <v>1942</v>
      </c>
      <c r="P400" s="610" t="s">
        <v>1943</v>
      </c>
      <c r="Q400" s="606" t="s">
        <v>1865</v>
      </c>
      <c r="R400" s="703"/>
      <c r="S400" s="272"/>
      <c r="T400" s="272"/>
      <c r="U400" s="272"/>
      <c r="V400" s="272"/>
      <c r="W400" s="272"/>
    </row>
    <row r="401" spans="1:23" ht="15.75" x14ac:dyDescent="0.25">
      <c r="A401" s="685"/>
      <c r="B401" s="608"/>
      <c r="C401" s="608"/>
      <c r="D401" s="608"/>
      <c r="E401" s="280"/>
      <c r="F401" s="609"/>
      <c r="G401" s="700"/>
      <c r="H401" s="700"/>
      <c r="I401" s="609"/>
      <c r="J401" s="609"/>
      <c r="K401" s="609"/>
      <c r="L401" s="609"/>
      <c r="M401" s="609"/>
      <c r="N401" s="609"/>
      <c r="O401" s="609"/>
      <c r="P401" s="609"/>
      <c r="Q401" s="607"/>
      <c r="R401" s="702"/>
      <c r="S401" s="272"/>
      <c r="T401" s="272"/>
      <c r="U401" s="272"/>
      <c r="V401" s="272"/>
      <c r="W401" s="272"/>
    </row>
    <row r="402" spans="1:23" ht="15.75" x14ac:dyDescent="0.25">
      <c r="A402" s="688">
        <v>5</v>
      </c>
      <c r="B402" s="608"/>
      <c r="C402" s="608"/>
      <c r="D402" s="608"/>
      <c r="E402" s="280"/>
      <c r="F402" s="610" t="s">
        <v>937</v>
      </c>
      <c r="G402" s="699">
        <v>2.7E-2</v>
      </c>
      <c r="H402" s="699">
        <v>0</v>
      </c>
      <c r="I402" s="610" t="s">
        <v>1939</v>
      </c>
      <c r="J402" s="610" t="s">
        <v>1046</v>
      </c>
      <c r="K402" s="610" t="s">
        <v>1034</v>
      </c>
      <c r="L402" s="610" t="s">
        <v>398</v>
      </c>
      <c r="M402" s="610" t="s">
        <v>1944</v>
      </c>
      <c r="N402" s="610" t="s">
        <v>1945</v>
      </c>
      <c r="O402" s="610" t="s">
        <v>1946</v>
      </c>
      <c r="P402" s="610" t="s">
        <v>1947</v>
      </c>
      <c r="Q402" s="606" t="s">
        <v>1865</v>
      </c>
      <c r="R402" s="703"/>
      <c r="S402" s="272"/>
      <c r="T402" s="272"/>
      <c r="U402" s="272"/>
      <c r="V402" s="272"/>
      <c r="W402" s="272"/>
    </row>
    <row r="403" spans="1:23" ht="15.75" x14ac:dyDescent="0.25">
      <c r="A403" s="685"/>
      <c r="B403" s="608"/>
      <c r="C403" s="608"/>
      <c r="D403" s="608"/>
      <c r="E403" s="280"/>
      <c r="F403" s="609"/>
      <c r="G403" s="700"/>
      <c r="H403" s="700"/>
      <c r="I403" s="609"/>
      <c r="J403" s="609"/>
      <c r="K403" s="609"/>
      <c r="L403" s="609"/>
      <c r="M403" s="609"/>
      <c r="N403" s="609"/>
      <c r="O403" s="609"/>
      <c r="P403" s="609"/>
      <c r="Q403" s="607"/>
      <c r="R403" s="702"/>
      <c r="S403" s="272"/>
      <c r="T403" s="272"/>
      <c r="U403" s="272"/>
      <c r="V403" s="272"/>
      <c r="W403" s="272"/>
    </row>
    <row r="404" spans="1:23" ht="15.75" x14ac:dyDescent="0.25">
      <c r="A404" s="688">
        <v>6</v>
      </c>
      <c r="B404" s="608"/>
      <c r="C404" s="608"/>
      <c r="D404" s="608"/>
      <c r="E404" s="280"/>
      <c r="F404" s="610" t="s">
        <v>1879</v>
      </c>
      <c r="G404" s="699">
        <v>0.04</v>
      </c>
      <c r="H404" s="699">
        <v>0</v>
      </c>
      <c r="I404" s="610" t="s">
        <v>1939</v>
      </c>
      <c r="J404" s="610" t="s">
        <v>1046</v>
      </c>
      <c r="K404" s="610" t="s">
        <v>1034</v>
      </c>
      <c r="L404" s="610" t="s">
        <v>398</v>
      </c>
      <c r="M404" s="610" t="s">
        <v>1948</v>
      </c>
      <c r="N404" s="610" t="s">
        <v>1949</v>
      </c>
      <c r="O404" s="610" t="s">
        <v>1950</v>
      </c>
      <c r="P404" s="610" t="s">
        <v>1951</v>
      </c>
      <c r="Q404" s="606" t="s">
        <v>1865</v>
      </c>
      <c r="R404" s="703"/>
      <c r="S404" s="272"/>
      <c r="T404" s="272"/>
      <c r="U404" s="272"/>
      <c r="V404" s="272"/>
      <c r="W404" s="272"/>
    </row>
    <row r="405" spans="1:23" ht="15.75" x14ac:dyDescent="0.25">
      <c r="A405" s="685"/>
      <c r="B405" s="609"/>
      <c r="C405" s="609"/>
      <c r="D405" s="609"/>
      <c r="E405" s="280"/>
      <c r="F405" s="609"/>
      <c r="G405" s="700"/>
      <c r="H405" s="700"/>
      <c r="I405" s="609"/>
      <c r="J405" s="609"/>
      <c r="K405" s="609"/>
      <c r="L405" s="609"/>
      <c r="M405" s="609"/>
      <c r="N405" s="609"/>
      <c r="O405" s="609"/>
      <c r="P405" s="609"/>
      <c r="Q405" s="607"/>
      <c r="R405" s="702"/>
      <c r="S405" s="272"/>
      <c r="T405" s="272"/>
      <c r="U405" s="272"/>
      <c r="V405" s="272"/>
      <c r="W405" s="272"/>
    </row>
    <row r="406" spans="1:23" ht="16.5" thickBot="1" x14ac:dyDescent="0.3">
      <c r="A406" s="282"/>
      <c r="B406" s="283"/>
      <c r="C406" s="283"/>
      <c r="D406" s="283"/>
      <c r="E406" s="283"/>
      <c r="F406" s="283"/>
      <c r="G406" s="284">
        <f>SUM(G394:G405)</f>
        <v>0.17899999999999999</v>
      </c>
      <c r="H406" s="284">
        <f>SUM(H394:H405)</f>
        <v>1.2999999999999999E-2</v>
      </c>
      <c r="I406" s="283"/>
      <c r="J406" s="283"/>
      <c r="K406" s="283"/>
      <c r="L406" s="283"/>
      <c r="M406" s="283"/>
      <c r="N406" s="283"/>
      <c r="O406" s="283"/>
      <c r="P406" s="283"/>
      <c r="Q406" s="283"/>
      <c r="R406" s="285"/>
      <c r="S406" s="272"/>
      <c r="T406" s="272"/>
      <c r="U406" s="272"/>
      <c r="V406" s="272"/>
      <c r="W406" s="272"/>
    </row>
    <row r="407" spans="1:23" ht="19.5" thickBot="1" x14ac:dyDescent="0.3">
      <c r="A407" s="681" t="s">
        <v>1011</v>
      </c>
      <c r="B407" s="682"/>
      <c r="C407" s="682"/>
      <c r="D407" s="682"/>
      <c r="E407" s="682"/>
      <c r="F407" s="682"/>
      <c r="G407" s="682"/>
      <c r="H407" s="682"/>
      <c r="I407" s="682"/>
      <c r="J407" s="682"/>
      <c r="K407" s="682"/>
      <c r="L407" s="682"/>
      <c r="M407" s="682"/>
      <c r="N407" s="682"/>
      <c r="O407" s="682"/>
      <c r="P407" s="682"/>
      <c r="Q407" s="682"/>
      <c r="R407" s="683"/>
      <c r="S407" s="272"/>
      <c r="T407" s="272"/>
      <c r="U407" s="272"/>
      <c r="V407" s="272"/>
      <c r="W407" s="272"/>
    </row>
    <row r="408" spans="1:23" ht="15.75" x14ac:dyDescent="0.25">
      <c r="A408" s="688">
        <v>1</v>
      </c>
      <c r="B408" s="610" t="s">
        <v>1542</v>
      </c>
      <c r="C408" s="610">
        <v>3</v>
      </c>
      <c r="D408" s="610"/>
      <c r="E408" s="280"/>
      <c r="F408" s="610" t="s">
        <v>893</v>
      </c>
      <c r="G408" s="699">
        <v>0.03</v>
      </c>
      <c r="H408" s="699">
        <v>0</v>
      </c>
      <c r="I408" s="610" t="s">
        <v>1549</v>
      </c>
      <c r="J408" s="610" t="s">
        <v>1046</v>
      </c>
      <c r="K408" s="610" t="s">
        <v>1034</v>
      </c>
      <c r="L408" s="610" t="s">
        <v>398</v>
      </c>
      <c r="M408" s="610" t="s">
        <v>1952</v>
      </c>
      <c r="N408" s="610" t="s">
        <v>1953</v>
      </c>
      <c r="O408" s="610" t="s">
        <v>1954</v>
      </c>
      <c r="P408" s="610" t="s">
        <v>1955</v>
      </c>
      <c r="Q408" s="606" t="s">
        <v>1865</v>
      </c>
      <c r="R408" s="703"/>
      <c r="S408" s="272"/>
      <c r="T408" s="272"/>
      <c r="U408" s="272"/>
      <c r="V408" s="272"/>
      <c r="W408" s="272"/>
    </row>
    <row r="409" spans="1:23" ht="15.75" x14ac:dyDescent="0.25">
      <c r="A409" s="685"/>
      <c r="B409" s="608"/>
      <c r="C409" s="608"/>
      <c r="D409" s="608"/>
      <c r="E409" s="280"/>
      <c r="F409" s="609"/>
      <c r="G409" s="700"/>
      <c r="H409" s="700"/>
      <c r="I409" s="609"/>
      <c r="J409" s="609"/>
      <c r="K409" s="609"/>
      <c r="L409" s="608"/>
      <c r="M409" s="609"/>
      <c r="N409" s="609"/>
      <c r="O409" s="609"/>
      <c r="P409" s="609"/>
      <c r="Q409" s="607"/>
      <c r="R409" s="702"/>
      <c r="S409" s="272"/>
      <c r="T409" s="272"/>
      <c r="U409" s="272"/>
      <c r="V409" s="272"/>
      <c r="W409" s="272"/>
    </row>
    <row r="410" spans="1:23" ht="15.75" x14ac:dyDescent="0.25">
      <c r="A410" s="688">
        <v>2</v>
      </c>
      <c r="B410" s="608"/>
      <c r="C410" s="608"/>
      <c r="D410" s="608"/>
      <c r="E410" s="280"/>
      <c r="F410" s="610" t="s">
        <v>894</v>
      </c>
      <c r="G410" s="699">
        <v>0.02</v>
      </c>
      <c r="H410" s="699">
        <v>6.0000000000000001E-3</v>
      </c>
      <c r="I410" s="610" t="s">
        <v>1709</v>
      </c>
      <c r="J410" s="610" t="s">
        <v>1046</v>
      </c>
      <c r="K410" s="610" t="s">
        <v>1034</v>
      </c>
      <c r="L410" s="610" t="s">
        <v>398</v>
      </c>
      <c r="M410" s="610" t="s">
        <v>1956</v>
      </c>
      <c r="N410" s="610" t="s">
        <v>1957</v>
      </c>
      <c r="O410" s="610" t="s">
        <v>1958</v>
      </c>
      <c r="P410" s="610" t="s">
        <v>1959</v>
      </c>
      <c r="Q410" s="606" t="s">
        <v>1960</v>
      </c>
      <c r="R410" s="703"/>
      <c r="S410" s="272"/>
      <c r="T410" s="272"/>
      <c r="U410" s="272"/>
      <c r="V410" s="272"/>
      <c r="W410" s="272"/>
    </row>
    <row r="411" spans="1:23" ht="15.75" x14ac:dyDescent="0.25">
      <c r="A411" s="685"/>
      <c r="B411" s="608"/>
      <c r="C411" s="608"/>
      <c r="D411" s="608"/>
      <c r="E411" s="280"/>
      <c r="F411" s="609"/>
      <c r="G411" s="700"/>
      <c r="H411" s="700"/>
      <c r="I411" s="609"/>
      <c r="J411" s="609"/>
      <c r="K411" s="609"/>
      <c r="L411" s="609"/>
      <c r="M411" s="609"/>
      <c r="N411" s="609"/>
      <c r="O411" s="609"/>
      <c r="P411" s="609"/>
      <c r="Q411" s="607"/>
      <c r="R411" s="702"/>
      <c r="S411" s="272"/>
      <c r="T411" s="272"/>
      <c r="U411" s="272"/>
      <c r="V411" s="272"/>
      <c r="W411" s="272"/>
    </row>
    <row r="412" spans="1:23" ht="15.75" x14ac:dyDescent="0.25">
      <c r="A412" s="688">
        <v>3</v>
      </c>
      <c r="B412" s="608"/>
      <c r="C412" s="608"/>
      <c r="D412" s="608"/>
      <c r="E412" s="280"/>
      <c r="F412" s="610" t="s">
        <v>923</v>
      </c>
      <c r="G412" s="699">
        <v>1.7000000000000001E-2</v>
      </c>
      <c r="H412" s="699">
        <v>4.0000000000000001E-3</v>
      </c>
      <c r="I412" s="610" t="s">
        <v>1074</v>
      </c>
      <c r="J412" s="610" t="s">
        <v>1034</v>
      </c>
      <c r="K412" s="610" t="s">
        <v>1034</v>
      </c>
      <c r="L412" s="610" t="s">
        <v>398</v>
      </c>
      <c r="M412" s="610" t="s">
        <v>1961</v>
      </c>
      <c r="N412" s="610" t="s">
        <v>1962</v>
      </c>
      <c r="O412" s="610" t="s">
        <v>1963</v>
      </c>
      <c r="P412" s="610" t="s">
        <v>1964</v>
      </c>
      <c r="Q412" s="606" t="s">
        <v>1965</v>
      </c>
      <c r="R412" s="703"/>
      <c r="S412" s="272"/>
      <c r="T412" s="272"/>
      <c r="U412" s="272"/>
      <c r="V412" s="272"/>
      <c r="W412" s="272"/>
    </row>
    <row r="413" spans="1:23" ht="15.75" x14ac:dyDescent="0.25">
      <c r="A413" s="685"/>
      <c r="B413" s="608"/>
      <c r="C413" s="608"/>
      <c r="D413" s="608"/>
      <c r="E413" s="280"/>
      <c r="F413" s="609"/>
      <c r="G413" s="700"/>
      <c r="H413" s="700"/>
      <c r="I413" s="609"/>
      <c r="J413" s="609"/>
      <c r="K413" s="609"/>
      <c r="L413" s="609"/>
      <c r="M413" s="609"/>
      <c r="N413" s="609"/>
      <c r="O413" s="609"/>
      <c r="P413" s="609"/>
      <c r="Q413" s="607"/>
      <c r="R413" s="702"/>
      <c r="S413" s="272"/>
      <c r="T413" s="272"/>
      <c r="U413" s="272"/>
      <c r="V413" s="272"/>
      <c r="W413" s="272"/>
    </row>
    <row r="414" spans="1:23" ht="15.75" x14ac:dyDescent="0.25">
      <c r="A414" s="688">
        <v>4</v>
      </c>
      <c r="B414" s="608"/>
      <c r="C414" s="608"/>
      <c r="D414" s="608"/>
      <c r="E414" s="280"/>
      <c r="F414" s="610" t="s">
        <v>930</v>
      </c>
      <c r="G414" s="699">
        <v>2.1999999999999999E-2</v>
      </c>
      <c r="H414" s="699">
        <v>0</v>
      </c>
      <c r="I414" s="610" t="s">
        <v>1046</v>
      </c>
      <c r="J414" s="610" t="s">
        <v>1034</v>
      </c>
      <c r="K414" s="610" t="s">
        <v>1034</v>
      </c>
      <c r="L414" s="610" t="s">
        <v>398</v>
      </c>
      <c r="M414" s="610" t="s">
        <v>1966</v>
      </c>
      <c r="N414" s="610" t="s">
        <v>1967</v>
      </c>
      <c r="O414" s="610" t="s">
        <v>1968</v>
      </c>
      <c r="P414" s="610" t="s">
        <v>1969</v>
      </c>
      <c r="Q414" s="606" t="s">
        <v>1865</v>
      </c>
      <c r="R414" s="703"/>
      <c r="S414" s="272"/>
      <c r="T414" s="272"/>
      <c r="U414" s="272"/>
      <c r="V414" s="272"/>
      <c r="W414" s="272"/>
    </row>
    <row r="415" spans="1:23" ht="15.75" x14ac:dyDescent="0.25">
      <c r="A415" s="685"/>
      <c r="B415" s="608"/>
      <c r="C415" s="608"/>
      <c r="D415" s="608"/>
      <c r="E415" s="280"/>
      <c r="F415" s="609"/>
      <c r="G415" s="700"/>
      <c r="H415" s="700"/>
      <c r="I415" s="609"/>
      <c r="J415" s="609"/>
      <c r="K415" s="609"/>
      <c r="L415" s="609"/>
      <c r="M415" s="609"/>
      <c r="N415" s="609"/>
      <c r="O415" s="609"/>
      <c r="P415" s="609"/>
      <c r="Q415" s="607"/>
      <c r="R415" s="702"/>
      <c r="S415" s="272"/>
      <c r="T415" s="272"/>
      <c r="U415" s="272"/>
      <c r="V415" s="272"/>
      <c r="W415" s="272"/>
    </row>
    <row r="416" spans="1:23" ht="15.75" x14ac:dyDescent="0.25">
      <c r="A416" s="688">
        <v>5</v>
      </c>
      <c r="B416" s="608"/>
      <c r="C416" s="608"/>
      <c r="D416" s="608"/>
      <c r="E416" s="280"/>
      <c r="F416" s="610" t="s">
        <v>937</v>
      </c>
      <c r="G416" s="699">
        <v>4.3999999999999997E-2</v>
      </c>
      <c r="H416" s="699">
        <v>0</v>
      </c>
      <c r="I416" s="610" t="s">
        <v>1970</v>
      </c>
      <c r="J416" s="610" t="s">
        <v>1046</v>
      </c>
      <c r="K416" s="610" t="s">
        <v>1034</v>
      </c>
      <c r="L416" s="610" t="s">
        <v>398</v>
      </c>
      <c r="M416" s="610" t="s">
        <v>1971</v>
      </c>
      <c r="N416" s="610" t="s">
        <v>1972</v>
      </c>
      <c r="O416" s="610" t="s">
        <v>1973</v>
      </c>
      <c r="P416" s="610" t="s">
        <v>1974</v>
      </c>
      <c r="Q416" s="606" t="s">
        <v>1865</v>
      </c>
      <c r="R416" s="703"/>
      <c r="S416" s="272"/>
      <c r="T416" s="272"/>
      <c r="U416" s="272"/>
      <c r="V416" s="272"/>
      <c r="W416" s="272"/>
    </row>
    <row r="417" spans="1:23" ht="15.75" x14ac:dyDescent="0.25">
      <c r="A417" s="685"/>
      <c r="B417" s="609"/>
      <c r="C417" s="609"/>
      <c r="D417" s="609"/>
      <c r="E417" s="281"/>
      <c r="F417" s="609"/>
      <c r="G417" s="700"/>
      <c r="H417" s="700"/>
      <c r="I417" s="609"/>
      <c r="J417" s="609"/>
      <c r="K417" s="609"/>
      <c r="L417" s="609"/>
      <c r="M417" s="609"/>
      <c r="N417" s="609"/>
      <c r="O417" s="609"/>
      <c r="P417" s="609"/>
      <c r="Q417" s="607"/>
      <c r="R417" s="702"/>
      <c r="S417" s="272"/>
      <c r="T417" s="272"/>
      <c r="U417" s="272"/>
      <c r="V417" s="272"/>
      <c r="W417" s="272"/>
    </row>
    <row r="418" spans="1:23" ht="16.5" thickBot="1" x14ac:dyDescent="0.3">
      <c r="A418" s="282"/>
      <c r="B418" s="283"/>
      <c r="C418" s="283"/>
      <c r="D418" s="283"/>
      <c r="E418" s="283"/>
      <c r="F418" s="283"/>
      <c r="G418" s="284">
        <f>SUM(G408:G417)</f>
        <v>0.13300000000000001</v>
      </c>
      <c r="H418" s="284">
        <f>SUM(H408:H417)</f>
        <v>0.01</v>
      </c>
      <c r="I418" s="283"/>
      <c r="J418" s="283"/>
      <c r="K418" s="283"/>
      <c r="L418" s="283"/>
      <c r="M418" s="283"/>
      <c r="N418" s="283"/>
      <c r="O418" s="283"/>
      <c r="P418" s="283"/>
      <c r="Q418" s="283"/>
      <c r="R418" s="285"/>
      <c r="S418" s="272"/>
      <c r="T418" s="272"/>
      <c r="U418" s="272"/>
      <c r="V418" s="272"/>
      <c r="W418" s="272"/>
    </row>
    <row r="419" spans="1:23" ht="18.75" x14ac:dyDescent="0.25">
      <c r="A419" s="646" t="s">
        <v>1572</v>
      </c>
      <c r="B419" s="647"/>
      <c r="C419" s="647"/>
      <c r="D419" s="647"/>
      <c r="E419" s="647"/>
      <c r="F419" s="647"/>
      <c r="G419" s="647"/>
      <c r="H419" s="647"/>
      <c r="I419" s="647"/>
      <c r="J419" s="647"/>
      <c r="K419" s="647"/>
      <c r="L419" s="647"/>
      <c r="M419" s="647"/>
      <c r="N419" s="647"/>
      <c r="O419" s="647"/>
      <c r="P419" s="647"/>
      <c r="Q419" s="647"/>
      <c r="R419" s="648"/>
      <c r="S419" s="272"/>
      <c r="T419" s="272"/>
      <c r="U419" s="272"/>
      <c r="V419" s="272"/>
      <c r="W419" s="272"/>
    </row>
    <row r="420" spans="1:23" ht="19.5" thickBot="1" x14ac:dyDescent="0.3">
      <c r="A420" s="649" t="s">
        <v>888</v>
      </c>
      <c r="B420" s="650"/>
      <c r="C420" s="650"/>
      <c r="D420" s="650"/>
      <c r="E420" s="650"/>
      <c r="F420" s="650"/>
      <c r="G420" s="650"/>
      <c r="H420" s="650"/>
      <c r="I420" s="650"/>
      <c r="J420" s="650"/>
      <c r="K420" s="650"/>
      <c r="L420" s="650"/>
      <c r="M420" s="650"/>
      <c r="N420" s="650"/>
      <c r="O420" s="650"/>
      <c r="P420" s="650"/>
      <c r="Q420" s="650"/>
      <c r="R420" s="651"/>
      <c r="S420" s="272"/>
      <c r="T420" s="272"/>
      <c r="U420" s="272"/>
      <c r="V420" s="272"/>
      <c r="W420" s="272"/>
    </row>
    <row r="421" spans="1:23" ht="15.75" x14ac:dyDescent="0.25">
      <c r="A421" s="688">
        <v>1</v>
      </c>
      <c r="B421" s="610" t="s">
        <v>1573</v>
      </c>
      <c r="C421" s="610">
        <v>3</v>
      </c>
      <c r="D421" s="610"/>
      <c r="E421" s="280"/>
      <c r="F421" s="610" t="s">
        <v>893</v>
      </c>
      <c r="G421" s="699">
        <v>0.01</v>
      </c>
      <c r="H421" s="699">
        <v>0</v>
      </c>
      <c r="I421" s="745" t="s">
        <v>1040</v>
      </c>
      <c r="J421" s="745" t="s">
        <v>1041</v>
      </c>
      <c r="K421" s="610" t="s">
        <v>1042</v>
      </c>
      <c r="L421" s="610" t="s">
        <v>398</v>
      </c>
      <c r="M421" s="745" t="s">
        <v>1975</v>
      </c>
      <c r="N421" s="745" t="s">
        <v>1976</v>
      </c>
      <c r="O421" s="745" t="s">
        <v>1977</v>
      </c>
      <c r="P421" s="745" t="s">
        <v>1978</v>
      </c>
      <c r="Q421" s="606" t="s">
        <v>1865</v>
      </c>
      <c r="R421" s="747"/>
      <c r="S421" s="272"/>
      <c r="T421" s="272"/>
      <c r="U421" s="272"/>
      <c r="V421" s="272"/>
      <c r="W421" s="272"/>
    </row>
    <row r="422" spans="1:23" ht="15.75" x14ac:dyDescent="0.25">
      <c r="A422" s="685"/>
      <c r="B422" s="608"/>
      <c r="C422" s="608"/>
      <c r="D422" s="608"/>
      <c r="E422" s="280"/>
      <c r="F422" s="609"/>
      <c r="G422" s="700"/>
      <c r="H422" s="700"/>
      <c r="I422" s="746"/>
      <c r="J422" s="746"/>
      <c r="K422" s="609"/>
      <c r="L422" s="608"/>
      <c r="M422" s="746"/>
      <c r="N422" s="746"/>
      <c r="O422" s="746"/>
      <c r="P422" s="746"/>
      <c r="Q422" s="607"/>
      <c r="R422" s="748"/>
      <c r="S422" s="272"/>
      <c r="T422" s="272"/>
      <c r="U422" s="272"/>
      <c r="V422" s="272"/>
      <c r="W422" s="272"/>
    </row>
    <row r="423" spans="1:23" ht="15.75" x14ac:dyDescent="0.25">
      <c r="A423" s="688">
        <v>2</v>
      </c>
      <c r="B423" s="608"/>
      <c r="C423" s="608"/>
      <c r="D423" s="608"/>
      <c r="E423" s="280"/>
      <c r="F423" s="610" t="s">
        <v>894</v>
      </c>
      <c r="G423" s="699">
        <v>1.6E-2</v>
      </c>
      <c r="H423" s="699">
        <v>0</v>
      </c>
      <c r="I423" s="745" t="s">
        <v>1040</v>
      </c>
      <c r="J423" s="745" t="s">
        <v>1041</v>
      </c>
      <c r="K423" s="610" t="s">
        <v>1042</v>
      </c>
      <c r="L423" s="610" t="s">
        <v>398</v>
      </c>
      <c r="M423" s="745" t="s">
        <v>1979</v>
      </c>
      <c r="N423" s="745" t="s">
        <v>1980</v>
      </c>
      <c r="O423" s="745" t="s">
        <v>1981</v>
      </c>
      <c r="P423" s="745" t="s">
        <v>1982</v>
      </c>
      <c r="Q423" s="606" t="s">
        <v>1865</v>
      </c>
      <c r="R423" s="747"/>
      <c r="S423" s="272"/>
      <c r="T423" s="272"/>
      <c r="U423" s="272"/>
      <c r="V423" s="272"/>
      <c r="W423" s="272"/>
    </row>
    <row r="424" spans="1:23" ht="15.75" x14ac:dyDescent="0.25">
      <c r="A424" s="685"/>
      <c r="B424" s="608"/>
      <c r="C424" s="608"/>
      <c r="D424" s="608"/>
      <c r="E424" s="280"/>
      <c r="F424" s="609"/>
      <c r="G424" s="700"/>
      <c r="H424" s="700"/>
      <c r="I424" s="746"/>
      <c r="J424" s="746"/>
      <c r="K424" s="609"/>
      <c r="L424" s="609"/>
      <c r="M424" s="746"/>
      <c r="N424" s="746"/>
      <c r="O424" s="746"/>
      <c r="P424" s="746"/>
      <c r="Q424" s="607"/>
      <c r="R424" s="748"/>
      <c r="S424" s="272"/>
      <c r="T424" s="272"/>
      <c r="U424" s="272"/>
      <c r="V424" s="272"/>
      <c r="W424" s="272"/>
    </row>
    <row r="425" spans="1:23" ht="15.75" x14ac:dyDescent="0.25">
      <c r="A425" s="688">
        <v>3</v>
      </c>
      <c r="B425" s="608"/>
      <c r="C425" s="608"/>
      <c r="D425" s="608"/>
      <c r="E425" s="280"/>
      <c r="F425" s="610" t="s">
        <v>923</v>
      </c>
      <c r="G425" s="699">
        <v>2.7E-2</v>
      </c>
      <c r="H425" s="699">
        <v>0</v>
      </c>
      <c r="I425" s="745" t="s">
        <v>1040</v>
      </c>
      <c r="J425" s="745" t="s">
        <v>1041</v>
      </c>
      <c r="K425" s="610" t="s">
        <v>1042</v>
      </c>
      <c r="L425" s="610" t="s">
        <v>398</v>
      </c>
      <c r="M425" s="745" t="s">
        <v>1983</v>
      </c>
      <c r="N425" s="745" t="s">
        <v>1984</v>
      </c>
      <c r="O425" s="745" t="s">
        <v>1985</v>
      </c>
      <c r="P425" s="745" t="s">
        <v>1986</v>
      </c>
      <c r="Q425" s="606" t="s">
        <v>1865</v>
      </c>
      <c r="R425" s="747"/>
      <c r="S425" s="272"/>
      <c r="T425" s="272"/>
      <c r="U425" s="272"/>
      <c r="V425" s="272"/>
      <c r="W425" s="272"/>
    </row>
    <row r="426" spans="1:23" ht="15.75" x14ac:dyDescent="0.25">
      <c r="A426" s="685"/>
      <c r="B426" s="608"/>
      <c r="C426" s="608"/>
      <c r="D426" s="608"/>
      <c r="E426" s="280"/>
      <c r="F426" s="609"/>
      <c r="G426" s="700"/>
      <c r="H426" s="700"/>
      <c r="I426" s="746"/>
      <c r="J426" s="746"/>
      <c r="K426" s="609"/>
      <c r="L426" s="609"/>
      <c r="M426" s="746"/>
      <c r="N426" s="746"/>
      <c r="O426" s="746"/>
      <c r="P426" s="746"/>
      <c r="Q426" s="607"/>
      <c r="R426" s="748"/>
      <c r="S426" s="272"/>
      <c r="T426" s="272"/>
      <c r="U426" s="272"/>
      <c r="V426" s="272"/>
      <c r="W426" s="272"/>
    </row>
    <row r="427" spans="1:23" ht="15.75" x14ac:dyDescent="0.25">
      <c r="A427" s="688">
        <v>4</v>
      </c>
      <c r="B427" s="608"/>
      <c r="C427" s="608"/>
      <c r="D427" s="608"/>
      <c r="E427" s="280"/>
      <c r="F427" s="610" t="s">
        <v>930</v>
      </c>
      <c r="G427" s="699">
        <v>2.3E-2</v>
      </c>
      <c r="H427" s="699">
        <v>6.0000000000000001E-3</v>
      </c>
      <c r="I427" s="745" t="s">
        <v>1040</v>
      </c>
      <c r="J427" s="745" t="s">
        <v>1041</v>
      </c>
      <c r="K427" s="610" t="s">
        <v>1042</v>
      </c>
      <c r="L427" s="610" t="s">
        <v>398</v>
      </c>
      <c r="M427" s="745" t="s">
        <v>1987</v>
      </c>
      <c r="N427" s="745" t="s">
        <v>1988</v>
      </c>
      <c r="O427" s="745" t="s">
        <v>1989</v>
      </c>
      <c r="P427" s="745" t="s">
        <v>1990</v>
      </c>
      <c r="Q427" s="606" t="s">
        <v>1991</v>
      </c>
      <c r="R427" s="747"/>
      <c r="S427" s="272"/>
      <c r="T427" s="272"/>
      <c r="U427" s="272"/>
      <c r="V427" s="272"/>
      <c r="W427" s="272"/>
    </row>
    <row r="428" spans="1:23" ht="15.75" x14ac:dyDescent="0.25">
      <c r="A428" s="685"/>
      <c r="B428" s="609"/>
      <c r="C428" s="609"/>
      <c r="D428" s="609"/>
      <c r="E428" s="281"/>
      <c r="F428" s="609"/>
      <c r="G428" s="700"/>
      <c r="H428" s="700"/>
      <c r="I428" s="746"/>
      <c r="J428" s="746"/>
      <c r="K428" s="609"/>
      <c r="L428" s="609"/>
      <c r="M428" s="746"/>
      <c r="N428" s="746"/>
      <c r="O428" s="746"/>
      <c r="P428" s="746"/>
      <c r="Q428" s="607"/>
      <c r="R428" s="748"/>
      <c r="S428" s="272"/>
      <c r="T428" s="272"/>
      <c r="U428" s="272"/>
      <c r="V428" s="272"/>
      <c r="W428" s="272"/>
    </row>
    <row r="429" spans="1:23" ht="16.5" thickBot="1" x14ac:dyDescent="0.3">
      <c r="A429" s="282"/>
      <c r="B429" s="283"/>
      <c r="C429" s="283"/>
      <c r="D429" s="283"/>
      <c r="E429" s="283"/>
      <c r="F429" s="283"/>
      <c r="G429" s="284">
        <f>SUM(G421:G428)</f>
        <v>7.6000000000000012E-2</v>
      </c>
      <c r="H429" s="284">
        <f>SUM(H421:H428)</f>
        <v>6.0000000000000001E-3</v>
      </c>
      <c r="I429" s="283"/>
      <c r="J429" s="283"/>
      <c r="K429" s="283"/>
      <c r="L429" s="283"/>
      <c r="M429" s="283"/>
      <c r="N429" s="283"/>
      <c r="O429" s="283"/>
      <c r="P429" s="283"/>
      <c r="Q429" s="283"/>
      <c r="R429" s="285"/>
      <c r="S429" s="272"/>
      <c r="T429" s="272"/>
      <c r="U429" s="272"/>
      <c r="V429" s="272"/>
      <c r="W429" s="272"/>
    </row>
    <row r="430" spans="1:23" ht="19.5" thickBot="1" x14ac:dyDescent="0.3">
      <c r="A430" s="681" t="s">
        <v>1011</v>
      </c>
      <c r="B430" s="682"/>
      <c r="C430" s="682"/>
      <c r="D430" s="682"/>
      <c r="E430" s="682"/>
      <c r="F430" s="682"/>
      <c r="G430" s="682"/>
      <c r="H430" s="682"/>
      <c r="I430" s="682"/>
      <c r="J430" s="682"/>
      <c r="K430" s="682"/>
      <c r="L430" s="682"/>
      <c r="M430" s="682"/>
      <c r="N430" s="682"/>
      <c r="O430" s="682"/>
      <c r="P430" s="682"/>
      <c r="Q430" s="682"/>
      <c r="R430" s="683"/>
      <c r="S430" s="272"/>
      <c r="T430" s="272"/>
      <c r="U430" s="272"/>
      <c r="V430" s="272"/>
      <c r="W430" s="272"/>
    </row>
    <row r="431" spans="1:23" ht="15.75" x14ac:dyDescent="0.25">
      <c r="A431" s="688">
        <v>1</v>
      </c>
      <c r="B431" s="610" t="s">
        <v>1573</v>
      </c>
      <c r="C431" s="610">
        <v>3</v>
      </c>
      <c r="D431" s="610"/>
      <c r="E431" s="280"/>
      <c r="F431" s="610" t="s">
        <v>893</v>
      </c>
      <c r="G431" s="699">
        <v>1.7000000000000001E-2</v>
      </c>
      <c r="H431" s="699">
        <v>0</v>
      </c>
      <c r="I431" s="745" t="s">
        <v>1040</v>
      </c>
      <c r="J431" s="745" t="s">
        <v>1041</v>
      </c>
      <c r="K431" s="610" t="s">
        <v>1042</v>
      </c>
      <c r="L431" s="610" t="s">
        <v>398</v>
      </c>
      <c r="M431" s="610" t="s">
        <v>1992</v>
      </c>
      <c r="N431" s="610" t="s">
        <v>1993</v>
      </c>
      <c r="O431" s="610" t="s">
        <v>1994</v>
      </c>
      <c r="P431" s="610" t="s">
        <v>1995</v>
      </c>
      <c r="Q431" s="606" t="s">
        <v>1865</v>
      </c>
      <c r="R431" s="703"/>
      <c r="S431" s="272"/>
      <c r="T431" s="272"/>
      <c r="U431" s="272"/>
      <c r="V431" s="272"/>
      <c r="W431" s="272"/>
    </row>
    <row r="432" spans="1:23" ht="15.75" x14ac:dyDescent="0.25">
      <c r="A432" s="685"/>
      <c r="B432" s="608"/>
      <c r="C432" s="608"/>
      <c r="D432" s="608"/>
      <c r="E432" s="280"/>
      <c r="F432" s="609"/>
      <c r="G432" s="700"/>
      <c r="H432" s="700"/>
      <c r="I432" s="746"/>
      <c r="J432" s="746"/>
      <c r="K432" s="609"/>
      <c r="L432" s="608"/>
      <c r="M432" s="609"/>
      <c r="N432" s="609"/>
      <c r="O432" s="609"/>
      <c r="P432" s="609"/>
      <c r="Q432" s="607"/>
      <c r="R432" s="702"/>
      <c r="S432" s="272"/>
      <c r="T432" s="272"/>
      <c r="U432" s="272"/>
      <c r="V432" s="272"/>
      <c r="W432" s="272"/>
    </row>
    <row r="433" spans="1:23" ht="15.75" x14ac:dyDescent="0.25">
      <c r="A433" s="688">
        <v>2</v>
      </c>
      <c r="B433" s="608"/>
      <c r="C433" s="608"/>
      <c r="D433" s="608"/>
      <c r="E433" s="280"/>
      <c r="F433" s="610" t="s">
        <v>894</v>
      </c>
      <c r="G433" s="699">
        <v>0.02</v>
      </c>
      <c r="H433" s="699">
        <v>0</v>
      </c>
      <c r="I433" s="610" t="s">
        <v>1578</v>
      </c>
      <c r="J433" s="610" t="s">
        <v>1579</v>
      </c>
      <c r="K433" s="610" t="s">
        <v>1042</v>
      </c>
      <c r="L433" s="610" t="s">
        <v>398</v>
      </c>
      <c r="M433" s="610" t="s">
        <v>1996</v>
      </c>
      <c r="N433" s="610" t="s">
        <v>1997</v>
      </c>
      <c r="O433" s="610" t="s">
        <v>1998</v>
      </c>
      <c r="P433" s="610" t="s">
        <v>1999</v>
      </c>
      <c r="Q433" s="606" t="s">
        <v>1865</v>
      </c>
      <c r="R433" s="703"/>
      <c r="S433" s="272"/>
      <c r="T433" s="272"/>
      <c r="U433" s="272"/>
      <c r="V433" s="272"/>
      <c r="W433" s="272"/>
    </row>
    <row r="434" spans="1:23" ht="15.75" x14ac:dyDescent="0.25">
      <c r="A434" s="685"/>
      <c r="B434" s="609"/>
      <c r="C434" s="609"/>
      <c r="D434" s="609"/>
      <c r="E434" s="281"/>
      <c r="F434" s="609"/>
      <c r="G434" s="700"/>
      <c r="H434" s="700"/>
      <c r="I434" s="609"/>
      <c r="J434" s="609"/>
      <c r="K434" s="609"/>
      <c r="L434" s="609"/>
      <c r="M434" s="609"/>
      <c r="N434" s="609"/>
      <c r="O434" s="609"/>
      <c r="P434" s="609"/>
      <c r="Q434" s="607"/>
      <c r="R434" s="702"/>
      <c r="S434" s="272"/>
      <c r="T434" s="272"/>
      <c r="U434" s="272"/>
      <c r="V434" s="272"/>
      <c r="W434" s="272"/>
    </row>
    <row r="435" spans="1:23" ht="16.5" thickBot="1" x14ac:dyDescent="0.3">
      <c r="A435" s="282"/>
      <c r="B435" s="283"/>
      <c r="C435" s="283"/>
      <c r="D435" s="283"/>
      <c r="E435" s="283"/>
      <c r="F435" s="283"/>
      <c r="G435" s="284">
        <f>SUM(G431:G434)</f>
        <v>3.7000000000000005E-2</v>
      </c>
      <c r="H435" s="284">
        <f>SUM(H431:H434)</f>
        <v>0</v>
      </c>
      <c r="I435" s="283"/>
      <c r="J435" s="283"/>
      <c r="K435" s="283"/>
      <c r="L435" s="283"/>
      <c r="M435" s="283"/>
      <c r="N435" s="283"/>
      <c r="O435" s="283"/>
      <c r="P435" s="283"/>
      <c r="Q435" s="283"/>
      <c r="R435" s="285"/>
      <c r="S435" s="272"/>
      <c r="T435" s="272"/>
      <c r="U435" s="272"/>
      <c r="V435" s="272"/>
      <c r="W435" s="272"/>
    </row>
    <row r="436" spans="1:23" ht="18.75" x14ac:dyDescent="0.25">
      <c r="A436" s="646" t="s">
        <v>1584</v>
      </c>
      <c r="B436" s="647"/>
      <c r="C436" s="647"/>
      <c r="D436" s="647"/>
      <c r="E436" s="647"/>
      <c r="F436" s="647"/>
      <c r="G436" s="647"/>
      <c r="H436" s="647"/>
      <c r="I436" s="647"/>
      <c r="J436" s="647"/>
      <c r="K436" s="647"/>
      <c r="L436" s="647"/>
      <c r="M436" s="647"/>
      <c r="N436" s="647"/>
      <c r="O436" s="647"/>
      <c r="P436" s="647"/>
      <c r="Q436" s="647"/>
      <c r="R436" s="648"/>
      <c r="S436" s="272"/>
      <c r="T436" s="272"/>
      <c r="U436" s="272"/>
      <c r="V436" s="272"/>
      <c r="W436" s="272"/>
    </row>
    <row r="437" spans="1:23" ht="19.5" thickBot="1" x14ac:dyDescent="0.3">
      <c r="A437" s="649" t="s">
        <v>888</v>
      </c>
      <c r="B437" s="650"/>
      <c r="C437" s="650"/>
      <c r="D437" s="650"/>
      <c r="E437" s="650"/>
      <c r="F437" s="650"/>
      <c r="G437" s="650"/>
      <c r="H437" s="650"/>
      <c r="I437" s="650"/>
      <c r="J437" s="650"/>
      <c r="K437" s="650"/>
      <c r="L437" s="650"/>
      <c r="M437" s="650"/>
      <c r="N437" s="650"/>
      <c r="O437" s="650"/>
      <c r="P437" s="650"/>
      <c r="Q437" s="650"/>
      <c r="R437" s="651"/>
      <c r="S437" s="272"/>
      <c r="T437" s="272"/>
      <c r="U437" s="272"/>
      <c r="V437" s="272"/>
      <c r="W437" s="272"/>
    </row>
    <row r="438" spans="1:23" ht="15.75" x14ac:dyDescent="0.25">
      <c r="A438" s="688">
        <v>1</v>
      </c>
      <c r="B438" s="610" t="s">
        <v>1585</v>
      </c>
      <c r="C438" s="610">
        <v>3</v>
      </c>
      <c r="D438" s="610"/>
      <c r="E438" s="280"/>
      <c r="F438" s="608" t="s">
        <v>893</v>
      </c>
      <c r="G438" s="699">
        <v>2.5000000000000001E-2</v>
      </c>
      <c r="H438" s="699">
        <v>0</v>
      </c>
      <c r="I438" s="610" t="s">
        <v>227</v>
      </c>
      <c r="J438" s="610" t="s">
        <v>1033</v>
      </c>
      <c r="K438" s="610" t="s">
        <v>1034</v>
      </c>
      <c r="L438" s="610" t="s">
        <v>398</v>
      </c>
      <c r="M438" s="610" t="s">
        <v>2000</v>
      </c>
      <c r="N438" s="610" t="s">
        <v>2001</v>
      </c>
      <c r="O438" s="610" t="s">
        <v>2002</v>
      </c>
      <c r="P438" s="610" t="s">
        <v>2003</v>
      </c>
      <c r="Q438" s="606" t="s">
        <v>1865</v>
      </c>
      <c r="R438" s="703"/>
      <c r="S438" s="272"/>
      <c r="T438" s="272"/>
      <c r="U438" s="272"/>
      <c r="V438" s="272"/>
      <c r="W438" s="272"/>
    </row>
    <row r="439" spans="1:23" ht="15.75" x14ac:dyDescent="0.25">
      <c r="A439" s="685"/>
      <c r="B439" s="609"/>
      <c r="C439" s="609"/>
      <c r="D439" s="609"/>
      <c r="E439" s="281"/>
      <c r="F439" s="609"/>
      <c r="G439" s="700"/>
      <c r="H439" s="700"/>
      <c r="I439" s="609"/>
      <c r="J439" s="609"/>
      <c r="K439" s="609"/>
      <c r="L439" s="608"/>
      <c r="M439" s="609"/>
      <c r="N439" s="609"/>
      <c r="O439" s="609"/>
      <c r="P439" s="609"/>
      <c r="Q439" s="607"/>
      <c r="R439" s="702"/>
      <c r="S439" s="272"/>
      <c r="T439" s="272"/>
      <c r="U439" s="272"/>
      <c r="V439" s="272"/>
      <c r="W439" s="272"/>
    </row>
    <row r="440" spans="1:23" ht="16.5" thickBot="1" x14ac:dyDescent="0.3">
      <c r="A440" s="282"/>
      <c r="B440" s="283"/>
      <c r="C440" s="283"/>
      <c r="D440" s="283"/>
      <c r="E440" s="283"/>
      <c r="F440" s="283"/>
      <c r="G440" s="284">
        <f>SUM(G438)</f>
        <v>2.5000000000000001E-2</v>
      </c>
      <c r="H440" s="284">
        <f>SUM(H438)</f>
        <v>0</v>
      </c>
      <c r="I440" s="283"/>
      <c r="J440" s="283"/>
      <c r="K440" s="283"/>
      <c r="L440" s="283"/>
      <c r="M440" s="283"/>
      <c r="N440" s="283"/>
      <c r="O440" s="283"/>
      <c r="P440" s="283"/>
      <c r="Q440" s="283"/>
      <c r="R440" s="285"/>
      <c r="S440" s="272"/>
      <c r="T440" s="272"/>
      <c r="U440" s="272"/>
      <c r="V440" s="272"/>
      <c r="W440" s="272"/>
    </row>
    <row r="441" spans="1:23" ht="19.5" thickBot="1" x14ac:dyDescent="0.3">
      <c r="A441" s="681" t="s">
        <v>1011</v>
      </c>
      <c r="B441" s="682"/>
      <c r="C441" s="682"/>
      <c r="D441" s="682"/>
      <c r="E441" s="682"/>
      <c r="F441" s="682"/>
      <c r="G441" s="682"/>
      <c r="H441" s="682"/>
      <c r="I441" s="682"/>
      <c r="J441" s="682"/>
      <c r="K441" s="682"/>
      <c r="L441" s="682"/>
      <c r="M441" s="682"/>
      <c r="N441" s="682"/>
      <c r="O441" s="682"/>
      <c r="P441" s="682"/>
      <c r="Q441" s="682"/>
      <c r="R441" s="683"/>
      <c r="S441" s="272"/>
      <c r="T441" s="272"/>
      <c r="U441" s="272"/>
      <c r="V441" s="272"/>
      <c r="W441" s="272"/>
    </row>
    <row r="442" spans="1:23" ht="15.75" x14ac:dyDescent="0.25">
      <c r="A442" s="688">
        <v>1</v>
      </c>
      <c r="B442" s="610" t="s">
        <v>1585</v>
      </c>
      <c r="C442" s="610">
        <v>3</v>
      </c>
      <c r="D442" s="610"/>
      <c r="E442" s="280"/>
      <c r="F442" s="608" t="s">
        <v>893</v>
      </c>
      <c r="G442" s="699">
        <v>1.4999999999999999E-2</v>
      </c>
      <c r="H442" s="699">
        <v>0</v>
      </c>
      <c r="I442" s="610" t="s">
        <v>1047</v>
      </c>
      <c r="J442" s="610" t="s">
        <v>1048</v>
      </c>
      <c r="K442" s="610" t="s">
        <v>1034</v>
      </c>
      <c r="L442" s="610" t="s">
        <v>398</v>
      </c>
      <c r="M442" s="610" t="s">
        <v>2004</v>
      </c>
      <c r="N442" s="610" t="s">
        <v>2005</v>
      </c>
      <c r="O442" s="610" t="s">
        <v>2006</v>
      </c>
      <c r="P442" s="610" t="s">
        <v>2007</v>
      </c>
      <c r="Q442" s="606" t="s">
        <v>1865</v>
      </c>
      <c r="R442" s="703"/>
      <c r="S442" s="272"/>
      <c r="T442" s="272"/>
      <c r="U442" s="272"/>
      <c r="V442" s="272"/>
      <c r="W442" s="272"/>
    </row>
    <row r="443" spans="1:23" ht="15.75" x14ac:dyDescent="0.25">
      <c r="A443" s="685"/>
      <c r="B443" s="609"/>
      <c r="C443" s="609"/>
      <c r="D443" s="609"/>
      <c r="E443" s="281"/>
      <c r="F443" s="609"/>
      <c r="G443" s="700"/>
      <c r="H443" s="700"/>
      <c r="I443" s="609"/>
      <c r="J443" s="609"/>
      <c r="K443" s="609"/>
      <c r="L443" s="608"/>
      <c r="M443" s="609"/>
      <c r="N443" s="609"/>
      <c r="O443" s="609"/>
      <c r="P443" s="609"/>
      <c r="Q443" s="607"/>
      <c r="R443" s="702"/>
      <c r="S443" s="272"/>
      <c r="T443" s="272"/>
      <c r="U443" s="272"/>
      <c r="V443" s="272"/>
      <c r="W443" s="272"/>
    </row>
    <row r="444" spans="1:23" ht="16.5" thickBot="1" x14ac:dyDescent="0.3">
      <c r="A444" s="282"/>
      <c r="B444" s="283"/>
      <c r="C444" s="283"/>
      <c r="D444" s="283"/>
      <c r="E444" s="283"/>
      <c r="F444" s="283"/>
      <c r="G444" s="284">
        <f>SUM(G442)</f>
        <v>1.4999999999999999E-2</v>
      </c>
      <c r="H444" s="284">
        <f>SUM(H442)</f>
        <v>0</v>
      </c>
      <c r="I444" s="283"/>
      <c r="J444" s="283"/>
      <c r="K444" s="283"/>
      <c r="L444" s="283"/>
      <c r="M444" s="283"/>
      <c r="N444" s="283"/>
      <c r="O444" s="283"/>
      <c r="P444" s="283"/>
      <c r="Q444" s="283"/>
      <c r="R444" s="285"/>
      <c r="S444" s="272"/>
      <c r="T444" s="272"/>
      <c r="U444" s="272"/>
      <c r="V444" s="272"/>
      <c r="W444" s="272"/>
    </row>
    <row r="445" spans="1:23" ht="18.75" x14ac:dyDescent="0.25">
      <c r="A445" s="646" t="s">
        <v>1594</v>
      </c>
      <c r="B445" s="647"/>
      <c r="C445" s="647"/>
      <c r="D445" s="647"/>
      <c r="E445" s="647"/>
      <c r="F445" s="647"/>
      <c r="G445" s="647"/>
      <c r="H445" s="647"/>
      <c r="I445" s="647"/>
      <c r="J445" s="647"/>
      <c r="K445" s="647"/>
      <c r="L445" s="647"/>
      <c r="M445" s="647"/>
      <c r="N445" s="647"/>
      <c r="O445" s="647"/>
      <c r="P445" s="647"/>
      <c r="Q445" s="647"/>
      <c r="R445" s="648"/>
      <c r="S445" s="272"/>
      <c r="T445" s="272"/>
      <c r="U445" s="272"/>
      <c r="V445" s="272"/>
      <c r="W445" s="272"/>
    </row>
    <row r="446" spans="1:23" ht="19.5" thickBot="1" x14ac:dyDescent="0.3">
      <c r="A446" s="649" t="s">
        <v>888</v>
      </c>
      <c r="B446" s="650"/>
      <c r="C446" s="650"/>
      <c r="D446" s="650"/>
      <c r="E446" s="650"/>
      <c r="F446" s="650"/>
      <c r="G446" s="650"/>
      <c r="H446" s="650"/>
      <c r="I446" s="650"/>
      <c r="J446" s="650"/>
      <c r="K446" s="650"/>
      <c r="L446" s="650"/>
      <c r="M446" s="650"/>
      <c r="N446" s="650"/>
      <c r="O446" s="650"/>
      <c r="P446" s="650"/>
      <c r="Q446" s="650"/>
      <c r="R446" s="651"/>
      <c r="S446" s="272"/>
      <c r="T446" s="272"/>
      <c r="U446" s="272"/>
      <c r="V446" s="272"/>
      <c r="W446" s="272"/>
    </row>
    <row r="447" spans="1:23" ht="15.75" x14ac:dyDescent="0.25">
      <c r="A447" s="688">
        <v>1</v>
      </c>
      <c r="B447" s="610" t="s">
        <v>1595</v>
      </c>
      <c r="C447" s="610">
        <v>3</v>
      </c>
      <c r="D447" s="610"/>
      <c r="E447" s="279"/>
      <c r="F447" s="610" t="s">
        <v>893</v>
      </c>
      <c r="G447" s="699">
        <v>0.23</v>
      </c>
      <c r="H447" s="699">
        <v>0</v>
      </c>
      <c r="I447" s="610" t="s">
        <v>1062</v>
      </c>
      <c r="J447" s="610" t="s">
        <v>654</v>
      </c>
      <c r="K447" s="610" t="s">
        <v>1049</v>
      </c>
      <c r="L447" s="610" t="s">
        <v>398</v>
      </c>
      <c r="M447" s="610" t="s">
        <v>2008</v>
      </c>
      <c r="N447" s="610" t="s">
        <v>2009</v>
      </c>
      <c r="O447" s="610" t="s">
        <v>2010</v>
      </c>
      <c r="P447" s="610" t="s">
        <v>2011</v>
      </c>
      <c r="Q447" s="606" t="s">
        <v>1865</v>
      </c>
      <c r="R447" s="703"/>
      <c r="S447" s="272"/>
      <c r="T447" s="272"/>
      <c r="U447" s="272"/>
      <c r="V447" s="272"/>
      <c r="W447" s="272"/>
    </row>
    <row r="448" spans="1:23" ht="15.75" x14ac:dyDescent="0.25">
      <c r="A448" s="685"/>
      <c r="B448" s="608"/>
      <c r="C448" s="608"/>
      <c r="D448" s="608"/>
      <c r="E448" s="280"/>
      <c r="F448" s="609"/>
      <c r="G448" s="700"/>
      <c r="H448" s="700"/>
      <c r="I448" s="609"/>
      <c r="J448" s="609"/>
      <c r="K448" s="609"/>
      <c r="L448" s="608"/>
      <c r="M448" s="609"/>
      <c r="N448" s="609"/>
      <c r="O448" s="609"/>
      <c r="P448" s="609"/>
      <c r="Q448" s="607"/>
      <c r="R448" s="702"/>
      <c r="S448" s="272"/>
      <c r="T448" s="272"/>
      <c r="U448" s="272"/>
      <c r="V448" s="272"/>
      <c r="W448" s="272"/>
    </row>
    <row r="449" spans="1:23" ht="15.75" x14ac:dyDescent="0.25">
      <c r="A449" s="688">
        <v>2</v>
      </c>
      <c r="B449" s="608"/>
      <c r="C449" s="608"/>
      <c r="D449" s="608"/>
      <c r="E449" s="280"/>
      <c r="F449" s="610" t="s">
        <v>894</v>
      </c>
      <c r="G449" s="699">
        <v>0.52</v>
      </c>
      <c r="H449" s="699">
        <v>0</v>
      </c>
      <c r="I449" s="610" t="s">
        <v>1062</v>
      </c>
      <c r="J449" s="610" t="s">
        <v>654</v>
      </c>
      <c r="K449" s="610" t="s">
        <v>1049</v>
      </c>
      <c r="L449" s="610" t="s">
        <v>398</v>
      </c>
      <c r="M449" s="610" t="s">
        <v>2012</v>
      </c>
      <c r="N449" s="610" t="s">
        <v>2013</v>
      </c>
      <c r="O449" s="610" t="s">
        <v>2014</v>
      </c>
      <c r="P449" s="610" t="s">
        <v>2015</v>
      </c>
      <c r="Q449" s="606" t="s">
        <v>1865</v>
      </c>
      <c r="R449" s="703"/>
      <c r="S449" s="272"/>
      <c r="T449" s="272"/>
      <c r="U449" s="272"/>
      <c r="V449" s="272"/>
      <c r="W449" s="272"/>
    </row>
    <row r="450" spans="1:23" ht="15.75" x14ac:dyDescent="0.25">
      <c r="A450" s="685"/>
      <c r="B450" s="608"/>
      <c r="C450" s="608"/>
      <c r="D450" s="608"/>
      <c r="E450" s="280"/>
      <c r="F450" s="609"/>
      <c r="G450" s="700"/>
      <c r="H450" s="700"/>
      <c r="I450" s="609"/>
      <c r="J450" s="609"/>
      <c r="K450" s="609"/>
      <c r="L450" s="608"/>
      <c r="M450" s="609"/>
      <c r="N450" s="609"/>
      <c r="O450" s="609"/>
      <c r="P450" s="609"/>
      <c r="Q450" s="607"/>
      <c r="R450" s="702"/>
      <c r="S450" s="272"/>
      <c r="T450" s="272"/>
      <c r="U450" s="272"/>
      <c r="V450" s="272"/>
      <c r="W450" s="272"/>
    </row>
    <row r="451" spans="1:23" ht="15.75" x14ac:dyDescent="0.25">
      <c r="A451" s="688">
        <v>3</v>
      </c>
      <c r="B451" s="608"/>
      <c r="C451" s="608"/>
      <c r="D451" s="608"/>
      <c r="E451" s="280"/>
      <c r="F451" s="610" t="s">
        <v>923</v>
      </c>
      <c r="G451" s="699">
        <v>0.48</v>
      </c>
      <c r="H451" s="699">
        <v>0</v>
      </c>
      <c r="I451" s="610" t="s">
        <v>2016</v>
      </c>
      <c r="J451" s="610" t="s">
        <v>654</v>
      </c>
      <c r="K451" s="610" t="s">
        <v>1049</v>
      </c>
      <c r="L451" s="610" t="s">
        <v>398</v>
      </c>
      <c r="M451" s="610" t="s">
        <v>2017</v>
      </c>
      <c r="N451" s="610" t="s">
        <v>2018</v>
      </c>
      <c r="O451" s="610" t="s">
        <v>2019</v>
      </c>
      <c r="P451" s="610" t="s">
        <v>2020</v>
      </c>
      <c r="Q451" s="606" t="s">
        <v>1865</v>
      </c>
      <c r="R451" s="703"/>
      <c r="S451" s="272"/>
      <c r="T451" s="272"/>
      <c r="U451" s="272"/>
      <c r="V451" s="272"/>
      <c r="W451" s="272"/>
    </row>
    <row r="452" spans="1:23" ht="15.75" x14ac:dyDescent="0.25">
      <c r="A452" s="685"/>
      <c r="B452" s="608"/>
      <c r="C452" s="608"/>
      <c r="D452" s="608"/>
      <c r="E452" s="280"/>
      <c r="F452" s="609"/>
      <c r="G452" s="700"/>
      <c r="H452" s="700"/>
      <c r="I452" s="609"/>
      <c r="J452" s="609"/>
      <c r="K452" s="609"/>
      <c r="L452" s="608"/>
      <c r="M452" s="609"/>
      <c r="N452" s="609"/>
      <c r="O452" s="609"/>
      <c r="P452" s="609"/>
      <c r="Q452" s="607"/>
      <c r="R452" s="702"/>
      <c r="S452" s="272"/>
      <c r="T452" s="272"/>
      <c r="U452" s="272"/>
      <c r="V452" s="272"/>
      <c r="W452" s="272"/>
    </row>
    <row r="453" spans="1:23" ht="15.75" x14ac:dyDescent="0.25">
      <c r="A453" s="688">
        <v>4</v>
      </c>
      <c r="B453" s="608"/>
      <c r="C453" s="608"/>
      <c r="D453" s="608"/>
      <c r="E453" s="280"/>
      <c r="F453" s="610" t="s">
        <v>930</v>
      </c>
      <c r="G453" s="699">
        <v>0.33</v>
      </c>
      <c r="H453" s="699">
        <v>0</v>
      </c>
      <c r="I453" s="610" t="s">
        <v>1044</v>
      </c>
      <c r="J453" s="610" t="s">
        <v>654</v>
      </c>
      <c r="K453" s="610" t="s">
        <v>1049</v>
      </c>
      <c r="L453" s="610" t="s">
        <v>398</v>
      </c>
      <c r="M453" s="610" t="s">
        <v>2021</v>
      </c>
      <c r="N453" s="610" t="s">
        <v>2022</v>
      </c>
      <c r="O453" s="610" t="s">
        <v>2023</v>
      </c>
      <c r="P453" s="610" t="s">
        <v>2024</v>
      </c>
      <c r="Q453" s="606" t="s">
        <v>1865</v>
      </c>
      <c r="R453" s="703"/>
      <c r="S453" s="272"/>
      <c r="T453" s="272"/>
      <c r="U453" s="272"/>
      <c r="V453" s="272"/>
      <c r="W453" s="272"/>
    </row>
    <row r="454" spans="1:23" ht="15.75" x14ac:dyDescent="0.25">
      <c r="A454" s="685"/>
      <c r="B454" s="608"/>
      <c r="C454" s="608"/>
      <c r="D454" s="608"/>
      <c r="E454" s="280"/>
      <c r="F454" s="609"/>
      <c r="G454" s="700"/>
      <c r="H454" s="700"/>
      <c r="I454" s="609"/>
      <c r="J454" s="609"/>
      <c r="K454" s="609"/>
      <c r="L454" s="608"/>
      <c r="M454" s="609"/>
      <c r="N454" s="609"/>
      <c r="O454" s="609"/>
      <c r="P454" s="609"/>
      <c r="Q454" s="607"/>
      <c r="R454" s="702"/>
      <c r="S454" s="272"/>
      <c r="T454" s="272"/>
      <c r="U454" s="272"/>
      <c r="V454" s="272"/>
      <c r="W454" s="272"/>
    </row>
    <row r="455" spans="1:23" ht="15.75" x14ac:dyDescent="0.25">
      <c r="A455" s="688">
        <v>5</v>
      </c>
      <c r="B455" s="608"/>
      <c r="C455" s="608"/>
      <c r="D455" s="608"/>
      <c r="E455" s="280"/>
      <c r="F455" s="610" t="s">
        <v>937</v>
      </c>
      <c r="G455" s="699">
        <v>0.37</v>
      </c>
      <c r="H455" s="699">
        <v>6.0000000000000001E-3</v>
      </c>
      <c r="I455" s="610" t="s">
        <v>2025</v>
      </c>
      <c r="J455" s="610" t="s">
        <v>1753</v>
      </c>
      <c r="K455" s="610" t="s">
        <v>1049</v>
      </c>
      <c r="L455" s="610" t="s">
        <v>398</v>
      </c>
      <c r="M455" s="610" t="s">
        <v>2026</v>
      </c>
      <c r="N455" s="610" t="s">
        <v>2027</v>
      </c>
      <c r="O455" s="610" t="s">
        <v>2028</v>
      </c>
      <c r="P455" s="610" t="s">
        <v>2029</v>
      </c>
      <c r="Q455" s="606" t="s">
        <v>2030</v>
      </c>
      <c r="R455" s="703"/>
      <c r="S455" s="272"/>
      <c r="T455" s="272"/>
      <c r="U455" s="272"/>
      <c r="V455" s="272"/>
      <c r="W455" s="272"/>
    </row>
    <row r="456" spans="1:23" ht="15.75" x14ac:dyDescent="0.25">
      <c r="A456" s="685"/>
      <c r="B456" s="609"/>
      <c r="C456" s="609"/>
      <c r="D456" s="609"/>
      <c r="E456" s="281"/>
      <c r="F456" s="609"/>
      <c r="G456" s="700"/>
      <c r="H456" s="700"/>
      <c r="I456" s="609"/>
      <c r="J456" s="609"/>
      <c r="K456" s="609"/>
      <c r="L456" s="608"/>
      <c r="M456" s="609"/>
      <c r="N456" s="609"/>
      <c r="O456" s="609"/>
      <c r="P456" s="609"/>
      <c r="Q456" s="607"/>
      <c r="R456" s="702"/>
      <c r="S456" s="272"/>
      <c r="T456" s="272"/>
      <c r="U456" s="272"/>
      <c r="V456" s="272"/>
      <c r="W456" s="272"/>
    </row>
    <row r="457" spans="1:23" ht="16.5" thickBot="1" x14ac:dyDescent="0.3">
      <c r="A457" s="282"/>
      <c r="B457" s="283"/>
      <c r="C457" s="283"/>
      <c r="D457" s="283"/>
      <c r="E457" s="283"/>
      <c r="F457" s="283"/>
      <c r="G457" s="284">
        <f>SUM(G447:G456)</f>
        <v>1.9300000000000002</v>
      </c>
      <c r="H457" s="284">
        <f>SUM(H447:H456)</f>
        <v>6.0000000000000001E-3</v>
      </c>
      <c r="I457" s="283"/>
      <c r="J457" s="283"/>
      <c r="K457" s="283"/>
      <c r="L457" s="283"/>
      <c r="M457" s="283"/>
      <c r="N457" s="283"/>
      <c r="O457" s="283"/>
      <c r="P457" s="283"/>
      <c r="Q457" s="283"/>
      <c r="R457" s="285"/>
      <c r="S457" s="272"/>
      <c r="T457" s="272"/>
      <c r="U457" s="272"/>
      <c r="V457" s="272"/>
      <c r="W457" s="272"/>
    </row>
    <row r="458" spans="1:23" ht="19.5" thickBot="1" x14ac:dyDescent="0.3">
      <c r="A458" s="681" t="s">
        <v>1011</v>
      </c>
      <c r="B458" s="682"/>
      <c r="C458" s="682"/>
      <c r="D458" s="682"/>
      <c r="E458" s="682"/>
      <c r="F458" s="682"/>
      <c r="G458" s="682"/>
      <c r="H458" s="682"/>
      <c r="I458" s="682"/>
      <c r="J458" s="682"/>
      <c r="K458" s="682"/>
      <c r="L458" s="682"/>
      <c r="M458" s="682"/>
      <c r="N458" s="682"/>
      <c r="O458" s="682"/>
      <c r="P458" s="682"/>
      <c r="Q458" s="682"/>
      <c r="R458" s="683"/>
      <c r="S458" s="272"/>
      <c r="T458" s="272"/>
      <c r="U458" s="272"/>
      <c r="V458" s="272"/>
      <c r="W458" s="272"/>
    </row>
    <row r="459" spans="1:23" ht="15.75" x14ac:dyDescent="0.25">
      <c r="A459" s="688">
        <v>1</v>
      </c>
      <c r="B459" s="610" t="s">
        <v>1595</v>
      </c>
      <c r="C459" s="610">
        <v>3</v>
      </c>
      <c r="D459" s="610"/>
      <c r="E459" s="279"/>
      <c r="F459" s="610" t="s">
        <v>893</v>
      </c>
      <c r="G459" s="705">
        <v>0.48</v>
      </c>
      <c r="H459" s="705">
        <v>1.7000000000000001E-2</v>
      </c>
      <c r="I459" s="707" t="s">
        <v>566</v>
      </c>
      <c r="J459" s="707" t="s">
        <v>654</v>
      </c>
      <c r="K459" s="610" t="s">
        <v>1049</v>
      </c>
      <c r="L459" s="610" t="s">
        <v>398</v>
      </c>
      <c r="M459" s="707" t="s">
        <v>2031</v>
      </c>
      <c r="N459" s="707" t="s">
        <v>2032</v>
      </c>
      <c r="O459" s="707" t="s">
        <v>2033</v>
      </c>
      <c r="P459" s="707" t="s">
        <v>2034</v>
      </c>
      <c r="Q459" s="606" t="s">
        <v>2035</v>
      </c>
      <c r="R459" s="703"/>
      <c r="S459" s="272"/>
      <c r="T459" s="272"/>
      <c r="U459" s="272"/>
      <c r="V459" s="272"/>
      <c r="W459" s="272"/>
    </row>
    <row r="460" spans="1:23" ht="15.75" x14ac:dyDescent="0.25">
      <c r="A460" s="685"/>
      <c r="B460" s="608"/>
      <c r="C460" s="608"/>
      <c r="D460" s="608"/>
      <c r="E460" s="280"/>
      <c r="F460" s="609"/>
      <c r="G460" s="706"/>
      <c r="H460" s="706"/>
      <c r="I460" s="573"/>
      <c r="J460" s="573"/>
      <c r="K460" s="609"/>
      <c r="L460" s="608"/>
      <c r="M460" s="573"/>
      <c r="N460" s="573"/>
      <c r="O460" s="573"/>
      <c r="P460" s="573"/>
      <c r="Q460" s="607"/>
      <c r="R460" s="742"/>
      <c r="S460" s="272"/>
      <c r="T460" s="272"/>
      <c r="U460" s="272"/>
      <c r="V460" s="272"/>
      <c r="W460" s="272"/>
    </row>
    <row r="461" spans="1:23" ht="15.75" x14ac:dyDescent="0.25">
      <c r="A461" s="688">
        <v>2</v>
      </c>
      <c r="B461" s="608"/>
      <c r="C461" s="608"/>
      <c r="D461" s="608"/>
      <c r="E461" s="280"/>
      <c r="F461" s="610" t="s">
        <v>894</v>
      </c>
      <c r="G461" s="705">
        <v>0.21</v>
      </c>
      <c r="H461" s="705">
        <v>0</v>
      </c>
      <c r="I461" s="610" t="s">
        <v>2016</v>
      </c>
      <c r="J461" s="610" t="s">
        <v>654</v>
      </c>
      <c r="K461" s="610" t="s">
        <v>1049</v>
      </c>
      <c r="L461" s="610" t="s">
        <v>398</v>
      </c>
      <c r="M461" s="707" t="s">
        <v>2036</v>
      </c>
      <c r="N461" s="707" t="s">
        <v>2037</v>
      </c>
      <c r="O461" s="707" t="s">
        <v>2038</v>
      </c>
      <c r="P461" s="707" t="s">
        <v>2039</v>
      </c>
      <c r="Q461" s="606" t="s">
        <v>1865</v>
      </c>
      <c r="R461" s="703"/>
      <c r="S461" s="272"/>
      <c r="T461" s="272"/>
      <c r="U461" s="272"/>
      <c r="V461" s="272"/>
      <c r="W461" s="272"/>
    </row>
    <row r="462" spans="1:23" ht="15.75" x14ac:dyDescent="0.25">
      <c r="A462" s="685"/>
      <c r="B462" s="608"/>
      <c r="C462" s="608"/>
      <c r="D462" s="608"/>
      <c r="E462" s="280"/>
      <c r="F462" s="609"/>
      <c r="G462" s="706"/>
      <c r="H462" s="706"/>
      <c r="I462" s="609"/>
      <c r="J462" s="609"/>
      <c r="K462" s="609"/>
      <c r="L462" s="608"/>
      <c r="M462" s="573"/>
      <c r="N462" s="573"/>
      <c r="O462" s="573"/>
      <c r="P462" s="573"/>
      <c r="Q462" s="607"/>
      <c r="R462" s="742"/>
      <c r="S462" s="272"/>
      <c r="T462" s="272"/>
      <c r="U462" s="272"/>
      <c r="V462" s="272"/>
      <c r="W462" s="272"/>
    </row>
    <row r="463" spans="1:23" ht="15.75" x14ac:dyDescent="0.25">
      <c r="A463" s="688">
        <v>3</v>
      </c>
      <c r="B463" s="608"/>
      <c r="C463" s="608"/>
      <c r="D463" s="608"/>
      <c r="E463" s="280"/>
      <c r="F463" s="610" t="s">
        <v>923</v>
      </c>
      <c r="G463" s="705">
        <v>0.41</v>
      </c>
      <c r="H463" s="705">
        <v>0</v>
      </c>
      <c r="I463" s="707" t="s">
        <v>1061</v>
      </c>
      <c r="J463" s="707" t="s">
        <v>1753</v>
      </c>
      <c r="K463" s="610" t="s">
        <v>1049</v>
      </c>
      <c r="L463" s="610" t="s">
        <v>398</v>
      </c>
      <c r="M463" s="707" t="s">
        <v>2040</v>
      </c>
      <c r="N463" s="707" t="s">
        <v>2041</v>
      </c>
      <c r="O463" s="707" t="s">
        <v>2042</v>
      </c>
      <c r="P463" s="707" t="s">
        <v>2043</v>
      </c>
      <c r="Q463" s="606" t="s">
        <v>1865</v>
      </c>
      <c r="R463" s="703"/>
      <c r="S463" s="272"/>
      <c r="T463" s="272"/>
      <c r="U463" s="272"/>
      <c r="V463" s="272"/>
      <c r="W463" s="272"/>
    </row>
    <row r="464" spans="1:23" ht="15.75" x14ac:dyDescent="0.25">
      <c r="A464" s="685"/>
      <c r="B464" s="608"/>
      <c r="C464" s="608"/>
      <c r="D464" s="608"/>
      <c r="E464" s="280"/>
      <c r="F464" s="609"/>
      <c r="G464" s="706"/>
      <c r="H464" s="706"/>
      <c r="I464" s="573"/>
      <c r="J464" s="573"/>
      <c r="K464" s="609"/>
      <c r="L464" s="608"/>
      <c r="M464" s="573"/>
      <c r="N464" s="573"/>
      <c r="O464" s="573"/>
      <c r="P464" s="573"/>
      <c r="Q464" s="607"/>
      <c r="R464" s="742"/>
      <c r="S464" s="272"/>
      <c r="T464" s="272"/>
      <c r="U464" s="272"/>
      <c r="V464" s="272"/>
      <c r="W464" s="272"/>
    </row>
    <row r="465" spans="1:23" ht="15.75" x14ac:dyDescent="0.25">
      <c r="A465" s="688">
        <v>4</v>
      </c>
      <c r="B465" s="608"/>
      <c r="C465" s="608"/>
      <c r="D465" s="608"/>
      <c r="E465" s="280"/>
      <c r="F465" s="610" t="s">
        <v>930</v>
      </c>
      <c r="G465" s="705">
        <v>0.52</v>
      </c>
      <c r="H465" s="705">
        <v>2.5000000000000001E-2</v>
      </c>
      <c r="I465" s="707" t="s">
        <v>1061</v>
      </c>
      <c r="J465" s="707" t="s">
        <v>1753</v>
      </c>
      <c r="K465" s="610" t="s">
        <v>1049</v>
      </c>
      <c r="L465" s="610" t="s">
        <v>398</v>
      </c>
      <c r="M465" s="707" t="s">
        <v>2044</v>
      </c>
      <c r="N465" s="707" t="s">
        <v>2045</v>
      </c>
      <c r="O465" s="707" t="s">
        <v>2046</v>
      </c>
      <c r="P465" s="707" t="s">
        <v>2047</v>
      </c>
      <c r="Q465" s="606" t="s">
        <v>2048</v>
      </c>
      <c r="R465" s="703"/>
      <c r="S465" s="272"/>
      <c r="T465" s="272"/>
      <c r="U465" s="272"/>
      <c r="V465" s="272"/>
      <c r="W465" s="272"/>
    </row>
    <row r="466" spans="1:23" ht="15.75" x14ac:dyDescent="0.25">
      <c r="A466" s="685"/>
      <c r="B466" s="609"/>
      <c r="C466" s="609"/>
      <c r="D466" s="609"/>
      <c r="E466" s="281"/>
      <c r="F466" s="609"/>
      <c r="G466" s="706"/>
      <c r="H466" s="706"/>
      <c r="I466" s="573"/>
      <c r="J466" s="573"/>
      <c r="K466" s="609"/>
      <c r="L466" s="608"/>
      <c r="M466" s="573"/>
      <c r="N466" s="573"/>
      <c r="O466" s="573"/>
      <c r="P466" s="573"/>
      <c r="Q466" s="607"/>
      <c r="R466" s="742"/>
      <c r="S466" s="272"/>
      <c r="T466" s="272"/>
      <c r="U466" s="272"/>
      <c r="V466" s="272"/>
      <c r="W466" s="272"/>
    </row>
    <row r="467" spans="1:23" ht="16.5" thickBot="1" x14ac:dyDescent="0.3">
      <c r="A467" s="282"/>
      <c r="B467" s="283"/>
      <c r="C467" s="283"/>
      <c r="D467" s="283"/>
      <c r="E467" s="283"/>
      <c r="F467" s="283"/>
      <c r="G467" s="284">
        <f>SUM(G459:G466)</f>
        <v>1.6199999999999999</v>
      </c>
      <c r="H467" s="284">
        <f>SUM(H459:H466)</f>
        <v>4.2000000000000003E-2</v>
      </c>
      <c r="I467" s="283"/>
      <c r="J467" s="283"/>
      <c r="K467" s="283"/>
      <c r="L467" s="283"/>
      <c r="M467" s="283"/>
      <c r="N467" s="283"/>
      <c r="O467" s="283"/>
      <c r="P467" s="283"/>
      <c r="Q467" s="283"/>
      <c r="R467" s="285"/>
      <c r="S467" s="272"/>
      <c r="T467" s="272"/>
      <c r="U467" s="272"/>
      <c r="V467" s="272"/>
      <c r="W467" s="272"/>
    </row>
    <row r="468" spans="1:23" ht="18.75" x14ac:dyDescent="0.25">
      <c r="A468" s="646" t="s">
        <v>1618</v>
      </c>
      <c r="B468" s="647"/>
      <c r="C468" s="647"/>
      <c r="D468" s="647"/>
      <c r="E468" s="647"/>
      <c r="F468" s="647"/>
      <c r="G468" s="647"/>
      <c r="H468" s="647"/>
      <c r="I468" s="647"/>
      <c r="J468" s="647"/>
      <c r="K468" s="647"/>
      <c r="L468" s="647"/>
      <c r="M468" s="647"/>
      <c r="N468" s="647"/>
      <c r="O468" s="647"/>
      <c r="P468" s="647"/>
      <c r="Q468" s="647"/>
      <c r="R468" s="648"/>
      <c r="S468" s="272"/>
      <c r="T468" s="272"/>
      <c r="U468" s="272"/>
      <c r="V468" s="272"/>
      <c r="W468" s="272"/>
    </row>
    <row r="469" spans="1:23" ht="19.5" thickBot="1" x14ac:dyDescent="0.3">
      <c r="A469" s="649" t="s">
        <v>888</v>
      </c>
      <c r="B469" s="650"/>
      <c r="C469" s="650"/>
      <c r="D469" s="650"/>
      <c r="E469" s="650"/>
      <c r="F469" s="650"/>
      <c r="G469" s="650"/>
      <c r="H469" s="650"/>
      <c r="I469" s="650"/>
      <c r="J469" s="650"/>
      <c r="K469" s="650"/>
      <c r="L469" s="650"/>
      <c r="M469" s="650"/>
      <c r="N469" s="650"/>
      <c r="O469" s="650"/>
      <c r="P469" s="650"/>
      <c r="Q469" s="650"/>
      <c r="R469" s="651"/>
      <c r="S469" s="272"/>
      <c r="T469" s="272"/>
      <c r="U469" s="272"/>
      <c r="V469" s="272"/>
      <c r="W469" s="272"/>
    </row>
    <row r="470" spans="1:23" ht="15.75" x14ac:dyDescent="0.25">
      <c r="A470" s="688">
        <v>1</v>
      </c>
      <c r="B470" s="610" t="s">
        <v>1619</v>
      </c>
      <c r="C470" s="610">
        <v>3</v>
      </c>
      <c r="D470" s="610"/>
      <c r="E470" s="279"/>
      <c r="F470" s="610" t="s">
        <v>893</v>
      </c>
      <c r="G470" s="699">
        <v>0.08</v>
      </c>
      <c r="H470" s="699">
        <v>0</v>
      </c>
      <c r="I470" s="610" t="s">
        <v>1055</v>
      </c>
      <c r="J470" s="610" t="s">
        <v>2049</v>
      </c>
      <c r="K470" s="610" t="s">
        <v>1049</v>
      </c>
      <c r="L470" s="610" t="s">
        <v>398</v>
      </c>
      <c r="M470" s="610" t="s">
        <v>2050</v>
      </c>
      <c r="N470" s="610" t="s">
        <v>2051</v>
      </c>
      <c r="O470" s="610" t="s">
        <v>2052</v>
      </c>
      <c r="P470" s="610" t="s">
        <v>2053</v>
      </c>
      <c r="Q470" s="606" t="s">
        <v>1865</v>
      </c>
      <c r="R470" s="703"/>
      <c r="S470" s="272"/>
      <c r="T470" s="272"/>
      <c r="U470" s="272"/>
      <c r="V470" s="272"/>
      <c r="W470" s="272"/>
    </row>
    <row r="471" spans="1:23" ht="15.75" x14ac:dyDescent="0.25">
      <c r="A471" s="685"/>
      <c r="B471" s="608"/>
      <c r="C471" s="608"/>
      <c r="D471" s="608"/>
      <c r="E471" s="280"/>
      <c r="F471" s="609"/>
      <c r="G471" s="700"/>
      <c r="H471" s="700"/>
      <c r="I471" s="609"/>
      <c r="J471" s="609"/>
      <c r="K471" s="609"/>
      <c r="L471" s="608"/>
      <c r="M471" s="609"/>
      <c r="N471" s="609"/>
      <c r="O471" s="609"/>
      <c r="P471" s="609"/>
      <c r="Q471" s="607"/>
      <c r="R471" s="702"/>
      <c r="S471" s="272"/>
      <c r="T471" s="272"/>
      <c r="U471" s="272"/>
      <c r="V471" s="272"/>
      <c r="W471" s="272"/>
    </row>
    <row r="472" spans="1:23" ht="15.75" x14ac:dyDescent="0.25">
      <c r="A472" s="688">
        <v>2</v>
      </c>
      <c r="B472" s="608"/>
      <c r="C472" s="608"/>
      <c r="D472" s="608"/>
      <c r="E472" s="280"/>
      <c r="F472" s="610" t="s">
        <v>894</v>
      </c>
      <c r="G472" s="699">
        <v>0.12</v>
      </c>
      <c r="H472" s="699">
        <v>0</v>
      </c>
      <c r="I472" s="610" t="s">
        <v>2054</v>
      </c>
      <c r="J472" s="610" t="s">
        <v>2049</v>
      </c>
      <c r="K472" s="610" t="s">
        <v>1049</v>
      </c>
      <c r="L472" s="610" t="s">
        <v>398</v>
      </c>
      <c r="M472" s="610" t="s">
        <v>2055</v>
      </c>
      <c r="N472" s="610" t="s">
        <v>2056</v>
      </c>
      <c r="O472" s="610" t="s">
        <v>2057</v>
      </c>
      <c r="P472" s="610" t="s">
        <v>2058</v>
      </c>
      <c r="Q472" s="606" t="s">
        <v>1865</v>
      </c>
      <c r="R472" s="703"/>
      <c r="S472" s="272"/>
      <c r="T472" s="272"/>
      <c r="U472" s="272"/>
      <c r="V472" s="272"/>
      <c r="W472" s="272"/>
    </row>
    <row r="473" spans="1:23" ht="15.75" x14ac:dyDescent="0.25">
      <c r="A473" s="685"/>
      <c r="B473" s="609"/>
      <c r="C473" s="609"/>
      <c r="D473" s="609"/>
      <c r="E473" s="281"/>
      <c r="F473" s="609"/>
      <c r="G473" s="700"/>
      <c r="H473" s="700"/>
      <c r="I473" s="609"/>
      <c r="J473" s="609"/>
      <c r="K473" s="609"/>
      <c r="L473" s="608"/>
      <c r="M473" s="609"/>
      <c r="N473" s="609"/>
      <c r="O473" s="609"/>
      <c r="P473" s="609"/>
      <c r="Q473" s="607"/>
      <c r="R473" s="702"/>
      <c r="S473" s="272"/>
      <c r="T473" s="272"/>
      <c r="U473" s="272"/>
      <c r="V473" s="272"/>
      <c r="W473" s="272"/>
    </row>
    <row r="474" spans="1:23" ht="16.5" thickBot="1" x14ac:dyDescent="0.3">
      <c r="A474" s="282"/>
      <c r="B474" s="283"/>
      <c r="C474" s="283"/>
      <c r="D474" s="283"/>
      <c r="E474" s="283"/>
      <c r="F474" s="283"/>
      <c r="G474" s="284">
        <f>SUM(G470:G473)</f>
        <v>0.2</v>
      </c>
      <c r="H474" s="284">
        <f>SUM(H470:H473)</f>
        <v>0</v>
      </c>
      <c r="I474" s="283"/>
      <c r="J474" s="283"/>
      <c r="K474" s="283"/>
      <c r="L474" s="283"/>
      <c r="M474" s="283"/>
      <c r="N474" s="283"/>
      <c r="O474" s="283"/>
      <c r="P474" s="283"/>
      <c r="Q474" s="283"/>
      <c r="R474" s="285"/>
      <c r="S474" s="272"/>
      <c r="T474" s="272"/>
      <c r="U474" s="272"/>
      <c r="V474" s="272"/>
      <c r="W474" s="272"/>
    </row>
    <row r="475" spans="1:23" ht="19.5" thickBot="1" x14ac:dyDescent="0.3">
      <c r="A475" s="681" t="s">
        <v>1011</v>
      </c>
      <c r="B475" s="682"/>
      <c r="C475" s="682"/>
      <c r="D475" s="682"/>
      <c r="E475" s="682"/>
      <c r="F475" s="682"/>
      <c r="G475" s="682"/>
      <c r="H475" s="682"/>
      <c r="I475" s="682"/>
      <c r="J475" s="682"/>
      <c r="K475" s="682"/>
      <c r="L475" s="682"/>
      <c r="M475" s="682"/>
      <c r="N475" s="682"/>
      <c r="O475" s="682"/>
      <c r="P475" s="682"/>
      <c r="Q475" s="682"/>
      <c r="R475" s="683"/>
      <c r="S475" s="272"/>
      <c r="T475" s="272"/>
      <c r="U475" s="272"/>
      <c r="V475" s="272"/>
      <c r="W475" s="272"/>
    </row>
    <row r="476" spans="1:23" ht="15.75" x14ac:dyDescent="0.25">
      <c r="A476" s="688">
        <v>1</v>
      </c>
      <c r="B476" s="610" t="s">
        <v>1619</v>
      </c>
      <c r="C476" s="610">
        <v>3</v>
      </c>
      <c r="D476" s="610"/>
      <c r="E476" s="279"/>
      <c r="F476" s="610" t="s">
        <v>893</v>
      </c>
      <c r="G476" s="699">
        <v>0.52</v>
      </c>
      <c r="H476" s="699">
        <v>0</v>
      </c>
      <c r="I476" s="610" t="s">
        <v>1055</v>
      </c>
      <c r="J476" s="610" t="s">
        <v>2049</v>
      </c>
      <c r="K476" s="610" t="s">
        <v>1049</v>
      </c>
      <c r="L476" s="610" t="s">
        <v>398</v>
      </c>
      <c r="M476" s="610" t="s">
        <v>2059</v>
      </c>
      <c r="N476" s="610" t="s">
        <v>2060</v>
      </c>
      <c r="O476" s="610" t="s">
        <v>2061</v>
      </c>
      <c r="P476" s="610" t="s">
        <v>2062</v>
      </c>
      <c r="Q476" s="606" t="s">
        <v>1865</v>
      </c>
      <c r="R476" s="703"/>
      <c r="S476" s="272"/>
      <c r="T476" s="272"/>
      <c r="U476" s="272"/>
      <c r="V476" s="272"/>
      <c r="W476" s="272"/>
    </row>
    <row r="477" spans="1:23" ht="15.75" x14ac:dyDescent="0.25">
      <c r="A477" s="685"/>
      <c r="B477" s="608"/>
      <c r="C477" s="608"/>
      <c r="D477" s="608"/>
      <c r="E477" s="280"/>
      <c r="F477" s="609"/>
      <c r="G477" s="700"/>
      <c r="H477" s="700"/>
      <c r="I477" s="609"/>
      <c r="J477" s="609"/>
      <c r="K477" s="609"/>
      <c r="L477" s="608"/>
      <c r="M477" s="609"/>
      <c r="N477" s="609"/>
      <c r="O477" s="609"/>
      <c r="P477" s="609"/>
      <c r="Q477" s="607"/>
      <c r="R477" s="702"/>
      <c r="S477" s="272"/>
      <c r="T477" s="272"/>
      <c r="U477" s="272"/>
      <c r="V477" s="272"/>
      <c r="W477" s="272"/>
    </row>
    <row r="478" spans="1:23" ht="15.75" x14ac:dyDescent="0.25">
      <c r="A478" s="688">
        <v>2</v>
      </c>
      <c r="B478" s="608"/>
      <c r="C478" s="608"/>
      <c r="D478" s="608"/>
      <c r="E478" s="280"/>
      <c r="F478" s="610" t="s">
        <v>894</v>
      </c>
      <c r="G478" s="699">
        <v>0.48</v>
      </c>
      <c r="H478" s="699">
        <v>0</v>
      </c>
      <c r="I478" s="610" t="s">
        <v>1055</v>
      </c>
      <c r="J478" s="610" t="s">
        <v>2049</v>
      </c>
      <c r="K478" s="610" t="s">
        <v>1049</v>
      </c>
      <c r="L478" s="610" t="s">
        <v>398</v>
      </c>
      <c r="M478" s="610" t="s">
        <v>2063</v>
      </c>
      <c r="N478" s="610" t="s">
        <v>2064</v>
      </c>
      <c r="O478" s="610" t="s">
        <v>2065</v>
      </c>
      <c r="P478" s="610" t="s">
        <v>2066</v>
      </c>
      <c r="Q478" s="606" t="s">
        <v>1865</v>
      </c>
      <c r="R478" s="703"/>
      <c r="S478" s="272"/>
      <c r="T478" s="272"/>
      <c r="U478" s="272"/>
      <c r="V478" s="272"/>
      <c r="W478" s="272"/>
    </row>
    <row r="479" spans="1:23" ht="15.75" x14ac:dyDescent="0.25">
      <c r="A479" s="685"/>
      <c r="B479" s="608"/>
      <c r="C479" s="608"/>
      <c r="D479" s="608"/>
      <c r="E479" s="280"/>
      <c r="F479" s="609"/>
      <c r="G479" s="700"/>
      <c r="H479" s="700"/>
      <c r="I479" s="609"/>
      <c r="J479" s="609"/>
      <c r="K479" s="609"/>
      <c r="L479" s="608"/>
      <c r="M479" s="609"/>
      <c r="N479" s="609"/>
      <c r="O479" s="609"/>
      <c r="P479" s="609"/>
      <c r="Q479" s="607"/>
      <c r="R479" s="702"/>
      <c r="S479" s="272"/>
      <c r="T479" s="272"/>
      <c r="U479" s="272"/>
      <c r="V479" s="272"/>
      <c r="W479" s="272"/>
    </row>
    <row r="480" spans="1:23" ht="15.75" x14ac:dyDescent="0.25">
      <c r="A480" s="688">
        <v>3</v>
      </c>
      <c r="B480" s="608"/>
      <c r="C480" s="608"/>
      <c r="D480" s="608"/>
      <c r="E480" s="280"/>
      <c r="F480" s="610" t="s">
        <v>923</v>
      </c>
      <c r="G480" s="699">
        <v>0.33</v>
      </c>
      <c r="H480" s="699">
        <v>0</v>
      </c>
      <c r="I480" s="610" t="s">
        <v>1055</v>
      </c>
      <c r="J480" s="610" t="s">
        <v>2049</v>
      </c>
      <c r="K480" s="610" t="s">
        <v>1049</v>
      </c>
      <c r="L480" s="610" t="s">
        <v>398</v>
      </c>
      <c r="M480" s="610" t="s">
        <v>2067</v>
      </c>
      <c r="N480" s="610" t="s">
        <v>2068</v>
      </c>
      <c r="O480" s="610" t="s">
        <v>2069</v>
      </c>
      <c r="P480" s="610" t="s">
        <v>2070</v>
      </c>
      <c r="Q480" s="606" t="s">
        <v>1865</v>
      </c>
      <c r="R480" s="703"/>
      <c r="S480" s="272"/>
      <c r="T480" s="272"/>
      <c r="U480" s="272"/>
      <c r="V480" s="272"/>
      <c r="W480" s="272"/>
    </row>
    <row r="481" spans="1:23" ht="15.75" x14ac:dyDescent="0.25">
      <c r="A481" s="685"/>
      <c r="B481" s="609"/>
      <c r="C481" s="609"/>
      <c r="D481" s="609"/>
      <c r="E481" s="281"/>
      <c r="F481" s="609"/>
      <c r="G481" s="700"/>
      <c r="H481" s="700"/>
      <c r="I481" s="609"/>
      <c r="J481" s="609"/>
      <c r="K481" s="609"/>
      <c r="L481" s="608"/>
      <c r="M481" s="609"/>
      <c r="N481" s="609"/>
      <c r="O481" s="609"/>
      <c r="P481" s="609"/>
      <c r="Q481" s="607"/>
      <c r="R481" s="702"/>
      <c r="S481" s="272"/>
      <c r="T481" s="272"/>
      <c r="U481" s="272"/>
      <c r="V481" s="272"/>
      <c r="W481" s="272"/>
    </row>
    <row r="482" spans="1:23" ht="16.5" thickBot="1" x14ac:dyDescent="0.3">
      <c r="A482" s="282"/>
      <c r="B482" s="283"/>
      <c r="C482" s="283"/>
      <c r="D482" s="283"/>
      <c r="E482" s="283"/>
      <c r="F482" s="283"/>
      <c r="G482" s="284">
        <f>SUM(G476:G481)</f>
        <v>1.33</v>
      </c>
      <c r="H482" s="284">
        <f>SUM(H476:H481)</f>
        <v>0</v>
      </c>
      <c r="I482" s="283"/>
      <c r="J482" s="283"/>
      <c r="K482" s="283"/>
      <c r="L482" s="283"/>
      <c r="M482" s="283"/>
      <c r="N482" s="283"/>
      <c r="O482" s="283"/>
      <c r="P482" s="283"/>
      <c r="Q482" s="283"/>
      <c r="R482" s="285"/>
      <c r="S482" s="272"/>
      <c r="T482" s="272"/>
      <c r="U482" s="272"/>
      <c r="V482" s="272"/>
      <c r="W482" s="272"/>
    </row>
    <row r="483" spans="1:23" ht="18.75" x14ac:dyDescent="0.25">
      <c r="A483" s="646" t="s">
        <v>1638</v>
      </c>
      <c r="B483" s="647"/>
      <c r="C483" s="647"/>
      <c r="D483" s="647"/>
      <c r="E483" s="647"/>
      <c r="F483" s="647"/>
      <c r="G483" s="647"/>
      <c r="H483" s="647"/>
      <c r="I483" s="647"/>
      <c r="J483" s="647"/>
      <c r="K483" s="647"/>
      <c r="L483" s="647"/>
      <c r="M483" s="647"/>
      <c r="N483" s="647"/>
      <c r="O483" s="647"/>
      <c r="P483" s="647"/>
      <c r="Q483" s="647"/>
      <c r="R483" s="648"/>
      <c r="S483" s="272"/>
      <c r="T483" s="272"/>
      <c r="U483" s="272"/>
      <c r="V483" s="272"/>
      <c r="W483" s="272"/>
    </row>
    <row r="484" spans="1:23" ht="19.5" thickBot="1" x14ac:dyDescent="0.3">
      <c r="A484" s="649" t="s">
        <v>888</v>
      </c>
      <c r="B484" s="650"/>
      <c r="C484" s="650"/>
      <c r="D484" s="650"/>
      <c r="E484" s="650"/>
      <c r="F484" s="650"/>
      <c r="G484" s="650"/>
      <c r="H484" s="650"/>
      <c r="I484" s="650"/>
      <c r="J484" s="650"/>
      <c r="K484" s="650"/>
      <c r="L484" s="650"/>
      <c r="M484" s="650"/>
      <c r="N484" s="650"/>
      <c r="O484" s="650"/>
      <c r="P484" s="650"/>
      <c r="Q484" s="650"/>
      <c r="R484" s="651"/>
      <c r="S484" s="272"/>
      <c r="T484" s="272"/>
      <c r="U484" s="272"/>
      <c r="V484" s="272"/>
      <c r="W484" s="272"/>
    </row>
    <row r="485" spans="1:23" ht="15.75" x14ac:dyDescent="0.25">
      <c r="A485" s="688">
        <v>1</v>
      </c>
      <c r="B485" s="610" t="s">
        <v>1639</v>
      </c>
      <c r="C485" s="610">
        <v>1</v>
      </c>
      <c r="D485" s="610"/>
      <c r="E485" s="279"/>
      <c r="F485" s="610" t="s">
        <v>893</v>
      </c>
      <c r="G485" s="699">
        <v>2.4E-2</v>
      </c>
      <c r="H485" s="699">
        <v>0</v>
      </c>
      <c r="I485" s="610" t="s">
        <v>2071</v>
      </c>
      <c r="J485" s="610" t="s">
        <v>2072</v>
      </c>
      <c r="K485" s="610" t="s">
        <v>1057</v>
      </c>
      <c r="L485" s="610" t="s">
        <v>398</v>
      </c>
      <c r="M485" s="610" t="s">
        <v>2073</v>
      </c>
      <c r="N485" s="610" t="s">
        <v>2074</v>
      </c>
      <c r="O485" s="610" t="s">
        <v>2075</v>
      </c>
      <c r="P485" s="610" t="s">
        <v>2076</v>
      </c>
      <c r="Q485" s="606" t="s">
        <v>1865</v>
      </c>
      <c r="R485" s="703"/>
      <c r="S485" s="272"/>
      <c r="T485" s="272"/>
      <c r="U485" s="272"/>
      <c r="V485" s="272"/>
      <c r="W485" s="272"/>
    </row>
    <row r="486" spans="1:23" ht="15.75" x14ac:dyDescent="0.25">
      <c r="A486" s="685"/>
      <c r="B486" s="608"/>
      <c r="C486" s="608"/>
      <c r="D486" s="608"/>
      <c r="E486" s="280"/>
      <c r="F486" s="609"/>
      <c r="G486" s="700"/>
      <c r="H486" s="700"/>
      <c r="I486" s="609"/>
      <c r="J486" s="609"/>
      <c r="K486" s="609"/>
      <c r="L486" s="608"/>
      <c r="M486" s="609"/>
      <c r="N486" s="609"/>
      <c r="O486" s="609"/>
      <c r="P486" s="609"/>
      <c r="Q486" s="607"/>
      <c r="R486" s="702"/>
      <c r="S486" s="272"/>
      <c r="T486" s="272"/>
      <c r="U486" s="272"/>
      <c r="V486" s="272"/>
      <c r="W486" s="272"/>
    </row>
    <row r="487" spans="1:23" ht="15.75" x14ac:dyDescent="0.25">
      <c r="A487" s="688">
        <v>2</v>
      </c>
      <c r="B487" s="608"/>
      <c r="C487" s="608"/>
      <c r="D487" s="608"/>
      <c r="E487" s="280"/>
      <c r="F487" s="610" t="s">
        <v>894</v>
      </c>
      <c r="G487" s="699">
        <v>3.7999999999999999E-2</v>
      </c>
      <c r="H487" s="699">
        <v>0</v>
      </c>
      <c r="I487" s="610" t="s">
        <v>2077</v>
      </c>
      <c r="J487" s="610" t="s">
        <v>2078</v>
      </c>
      <c r="K487" s="610" t="s">
        <v>1057</v>
      </c>
      <c r="L487" s="610" t="s">
        <v>398</v>
      </c>
      <c r="M487" s="610" t="s">
        <v>2079</v>
      </c>
      <c r="N487" s="610" t="s">
        <v>2080</v>
      </c>
      <c r="O487" s="610" t="s">
        <v>2081</v>
      </c>
      <c r="P487" s="610" t="s">
        <v>2082</v>
      </c>
      <c r="Q487" s="606" t="s">
        <v>1865</v>
      </c>
      <c r="R487" s="703"/>
      <c r="S487" s="272"/>
      <c r="T487" s="272"/>
      <c r="U487" s="272"/>
      <c r="V487" s="272"/>
      <c r="W487" s="272"/>
    </row>
    <row r="488" spans="1:23" ht="15.75" x14ac:dyDescent="0.25">
      <c r="A488" s="685"/>
      <c r="B488" s="609"/>
      <c r="C488" s="609"/>
      <c r="D488" s="609"/>
      <c r="E488" s="281"/>
      <c r="F488" s="609"/>
      <c r="G488" s="700"/>
      <c r="H488" s="700"/>
      <c r="I488" s="609"/>
      <c r="J488" s="609"/>
      <c r="K488" s="609"/>
      <c r="L488" s="608"/>
      <c r="M488" s="609"/>
      <c r="N488" s="609"/>
      <c r="O488" s="609"/>
      <c r="P488" s="609"/>
      <c r="Q488" s="607"/>
      <c r="R488" s="702"/>
      <c r="S488" s="272"/>
      <c r="T488" s="272"/>
      <c r="U488" s="272"/>
      <c r="V488" s="272"/>
      <c r="W488" s="272"/>
    </row>
    <row r="489" spans="1:23" ht="16.5" thickBot="1" x14ac:dyDescent="0.3">
      <c r="A489" s="282"/>
      <c r="B489" s="283"/>
      <c r="C489" s="283"/>
      <c r="D489" s="283"/>
      <c r="E489" s="283"/>
      <c r="F489" s="283"/>
      <c r="G489" s="284">
        <f>SUM(G485:G488)</f>
        <v>6.2E-2</v>
      </c>
      <c r="H489" s="284">
        <f>SUM(H485:H488)</f>
        <v>0</v>
      </c>
      <c r="I489" s="283"/>
      <c r="J489" s="283"/>
      <c r="K489" s="283"/>
      <c r="L489" s="283"/>
      <c r="M489" s="283"/>
      <c r="N489" s="283"/>
      <c r="O489" s="283"/>
      <c r="P489" s="283"/>
      <c r="Q489" s="283"/>
      <c r="R489" s="285"/>
      <c r="S489" s="272"/>
      <c r="T489" s="272"/>
      <c r="U489" s="272"/>
      <c r="V489" s="272"/>
      <c r="W489" s="272"/>
    </row>
    <row r="490" spans="1:23" ht="19.5" thickBot="1" x14ac:dyDescent="0.3">
      <c r="A490" s="681" t="s">
        <v>1011</v>
      </c>
      <c r="B490" s="682"/>
      <c r="C490" s="682"/>
      <c r="D490" s="682"/>
      <c r="E490" s="682"/>
      <c r="F490" s="682"/>
      <c r="G490" s="682"/>
      <c r="H490" s="682"/>
      <c r="I490" s="682"/>
      <c r="J490" s="682"/>
      <c r="K490" s="682"/>
      <c r="L490" s="682"/>
      <c r="M490" s="682"/>
      <c r="N490" s="682"/>
      <c r="O490" s="682"/>
      <c r="P490" s="682"/>
      <c r="Q490" s="682"/>
      <c r="R490" s="683"/>
      <c r="S490" s="272"/>
      <c r="T490" s="272"/>
      <c r="U490" s="272"/>
      <c r="V490" s="272"/>
      <c r="W490" s="272"/>
    </row>
    <row r="491" spans="1:23" ht="15.75" x14ac:dyDescent="0.25">
      <c r="A491" s="688">
        <v>1</v>
      </c>
      <c r="B491" s="610" t="s">
        <v>1639</v>
      </c>
      <c r="C491" s="610">
        <v>1</v>
      </c>
      <c r="D491" s="610"/>
      <c r="E491" s="279"/>
      <c r="F491" s="610" t="s">
        <v>893</v>
      </c>
      <c r="G491" s="699">
        <v>0.48</v>
      </c>
      <c r="H491" s="699">
        <v>0</v>
      </c>
      <c r="I491" s="610" t="s">
        <v>2077</v>
      </c>
      <c r="J491" s="610" t="s">
        <v>1064</v>
      </c>
      <c r="K491" s="610" t="s">
        <v>1057</v>
      </c>
      <c r="L491" s="610" t="s">
        <v>398</v>
      </c>
      <c r="M491" s="610" t="s">
        <v>2083</v>
      </c>
      <c r="N491" s="610" t="s">
        <v>2084</v>
      </c>
      <c r="O491" s="610" t="s">
        <v>2085</v>
      </c>
      <c r="P491" s="610" t="s">
        <v>2086</v>
      </c>
      <c r="Q491" s="606" t="s">
        <v>1865</v>
      </c>
      <c r="R491" s="703"/>
      <c r="S491" s="272"/>
      <c r="T491" s="272"/>
      <c r="U491" s="272"/>
      <c r="V491" s="272"/>
      <c r="W491" s="272"/>
    </row>
    <row r="492" spans="1:23" ht="15.75" x14ac:dyDescent="0.25">
      <c r="A492" s="685"/>
      <c r="B492" s="608"/>
      <c r="C492" s="608"/>
      <c r="D492" s="608"/>
      <c r="E492" s="280"/>
      <c r="F492" s="609"/>
      <c r="G492" s="700"/>
      <c r="H492" s="700"/>
      <c r="I492" s="609"/>
      <c r="J492" s="609"/>
      <c r="K492" s="609"/>
      <c r="L492" s="608"/>
      <c r="M492" s="609"/>
      <c r="N492" s="609"/>
      <c r="O492" s="609"/>
      <c r="P492" s="609"/>
      <c r="Q492" s="607"/>
      <c r="R492" s="702"/>
      <c r="S492" s="272"/>
      <c r="T492" s="272"/>
      <c r="U492" s="272"/>
      <c r="V492" s="272"/>
      <c r="W492" s="272"/>
    </row>
    <row r="493" spans="1:23" ht="15.75" x14ac:dyDescent="0.25">
      <c r="A493" s="688">
        <v>2</v>
      </c>
      <c r="B493" s="608"/>
      <c r="C493" s="608"/>
      <c r="D493" s="608"/>
      <c r="E493" s="280"/>
      <c r="F493" s="610" t="s">
        <v>894</v>
      </c>
      <c r="G493" s="699">
        <v>0.33</v>
      </c>
      <c r="H493" s="699">
        <v>0</v>
      </c>
      <c r="I493" s="610" t="s">
        <v>2087</v>
      </c>
      <c r="J493" s="610" t="s">
        <v>2088</v>
      </c>
      <c r="K493" s="610" t="s">
        <v>1057</v>
      </c>
      <c r="L493" s="610" t="s">
        <v>398</v>
      </c>
      <c r="M493" s="610" t="s">
        <v>2089</v>
      </c>
      <c r="N493" s="610" t="s">
        <v>2090</v>
      </c>
      <c r="O493" s="610" t="s">
        <v>2091</v>
      </c>
      <c r="P493" s="610" t="s">
        <v>2092</v>
      </c>
      <c r="Q493" s="606" t="s">
        <v>1865</v>
      </c>
      <c r="R493" s="703"/>
      <c r="S493" s="272"/>
      <c r="T493" s="272"/>
      <c r="U493" s="272"/>
      <c r="V493" s="272"/>
      <c r="W493" s="272"/>
    </row>
    <row r="494" spans="1:23" ht="15.75" x14ac:dyDescent="0.25">
      <c r="A494" s="685"/>
      <c r="B494" s="609"/>
      <c r="C494" s="609"/>
      <c r="D494" s="609"/>
      <c r="E494" s="281"/>
      <c r="F494" s="609"/>
      <c r="G494" s="700"/>
      <c r="H494" s="700"/>
      <c r="I494" s="609"/>
      <c r="J494" s="609"/>
      <c r="K494" s="609"/>
      <c r="L494" s="608"/>
      <c r="M494" s="609"/>
      <c r="N494" s="609"/>
      <c r="O494" s="609"/>
      <c r="P494" s="609"/>
      <c r="Q494" s="607"/>
      <c r="R494" s="702"/>
      <c r="S494" s="272"/>
      <c r="T494" s="272"/>
      <c r="U494" s="272"/>
      <c r="V494" s="272"/>
      <c r="W494" s="272"/>
    </row>
    <row r="495" spans="1:23" ht="16.5" thickBot="1" x14ac:dyDescent="0.3">
      <c r="A495" s="282"/>
      <c r="B495" s="283"/>
      <c r="C495" s="283"/>
      <c r="D495" s="283"/>
      <c r="E495" s="283"/>
      <c r="F495" s="283"/>
      <c r="G495" s="284">
        <f>SUM(G491:G494)</f>
        <v>0.81</v>
      </c>
      <c r="H495" s="284">
        <f>SUM(H491:H494)</f>
        <v>0</v>
      </c>
      <c r="I495" s="283"/>
      <c r="J495" s="283"/>
      <c r="K495" s="283"/>
      <c r="L495" s="283"/>
      <c r="M495" s="283"/>
      <c r="N495" s="283"/>
      <c r="O495" s="283"/>
      <c r="P495" s="283"/>
      <c r="Q495" s="283"/>
      <c r="R495" s="285"/>
      <c r="S495" s="272"/>
      <c r="T495" s="272"/>
      <c r="U495" s="272"/>
      <c r="V495" s="272"/>
      <c r="W495" s="272"/>
    </row>
    <row r="496" spans="1:23" ht="18.75" x14ac:dyDescent="0.25">
      <c r="A496" s="646" t="s">
        <v>2093</v>
      </c>
      <c r="B496" s="647"/>
      <c r="C496" s="647"/>
      <c r="D496" s="647"/>
      <c r="E496" s="647"/>
      <c r="F496" s="647"/>
      <c r="G496" s="647"/>
      <c r="H496" s="647"/>
      <c r="I496" s="647"/>
      <c r="J496" s="647"/>
      <c r="K496" s="647"/>
      <c r="L496" s="647"/>
      <c r="M496" s="647"/>
      <c r="N496" s="647"/>
      <c r="O496" s="647"/>
      <c r="P496" s="647"/>
      <c r="Q496" s="647"/>
      <c r="R496" s="648"/>
      <c r="S496" s="272"/>
      <c r="T496" s="272"/>
      <c r="U496" s="272"/>
      <c r="V496" s="272"/>
      <c r="W496" s="272"/>
    </row>
    <row r="497" spans="1:23" ht="19.5" thickBot="1" x14ac:dyDescent="0.3">
      <c r="A497" s="649" t="s">
        <v>888</v>
      </c>
      <c r="B497" s="650"/>
      <c r="C497" s="650"/>
      <c r="D497" s="650"/>
      <c r="E497" s="650"/>
      <c r="F497" s="650"/>
      <c r="G497" s="650"/>
      <c r="H497" s="650"/>
      <c r="I497" s="650"/>
      <c r="J497" s="650"/>
      <c r="K497" s="650"/>
      <c r="L497" s="650"/>
      <c r="M497" s="650"/>
      <c r="N497" s="650"/>
      <c r="O497" s="650"/>
      <c r="P497" s="650"/>
      <c r="Q497" s="650"/>
      <c r="R497" s="651"/>
      <c r="S497" s="272"/>
      <c r="T497" s="272"/>
      <c r="U497" s="272"/>
      <c r="V497" s="272"/>
      <c r="W497" s="272"/>
    </row>
    <row r="498" spans="1:23" ht="15.75" x14ac:dyDescent="0.25">
      <c r="A498" s="688">
        <v>1</v>
      </c>
      <c r="B498" s="610" t="s">
        <v>1801</v>
      </c>
      <c r="C498" s="610">
        <v>2</v>
      </c>
      <c r="D498" s="610"/>
      <c r="E498" s="279"/>
      <c r="F498" s="610" t="s">
        <v>893</v>
      </c>
      <c r="G498" s="699">
        <v>0.21</v>
      </c>
      <c r="H498" s="699">
        <v>0</v>
      </c>
      <c r="I498" s="610" t="s">
        <v>1068</v>
      </c>
      <c r="J498" s="610" t="s">
        <v>1069</v>
      </c>
      <c r="K498" s="610" t="s">
        <v>1057</v>
      </c>
      <c r="L498" s="610" t="s">
        <v>398</v>
      </c>
      <c r="M498" s="610" t="s">
        <v>2094</v>
      </c>
      <c r="N498" s="610" t="s">
        <v>2095</v>
      </c>
      <c r="O498" s="610" t="s">
        <v>2096</v>
      </c>
      <c r="P498" s="610" t="s">
        <v>2097</v>
      </c>
      <c r="Q498" s="606" t="s">
        <v>1865</v>
      </c>
      <c r="R498" s="703"/>
      <c r="S498" s="272"/>
      <c r="T498" s="272"/>
      <c r="U498" s="272"/>
      <c r="V498" s="272"/>
      <c r="W498" s="272"/>
    </row>
    <row r="499" spans="1:23" ht="15.75" x14ac:dyDescent="0.25">
      <c r="A499" s="685"/>
      <c r="B499" s="608"/>
      <c r="C499" s="608"/>
      <c r="D499" s="608"/>
      <c r="E499" s="280"/>
      <c r="F499" s="609"/>
      <c r="G499" s="700"/>
      <c r="H499" s="700"/>
      <c r="I499" s="609"/>
      <c r="J499" s="609"/>
      <c r="K499" s="609"/>
      <c r="L499" s="608"/>
      <c r="M499" s="609"/>
      <c r="N499" s="609"/>
      <c r="O499" s="609"/>
      <c r="P499" s="609"/>
      <c r="Q499" s="607"/>
      <c r="R499" s="702"/>
      <c r="S499" s="272"/>
      <c r="T499" s="272"/>
      <c r="U499" s="272"/>
      <c r="V499" s="272"/>
      <c r="W499" s="272"/>
    </row>
    <row r="500" spans="1:23" ht="15.75" x14ac:dyDescent="0.25">
      <c r="A500" s="688">
        <v>2</v>
      </c>
      <c r="B500" s="608"/>
      <c r="C500" s="608"/>
      <c r="D500" s="608"/>
      <c r="E500" s="280"/>
      <c r="F500" s="610" t="s">
        <v>894</v>
      </c>
      <c r="G500" s="699">
        <v>0.28000000000000003</v>
      </c>
      <c r="H500" s="699">
        <v>0</v>
      </c>
      <c r="I500" s="610" t="s">
        <v>1066</v>
      </c>
      <c r="J500" s="610" t="s">
        <v>1057</v>
      </c>
      <c r="K500" s="610" t="s">
        <v>1057</v>
      </c>
      <c r="L500" s="610" t="s">
        <v>398</v>
      </c>
      <c r="M500" s="610" t="s">
        <v>2098</v>
      </c>
      <c r="N500" s="610" t="s">
        <v>2099</v>
      </c>
      <c r="O500" s="610" t="s">
        <v>2100</v>
      </c>
      <c r="P500" s="610" t="s">
        <v>2101</v>
      </c>
      <c r="Q500" s="606" t="s">
        <v>1865</v>
      </c>
      <c r="R500" s="703"/>
      <c r="S500" s="272"/>
      <c r="T500" s="272"/>
      <c r="U500" s="272"/>
      <c r="V500" s="272"/>
      <c r="W500" s="272"/>
    </row>
    <row r="501" spans="1:23" ht="15.75" x14ac:dyDescent="0.25">
      <c r="A501" s="685"/>
      <c r="B501" s="609"/>
      <c r="C501" s="609"/>
      <c r="D501" s="609"/>
      <c r="E501" s="281"/>
      <c r="F501" s="609"/>
      <c r="G501" s="700"/>
      <c r="H501" s="700"/>
      <c r="I501" s="609"/>
      <c r="J501" s="609"/>
      <c r="K501" s="609"/>
      <c r="L501" s="608"/>
      <c r="M501" s="609"/>
      <c r="N501" s="609"/>
      <c r="O501" s="609"/>
      <c r="P501" s="609"/>
      <c r="Q501" s="607"/>
      <c r="R501" s="702"/>
      <c r="S501" s="272"/>
      <c r="T501" s="272"/>
      <c r="U501" s="272"/>
      <c r="V501" s="272"/>
      <c r="W501" s="272"/>
    </row>
    <row r="502" spans="1:23" ht="16.5" thickBot="1" x14ac:dyDescent="0.3">
      <c r="A502" s="282"/>
      <c r="B502" s="283"/>
      <c r="C502" s="283"/>
      <c r="D502" s="283"/>
      <c r="E502" s="283"/>
      <c r="F502" s="283"/>
      <c r="G502" s="284">
        <f>SUM(G498:G501)</f>
        <v>0.49</v>
      </c>
      <c r="H502" s="284">
        <f>SUM(H498:H501)</f>
        <v>0</v>
      </c>
      <c r="I502" s="283"/>
      <c r="J502" s="283"/>
      <c r="K502" s="283"/>
      <c r="L502" s="283"/>
      <c r="M502" s="283"/>
      <c r="N502" s="283"/>
      <c r="O502" s="283"/>
      <c r="P502" s="283"/>
      <c r="Q502" s="283"/>
      <c r="R502" s="285"/>
      <c r="S502" s="272"/>
      <c r="T502" s="272"/>
      <c r="U502" s="272"/>
      <c r="V502" s="272"/>
      <c r="W502" s="272"/>
    </row>
    <row r="503" spans="1:23" ht="19.5" thickBot="1" x14ac:dyDescent="0.3">
      <c r="A503" s="681" t="s">
        <v>1011</v>
      </c>
      <c r="B503" s="682"/>
      <c r="C503" s="682"/>
      <c r="D503" s="682"/>
      <c r="E503" s="682"/>
      <c r="F503" s="682"/>
      <c r="G503" s="682"/>
      <c r="H503" s="682"/>
      <c r="I503" s="682"/>
      <c r="J503" s="682"/>
      <c r="K503" s="682"/>
      <c r="L503" s="682"/>
      <c r="M503" s="682"/>
      <c r="N503" s="682"/>
      <c r="O503" s="682"/>
      <c r="P503" s="682"/>
      <c r="Q503" s="682"/>
      <c r="R503" s="683"/>
      <c r="S503" s="272"/>
      <c r="T503" s="272"/>
      <c r="U503" s="272"/>
      <c r="V503" s="272"/>
      <c r="W503" s="272"/>
    </row>
    <row r="504" spans="1:23" ht="15.75" x14ac:dyDescent="0.25">
      <c r="A504" s="688">
        <v>1</v>
      </c>
      <c r="B504" s="610" t="s">
        <v>1801</v>
      </c>
      <c r="C504" s="610">
        <v>2</v>
      </c>
      <c r="D504" s="610"/>
      <c r="E504" s="279"/>
      <c r="F504" s="610" t="s">
        <v>893</v>
      </c>
      <c r="G504" s="699">
        <v>0.4</v>
      </c>
      <c r="H504" s="699">
        <v>0</v>
      </c>
      <c r="I504" s="610" t="s">
        <v>2102</v>
      </c>
      <c r="J504" s="610" t="s">
        <v>1069</v>
      </c>
      <c r="K504" s="610" t="s">
        <v>1057</v>
      </c>
      <c r="L504" s="610" t="s">
        <v>398</v>
      </c>
      <c r="M504" s="610" t="s">
        <v>2103</v>
      </c>
      <c r="N504" s="610" t="s">
        <v>2104</v>
      </c>
      <c r="O504" s="610" t="s">
        <v>2105</v>
      </c>
      <c r="P504" s="610" t="s">
        <v>2106</v>
      </c>
      <c r="Q504" s="606" t="s">
        <v>1865</v>
      </c>
      <c r="R504" s="703"/>
      <c r="S504" s="272"/>
      <c r="T504" s="272"/>
      <c r="U504" s="272"/>
      <c r="V504" s="272"/>
      <c r="W504" s="272"/>
    </row>
    <row r="505" spans="1:23" ht="15.75" x14ac:dyDescent="0.25">
      <c r="A505" s="685"/>
      <c r="B505" s="608"/>
      <c r="C505" s="608"/>
      <c r="D505" s="608"/>
      <c r="E505" s="280"/>
      <c r="F505" s="609"/>
      <c r="G505" s="700"/>
      <c r="H505" s="700"/>
      <c r="I505" s="609"/>
      <c r="J505" s="609"/>
      <c r="K505" s="609"/>
      <c r="L505" s="608"/>
      <c r="M505" s="609"/>
      <c r="N505" s="609"/>
      <c r="O505" s="609"/>
      <c r="P505" s="609"/>
      <c r="Q505" s="607"/>
      <c r="R505" s="702"/>
      <c r="S505" s="272"/>
      <c r="T505" s="272"/>
      <c r="U505" s="272"/>
      <c r="V505" s="272"/>
      <c r="W505" s="272"/>
    </row>
    <row r="506" spans="1:23" ht="15.75" x14ac:dyDescent="0.25">
      <c r="A506" s="688">
        <v>2</v>
      </c>
      <c r="B506" s="608"/>
      <c r="C506" s="608"/>
      <c r="D506" s="608"/>
      <c r="E506" s="280"/>
      <c r="F506" s="610" t="s">
        <v>894</v>
      </c>
      <c r="G506" s="699">
        <v>0.32</v>
      </c>
      <c r="H506" s="699">
        <v>0</v>
      </c>
      <c r="I506" s="610" t="s">
        <v>1066</v>
      </c>
      <c r="J506" s="610" t="s">
        <v>1057</v>
      </c>
      <c r="K506" s="610" t="s">
        <v>1057</v>
      </c>
      <c r="L506" s="610" t="s">
        <v>398</v>
      </c>
      <c r="M506" s="610" t="s">
        <v>2107</v>
      </c>
      <c r="N506" s="610" t="s">
        <v>2108</v>
      </c>
      <c r="O506" s="610" t="s">
        <v>2109</v>
      </c>
      <c r="P506" s="610" t="s">
        <v>2110</v>
      </c>
      <c r="Q506" s="606" t="s">
        <v>1865</v>
      </c>
      <c r="R506" s="703"/>
      <c r="S506" s="272"/>
      <c r="T506" s="272"/>
      <c r="U506" s="272"/>
      <c r="V506" s="272"/>
      <c r="W506" s="272"/>
    </row>
    <row r="507" spans="1:23" ht="15.75" x14ac:dyDescent="0.25">
      <c r="A507" s="685"/>
      <c r="B507" s="609"/>
      <c r="C507" s="609"/>
      <c r="D507" s="609"/>
      <c r="E507" s="281"/>
      <c r="F507" s="609"/>
      <c r="G507" s="700"/>
      <c r="H507" s="700"/>
      <c r="I507" s="609"/>
      <c r="J507" s="609"/>
      <c r="K507" s="609"/>
      <c r="L507" s="608"/>
      <c r="M507" s="609"/>
      <c r="N507" s="609"/>
      <c r="O507" s="609"/>
      <c r="P507" s="609"/>
      <c r="Q507" s="607"/>
      <c r="R507" s="702"/>
      <c r="S507" s="272"/>
      <c r="T507" s="272"/>
      <c r="U507" s="272"/>
      <c r="V507" s="272"/>
      <c r="W507" s="272"/>
    </row>
    <row r="508" spans="1:23" ht="16.5" thickBot="1" x14ac:dyDescent="0.3">
      <c r="A508" s="282"/>
      <c r="B508" s="283"/>
      <c r="C508" s="283"/>
      <c r="D508" s="283"/>
      <c r="E508" s="283"/>
      <c r="F508" s="283"/>
      <c r="G508" s="284">
        <f>SUM(G504:G507)</f>
        <v>0.72</v>
      </c>
      <c r="H508" s="284">
        <f>SUM(H504:H507)</f>
        <v>0</v>
      </c>
      <c r="I508" s="283"/>
      <c r="J508" s="283"/>
      <c r="K508" s="283"/>
      <c r="L508" s="283"/>
      <c r="M508" s="283"/>
      <c r="N508" s="283"/>
      <c r="O508" s="283"/>
      <c r="P508" s="283"/>
      <c r="Q508" s="283"/>
      <c r="R508" s="285"/>
      <c r="S508" s="272"/>
      <c r="T508" s="272"/>
      <c r="U508" s="272"/>
      <c r="V508" s="272"/>
      <c r="W508" s="272"/>
    </row>
    <row r="509" spans="1:23" ht="18.75" x14ac:dyDescent="0.25">
      <c r="A509" s="300" t="s">
        <v>2111</v>
      </c>
      <c r="B509" s="301"/>
      <c r="C509" s="302"/>
      <c r="D509" s="302"/>
      <c r="E509" s="302"/>
      <c r="F509" s="302"/>
      <c r="G509" s="302"/>
      <c r="H509" s="302"/>
      <c r="I509" s="302"/>
      <c r="J509" s="302"/>
      <c r="K509" s="302"/>
      <c r="L509" s="302"/>
      <c r="M509" s="302"/>
      <c r="N509" s="302"/>
      <c r="O509" s="302"/>
      <c r="P509" s="302"/>
      <c r="Q509" s="302"/>
      <c r="R509" s="303"/>
      <c r="S509" s="272"/>
      <c r="T509" s="272"/>
      <c r="U509" s="272"/>
      <c r="V509" s="272"/>
      <c r="W509" s="272"/>
    </row>
    <row r="510" spans="1:23" ht="19.5" thickBot="1" x14ac:dyDescent="0.3">
      <c r="A510" s="649" t="s">
        <v>888</v>
      </c>
      <c r="B510" s="650"/>
      <c r="C510" s="650"/>
      <c r="D510" s="650"/>
      <c r="E510" s="650"/>
      <c r="F510" s="650"/>
      <c r="G510" s="650"/>
      <c r="H510" s="650"/>
      <c r="I510" s="650"/>
      <c r="J510" s="650"/>
      <c r="K510" s="650"/>
      <c r="L510" s="650"/>
      <c r="M510" s="650"/>
      <c r="N510" s="650"/>
      <c r="O510" s="650"/>
      <c r="P510" s="650"/>
      <c r="Q510" s="650"/>
      <c r="R510" s="651"/>
      <c r="S510" s="272"/>
      <c r="T510" s="272"/>
      <c r="U510" s="272"/>
      <c r="V510" s="272"/>
      <c r="W510" s="272"/>
    </row>
    <row r="511" spans="1:23" ht="15.75" x14ac:dyDescent="0.25">
      <c r="A511" s="688">
        <v>1</v>
      </c>
      <c r="B511" s="610" t="s">
        <v>1829</v>
      </c>
      <c r="C511" s="610">
        <v>3</v>
      </c>
      <c r="D511" s="610"/>
      <c r="E511" s="279"/>
      <c r="F511" s="610" t="s">
        <v>893</v>
      </c>
      <c r="G511" s="699">
        <v>0.52</v>
      </c>
      <c r="H511" s="699">
        <v>0</v>
      </c>
      <c r="I511" s="610" t="s">
        <v>1068</v>
      </c>
      <c r="J511" s="610" t="s">
        <v>1069</v>
      </c>
      <c r="K511" s="610" t="s">
        <v>1057</v>
      </c>
      <c r="L511" s="610" t="s">
        <v>398</v>
      </c>
      <c r="M511" s="610" t="s">
        <v>1816</v>
      </c>
      <c r="N511" s="610" t="s">
        <v>1817</v>
      </c>
      <c r="O511" s="610" t="s">
        <v>1818</v>
      </c>
      <c r="P511" s="610" t="s">
        <v>1819</v>
      </c>
      <c r="Q511" s="606" t="s">
        <v>1865</v>
      </c>
      <c r="R511" s="703"/>
      <c r="S511" s="272"/>
      <c r="T511" s="272"/>
      <c r="U511" s="272"/>
      <c r="V511" s="272"/>
      <c r="W511" s="272"/>
    </row>
    <row r="512" spans="1:23" ht="15.75" x14ac:dyDescent="0.25">
      <c r="A512" s="685"/>
      <c r="B512" s="608"/>
      <c r="C512" s="608"/>
      <c r="D512" s="608"/>
      <c r="E512" s="280"/>
      <c r="F512" s="609"/>
      <c r="G512" s="700"/>
      <c r="H512" s="700"/>
      <c r="I512" s="609"/>
      <c r="J512" s="609"/>
      <c r="K512" s="609"/>
      <c r="L512" s="608"/>
      <c r="M512" s="609"/>
      <c r="N512" s="609"/>
      <c r="O512" s="609"/>
      <c r="P512" s="609"/>
      <c r="Q512" s="607"/>
      <c r="R512" s="702"/>
      <c r="S512" s="272"/>
      <c r="T512" s="272"/>
      <c r="U512" s="272"/>
      <c r="V512" s="272"/>
      <c r="W512" s="272"/>
    </row>
    <row r="513" spans="1:23" ht="15.75" x14ac:dyDescent="0.25">
      <c r="A513" s="688">
        <v>2</v>
      </c>
      <c r="B513" s="608"/>
      <c r="C513" s="608"/>
      <c r="D513" s="608"/>
      <c r="E513" s="280"/>
      <c r="F513" s="610" t="s">
        <v>894</v>
      </c>
      <c r="G513" s="699">
        <v>0.48</v>
      </c>
      <c r="H513" s="699">
        <v>0</v>
      </c>
      <c r="I513" s="610" t="s">
        <v>4</v>
      </c>
      <c r="J513" s="610" t="s">
        <v>1057</v>
      </c>
      <c r="K513" s="610" t="s">
        <v>1057</v>
      </c>
      <c r="L513" s="610" t="s">
        <v>398</v>
      </c>
      <c r="M513" s="610" t="s">
        <v>1820</v>
      </c>
      <c r="N513" s="610" t="s">
        <v>1821</v>
      </c>
      <c r="O513" s="610" t="s">
        <v>1822</v>
      </c>
      <c r="P513" s="610" t="s">
        <v>1823</v>
      </c>
      <c r="Q513" s="606" t="s">
        <v>1865</v>
      </c>
      <c r="R513" s="703"/>
      <c r="S513" s="272"/>
      <c r="T513" s="272"/>
      <c r="U513" s="272"/>
      <c r="V513" s="272"/>
      <c r="W513" s="272"/>
    </row>
    <row r="514" spans="1:23" ht="15.75" x14ac:dyDescent="0.25">
      <c r="A514" s="685"/>
      <c r="B514" s="608"/>
      <c r="C514" s="608"/>
      <c r="D514" s="608"/>
      <c r="E514" s="280"/>
      <c r="F514" s="609"/>
      <c r="G514" s="700"/>
      <c r="H514" s="700"/>
      <c r="I514" s="609"/>
      <c r="J514" s="609"/>
      <c r="K514" s="609"/>
      <c r="L514" s="608"/>
      <c r="M514" s="609"/>
      <c r="N514" s="609"/>
      <c r="O514" s="609"/>
      <c r="P514" s="609"/>
      <c r="Q514" s="607"/>
      <c r="R514" s="702"/>
      <c r="S514" s="272"/>
      <c r="T514" s="272"/>
      <c r="U514" s="272"/>
      <c r="V514" s="272"/>
      <c r="W514" s="272"/>
    </row>
    <row r="515" spans="1:23" ht="15.75" x14ac:dyDescent="0.25">
      <c r="A515" s="688">
        <v>3</v>
      </c>
      <c r="B515" s="608"/>
      <c r="C515" s="608"/>
      <c r="D515" s="608"/>
      <c r="E515" s="280"/>
      <c r="F515" s="610" t="s">
        <v>923</v>
      </c>
      <c r="G515" s="699">
        <v>0.33</v>
      </c>
      <c r="H515" s="699">
        <v>0</v>
      </c>
      <c r="I515" s="610" t="s">
        <v>1067</v>
      </c>
      <c r="J515" s="610" t="s">
        <v>1057</v>
      </c>
      <c r="K515" s="610" t="s">
        <v>1057</v>
      </c>
      <c r="L515" s="610" t="s">
        <v>398</v>
      </c>
      <c r="M515" s="610" t="s">
        <v>1824</v>
      </c>
      <c r="N515" s="610" t="s">
        <v>1825</v>
      </c>
      <c r="O515" s="610" t="s">
        <v>1826</v>
      </c>
      <c r="P515" s="610" t="s">
        <v>1827</v>
      </c>
      <c r="Q515" s="606" t="s">
        <v>1865</v>
      </c>
      <c r="R515" s="703"/>
      <c r="S515" s="272"/>
      <c r="T515" s="272"/>
      <c r="U515" s="272"/>
      <c r="V515" s="272"/>
      <c r="W515" s="272"/>
    </row>
    <row r="516" spans="1:23" ht="15.75" x14ac:dyDescent="0.25">
      <c r="A516" s="685"/>
      <c r="B516" s="609"/>
      <c r="C516" s="609"/>
      <c r="D516" s="609"/>
      <c r="E516" s="281"/>
      <c r="F516" s="609"/>
      <c r="G516" s="700"/>
      <c r="H516" s="700"/>
      <c r="I516" s="609"/>
      <c r="J516" s="609"/>
      <c r="K516" s="609"/>
      <c r="L516" s="608"/>
      <c r="M516" s="609"/>
      <c r="N516" s="609"/>
      <c r="O516" s="609"/>
      <c r="P516" s="609"/>
      <c r="Q516" s="607"/>
      <c r="R516" s="702"/>
      <c r="S516" s="272"/>
      <c r="T516" s="272"/>
      <c r="U516" s="272"/>
      <c r="V516" s="272"/>
      <c r="W516" s="272"/>
    </row>
    <row r="517" spans="1:23" ht="16.5" thickBot="1" x14ac:dyDescent="0.3">
      <c r="A517" s="282"/>
      <c r="B517" s="283"/>
      <c r="C517" s="283"/>
      <c r="D517" s="283"/>
      <c r="E517" s="283"/>
      <c r="F517" s="283"/>
      <c r="G517" s="284">
        <f>SUM(G511:G516)</f>
        <v>1.33</v>
      </c>
      <c r="H517" s="284">
        <f>SUM(H511:H516)</f>
        <v>0</v>
      </c>
      <c r="I517" s="283"/>
      <c r="J517" s="283"/>
      <c r="K517" s="283"/>
      <c r="L517" s="283"/>
      <c r="M517" s="283"/>
      <c r="N517" s="283"/>
      <c r="O517" s="283"/>
      <c r="P517" s="283"/>
      <c r="Q517" s="283"/>
      <c r="R517" s="285"/>
      <c r="S517" s="272"/>
      <c r="T517" s="272"/>
      <c r="U517" s="272"/>
      <c r="V517" s="272"/>
      <c r="W517" s="272"/>
    </row>
    <row r="518" spans="1:23" ht="19.5" thickBot="1" x14ac:dyDescent="0.3">
      <c r="A518" s="681" t="s">
        <v>1011</v>
      </c>
      <c r="B518" s="682"/>
      <c r="C518" s="682"/>
      <c r="D518" s="682"/>
      <c r="E518" s="682"/>
      <c r="F518" s="682"/>
      <c r="G518" s="682"/>
      <c r="H518" s="682"/>
      <c r="I518" s="682"/>
      <c r="J518" s="682"/>
      <c r="K518" s="682"/>
      <c r="L518" s="682"/>
      <c r="M518" s="682"/>
      <c r="N518" s="682"/>
      <c r="O518" s="682"/>
      <c r="P518" s="682"/>
      <c r="Q518" s="682"/>
      <c r="R518" s="683"/>
      <c r="S518" s="272"/>
      <c r="T518" s="272"/>
      <c r="U518" s="272"/>
      <c r="V518" s="272"/>
      <c r="W518" s="272"/>
    </row>
    <row r="519" spans="1:23" ht="15.75" x14ac:dyDescent="0.25">
      <c r="A519" s="688">
        <v>1</v>
      </c>
      <c r="B519" s="610" t="s">
        <v>1829</v>
      </c>
      <c r="C519" s="610">
        <v>3</v>
      </c>
      <c r="D519" s="610"/>
      <c r="E519" s="279"/>
      <c r="F519" s="610" t="s">
        <v>893</v>
      </c>
      <c r="G519" s="699">
        <v>1.4999999999999999E-2</v>
      </c>
      <c r="H519" s="699">
        <v>0</v>
      </c>
      <c r="I519" s="610" t="s">
        <v>1070</v>
      </c>
      <c r="J519" s="610" t="s">
        <v>1071</v>
      </c>
      <c r="K519" s="610" t="s">
        <v>1057</v>
      </c>
      <c r="L519" s="610" t="s">
        <v>398</v>
      </c>
      <c r="M519" s="610" t="s">
        <v>1830</v>
      </c>
      <c r="N519" s="610" t="s">
        <v>1831</v>
      </c>
      <c r="O519" s="610" t="s">
        <v>1832</v>
      </c>
      <c r="P519" s="610" t="s">
        <v>1833</v>
      </c>
      <c r="Q519" s="606" t="s">
        <v>1865</v>
      </c>
      <c r="R519" s="703"/>
      <c r="S519" s="272"/>
      <c r="T519" s="272"/>
      <c r="U519" s="272"/>
      <c r="V519" s="272"/>
      <c r="W519" s="272"/>
    </row>
    <row r="520" spans="1:23" ht="15.75" x14ac:dyDescent="0.25">
      <c r="A520" s="685"/>
      <c r="B520" s="608"/>
      <c r="C520" s="608"/>
      <c r="D520" s="608"/>
      <c r="E520" s="280"/>
      <c r="F520" s="609"/>
      <c r="G520" s="700"/>
      <c r="H520" s="700"/>
      <c r="I520" s="609"/>
      <c r="J520" s="609"/>
      <c r="K520" s="609"/>
      <c r="L520" s="608"/>
      <c r="M520" s="609"/>
      <c r="N520" s="609"/>
      <c r="O520" s="609"/>
      <c r="P520" s="609"/>
      <c r="Q520" s="607"/>
      <c r="R520" s="702"/>
      <c r="S520" s="272"/>
      <c r="T520" s="272"/>
      <c r="U520" s="272"/>
      <c r="V520" s="272"/>
      <c r="W520" s="272"/>
    </row>
    <row r="521" spans="1:23" ht="15.75" x14ac:dyDescent="0.25">
      <c r="A521" s="688">
        <v>2</v>
      </c>
      <c r="B521" s="608"/>
      <c r="C521" s="608"/>
      <c r="D521" s="608"/>
      <c r="E521" s="280"/>
      <c r="F521" s="610" t="s">
        <v>894</v>
      </c>
      <c r="G521" s="699">
        <v>0.02</v>
      </c>
      <c r="H521" s="699">
        <v>0</v>
      </c>
      <c r="I521" s="610" t="s">
        <v>1070</v>
      </c>
      <c r="J521" s="610" t="s">
        <v>1071</v>
      </c>
      <c r="K521" s="610" t="s">
        <v>1057</v>
      </c>
      <c r="L521" s="610" t="s">
        <v>398</v>
      </c>
      <c r="M521" s="610" t="s">
        <v>1835</v>
      </c>
      <c r="N521" s="610" t="s">
        <v>1836</v>
      </c>
      <c r="O521" s="610" t="s">
        <v>1837</v>
      </c>
      <c r="P521" s="610" t="s">
        <v>1838</v>
      </c>
      <c r="Q521" s="606" t="s">
        <v>1865</v>
      </c>
      <c r="R521" s="703"/>
      <c r="S521" s="272"/>
      <c r="T521" s="272"/>
      <c r="U521" s="272"/>
      <c r="V521" s="272"/>
      <c r="W521" s="272"/>
    </row>
    <row r="522" spans="1:23" ht="15.75" x14ac:dyDescent="0.25">
      <c r="A522" s="685"/>
      <c r="B522" s="609"/>
      <c r="C522" s="609"/>
      <c r="D522" s="609"/>
      <c r="E522" s="281"/>
      <c r="F522" s="609"/>
      <c r="G522" s="700"/>
      <c r="H522" s="700"/>
      <c r="I522" s="609"/>
      <c r="J522" s="609"/>
      <c r="K522" s="609"/>
      <c r="L522" s="608"/>
      <c r="M522" s="609"/>
      <c r="N522" s="609"/>
      <c r="O522" s="609"/>
      <c r="P522" s="609"/>
      <c r="Q522" s="607"/>
      <c r="R522" s="702"/>
      <c r="S522" s="272"/>
      <c r="T522" s="272"/>
      <c r="U522" s="272"/>
      <c r="V522" s="272"/>
      <c r="W522" s="272"/>
    </row>
    <row r="523" spans="1:23" ht="16.5" thickBot="1" x14ac:dyDescent="0.3">
      <c r="A523" s="199"/>
      <c r="B523" s="200"/>
      <c r="C523" s="200"/>
      <c r="D523" s="200"/>
      <c r="E523" s="200"/>
      <c r="F523" s="200"/>
      <c r="G523" s="307">
        <f>SUM(G519:G522)</f>
        <v>3.5000000000000003E-2</v>
      </c>
      <c r="H523" s="307">
        <f>SUM(H519:H522)</f>
        <v>0</v>
      </c>
      <c r="I523" s="200"/>
      <c r="J523" s="200"/>
      <c r="K523" s="200"/>
      <c r="L523" s="200"/>
      <c r="M523" s="200"/>
      <c r="N523" s="200"/>
      <c r="O523" s="200"/>
      <c r="P523" s="200"/>
      <c r="Q523" s="200"/>
      <c r="R523" s="278"/>
      <c r="S523" s="272"/>
      <c r="T523" s="272"/>
      <c r="U523" s="272"/>
      <c r="V523" s="272"/>
      <c r="W523" s="272"/>
    </row>
    <row r="524" spans="1:23" x14ac:dyDescent="0.25">
      <c r="A524" s="272"/>
      <c r="B524" s="272"/>
      <c r="C524" s="272"/>
      <c r="D524" s="272"/>
      <c r="E524" s="272"/>
      <c r="F524" s="272"/>
      <c r="G524" s="272"/>
      <c r="H524" s="272"/>
      <c r="I524" s="272"/>
      <c r="J524" s="272"/>
      <c r="K524" s="272"/>
      <c r="L524" s="272"/>
      <c r="M524" s="272"/>
      <c r="N524" s="272"/>
      <c r="O524" s="272"/>
      <c r="P524" s="272"/>
      <c r="Q524" s="272"/>
      <c r="R524" s="272"/>
      <c r="S524" s="272"/>
      <c r="T524" s="272"/>
      <c r="U524" s="272"/>
      <c r="V524" s="272"/>
      <c r="W524" s="272"/>
    </row>
    <row r="525" spans="1:23" x14ac:dyDescent="0.25">
      <c r="A525" s="272"/>
      <c r="B525" s="272"/>
      <c r="C525" s="272"/>
      <c r="D525" s="272"/>
      <c r="E525" s="272"/>
      <c r="F525" s="272"/>
      <c r="G525" s="272"/>
      <c r="H525" s="272"/>
      <c r="I525" s="272"/>
      <c r="J525" s="272"/>
      <c r="K525" s="272"/>
      <c r="L525" s="272"/>
      <c r="M525" s="272"/>
      <c r="N525" s="272"/>
      <c r="O525" s="272"/>
      <c r="P525" s="272"/>
      <c r="Q525" s="272"/>
      <c r="R525" s="272"/>
      <c r="S525" s="272"/>
      <c r="T525" s="272"/>
      <c r="U525" s="272"/>
      <c r="V525" s="272"/>
      <c r="W525" s="272"/>
    </row>
    <row r="526" spans="1:23" ht="15.75" thickBot="1" x14ac:dyDescent="0.3">
      <c r="A526" s="272"/>
      <c r="B526" s="272"/>
      <c r="C526" s="272"/>
      <c r="D526" s="272"/>
      <c r="E526" s="272"/>
      <c r="F526" s="272"/>
      <c r="G526" s="272"/>
      <c r="H526" s="272"/>
      <c r="I526" s="272"/>
      <c r="J526" s="272"/>
      <c r="K526" s="272"/>
      <c r="L526" s="272"/>
      <c r="M526" s="272"/>
      <c r="N526" s="272"/>
      <c r="O526" s="272"/>
      <c r="P526" s="272"/>
      <c r="Q526" s="272"/>
      <c r="R526" s="272"/>
      <c r="S526" s="272"/>
      <c r="T526" s="272"/>
      <c r="U526" s="272"/>
      <c r="V526" s="272"/>
      <c r="W526" s="272"/>
    </row>
    <row r="527" spans="1:23" ht="30.75" thickBot="1" x14ac:dyDescent="0.3">
      <c r="A527" s="485" t="s">
        <v>2112</v>
      </c>
      <c r="B527" s="486"/>
      <c r="C527" s="486"/>
      <c r="D527" s="486"/>
      <c r="E527" s="486"/>
      <c r="F527" s="486"/>
      <c r="G527" s="486"/>
      <c r="H527" s="486"/>
      <c r="I527" s="486"/>
      <c r="J527" s="486"/>
      <c r="K527" s="486"/>
      <c r="L527" s="486"/>
      <c r="M527" s="486"/>
      <c r="N527" s="486"/>
      <c r="O527" s="486"/>
      <c r="P527" s="486"/>
      <c r="Q527" s="486"/>
      <c r="R527" s="486"/>
      <c r="S527" s="486"/>
      <c r="T527" s="486"/>
      <c r="U527" s="486"/>
      <c r="V527" s="486"/>
      <c r="W527" s="486"/>
    </row>
    <row r="528" spans="1:23" ht="15.75" x14ac:dyDescent="0.25">
      <c r="A528" s="638" t="s">
        <v>384</v>
      </c>
      <c r="B528" s="533" t="s">
        <v>233</v>
      </c>
      <c r="C528" s="534"/>
      <c r="D528" s="535"/>
      <c r="E528" s="533" t="s">
        <v>385</v>
      </c>
      <c r="F528" s="534"/>
      <c r="G528" s="534"/>
      <c r="H528" s="535"/>
      <c r="I528" s="641" t="s">
        <v>2113</v>
      </c>
      <c r="J528" s="639"/>
      <c r="K528" s="639"/>
      <c r="L528" s="640"/>
      <c r="M528" s="641" t="s">
        <v>235</v>
      </c>
      <c r="N528" s="640"/>
      <c r="O528" s="641" t="s">
        <v>236</v>
      </c>
      <c r="P528" s="640"/>
      <c r="Q528" s="538" t="s">
        <v>237</v>
      </c>
      <c r="R528" s="538" t="s">
        <v>1244</v>
      </c>
      <c r="S528" s="641" t="s">
        <v>2114</v>
      </c>
      <c r="T528" s="639"/>
      <c r="U528" s="639"/>
      <c r="V528" s="640"/>
      <c r="W528" s="501" t="s">
        <v>2115</v>
      </c>
    </row>
    <row r="529" spans="1:23" ht="31.5" x14ac:dyDescent="0.25">
      <c r="A529" s="488"/>
      <c r="B529" s="544" t="s">
        <v>238</v>
      </c>
      <c r="C529" s="504" t="s">
        <v>239</v>
      </c>
      <c r="D529" s="711" t="s">
        <v>1394</v>
      </c>
      <c r="E529" s="506" t="s">
        <v>241</v>
      </c>
      <c r="F529" s="508" t="s">
        <v>388</v>
      </c>
      <c r="G529" s="506" t="s">
        <v>389</v>
      </c>
      <c r="H529" s="506" t="s">
        <v>245</v>
      </c>
      <c r="I529" s="508" t="s">
        <v>246</v>
      </c>
      <c r="J529" s="508" t="s">
        <v>247</v>
      </c>
      <c r="K529" s="508" t="s">
        <v>248</v>
      </c>
      <c r="L529" s="508" t="s">
        <v>249</v>
      </c>
      <c r="M529" s="645" t="s">
        <v>390</v>
      </c>
      <c r="N529" s="508" t="s">
        <v>391</v>
      </c>
      <c r="O529" s="645" t="s">
        <v>390</v>
      </c>
      <c r="P529" s="508" t="s">
        <v>391</v>
      </c>
      <c r="Q529" s="498"/>
      <c r="R529" s="498"/>
      <c r="S529" s="308" t="s">
        <v>2116</v>
      </c>
      <c r="T529" s="309" t="s">
        <v>2117</v>
      </c>
      <c r="U529" s="309" t="s">
        <v>2118</v>
      </c>
      <c r="V529" s="508" t="s">
        <v>824</v>
      </c>
      <c r="W529" s="502"/>
    </row>
    <row r="530" spans="1:23" ht="15.75" x14ac:dyDescent="0.25">
      <c r="A530" s="489"/>
      <c r="B530" s="490"/>
      <c r="C530" s="505"/>
      <c r="D530" s="712"/>
      <c r="E530" s="507"/>
      <c r="F530" s="499"/>
      <c r="G530" s="507"/>
      <c r="H530" s="507"/>
      <c r="I530" s="499"/>
      <c r="J530" s="499"/>
      <c r="K530" s="499"/>
      <c r="L530" s="499"/>
      <c r="M530" s="493"/>
      <c r="N530" s="499"/>
      <c r="O530" s="493"/>
      <c r="P530" s="499"/>
      <c r="Q530" s="499"/>
      <c r="R530" s="499"/>
      <c r="S530" s="310" t="s">
        <v>2119</v>
      </c>
      <c r="T530" s="311" t="s">
        <v>2119</v>
      </c>
      <c r="U530" s="311" t="s">
        <v>2119</v>
      </c>
      <c r="V530" s="499"/>
      <c r="W530" s="503"/>
    </row>
    <row r="531" spans="1:23" ht="16.5" thickBot="1" x14ac:dyDescent="0.3">
      <c r="A531" s="115">
        <v>1</v>
      </c>
      <c r="B531" s="116">
        <f>A531+1</f>
        <v>2</v>
      </c>
      <c r="C531" s="116">
        <v>3</v>
      </c>
      <c r="D531" s="116">
        <f t="shared" ref="D531:W531" si="3">C531+1</f>
        <v>4</v>
      </c>
      <c r="E531" s="116">
        <f t="shared" si="3"/>
        <v>5</v>
      </c>
      <c r="F531" s="116">
        <f t="shared" si="3"/>
        <v>6</v>
      </c>
      <c r="G531" s="116">
        <f t="shared" si="3"/>
        <v>7</v>
      </c>
      <c r="H531" s="116">
        <f t="shared" si="3"/>
        <v>8</v>
      </c>
      <c r="I531" s="116">
        <f t="shared" si="3"/>
        <v>9</v>
      </c>
      <c r="J531" s="116">
        <f t="shared" si="3"/>
        <v>10</v>
      </c>
      <c r="K531" s="116">
        <f t="shared" si="3"/>
        <v>11</v>
      </c>
      <c r="L531" s="116">
        <f t="shared" si="3"/>
        <v>12</v>
      </c>
      <c r="M531" s="116">
        <f t="shared" si="3"/>
        <v>13</v>
      </c>
      <c r="N531" s="116">
        <f t="shared" si="3"/>
        <v>14</v>
      </c>
      <c r="O531" s="116">
        <f t="shared" si="3"/>
        <v>15</v>
      </c>
      <c r="P531" s="116">
        <f t="shared" si="3"/>
        <v>16</v>
      </c>
      <c r="Q531" s="116">
        <f t="shared" si="3"/>
        <v>17</v>
      </c>
      <c r="R531" s="116">
        <f t="shared" si="3"/>
        <v>18</v>
      </c>
      <c r="S531" s="116">
        <f t="shared" si="3"/>
        <v>19</v>
      </c>
      <c r="T531" s="116">
        <f t="shared" si="3"/>
        <v>20</v>
      </c>
      <c r="U531" s="116">
        <f t="shared" si="3"/>
        <v>21</v>
      </c>
      <c r="V531" s="116">
        <f t="shared" si="3"/>
        <v>22</v>
      </c>
      <c r="W531" s="119">
        <f t="shared" si="3"/>
        <v>23</v>
      </c>
    </row>
    <row r="532" spans="1:23" ht="15.75" x14ac:dyDescent="0.25">
      <c r="A532" s="312" t="s">
        <v>392</v>
      </c>
      <c r="B532" s="121"/>
      <c r="C532" s="121"/>
      <c r="D532" s="122"/>
      <c r="E532" s="122"/>
      <c r="F532" s="121"/>
      <c r="G532" s="121"/>
      <c r="H532" s="122"/>
      <c r="I532" s="124"/>
      <c r="J532" s="124"/>
      <c r="K532" s="124"/>
      <c r="L532" s="124"/>
      <c r="M532" s="124"/>
      <c r="N532" s="124"/>
      <c r="O532" s="124"/>
      <c r="P532" s="124"/>
      <c r="Q532" s="124"/>
      <c r="R532" s="124"/>
      <c r="S532" s="124"/>
      <c r="T532" s="124"/>
      <c r="U532" s="124"/>
      <c r="V532" s="124"/>
      <c r="W532" s="313"/>
    </row>
    <row r="533" spans="1:23" ht="16.5" thickBot="1" x14ac:dyDescent="0.3">
      <c r="A533" s="314" t="s">
        <v>2120</v>
      </c>
      <c r="B533" s="128"/>
      <c r="C533" s="128"/>
      <c r="D533" s="129"/>
      <c r="E533" s="129"/>
      <c r="F533" s="128"/>
      <c r="G533" s="128"/>
      <c r="H533" s="129"/>
      <c r="I533" s="131"/>
      <c r="J533" s="131"/>
      <c r="K533" s="131"/>
      <c r="L533" s="131"/>
      <c r="M533" s="131"/>
      <c r="N533" s="131"/>
      <c r="O533" s="131"/>
      <c r="P533" s="131"/>
      <c r="Q533" s="131"/>
      <c r="R533" s="131"/>
      <c r="S533" s="131"/>
      <c r="T533" s="131"/>
      <c r="U533" s="131"/>
      <c r="V533" s="131"/>
      <c r="W533" s="315"/>
    </row>
    <row r="534" spans="1:23" x14ac:dyDescent="0.25">
      <c r="A534" s="666">
        <v>1</v>
      </c>
      <c r="B534" s="726" t="s">
        <v>2121</v>
      </c>
      <c r="C534" s="689">
        <v>1</v>
      </c>
      <c r="D534" s="749">
        <v>290</v>
      </c>
      <c r="E534" s="749"/>
      <c r="F534" s="610" t="s">
        <v>988</v>
      </c>
      <c r="G534" s="692">
        <v>1.1759999999999999</v>
      </c>
      <c r="H534" s="692">
        <v>0</v>
      </c>
      <c r="I534" s="614" t="s">
        <v>1250</v>
      </c>
      <c r="J534" s="614" t="s">
        <v>1251</v>
      </c>
      <c r="K534" s="614" t="s">
        <v>397</v>
      </c>
      <c r="L534" s="614" t="s">
        <v>398</v>
      </c>
      <c r="M534" s="710" t="s">
        <v>2122</v>
      </c>
      <c r="N534" s="710" t="s">
        <v>2123</v>
      </c>
      <c r="O534" s="710" t="s">
        <v>2124</v>
      </c>
      <c r="P534" s="710" t="s">
        <v>2125</v>
      </c>
      <c r="Q534" s="606" t="s">
        <v>2126</v>
      </c>
      <c r="R534" s="606"/>
      <c r="S534" s="726"/>
      <c r="T534" s="610"/>
      <c r="U534" s="751"/>
      <c r="V534" s="753"/>
      <c r="W534" s="675"/>
    </row>
    <row r="535" spans="1:23" x14ac:dyDescent="0.25">
      <c r="A535" s="653"/>
      <c r="B535" s="727"/>
      <c r="C535" s="654"/>
      <c r="D535" s="656"/>
      <c r="E535" s="656"/>
      <c r="F535" s="609"/>
      <c r="G535" s="687"/>
      <c r="H535" s="687"/>
      <c r="I535" s="615"/>
      <c r="J535" s="615"/>
      <c r="K535" s="615"/>
      <c r="L535" s="615"/>
      <c r="M535" s="661"/>
      <c r="N535" s="661"/>
      <c r="O535" s="661"/>
      <c r="P535" s="661"/>
      <c r="Q535" s="607"/>
      <c r="R535" s="607"/>
      <c r="S535" s="714"/>
      <c r="T535" s="609"/>
      <c r="U535" s="752"/>
      <c r="V535" s="754"/>
      <c r="W535" s="665"/>
    </row>
    <row r="536" spans="1:23" ht="15.75" x14ac:dyDescent="0.25">
      <c r="A536" s="666">
        <v>2</v>
      </c>
      <c r="B536" s="727"/>
      <c r="C536" s="654"/>
      <c r="D536" s="656"/>
      <c r="E536" s="151"/>
      <c r="F536" s="610" t="s">
        <v>991</v>
      </c>
      <c r="G536" s="690">
        <v>1.2609999999999999</v>
      </c>
      <c r="H536" s="692">
        <v>0.01</v>
      </c>
      <c r="I536" s="618" t="s">
        <v>405</v>
      </c>
      <c r="J536" s="618" t="s">
        <v>406</v>
      </c>
      <c r="K536" s="618" t="s">
        <v>397</v>
      </c>
      <c r="L536" s="615" t="s">
        <v>398</v>
      </c>
      <c r="M536" s="610" t="s">
        <v>2127</v>
      </c>
      <c r="N536" s="610" t="s">
        <v>2128</v>
      </c>
      <c r="O536" s="610" t="s">
        <v>2129</v>
      </c>
      <c r="P536" s="610" t="s">
        <v>2130</v>
      </c>
      <c r="Q536" s="606" t="s">
        <v>2131</v>
      </c>
      <c r="R536" s="717"/>
      <c r="S536" s="610"/>
      <c r="T536" s="610"/>
      <c r="U536" s="755"/>
      <c r="V536" s="753"/>
      <c r="W536" s="757"/>
    </row>
    <row r="537" spans="1:23" ht="15.75" x14ac:dyDescent="0.25">
      <c r="A537" s="653"/>
      <c r="B537" s="727"/>
      <c r="C537" s="654"/>
      <c r="D537" s="656"/>
      <c r="E537" s="151"/>
      <c r="F537" s="609"/>
      <c r="G537" s="691"/>
      <c r="H537" s="687"/>
      <c r="I537" s="618"/>
      <c r="J537" s="618"/>
      <c r="K537" s="618"/>
      <c r="L537" s="615"/>
      <c r="M537" s="608"/>
      <c r="N537" s="608"/>
      <c r="O537" s="608"/>
      <c r="P537" s="608"/>
      <c r="Q537" s="607"/>
      <c r="R537" s="709"/>
      <c r="S537" s="609"/>
      <c r="T537" s="609"/>
      <c r="U537" s="756"/>
      <c r="V537" s="754"/>
      <c r="W537" s="758"/>
    </row>
    <row r="538" spans="1:23" ht="15.75" x14ac:dyDescent="0.25">
      <c r="A538" s="666">
        <v>3</v>
      </c>
      <c r="B538" s="727"/>
      <c r="C538" s="654"/>
      <c r="D538" s="656"/>
      <c r="E538" s="273"/>
      <c r="F538" s="610" t="s">
        <v>994</v>
      </c>
      <c r="G538" s="750">
        <v>0.56399999999999995</v>
      </c>
      <c r="H538" s="692">
        <v>8.9999999999999993E-3</v>
      </c>
      <c r="I538" s="618" t="s">
        <v>406</v>
      </c>
      <c r="J538" s="618" t="s">
        <v>406</v>
      </c>
      <c r="K538" s="618" t="s">
        <v>397</v>
      </c>
      <c r="L538" s="615" t="s">
        <v>398</v>
      </c>
      <c r="M538" s="610" t="s">
        <v>2132</v>
      </c>
      <c r="N538" s="610" t="s">
        <v>2133</v>
      </c>
      <c r="O538" s="617" t="s">
        <v>2134</v>
      </c>
      <c r="P538" s="617" t="s">
        <v>2135</v>
      </c>
      <c r="Q538" s="606" t="s">
        <v>2136</v>
      </c>
      <c r="R538" s="721"/>
      <c r="S538" s="610"/>
      <c r="T538" s="610"/>
      <c r="U538" s="755"/>
      <c r="V538" s="753"/>
      <c r="W538" s="757"/>
    </row>
    <row r="539" spans="1:23" ht="15.75" x14ac:dyDescent="0.25">
      <c r="A539" s="653"/>
      <c r="B539" s="727"/>
      <c r="C539" s="654"/>
      <c r="D539" s="656"/>
      <c r="E539" s="273"/>
      <c r="F539" s="609"/>
      <c r="G539" s="750"/>
      <c r="H539" s="687"/>
      <c r="I539" s="618"/>
      <c r="J539" s="618"/>
      <c r="K539" s="618"/>
      <c r="L539" s="615"/>
      <c r="M539" s="608"/>
      <c r="N539" s="608"/>
      <c r="O539" s="617"/>
      <c r="P539" s="617"/>
      <c r="Q539" s="607"/>
      <c r="R539" s="721"/>
      <c r="S539" s="609"/>
      <c r="T539" s="609"/>
      <c r="U539" s="756"/>
      <c r="V539" s="754"/>
      <c r="W539" s="758"/>
    </row>
    <row r="540" spans="1:23" ht="15.75" x14ac:dyDescent="0.25">
      <c r="A540" s="666">
        <v>4</v>
      </c>
      <c r="B540" s="727"/>
      <c r="C540" s="654"/>
      <c r="D540" s="656"/>
      <c r="E540" s="273"/>
      <c r="F540" s="610" t="s">
        <v>1412</v>
      </c>
      <c r="G540" s="690">
        <v>0.184</v>
      </c>
      <c r="H540" s="692">
        <v>0</v>
      </c>
      <c r="I540" s="618" t="s">
        <v>435</v>
      </c>
      <c r="J540" s="618" t="s">
        <v>436</v>
      </c>
      <c r="K540" s="618" t="s">
        <v>437</v>
      </c>
      <c r="L540" s="615" t="s">
        <v>398</v>
      </c>
      <c r="M540" s="617" t="s">
        <v>2137</v>
      </c>
      <c r="N540" s="617" t="s">
        <v>2138</v>
      </c>
      <c r="O540" s="617" t="s">
        <v>2139</v>
      </c>
      <c r="P540" s="617" t="s">
        <v>2140</v>
      </c>
      <c r="Q540" s="606" t="s">
        <v>2126</v>
      </c>
      <c r="R540" s="721"/>
      <c r="S540" s="610"/>
      <c r="T540" s="610"/>
      <c r="U540" s="753"/>
      <c r="V540" s="753"/>
      <c r="W540" s="757"/>
    </row>
    <row r="541" spans="1:23" ht="15.75" x14ac:dyDescent="0.25">
      <c r="A541" s="653"/>
      <c r="B541" s="727"/>
      <c r="C541" s="654"/>
      <c r="D541" s="656"/>
      <c r="E541" s="273"/>
      <c r="F541" s="609"/>
      <c r="G541" s="691"/>
      <c r="H541" s="687"/>
      <c r="I541" s="618"/>
      <c r="J541" s="618"/>
      <c r="K541" s="618"/>
      <c r="L541" s="615"/>
      <c r="M541" s="617"/>
      <c r="N541" s="617"/>
      <c r="O541" s="617"/>
      <c r="P541" s="617"/>
      <c r="Q541" s="607"/>
      <c r="R541" s="721"/>
      <c r="S541" s="609"/>
      <c r="T541" s="609"/>
      <c r="U541" s="754"/>
      <c r="V541" s="754"/>
      <c r="W541" s="758"/>
    </row>
    <row r="542" spans="1:23" ht="15.75" x14ac:dyDescent="0.25">
      <c r="A542" s="666">
        <v>5</v>
      </c>
      <c r="B542" s="727"/>
      <c r="C542" s="654"/>
      <c r="D542" s="656"/>
      <c r="E542" s="273"/>
      <c r="F542" s="610" t="s">
        <v>2141</v>
      </c>
      <c r="G542" s="690">
        <v>0.624</v>
      </c>
      <c r="H542" s="692">
        <v>0</v>
      </c>
      <c r="I542" s="618" t="s">
        <v>1308</v>
      </c>
      <c r="J542" s="618" t="s">
        <v>450</v>
      </c>
      <c r="K542" s="618" t="s">
        <v>437</v>
      </c>
      <c r="L542" s="615" t="s">
        <v>398</v>
      </c>
      <c r="M542" s="673" t="s">
        <v>2142</v>
      </c>
      <c r="N542" s="673" t="s">
        <v>2143</v>
      </c>
      <c r="O542" s="673" t="s">
        <v>2144</v>
      </c>
      <c r="P542" s="673" t="s">
        <v>2145</v>
      </c>
      <c r="Q542" s="606" t="s">
        <v>2126</v>
      </c>
      <c r="R542" s="721"/>
      <c r="S542" s="617"/>
      <c r="T542" s="610"/>
      <c r="U542" s="753"/>
      <c r="V542" s="753"/>
      <c r="W542" s="757"/>
    </row>
    <row r="543" spans="1:23" ht="15.75" x14ac:dyDescent="0.25">
      <c r="A543" s="653"/>
      <c r="B543" s="727"/>
      <c r="C543" s="654"/>
      <c r="D543" s="656"/>
      <c r="E543" s="273"/>
      <c r="F543" s="609"/>
      <c r="G543" s="691"/>
      <c r="H543" s="687"/>
      <c r="I543" s="618"/>
      <c r="J543" s="618"/>
      <c r="K543" s="618"/>
      <c r="L543" s="615"/>
      <c r="M543" s="673"/>
      <c r="N543" s="673"/>
      <c r="O543" s="673"/>
      <c r="P543" s="673"/>
      <c r="Q543" s="607"/>
      <c r="R543" s="721"/>
      <c r="S543" s="617"/>
      <c r="T543" s="609"/>
      <c r="U543" s="754"/>
      <c r="V543" s="754"/>
      <c r="W543" s="758"/>
    </row>
    <row r="544" spans="1:23" ht="15.75" x14ac:dyDescent="0.25">
      <c r="A544" s="666">
        <v>6</v>
      </c>
      <c r="B544" s="727"/>
      <c r="C544" s="654"/>
      <c r="D544" s="656"/>
      <c r="E544" s="273"/>
      <c r="F544" s="610" t="s">
        <v>2146</v>
      </c>
      <c r="G544" s="759">
        <v>0.5</v>
      </c>
      <c r="H544" s="692">
        <v>8.9999999999999993E-3</v>
      </c>
      <c r="I544" s="618" t="s">
        <v>449</v>
      </c>
      <c r="J544" s="618" t="s">
        <v>450</v>
      </c>
      <c r="K544" s="618" t="s">
        <v>437</v>
      </c>
      <c r="L544" s="615" t="s">
        <v>398</v>
      </c>
      <c r="M544" s="674" t="s">
        <v>2147</v>
      </c>
      <c r="N544" s="674" t="s">
        <v>2148</v>
      </c>
      <c r="O544" s="674" t="s">
        <v>2149</v>
      </c>
      <c r="P544" s="674" t="s">
        <v>2150</v>
      </c>
      <c r="Q544" s="606" t="s">
        <v>2151</v>
      </c>
      <c r="R544" s="607"/>
      <c r="S544" s="727"/>
      <c r="T544" s="610"/>
      <c r="U544" s="753"/>
      <c r="V544" s="753"/>
      <c r="W544" s="757"/>
    </row>
    <row r="545" spans="1:23" ht="15.75" x14ac:dyDescent="0.25">
      <c r="A545" s="653"/>
      <c r="B545" s="727"/>
      <c r="C545" s="654"/>
      <c r="D545" s="656"/>
      <c r="E545" s="273"/>
      <c r="F545" s="609"/>
      <c r="G545" s="759"/>
      <c r="H545" s="687"/>
      <c r="I545" s="618"/>
      <c r="J545" s="618"/>
      <c r="K545" s="618"/>
      <c r="L545" s="615"/>
      <c r="M545" s="674"/>
      <c r="N545" s="674"/>
      <c r="O545" s="674"/>
      <c r="P545" s="674"/>
      <c r="Q545" s="607"/>
      <c r="R545" s="619"/>
      <c r="S545" s="714"/>
      <c r="T545" s="609"/>
      <c r="U545" s="754"/>
      <c r="V545" s="754"/>
      <c r="W545" s="758"/>
    </row>
    <row r="546" spans="1:23" ht="15.75" x14ac:dyDescent="0.25">
      <c r="A546" s="760"/>
      <c r="B546" s="761"/>
      <c r="C546" s="761"/>
      <c r="D546" s="761"/>
      <c r="E546" s="761"/>
      <c r="F546" s="761"/>
      <c r="G546" s="316">
        <f>SUM(G534:G545)</f>
        <v>4.3090000000000002</v>
      </c>
      <c r="H546" s="317">
        <f>SUM(H534:H545)</f>
        <v>2.7999999999999997E-2</v>
      </c>
      <c r="I546" s="318"/>
      <c r="J546" s="318"/>
      <c r="K546" s="318"/>
      <c r="L546" s="318"/>
      <c r="M546" s="318"/>
      <c r="N546" s="318"/>
      <c r="O546" s="318"/>
      <c r="P546" s="318"/>
      <c r="Q546" s="318"/>
      <c r="R546" s="318"/>
      <c r="S546" s="318"/>
      <c r="T546" s="318"/>
      <c r="U546" s="318"/>
      <c r="V546" s="318"/>
      <c r="W546" s="319"/>
    </row>
    <row r="547" spans="1:23" ht="16.5" thickBot="1" x14ac:dyDescent="0.3">
      <c r="A547" s="314" t="s">
        <v>985</v>
      </c>
      <c r="B547" s="128"/>
      <c r="C547" s="128"/>
      <c r="D547" s="320"/>
      <c r="E547" s="320"/>
      <c r="F547" s="320"/>
      <c r="G547" s="209"/>
      <c r="H547" s="209"/>
      <c r="I547" s="209"/>
      <c r="J547" s="209"/>
      <c r="K547" s="320"/>
      <c r="L547" s="320"/>
      <c r="M547" s="320"/>
      <c r="N547" s="320"/>
      <c r="O547" s="320"/>
      <c r="P547" s="320"/>
      <c r="Q547" s="320"/>
      <c r="R547" s="320"/>
      <c r="S547" s="320"/>
      <c r="T547" s="320"/>
      <c r="U547" s="320"/>
      <c r="V547" s="320"/>
      <c r="W547" s="321"/>
    </row>
    <row r="548" spans="1:23" ht="15.75" x14ac:dyDescent="0.25">
      <c r="A548" s="688">
        <v>1</v>
      </c>
      <c r="B548" s="726" t="s">
        <v>2121</v>
      </c>
      <c r="C548" s="689">
        <v>1</v>
      </c>
      <c r="D548" s="749">
        <v>290</v>
      </c>
      <c r="E548" s="322"/>
      <c r="F548" s="610" t="s">
        <v>988</v>
      </c>
      <c r="G548" s="692">
        <v>0.56000000000000005</v>
      </c>
      <c r="H548" s="692">
        <v>0</v>
      </c>
      <c r="I548" s="614" t="s">
        <v>1250</v>
      </c>
      <c r="J548" s="614" t="s">
        <v>1251</v>
      </c>
      <c r="K548" s="614" t="s">
        <v>397</v>
      </c>
      <c r="L548" s="614" t="s">
        <v>398</v>
      </c>
      <c r="M548" s="677" t="s">
        <v>2152</v>
      </c>
      <c r="N548" s="677" t="s">
        <v>2153</v>
      </c>
      <c r="O548" s="677" t="s">
        <v>2154</v>
      </c>
      <c r="P548" s="677" t="s">
        <v>2155</v>
      </c>
      <c r="Q548" s="606" t="s">
        <v>2126</v>
      </c>
      <c r="R548" s="606"/>
      <c r="S548" s="610"/>
      <c r="T548" s="610"/>
      <c r="U548" s="610"/>
      <c r="V548" s="610"/>
      <c r="W548" s="703"/>
    </row>
    <row r="549" spans="1:23" ht="15.75" x14ac:dyDescent="0.25">
      <c r="A549" s="685"/>
      <c r="B549" s="727"/>
      <c r="C549" s="654"/>
      <c r="D549" s="656"/>
      <c r="E549" s="273"/>
      <c r="F549" s="609"/>
      <c r="G549" s="687"/>
      <c r="H549" s="687"/>
      <c r="I549" s="615"/>
      <c r="J549" s="615"/>
      <c r="K549" s="615"/>
      <c r="L549" s="615"/>
      <c r="M549" s="661"/>
      <c r="N549" s="661"/>
      <c r="O549" s="661"/>
      <c r="P549" s="661"/>
      <c r="Q549" s="607"/>
      <c r="R549" s="607"/>
      <c r="S549" s="609"/>
      <c r="T549" s="609"/>
      <c r="U549" s="609"/>
      <c r="V549" s="609"/>
      <c r="W549" s="702"/>
    </row>
    <row r="550" spans="1:23" ht="15.75" x14ac:dyDescent="0.25">
      <c r="A550" s="688">
        <v>2</v>
      </c>
      <c r="B550" s="727"/>
      <c r="C550" s="654"/>
      <c r="D550" s="656"/>
      <c r="E550" s="273"/>
      <c r="F550" s="610" t="s">
        <v>991</v>
      </c>
      <c r="G550" s="690">
        <v>0.61</v>
      </c>
      <c r="H550" s="692">
        <v>0</v>
      </c>
      <c r="I550" s="629" t="s">
        <v>1254</v>
      </c>
      <c r="J550" s="615" t="s">
        <v>1251</v>
      </c>
      <c r="K550" s="615" t="s">
        <v>397</v>
      </c>
      <c r="L550" s="615" t="s">
        <v>398</v>
      </c>
      <c r="M550" s="610" t="s">
        <v>2156</v>
      </c>
      <c r="N550" s="610" t="s">
        <v>2157</v>
      </c>
      <c r="O550" s="610" t="s">
        <v>2158</v>
      </c>
      <c r="P550" s="610" t="s">
        <v>2159</v>
      </c>
      <c r="Q550" s="606" t="s">
        <v>2126</v>
      </c>
      <c r="R550" s="717"/>
      <c r="S550" s="610"/>
      <c r="T550" s="610"/>
      <c r="U550" s="610"/>
      <c r="V550" s="610"/>
      <c r="W550" s="703"/>
    </row>
    <row r="551" spans="1:23" ht="15.75" x14ac:dyDescent="0.25">
      <c r="A551" s="685"/>
      <c r="B551" s="727"/>
      <c r="C551" s="654"/>
      <c r="D551" s="656"/>
      <c r="E551" s="273"/>
      <c r="F551" s="609"/>
      <c r="G551" s="691"/>
      <c r="H551" s="687"/>
      <c r="I551" s="629"/>
      <c r="J551" s="615"/>
      <c r="K551" s="615"/>
      <c r="L551" s="615"/>
      <c r="M551" s="609"/>
      <c r="N551" s="609"/>
      <c r="O551" s="609"/>
      <c r="P551" s="609"/>
      <c r="Q551" s="607"/>
      <c r="R551" s="718"/>
      <c r="S551" s="609"/>
      <c r="T551" s="609"/>
      <c r="U551" s="609"/>
      <c r="V551" s="609"/>
      <c r="W551" s="702"/>
    </row>
    <row r="552" spans="1:23" ht="15.75" x14ac:dyDescent="0.25">
      <c r="A552" s="688">
        <v>3</v>
      </c>
      <c r="B552" s="727"/>
      <c r="C552" s="654"/>
      <c r="D552" s="656"/>
      <c r="E552" s="273"/>
      <c r="F552" s="610" t="s">
        <v>994</v>
      </c>
      <c r="G552" s="690">
        <v>0.55000000000000004</v>
      </c>
      <c r="H552" s="692">
        <v>8.9999999999999993E-3</v>
      </c>
      <c r="I552" s="610" t="s">
        <v>1350</v>
      </c>
      <c r="J552" s="610" t="s">
        <v>2160</v>
      </c>
      <c r="K552" s="610" t="s">
        <v>490</v>
      </c>
      <c r="L552" s="615" t="s">
        <v>398</v>
      </c>
      <c r="M552" s="610" t="s">
        <v>2161</v>
      </c>
      <c r="N552" s="610" t="s">
        <v>2162</v>
      </c>
      <c r="O552" s="610" t="s">
        <v>2163</v>
      </c>
      <c r="P552" s="610" t="s">
        <v>2164</v>
      </c>
      <c r="Q552" s="606" t="s">
        <v>2136</v>
      </c>
      <c r="R552" s="717"/>
      <c r="S552" s="610"/>
      <c r="T552" s="610"/>
      <c r="U552" s="755"/>
      <c r="V552" s="753"/>
      <c r="W552" s="762"/>
    </row>
    <row r="553" spans="1:23" ht="15.75" x14ac:dyDescent="0.25">
      <c r="A553" s="685"/>
      <c r="B553" s="727"/>
      <c r="C553" s="654"/>
      <c r="D553" s="656"/>
      <c r="E553" s="273"/>
      <c r="F553" s="609"/>
      <c r="G553" s="691"/>
      <c r="H553" s="687"/>
      <c r="I553" s="609"/>
      <c r="J553" s="609"/>
      <c r="K553" s="609"/>
      <c r="L553" s="615"/>
      <c r="M553" s="609"/>
      <c r="N553" s="609"/>
      <c r="O553" s="609"/>
      <c r="P553" s="609"/>
      <c r="Q553" s="607"/>
      <c r="R553" s="718"/>
      <c r="S553" s="609"/>
      <c r="T553" s="609"/>
      <c r="U553" s="756"/>
      <c r="V553" s="754"/>
      <c r="W553" s="763"/>
    </row>
    <row r="554" spans="1:23" ht="15.75" x14ac:dyDescent="0.25">
      <c r="A554" s="688">
        <v>4</v>
      </c>
      <c r="B554" s="727"/>
      <c r="C554" s="654"/>
      <c r="D554" s="656"/>
      <c r="E554" s="273"/>
      <c r="F554" s="610" t="s">
        <v>1412</v>
      </c>
      <c r="G554" s="690">
        <v>0.6</v>
      </c>
      <c r="H554" s="692">
        <v>0.01</v>
      </c>
      <c r="I554" s="610" t="s">
        <v>714</v>
      </c>
      <c r="J554" s="610" t="s">
        <v>1308</v>
      </c>
      <c r="K554" s="610" t="s">
        <v>437</v>
      </c>
      <c r="L554" s="610" t="s">
        <v>398</v>
      </c>
      <c r="M554" s="610" t="s">
        <v>2165</v>
      </c>
      <c r="N554" s="610" t="s">
        <v>2166</v>
      </c>
      <c r="O554" s="610" t="s">
        <v>2167</v>
      </c>
      <c r="P554" s="610" t="s">
        <v>2168</v>
      </c>
      <c r="Q554" s="606" t="s">
        <v>2169</v>
      </c>
      <c r="R554" s="717"/>
      <c r="S554" s="610"/>
      <c r="T554" s="610"/>
      <c r="U554" s="755"/>
      <c r="V554" s="753"/>
      <c r="W554" s="762"/>
    </row>
    <row r="555" spans="1:23" ht="15.75" x14ac:dyDescent="0.25">
      <c r="A555" s="685"/>
      <c r="B555" s="727"/>
      <c r="C555" s="654"/>
      <c r="D555" s="656"/>
      <c r="E555" s="273"/>
      <c r="F555" s="609"/>
      <c r="G555" s="691"/>
      <c r="H555" s="687"/>
      <c r="I555" s="609"/>
      <c r="J555" s="609"/>
      <c r="K555" s="609"/>
      <c r="L555" s="609"/>
      <c r="M555" s="609"/>
      <c r="N555" s="609"/>
      <c r="O555" s="609"/>
      <c r="P555" s="609"/>
      <c r="Q555" s="607"/>
      <c r="R555" s="718"/>
      <c r="S555" s="609"/>
      <c r="T555" s="609"/>
      <c r="U555" s="756"/>
      <c r="V555" s="754"/>
      <c r="W555" s="763"/>
    </row>
    <row r="556" spans="1:23" ht="15.75" x14ac:dyDescent="0.25">
      <c r="A556" s="688">
        <v>5</v>
      </c>
      <c r="B556" s="727"/>
      <c r="C556" s="654"/>
      <c r="D556" s="656"/>
      <c r="E556" s="273"/>
      <c r="F556" s="610" t="s">
        <v>999</v>
      </c>
      <c r="G556" s="690">
        <v>0.75</v>
      </c>
      <c r="H556" s="692">
        <v>0.01</v>
      </c>
      <c r="I556" s="610" t="s">
        <v>2170</v>
      </c>
      <c r="J556" s="610" t="s">
        <v>1352</v>
      </c>
      <c r="K556" s="610" t="s">
        <v>437</v>
      </c>
      <c r="L556" s="610" t="s">
        <v>398</v>
      </c>
      <c r="M556" s="693" t="s">
        <v>2171</v>
      </c>
      <c r="N556" s="693" t="s">
        <v>2172</v>
      </c>
      <c r="O556" s="693" t="s">
        <v>2173</v>
      </c>
      <c r="P556" s="693" t="s">
        <v>2174</v>
      </c>
      <c r="Q556" s="606" t="s">
        <v>2169</v>
      </c>
      <c r="R556" s="717"/>
      <c r="S556" s="610"/>
      <c r="T556" s="610"/>
      <c r="U556" s="753"/>
      <c r="V556" s="753"/>
      <c r="W556" s="762"/>
    </row>
    <row r="557" spans="1:23" ht="15.75" x14ac:dyDescent="0.25">
      <c r="A557" s="685"/>
      <c r="B557" s="727"/>
      <c r="C557" s="654"/>
      <c r="D557" s="656"/>
      <c r="E557" s="273"/>
      <c r="F557" s="609"/>
      <c r="G557" s="691"/>
      <c r="H557" s="687"/>
      <c r="I557" s="609"/>
      <c r="J557" s="609"/>
      <c r="K557" s="609"/>
      <c r="L557" s="609"/>
      <c r="M557" s="694"/>
      <c r="N557" s="694"/>
      <c r="O557" s="694"/>
      <c r="P557" s="694"/>
      <c r="Q557" s="607"/>
      <c r="R557" s="718"/>
      <c r="S557" s="609"/>
      <c r="T557" s="609"/>
      <c r="U557" s="754"/>
      <c r="V557" s="754"/>
      <c r="W557" s="763"/>
    </row>
    <row r="558" spans="1:23" ht="15.75" x14ac:dyDescent="0.25">
      <c r="A558" s="688">
        <v>6</v>
      </c>
      <c r="B558" s="727"/>
      <c r="C558" s="654"/>
      <c r="D558" s="656"/>
      <c r="E558" s="273"/>
      <c r="F558" s="610" t="s">
        <v>1002</v>
      </c>
      <c r="G558" s="697">
        <v>1.1000000000000001</v>
      </c>
      <c r="H558" s="692">
        <v>8.9999999999999993E-3</v>
      </c>
      <c r="I558" s="677" t="s">
        <v>2175</v>
      </c>
      <c r="J558" s="610" t="s">
        <v>1352</v>
      </c>
      <c r="K558" s="610" t="s">
        <v>437</v>
      </c>
      <c r="L558" s="610" t="s">
        <v>398</v>
      </c>
      <c r="M558" s="695" t="s">
        <v>2176</v>
      </c>
      <c r="N558" s="695" t="s">
        <v>2177</v>
      </c>
      <c r="O558" s="695" t="s">
        <v>2178</v>
      </c>
      <c r="P558" s="695" t="s">
        <v>2179</v>
      </c>
      <c r="Q558" s="606" t="s">
        <v>2136</v>
      </c>
      <c r="R558" s="606"/>
      <c r="S558" s="610"/>
      <c r="T558" s="610"/>
      <c r="U558" s="753"/>
      <c r="V558" s="753"/>
      <c r="W558" s="762"/>
    </row>
    <row r="559" spans="1:23" ht="15.75" x14ac:dyDescent="0.25">
      <c r="A559" s="685"/>
      <c r="B559" s="727"/>
      <c r="C559" s="654"/>
      <c r="D559" s="656"/>
      <c r="E559" s="273"/>
      <c r="F559" s="609"/>
      <c r="G559" s="698"/>
      <c r="H559" s="687"/>
      <c r="I559" s="661"/>
      <c r="J559" s="609"/>
      <c r="K559" s="609"/>
      <c r="L559" s="609"/>
      <c r="M559" s="696"/>
      <c r="N559" s="696"/>
      <c r="O559" s="696"/>
      <c r="P559" s="696"/>
      <c r="Q559" s="607"/>
      <c r="R559" s="607"/>
      <c r="S559" s="609"/>
      <c r="T559" s="609"/>
      <c r="U559" s="754"/>
      <c r="V559" s="754"/>
      <c r="W559" s="763"/>
    </row>
    <row r="560" spans="1:23" ht="15.75" x14ac:dyDescent="0.25">
      <c r="A560" s="688">
        <v>7</v>
      </c>
      <c r="B560" s="727"/>
      <c r="C560" s="654"/>
      <c r="D560" s="656"/>
      <c r="E560" s="273"/>
      <c r="F560" s="610" t="s">
        <v>1004</v>
      </c>
      <c r="G560" s="690">
        <v>0.7</v>
      </c>
      <c r="H560" s="692">
        <v>0.01</v>
      </c>
      <c r="I560" s="677" t="s">
        <v>2180</v>
      </c>
      <c r="J560" s="610" t="s">
        <v>1359</v>
      </c>
      <c r="K560" s="610" t="s">
        <v>465</v>
      </c>
      <c r="L560" s="610" t="s">
        <v>398</v>
      </c>
      <c r="M560" s="610" t="s">
        <v>2181</v>
      </c>
      <c r="N560" s="610" t="s">
        <v>2182</v>
      </c>
      <c r="O560" s="610" t="s">
        <v>2183</v>
      </c>
      <c r="P560" s="610" t="s">
        <v>2184</v>
      </c>
      <c r="Q560" s="606" t="s">
        <v>2169</v>
      </c>
      <c r="R560" s="717"/>
      <c r="S560" s="610"/>
      <c r="T560" s="610"/>
      <c r="U560" s="753"/>
      <c r="V560" s="753"/>
      <c r="W560" s="762"/>
    </row>
    <row r="561" spans="1:23" ht="15.75" x14ac:dyDescent="0.25">
      <c r="A561" s="685"/>
      <c r="B561" s="727"/>
      <c r="C561" s="654"/>
      <c r="D561" s="656"/>
      <c r="E561" s="273"/>
      <c r="F561" s="609"/>
      <c r="G561" s="691"/>
      <c r="H561" s="687"/>
      <c r="I561" s="661"/>
      <c r="J561" s="609"/>
      <c r="K561" s="609"/>
      <c r="L561" s="609"/>
      <c r="M561" s="609"/>
      <c r="N561" s="609"/>
      <c r="O561" s="609"/>
      <c r="P561" s="609"/>
      <c r="Q561" s="607"/>
      <c r="R561" s="718"/>
      <c r="S561" s="609"/>
      <c r="T561" s="609"/>
      <c r="U561" s="754"/>
      <c r="V561" s="754"/>
      <c r="W561" s="763"/>
    </row>
    <row r="562" spans="1:23" ht="15.75" x14ac:dyDescent="0.25">
      <c r="A562" s="688">
        <v>8</v>
      </c>
      <c r="B562" s="727"/>
      <c r="C562" s="654"/>
      <c r="D562" s="656"/>
      <c r="E562" s="273"/>
      <c r="F562" s="610" t="s">
        <v>1505</v>
      </c>
      <c r="G562" s="690">
        <v>1.2</v>
      </c>
      <c r="H562" s="692">
        <v>8.9999999999999993E-3</v>
      </c>
      <c r="I562" s="610" t="s">
        <v>1371</v>
      </c>
      <c r="J562" s="610" t="s">
        <v>1337</v>
      </c>
      <c r="K562" s="610" t="s">
        <v>465</v>
      </c>
      <c r="L562" s="610" t="s">
        <v>398</v>
      </c>
      <c r="M562" s="693" t="s">
        <v>2185</v>
      </c>
      <c r="N562" s="693" t="s">
        <v>2186</v>
      </c>
      <c r="O562" s="693" t="s">
        <v>2187</v>
      </c>
      <c r="P562" s="693" t="s">
        <v>2188</v>
      </c>
      <c r="Q562" s="606" t="s">
        <v>2136</v>
      </c>
      <c r="R562" s="717"/>
      <c r="S562" s="610"/>
      <c r="T562" s="610"/>
      <c r="U562" s="751"/>
      <c r="V562" s="753"/>
      <c r="W562" s="675"/>
    </row>
    <row r="563" spans="1:23" ht="16.5" thickBot="1" x14ac:dyDescent="0.3">
      <c r="A563" s="685"/>
      <c r="B563" s="714"/>
      <c r="C563" s="654"/>
      <c r="D563" s="656"/>
      <c r="E563" s="273"/>
      <c r="F563" s="609"/>
      <c r="G563" s="691"/>
      <c r="H563" s="687"/>
      <c r="I563" s="609"/>
      <c r="J563" s="609"/>
      <c r="K563" s="609"/>
      <c r="L563" s="609"/>
      <c r="M563" s="694"/>
      <c r="N563" s="694"/>
      <c r="O563" s="694"/>
      <c r="P563" s="694"/>
      <c r="Q563" s="607"/>
      <c r="R563" s="718"/>
      <c r="S563" s="732"/>
      <c r="T563" s="732"/>
      <c r="U563" s="764"/>
      <c r="V563" s="765"/>
      <c r="W563" s="766"/>
    </row>
    <row r="564" spans="1:23" ht="15.75" x14ac:dyDescent="0.25">
      <c r="A564" s="323"/>
      <c r="B564" s="324"/>
      <c r="C564" s="324"/>
      <c r="D564" s="324"/>
      <c r="E564" s="324"/>
      <c r="F564" s="324"/>
      <c r="G564" s="318">
        <f>SUM(G548:G563)</f>
        <v>6.07</v>
      </c>
      <c r="H564" s="318">
        <f>SUM(H548:H563)</f>
        <v>5.7000000000000002E-2</v>
      </c>
      <c r="I564" s="324"/>
      <c r="J564" s="324"/>
      <c r="K564" s="324"/>
      <c r="L564" s="324"/>
      <c r="M564" s="324"/>
      <c r="N564" s="324"/>
      <c r="O564" s="324"/>
      <c r="P564" s="324"/>
      <c r="Q564" s="324"/>
      <c r="R564" s="324"/>
      <c r="S564" s="324"/>
      <c r="T564" s="324"/>
      <c r="U564" s="324"/>
      <c r="V564" s="324"/>
      <c r="W564" s="325"/>
    </row>
    <row r="565" spans="1:23" ht="15.75" x14ac:dyDescent="0.25">
      <c r="A565" s="312" t="s">
        <v>516</v>
      </c>
      <c r="B565" s="121"/>
      <c r="C565" s="121"/>
      <c r="D565" s="326"/>
      <c r="E565" s="326"/>
      <c r="F565" s="326"/>
      <c r="G565" s="326"/>
      <c r="H565" s="326"/>
      <c r="I565" s="326"/>
      <c r="J565" s="326"/>
      <c r="K565" s="326"/>
      <c r="L565" s="326"/>
      <c r="M565" s="326"/>
      <c r="N565" s="326"/>
      <c r="O565" s="326"/>
      <c r="P565" s="326"/>
      <c r="Q565" s="326"/>
      <c r="R565" s="326"/>
      <c r="S565" s="326"/>
      <c r="T565" s="326"/>
      <c r="U565" s="326"/>
      <c r="V565" s="326"/>
      <c r="W565" s="327"/>
    </row>
    <row r="566" spans="1:23" ht="15.75" x14ac:dyDescent="0.25">
      <c r="A566" s="314" t="s">
        <v>888</v>
      </c>
      <c r="B566" s="128"/>
      <c r="C566" s="128"/>
      <c r="D566" s="324"/>
      <c r="E566" s="324"/>
      <c r="F566" s="324"/>
      <c r="G566" s="324"/>
      <c r="H566" s="324"/>
      <c r="I566" s="324"/>
      <c r="J566" s="324"/>
      <c r="K566" s="324"/>
      <c r="L566" s="324"/>
      <c r="M566" s="324"/>
      <c r="N566" s="324"/>
      <c r="O566" s="324"/>
      <c r="P566" s="324"/>
      <c r="Q566" s="324"/>
      <c r="R566" s="324"/>
      <c r="S566" s="324"/>
      <c r="T566" s="324"/>
      <c r="U566" s="324"/>
      <c r="V566" s="324"/>
      <c r="W566" s="325"/>
    </row>
    <row r="567" spans="1:23" x14ac:dyDescent="0.25">
      <c r="A567" s="688">
        <v>1</v>
      </c>
      <c r="B567" s="610" t="s">
        <v>517</v>
      </c>
      <c r="C567" s="610">
        <v>1</v>
      </c>
      <c r="D567" s="610">
        <v>103</v>
      </c>
      <c r="E567" s="610"/>
      <c r="F567" s="610" t="s">
        <v>988</v>
      </c>
      <c r="G567" s="767">
        <v>0.5</v>
      </c>
      <c r="H567" s="610">
        <v>0.05</v>
      </c>
      <c r="I567" s="610" t="s">
        <v>518</v>
      </c>
      <c r="J567" s="610" t="s">
        <v>519</v>
      </c>
      <c r="K567" s="610" t="s">
        <v>520</v>
      </c>
      <c r="L567" s="610" t="s">
        <v>398</v>
      </c>
      <c r="M567" s="610" t="s">
        <v>2189</v>
      </c>
      <c r="N567" s="610" t="s">
        <v>2190</v>
      </c>
      <c r="O567" s="610" t="s">
        <v>2191</v>
      </c>
      <c r="P567" s="610" t="s">
        <v>2192</v>
      </c>
      <c r="Q567" s="606" t="s">
        <v>2193</v>
      </c>
      <c r="R567" s="610"/>
      <c r="S567" s="610"/>
      <c r="T567" s="610"/>
      <c r="U567" s="610"/>
      <c r="V567" s="610"/>
      <c r="W567" s="703"/>
    </row>
    <row r="568" spans="1:23" x14ac:dyDescent="0.25">
      <c r="A568" s="685"/>
      <c r="B568" s="608"/>
      <c r="C568" s="608"/>
      <c r="D568" s="608"/>
      <c r="E568" s="608"/>
      <c r="F568" s="609"/>
      <c r="G568" s="768"/>
      <c r="H568" s="609"/>
      <c r="I568" s="609"/>
      <c r="J568" s="609"/>
      <c r="K568" s="609"/>
      <c r="L568" s="609"/>
      <c r="M568" s="609"/>
      <c r="N568" s="609"/>
      <c r="O568" s="609"/>
      <c r="P568" s="609"/>
      <c r="Q568" s="607"/>
      <c r="R568" s="609"/>
      <c r="S568" s="609"/>
      <c r="T568" s="609"/>
      <c r="U568" s="609"/>
      <c r="V568" s="609"/>
      <c r="W568" s="702"/>
    </row>
    <row r="569" spans="1:23" x14ac:dyDescent="0.25">
      <c r="A569" s="688">
        <v>2</v>
      </c>
      <c r="B569" s="608"/>
      <c r="C569" s="608"/>
      <c r="D569" s="608"/>
      <c r="E569" s="608"/>
      <c r="F569" s="610" t="s">
        <v>991</v>
      </c>
      <c r="G569" s="767">
        <v>0.5</v>
      </c>
      <c r="H569" s="610">
        <v>0.04</v>
      </c>
      <c r="I569" s="610" t="s">
        <v>2194</v>
      </c>
      <c r="J569" s="610" t="s">
        <v>534</v>
      </c>
      <c r="K569" s="610" t="s">
        <v>465</v>
      </c>
      <c r="L569" s="610" t="s">
        <v>398</v>
      </c>
      <c r="M569" s="610" t="s">
        <v>2195</v>
      </c>
      <c r="N569" s="610" t="s">
        <v>2196</v>
      </c>
      <c r="O569" s="610" t="s">
        <v>2197</v>
      </c>
      <c r="P569" s="610" t="s">
        <v>2198</v>
      </c>
      <c r="Q569" s="606" t="s">
        <v>2199</v>
      </c>
      <c r="R569" s="610"/>
      <c r="S569" s="610"/>
      <c r="T569" s="610"/>
      <c r="U569" s="610"/>
      <c r="V569" s="610"/>
      <c r="W569" s="703"/>
    </row>
    <row r="570" spans="1:23" x14ac:dyDescent="0.25">
      <c r="A570" s="685"/>
      <c r="B570" s="609"/>
      <c r="C570" s="609"/>
      <c r="D570" s="609"/>
      <c r="E570" s="609"/>
      <c r="F570" s="609"/>
      <c r="G570" s="768"/>
      <c r="H570" s="609"/>
      <c r="I570" s="609"/>
      <c r="J570" s="609"/>
      <c r="K570" s="609"/>
      <c r="L570" s="609"/>
      <c r="M570" s="609"/>
      <c r="N570" s="609"/>
      <c r="O570" s="609"/>
      <c r="P570" s="609"/>
      <c r="Q570" s="607"/>
      <c r="R570" s="609"/>
      <c r="S570" s="609"/>
      <c r="T570" s="609"/>
      <c r="U570" s="609"/>
      <c r="V570" s="609"/>
      <c r="W570" s="702"/>
    </row>
    <row r="571" spans="1:23" ht="15.75" x14ac:dyDescent="0.25">
      <c r="A571" s="323"/>
      <c r="B571" s="324"/>
      <c r="C571" s="324"/>
      <c r="D571" s="324"/>
      <c r="E571" s="324"/>
      <c r="F571" s="324"/>
      <c r="G571" s="328">
        <f>SUM(G567:G570)</f>
        <v>1</v>
      </c>
      <c r="H571" s="324">
        <f>SUM(H567:H570)</f>
        <v>0.09</v>
      </c>
      <c r="I571" s="324"/>
      <c r="J571" s="324"/>
      <c r="K571" s="324"/>
      <c r="L571" s="324"/>
      <c r="M571" s="324"/>
      <c r="N571" s="324"/>
      <c r="O571" s="324"/>
      <c r="P571" s="324"/>
      <c r="Q571" s="324"/>
      <c r="R571" s="324"/>
      <c r="S571" s="324"/>
      <c r="T571" s="324"/>
      <c r="U571" s="324"/>
      <c r="V571" s="324"/>
      <c r="W571" s="325"/>
    </row>
    <row r="572" spans="1:23" ht="15.75" x14ac:dyDescent="0.25">
      <c r="A572" s="314" t="s">
        <v>1011</v>
      </c>
      <c r="B572" s="128"/>
      <c r="C572" s="128"/>
      <c r="D572" s="324"/>
      <c r="E572" s="324"/>
      <c r="F572" s="324"/>
      <c r="G572" s="324"/>
      <c r="H572" s="324"/>
      <c r="I572" s="324"/>
      <c r="J572" s="324"/>
      <c r="K572" s="324"/>
      <c r="L572" s="324"/>
      <c r="M572" s="324"/>
      <c r="N572" s="324"/>
      <c r="O572" s="324"/>
      <c r="P572" s="324"/>
      <c r="Q572" s="324"/>
      <c r="R572" s="324"/>
      <c r="S572" s="324"/>
      <c r="T572" s="324"/>
      <c r="U572" s="324"/>
      <c r="V572" s="324"/>
      <c r="W572" s="325"/>
    </row>
    <row r="573" spans="1:23" x14ac:dyDescent="0.25">
      <c r="A573" s="688">
        <v>1</v>
      </c>
      <c r="B573" s="610" t="s">
        <v>2200</v>
      </c>
      <c r="C573" s="610">
        <v>1</v>
      </c>
      <c r="D573" s="610">
        <v>103</v>
      </c>
      <c r="E573" s="610"/>
      <c r="F573" s="610" t="s">
        <v>988</v>
      </c>
      <c r="G573" s="610">
        <v>0.35</v>
      </c>
      <c r="H573" s="610">
        <v>8.9999999999999993E-3</v>
      </c>
      <c r="I573" s="610" t="s">
        <v>2201</v>
      </c>
      <c r="J573" s="610" t="s">
        <v>519</v>
      </c>
      <c r="K573" s="610" t="s">
        <v>520</v>
      </c>
      <c r="L573" s="610" t="s">
        <v>398</v>
      </c>
      <c r="M573" s="610" t="s">
        <v>2202</v>
      </c>
      <c r="N573" s="610" t="s">
        <v>2203</v>
      </c>
      <c r="O573" s="610" t="s">
        <v>2204</v>
      </c>
      <c r="P573" s="610" t="s">
        <v>2205</v>
      </c>
      <c r="Q573" s="606" t="s">
        <v>2136</v>
      </c>
      <c r="R573" s="610"/>
      <c r="S573" s="610"/>
      <c r="T573" s="610"/>
      <c r="U573" s="610"/>
      <c r="V573" s="610"/>
      <c r="W573" s="703"/>
    </row>
    <row r="574" spans="1:23" x14ac:dyDescent="0.25">
      <c r="A574" s="685"/>
      <c r="B574" s="608"/>
      <c r="C574" s="608"/>
      <c r="D574" s="608"/>
      <c r="E574" s="608"/>
      <c r="F574" s="609"/>
      <c r="G574" s="609"/>
      <c r="H574" s="609"/>
      <c r="I574" s="609"/>
      <c r="J574" s="609"/>
      <c r="K574" s="609"/>
      <c r="L574" s="609"/>
      <c r="M574" s="609"/>
      <c r="N574" s="609"/>
      <c r="O574" s="609"/>
      <c r="P574" s="609"/>
      <c r="Q574" s="607"/>
      <c r="R574" s="609"/>
      <c r="S574" s="609"/>
      <c r="T574" s="609"/>
      <c r="U574" s="609"/>
      <c r="V574" s="609"/>
      <c r="W574" s="702"/>
    </row>
    <row r="575" spans="1:23" x14ac:dyDescent="0.25">
      <c r="A575" s="688">
        <v>2</v>
      </c>
      <c r="B575" s="608"/>
      <c r="C575" s="608"/>
      <c r="D575" s="608"/>
      <c r="E575" s="608"/>
      <c r="F575" s="610" t="s">
        <v>991</v>
      </c>
      <c r="G575" s="610">
        <v>1.458</v>
      </c>
      <c r="H575" s="610">
        <v>0.04</v>
      </c>
      <c r="I575" s="610" t="s">
        <v>533</v>
      </c>
      <c r="J575" s="610" t="s">
        <v>534</v>
      </c>
      <c r="K575" s="610" t="s">
        <v>465</v>
      </c>
      <c r="L575" s="610" t="s">
        <v>398</v>
      </c>
      <c r="M575" s="610" t="s">
        <v>2206</v>
      </c>
      <c r="N575" s="610" t="s">
        <v>2207</v>
      </c>
      <c r="O575" s="610" t="s">
        <v>2208</v>
      </c>
      <c r="P575" s="610" t="s">
        <v>538</v>
      </c>
      <c r="Q575" s="606" t="s">
        <v>2199</v>
      </c>
      <c r="R575" s="610"/>
      <c r="S575" s="610"/>
      <c r="T575" s="610"/>
      <c r="U575" s="610"/>
      <c r="V575" s="610"/>
      <c r="W575" s="703"/>
    </row>
    <row r="576" spans="1:23" x14ac:dyDescent="0.25">
      <c r="A576" s="685"/>
      <c r="B576" s="608"/>
      <c r="C576" s="608"/>
      <c r="D576" s="608"/>
      <c r="E576" s="609"/>
      <c r="F576" s="609"/>
      <c r="G576" s="609"/>
      <c r="H576" s="609"/>
      <c r="I576" s="609"/>
      <c r="J576" s="609"/>
      <c r="K576" s="609"/>
      <c r="L576" s="609"/>
      <c r="M576" s="609"/>
      <c r="N576" s="609"/>
      <c r="O576" s="609"/>
      <c r="P576" s="609"/>
      <c r="Q576" s="607"/>
      <c r="R576" s="609"/>
      <c r="S576" s="609"/>
      <c r="T576" s="609"/>
      <c r="U576" s="609"/>
      <c r="V576" s="609"/>
      <c r="W576" s="702"/>
    </row>
    <row r="577" spans="1:23" ht="15.75" x14ac:dyDescent="0.25">
      <c r="A577" s="323"/>
      <c r="B577" s="324"/>
      <c r="C577" s="324"/>
      <c r="D577" s="324"/>
      <c r="E577" s="324"/>
      <c r="F577" s="324"/>
      <c r="G577" s="324">
        <f>SUM(G573:G576)</f>
        <v>1.8079999999999998</v>
      </c>
      <c r="H577" s="324">
        <f>SUM(H573:H576)</f>
        <v>4.9000000000000002E-2</v>
      </c>
      <c r="I577" s="324"/>
      <c r="J577" s="324"/>
      <c r="K577" s="324"/>
      <c r="L577" s="324"/>
      <c r="M577" s="324"/>
      <c r="N577" s="324"/>
      <c r="O577" s="324"/>
      <c r="P577" s="324"/>
      <c r="Q577" s="324"/>
      <c r="R577" s="324"/>
      <c r="S577" s="324"/>
      <c r="T577" s="324"/>
      <c r="U577" s="324"/>
      <c r="V577" s="324"/>
      <c r="W577" s="325"/>
    </row>
    <row r="578" spans="1:23" x14ac:dyDescent="0.25">
      <c r="A578" s="272"/>
      <c r="B578" s="272"/>
      <c r="C578" s="272"/>
      <c r="D578" s="272"/>
      <c r="E578" s="272"/>
      <c r="F578" s="272"/>
      <c r="G578" s="272"/>
      <c r="H578" s="272"/>
      <c r="I578" s="272"/>
      <c r="J578" s="272"/>
      <c r="K578" s="272"/>
      <c r="L578" s="272"/>
      <c r="M578" s="272"/>
      <c r="N578" s="272"/>
      <c r="O578" s="272"/>
      <c r="P578" s="272"/>
      <c r="Q578" s="272"/>
      <c r="R578" s="272"/>
      <c r="S578" s="272"/>
      <c r="T578" s="272"/>
      <c r="U578" s="272"/>
      <c r="V578" s="272"/>
      <c r="W578" s="272"/>
    </row>
    <row r="579" spans="1:23" x14ac:dyDescent="0.25">
      <c r="A579" s="272"/>
      <c r="B579" s="272"/>
      <c r="C579" s="272"/>
      <c r="D579" s="272"/>
      <c r="E579" s="272"/>
      <c r="F579" s="272"/>
      <c r="G579" s="272"/>
      <c r="H579" s="272"/>
      <c r="I579" s="272"/>
      <c r="J579" s="272"/>
      <c r="K579" s="272"/>
      <c r="L579" s="272"/>
      <c r="M579" s="272"/>
      <c r="N579" s="272"/>
      <c r="O579" s="272"/>
      <c r="P579" s="272"/>
      <c r="Q579" s="272"/>
      <c r="R579" s="272"/>
      <c r="S579" s="272"/>
      <c r="T579" s="272"/>
      <c r="U579" s="272"/>
      <c r="V579" s="272"/>
      <c r="W579" s="272"/>
    </row>
    <row r="580" spans="1:23" ht="15.75" thickBot="1" x14ac:dyDescent="0.3">
      <c r="A580" s="272"/>
      <c r="B580" s="272"/>
      <c r="C580" s="272"/>
      <c r="D580" s="272"/>
      <c r="E580" s="272"/>
      <c r="F580" s="272"/>
      <c r="G580" s="272"/>
      <c r="H580" s="272"/>
      <c r="I580" s="272"/>
      <c r="J580" s="272"/>
      <c r="K580" s="272"/>
      <c r="L580" s="272"/>
      <c r="M580" s="272"/>
      <c r="N580" s="272"/>
      <c r="O580" s="272"/>
      <c r="P580" s="272"/>
      <c r="Q580" s="272"/>
      <c r="R580" s="272"/>
      <c r="S580" s="272"/>
      <c r="T580" s="272"/>
      <c r="U580" s="272"/>
      <c r="V580" s="272"/>
      <c r="W580" s="272"/>
    </row>
    <row r="581" spans="1:23" ht="30.75" thickBot="1" x14ac:dyDescent="0.3">
      <c r="A581" s="485" t="s">
        <v>2209</v>
      </c>
      <c r="B581" s="486"/>
      <c r="C581" s="486"/>
      <c r="D581" s="486"/>
      <c r="E581" s="486"/>
      <c r="F581" s="486"/>
      <c r="G581" s="486"/>
      <c r="H581" s="486"/>
      <c r="I581" s="486"/>
      <c r="J581" s="486"/>
      <c r="K581" s="486"/>
      <c r="L581" s="486"/>
      <c r="M581" s="486"/>
      <c r="N581" s="486"/>
      <c r="O581" s="486"/>
      <c r="P581" s="486"/>
      <c r="Q581" s="486"/>
      <c r="R581" s="486"/>
      <c r="S581" s="486"/>
      <c r="T581" s="486"/>
      <c r="U581" s="486"/>
      <c r="V581" s="486"/>
      <c r="W581" s="487"/>
    </row>
    <row r="582" spans="1:23" ht="15.75" x14ac:dyDescent="0.25">
      <c r="A582" s="638" t="s">
        <v>384</v>
      </c>
      <c r="B582" s="533" t="s">
        <v>233</v>
      </c>
      <c r="C582" s="534"/>
      <c r="D582" s="535"/>
      <c r="E582" s="533" t="s">
        <v>385</v>
      </c>
      <c r="F582" s="534"/>
      <c r="G582" s="534"/>
      <c r="H582" s="535"/>
      <c r="I582" s="641" t="s">
        <v>2113</v>
      </c>
      <c r="J582" s="639"/>
      <c r="K582" s="639"/>
      <c r="L582" s="640"/>
      <c r="M582" s="641" t="s">
        <v>235</v>
      </c>
      <c r="N582" s="640"/>
      <c r="O582" s="641" t="s">
        <v>236</v>
      </c>
      <c r="P582" s="640"/>
      <c r="Q582" s="538" t="s">
        <v>237</v>
      </c>
      <c r="R582" s="538" t="s">
        <v>1244</v>
      </c>
      <c r="S582" s="641" t="s">
        <v>2114</v>
      </c>
      <c r="T582" s="639"/>
      <c r="U582" s="639"/>
      <c r="V582" s="640"/>
      <c r="W582" s="501" t="s">
        <v>2115</v>
      </c>
    </row>
    <row r="583" spans="1:23" ht="31.5" x14ac:dyDescent="0.25">
      <c r="A583" s="488"/>
      <c r="B583" s="544" t="s">
        <v>238</v>
      </c>
      <c r="C583" s="504" t="s">
        <v>239</v>
      </c>
      <c r="D583" s="711" t="s">
        <v>1394</v>
      </c>
      <c r="E583" s="506" t="s">
        <v>241</v>
      </c>
      <c r="F583" s="508" t="s">
        <v>388</v>
      </c>
      <c r="G583" s="506" t="s">
        <v>389</v>
      </c>
      <c r="H583" s="506" t="s">
        <v>245</v>
      </c>
      <c r="I583" s="508" t="s">
        <v>246</v>
      </c>
      <c r="J583" s="508" t="s">
        <v>247</v>
      </c>
      <c r="K583" s="508" t="s">
        <v>248</v>
      </c>
      <c r="L583" s="508" t="s">
        <v>249</v>
      </c>
      <c r="M583" s="645" t="s">
        <v>390</v>
      </c>
      <c r="N583" s="508" t="s">
        <v>391</v>
      </c>
      <c r="O583" s="645" t="s">
        <v>390</v>
      </c>
      <c r="P583" s="508" t="s">
        <v>391</v>
      </c>
      <c r="Q583" s="498"/>
      <c r="R583" s="498"/>
      <c r="S583" s="308" t="s">
        <v>2116</v>
      </c>
      <c r="T583" s="309" t="s">
        <v>2117</v>
      </c>
      <c r="U583" s="309" t="s">
        <v>2118</v>
      </c>
      <c r="V583" s="508" t="s">
        <v>824</v>
      </c>
      <c r="W583" s="502"/>
    </row>
    <row r="584" spans="1:23" ht="15.75" x14ac:dyDescent="0.25">
      <c r="A584" s="489"/>
      <c r="B584" s="490"/>
      <c r="C584" s="505"/>
      <c r="D584" s="712"/>
      <c r="E584" s="507"/>
      <c r="F584" s="499"/>
      <c r="G584" s="507"/>
      <c r="H584" s="507"/>
      <c r="I584" s="499"/>
      <c r="J584" s="499"/>
      <c r="K584" s="499"/>
      <c r="L584" s="499"/>
      <c r="M584" s="493"/>
      <c r="N584" s="499"/>
      <c r="O584" s="493"/>
      <c r="P584" s="499"/>
      <c r="Q584" s="499"/>
      <c r="R584" s="499"/>
      <c r="S584" s="310" t="s">
        <v>2119</v>
      </c>
      <c r="T584" s="311" t="s">
        <v>2119</v>
      </c>
      <c r="U584" s="311" t="s">
        <v>2119</v>
      </c>
      <c r="V584" s="499"/>
      <c r="W584" s="503"/>
    </row>
    <row r="585" spans="1:23" ht="16.5" thickBot="1" x14ac:dyDescent="0.3">
      <c r="A585" s="115">
        <v>1</v>
      </c>
      <c r="B585" s="116">
        <f>A585+1</f>
        <v>2</v>
      </c>
      <c r="C585" s="116">
        <v>3</v>
      </c>
      <c r="D585" s="116">
        <f t="shared" ref="D585:W585" si="4">C585+1</f>
        <v>4</v>
      </c>
      <c r="E585" s="116">
        <f t="shared" si="4"/>
        <v>5</v>
      </c>
      <c r="F585" s="116">
        <f t="shared" si="4"/>
        <v>6</v>
      </c>
      <c r="G585" s="116">
        <f t="shared" si="4"/>
        <v>7</v>
      </c>
      <c r="H585" s="116">
        <f t="shared" si="4"/>
        <v>8</v>
      </c>
      <c r="I585" s="116">
        <f t="shared" si="4"/>
        <v>9</v>
      </c>
      <c r="J585" s="116">
        <f t="shared" si="4"/>
        <v>10</v>
      </c>
      <c r="K585" s="116">
        <f t="shared" si="4"/>
        <v>11</v>
      </c>
      <c r="L585" s="116">
        <f t="shared" si="4"/>
        <v>12</v>
      </c>
      <c r="M585" s="116">
        <f t="shared" si="4"/>
        <v>13</v>
      </c>
      <c r="N585" s="116">
        <f t="shared" si="4"/>
        <v>14</v>
      </c>
      <c r="O585" s="116">
        <f t="shared" si="4"/>
        <v>15</v>
      </c>
      <c r="P585" s="116">
        <f t="shared" si="4"/>
        <v>16</v>
      </c>
      <c r="Q585" s="116">
        <f t="shared" si="4"/>
        <v>17</v>
      </c>
      <c r="R585" s="116">
        <f t="shared" si="4"/>
        <v>18</v>
      </c>
      <c r="S585" s="116">
        <f t="shared" si="4"/>
        <v>19</v>
      </c>
      <c r="T585" s="116">
        <f t="shared" si="4"/>
        <v>20</v>
      </c>
      <c r="U585" s="116">
        <f t="shared" si="4"/>
        <v>21</v>
      </c>
      <c r="V585" s="116">
        <f t="shared" si="4"/>
        <v>22</v>
      </c>
      <c r="W585" s="119">
        <f t="shared" si="4"/>
        <v>23</v>
      </c>
    </row>
    <row r="586" spans="1:23" ht="15.75" x14ac:dyDescent="0.25">
      <c r="A586" s="312" t="s">
        <v>392</v>
      </c>
      <c r="B586" s="121"/>
      <c r="C586" s="121"/>
      <c r="D586" s="122"/>
      <c r="E586" s="122"/>
      <c r="F586" s="121"/>
      <c r="G586" s="121"/>
      <c r="H586" s="122"/>
      <c r="I586" s="124"/>
      <c r="J586" s="124"/>
      <c r="K586" s="124"/>
      <c r="L586" s="124"/>
      <c r="M586" s="124"/>
      <c r="N586" s="124"/>
      <c r="O586" s="124"/>
      <c r="P586" s="124"/>
      <c r="Q586" s="124"/>
      <c r="R586" s="124"/>
      <c r="S586" s="124"/>
      <c r="T586" s="124"/>
      <c r="U586" s="124"/>
      <c r="V586" s="124"/>
      <c r="W586" s="313"/>
    </row>
    <row r="587" spans="1:23" ht="15.75" x14ac:dyDescent="0.25">
      <c r="A587" s="314" t="s">
        <v>892</v>
      </c>
      <c r="B587" s="128"/>
      <c r="C587" s="128"/>
      <c r="D587" s="129"/>
      <c r="E587" s="129"/>
      <c r="F587" s="128"/>
      <c r="G587" s="128"/>
      <c r="H587" s="129"/>
      <c r="I587" s="131"/>
      <c r="J587" s="131"/>
      <c r="K587" s="131"/>
      <c r="L587" s="131"/>
      <c r="M587" s="131"/>
      <c r="N587" s="131"/>
      <c r="O587" s="131"/>
      <c r="P587" s="131"/>
      <c r="Q587" s="131"/>
      <c r="R587" s="131"/>
      <c r="S587" s="131"/>
      <c r="T587" s="131"/>
      <c r="U587" s="131"/>
      <c r="V587" s="131"/>
      <c r="W587" s="315"/>
    </row>
    <row r="588" spans="1:23" x14ac:dyDescent="0.25">
      <c r="A588" s="616">
        <v>1</v>
      </c>
      <c r="B588" s="617" t="s">
        <v>394</v>
      </c>
      <c r="C588" s="617">
        <v>1</v>
      </c>
      <c r="D588" s="628"/>
      <c r="E588" s="749"/>
      <c r="F588" s="617" t="s">
        <v>893</v>
      </c>
      <c r="G588" s="769">
        <v>0.42599999999999999</v>
      </c>
      <c r="H588" s="770">
        <v>0.03</v>
      </c>
      <c r="I588" s="618" t="s">
        <v>472</v>
      </c>
      <c r="J588" s="629" t="s">
        <v>473</v>
      </c>
      <c r="K588" s="618" t="s">
        <v>474</v>
      </c>
      <c r="L588" s="615" t="s">
        <v>5</v>
      </c>
      <c r="M588" s="771" t="s">
        <v>2210</v>
      </c>
      <c r="N588" s="771" t="s">
        <v>2211</v>
      </c>
      <c r="O588" s="771" t="s">
        <v>2212</v>
      </c>
      <c r="P588" s="771" t="s">
        <v>2213</v>
      </c>
      <c r="Q588" s="619" t="s">
        <v>1893</v>
      </c>
      <c r="R588" s="626"/>
      <c r="S588" s="617"/>
      <c r="T588" s="617"/>
      <c r="U588" s="772"/>
      <c r="V588" s="773"/>
      <c r="W588" s="620"/>
    </row>
    <row r="589" spans="1:23" x14ac:dyDescent="0.25">
      <c r="A589" s="616"/>
      <c r="B589" s="617"/>
      <c r="C589" s="617"/>
      <c r="D589" s="628"/>
      <c r="E589" s="656"/>
      <c r="F589" s="617"/>
      <c r="G589" s="769"/>
      <c r="H589" s="770"/>
      <c r="I589" s="618"/>
      <c r="J589" s="629"/>
      <c r="K589" s="618"/>
      <c r="L589" s="615"/>
      <c r="M589" s="771"/>
      <c r="N589" s="771"/>
      <c r="O589" s="771"/>
      <c r="P589" s="771"/>
      <c r="Q589" s="619"/>
      <c r="R589" s="626"/>
      <c r="S589" s="617"/>
      <c r="T589" s="617"/>
      <c r="U589" s="772"/>
      <c r="V589" s="773"/>
      <c r="W589" s="620"/>
    </row>
    <row r="590" spans="1:23" x14ac:dyDescent="0.25">
      <c r="A590" s="616">
        <v>2</v>
      </c>
      <c r="B590" s="617"/>
      <c r="C590" s="617"/>
      <c r="D590" s="628"/>
      <c r="E590" s="656"/>
      <c r="F590" s="617" t="s">
        <v>894</v>
      </c>
      <c r="G590" s="774">
        <v>0.53800000000000003</v>
      </c>
      <c r="H590" s="770">
        <v>0.05</v>
      </c>
      <c r="I590" s="721" t="s">
        <v>2214</v>
      </c>
      <c r="J590" s="721" t="s">
        <v>488</v>
      </c>
      <c r="K590" s="721" t="s">
        <v>490</v>
      </c>
      <c r="L590" s="721" t="s">
        <v>398</v>
      </c>
      <c r="M590" s="617" t="s">
        <v>2215</v>
      </c>
      <c r="N590" s="617" t="s">
        <v>2216</v>
      </c>
      <c r="O590" s="617" t="s">
        <v>2217</v>
      </c>
      <c r="P590" s="617" t="s">
        <v>2218</v>
      </c>
      <c r="Q590" s="619" t="s">
        <v>2219</v>
      </c>
      <c r="R590" s="617"/>
      <c r="S590" s="617"/>
      <c r="T590" s="617"/>
      <c r="U590" s="775"/>
      <c r="V590" s="773"/>
      <c r="W590" s="620"/>
    </row>
    <row r="591" spans="1:23" x14ac:dyDescent="0.25">
      <c r="A591" s="616"/>
      <c r="B591" s="617"/>
      <c r="C591" s="617"/>
      <c r="D591" s="628"/>
      <c r="E591" s="656"/>
      <c r="F591" s="617"/>
      <c r="G591" s="774"/>
      <c r="H591" s="770"/>
      <c r="I591" s="721"/>
      <c r="J591" s="721"/>
      <c r="K591" s="721"/>
      <c r="L591" s="721"/>
      <c r="M591" s="617"/>
      <c r="N591" s="617"/>
      <c r="O591" s="617"/>
      <c r="P591" s="617"/>
      <c r="Q591" s="619"/>
      <c r="R591" s="617"/>
      <c r="S591" s="617"/>
      <c r="T591" s="617"/>
      <c r="U591" s="775"/>
      <c r="V591" s="773"/>
      <c r="W591" s="620"/>
    </row>
    <row r="592" spans="1:23" x14ac:dyDescent="0.25">
      <c r="A592" s="616">
        <v>3</v>
      </c>
      <c r="B592" s="617"/>
      <c r="C592" s="617"/>
      <c r="D592" s="628"/>
      <c r="E592" s="656"/>
      <c r="F592" s="617" t="s">
        <v>923</v>
      </c>
      <c r="G592" s="774">
        <v>0.49299999999999999</v>
      </c>
      <c r="H592" s="770">
        <v>0.02</v>
      </c>
      <c r="I592" s="721" t="s">
        <v>714</v>
      </c>
      <c r="J592" s="721" t="s">
        <v>1308</v>
      </c>
      <c r="K592" s="721" t="s">
        <v>437</v>
      </c>
      <c r="L592" s="721" t="s">
        <v>398</v>
      </c>
      <c r="M592" s="617" t="s">
        <v>2220</v>
      </c>
      <c r="N592" s="617" t="s">
        <v>2221</v>
      </c>
      <c r="O592" s="617" t="s">
        <v>2222</v>
      </c>
      <c r="P592" s="617" t="s">
        <v>2223</v>
      </c>
      <c r="Q592" s="619" t="s">
        <v>2224</v>
      </c>
      <c r="R592" s="617"/>
      <c r="S592" s="617"/>
      <c r="T592" s="617"/>
      <c r="U592" s="775"/>
      <c r="V592" s="773"/>
      <c r="W592" s="620"/>
    </row>
    <row r="593" spans="1:23" x14ac:dyDescent="0.25">
      <c r="A593" s="616"/>
      <c r="B593" s="617"/>
      <c r="C593" s="617"/>
      <c r="D593" s="628"/>
      <c r="E593" s="656"/>
      <c r="F593" s="617"/>
      <c r="G593" s="774"/>
      <c r="H593" s="770"/>
      <c r="I593" s="721"/>
      <c r="J593" s="721"/>
      <c r="K593" s="721"/>
      <c r="L593" s="721"/>
      <c r="M593" s="617"/>
      <c r="N593" s="617"/>
      <c r="O593" s="617"/>
      <c r="P593" s="617"/>
      <c r="Q593" s="619"/>
      <c r="R593" s="617"/>
      <c r="S593" s="617"/>
      <c r="T593" s="617"/>
      <c r="U593" s="775"/>
      <c r="V593" s="773"/>
      <c r="W593" s="620"/>
    </row>
    <row r="594" spans="1:23" x14ac:dyDescent="0.25">
      <c r="A594" s="616">
        <v>4</v>
      </c>
      <c r="B594" s="617"/>
      <c r="C594" s="617"/>
      <c r="D594" s="628"/>
      <c r="E594" s="656"/>
      <c r="F594" s="617" t="s">
        <v>930</v>
      </c>
      <c r="G594" s="774">
        <v>0.499</v>
      </c>
      <c r="H594" s="770">
        <v>0.04</v>
      </c>
      <c r="I594" s="721" t="s">
        <v>714</v>
      </c>
      <c r="J594" s="721" t="s">
        <v>1308</v>
      </c>
      <c r="K594" s="721" t="s">
        <v>437</v>
      </c>
      <c r="L594" s="721" t="s">
        <v>398</v>
      </c>
      <c r="M594" s="617" t="s">
        <v>2225</v>
      </c>
      <c r="N594" s="617" t="s">
        <v>2226</v>
      </c>
      <c r="O594" s="617" t="s">
        <v>2227</v>
      </c>
      <c r="P594" s="617" t="s">
        <v>2228</v>
      </c>
      <c r="Q594" s="619" t="s">
        <v>2229</v>
      </c>
      <c r="R594" s="617"/>
      <c r="S594" s="617"/>
      <c r="T594" s="617"/>
      <c r="U594" s="773"/>
      <c r="V594" s="773"/>
      <c r="W594" s="620"/>
    </row>
    <row r="595" spans="1:23" x14ac:dyDescent="0.25">
      <c r="A595" s="616"/>
      <c r="B595" s="617"/>
      <c r="C595" s="617"/>
      <c r="D595" s="628"/>
      <c r="E595" s="656"/>
      <c r="F595" s="617"/>
      <c r="G595" s="774"/>
      <c r="H595" s="770"/>
      <c r="I595" s="721"/>
      <c r="J595" s="721"/>
      <c r="K595" s="721"/>
      <c r="L595" s="721"/>
      <c r="M595" s="617"/>
      <c r="N595" s="617"/>
      <c r="O595" s="617"/>
      <c r="P595" s="617"/>
      <c r="Q595" s="619"/>
      <c r="R595" s="617"/>
      <c r="S595" s="617"/>
      <c r="T595" s="617"/>
      <c r="U595" s="773"/>
      <c r="V595" s="773"/>
      <c r="W595" s="620"/>
    </row>
    <row r="596" spans="1:23" x14ac:dyDescent="0.25">
      <c r="A596" s="616">
        <v>5</v>
      </c>
      <c r="B596" s="617"/>
      <c r="C596" s="617"/>
      <c r="D596" s="628"/>
      <c r="E596" s="656"/>
      <c r="F596" s="617" t="s">
        <v>937</v>
      </c>
      <c r="G596" s="774">
        <v>0.54600000000000004</v>
      </c>
      <c r="H596" s="770">
        <v>0.02</v>
      </c>
      <c r="I596" s="721" t="s">
        <v>714</v>
      </c>
      <c r="J596" s="721" t="s">
        <v>1308</v>
      </c>
      <c r="K596" s="721" t="s">
        <v>437</v>
      </c>
      <c r="L596" s="721" t="s">
        <v>398</v>
      </c>
      <c r="M596" s="617" t="s">
        <v>2230</v>
      </c>
      <c r="N596" s="617" t="s">
        <v>2231</v>
      </c>
      <c r="O596" s="617" t="s">
        <v>2232</v>
      </c>
      <c r="P596" s="617" t="s">
        <v>2233</v>
      </c>
      <c r="Q596" s="619" t="s">
        <v>2224</v>
      </c>
      <c r="R596" s="617"/>
      <c r="S596" s="617"/>
      <c r="T596" s="617"/>
      <c r="U596" s="773"/>
      <c r="V596" s="773"/>
      <c r="W596" s="620"/>
    </row>
    <row r="597" spans="1:23" x14ac:dyDescent="0.25">
      <c r="A597" s="616"/>
      <c r="B597" s="617"/>
      <c r="C597" s="617"/>
      <c r="D597" s="628"/>
      <c r="E597" s="656"/>
      <c r="F597" s="617"/>
      <c r="G597" s="774"/>
      <c r="H597" s="770"/>
      <c r="I597" s="721"/>
      <c r="J597" s="721"/>
      <c r="K597" s="721"/>
      <c r="L597" s="721"/>
      <c r="M597" s="617"/>
      <c r="N597" s="617"/>
      <c r="O597" s="617"/>
      <c r="P597" s="617"/>
      <c r="Q597" s="619"/>
      <c r="R597" s="617"/>
      <c r="S597" s="617"/>
      <c r="T597" s="617"/>
      <c r="U597" s="773"/>
      <c r="V597" s="773"/>
      <c r="W597" s="620"/>
    </row>
    <row r="598" spans="1:23" x14ac:dyDescent="0.25">
      <c r="A598" s="616">
        <v>6</v>
      </c>
      <c r="B598" s="617"/>
      <c r="C598" s="617"/>
      <c r="D598" s="628"/>
      <c r="E598" s="656"/>
      <c r="F598" s="617" t="s">
        <v>1879</v>
      </c>
      <c r="G598" s="774">
        <v>0.496</v>
      </c>
      <c r="H598" s="770">
        <v>0.03</v>
      </c>
      <c r="I598" s="721" t="s">
        <v>714</v>
      </c>
      <c r="J598" s="721" t="s">
        <v>1308</v>
      </c>
      <c r="K598" s="721" t="s">
        <v>437</v>
      </c>
      <c r="L598" s="721" t="s">
        <v>398</v>
      </c>
      <c r="M598" s="617" t="s">
        <v>2234</v>
      </c>
      <c r="N598" s="617" t="s">
        <v>2235</v>
      </c>
      <c r="O598" s="617" t="s">
        <v>2236</v>
      </c>
      <c r="P598" s="617" t="s">
        <v>2237</v>
      </c>
      <c r="Q598" s="619" t="s">
        <v>1893</v>
      </c>
      <c r="R598" s="626"/>
      <c r="S598" s="617"/>
      <c r="T598" s="617"/>
      <c r="U598" s="773"/>
      <c r="V598" s="773"/>
      <c r="W598" s="620"/>
    </row>
    <row r="599" spans="1:23" x14ac:dyDescent="0.25">
      <c r="A599" s="616"/>
      <c r="B599" s="617"/>
      <c r="C599" s="617"/>
      <c r="D599" s="628"/>
      <c r="E599" s="656"/>
      <c r="F599" s="617"/>
      <c r="G599" s="774"/>
      <c r="H599" s="770"/>
      <c r="I599" s="721"/>
      <c r="J599" s="721"/>
      <c r="K599" s="721"/>
      <c r="L599" s="721"/>
      <c r="M599" s="617"/>
      <c r="N599" s="617"/>
      <c r="O599" s="617"/>
      <c r="P599" s="617"/>
      <c r="Q599" s="619"/>
      <c r="R599" s="626"/>
      <c r="S599" s="617"/>
      <c r="T599" s="617"/>
      <c r="U599" s="773"/>
      <c r="V599" s="773"/>
      <c r="W599" s="620"/>
    </row>
    <row r="600" spans="1:23" x14ac:dyDescent="0.25">
      <c r="A600" s="616">
        <v>7</v>
      </c>
      <c r="B600" s="617"/>
      <c r="C600" s="617"/>
      <c r="D600" s="628"/>
      <c r="E600" s="656"/>
      <c r="F600" s="617" t="s">
        <v>1884</v>
      </c>
      <c r="G600" s="774">
        <v>0.19800000000000001</v>
      </c>
      <c r="H600" s="770">
        <v>0.01</v>
      </c>
      <c r="I600" s="776" t="s">
        <v>2238</v>
      </c>
      <c r="J600" s="721" t="s">
        <v>2238</v>
      </c>
      <c r="K600" s="721" t="s">
        <v>437</v>
      </c>
      <c r="L600" s="721" t="s">
        <v>398</v>
      </c>
      <c r="M600" s="617" t="s">
        <v>2239</v>
      </c>
      <c r="N600" s="617" t="s">
        <v>2240</v>
      </c>
      <c r="O600" s="617" t="s">
        <v>2241</v>
      </c>
      <c r="P600" s="617" t="s">
        <v>2242</v>
      </c>
      <c r="Q600" s="619" t="s">
        <v>1919</v>
      </c>
      <c r="R600" s="617"/>
      <c r="S600" s="617"/>
      <c r="T600" s="617"/>
      <c r="U600" s="773"/>
      <c r="V600" s="773"/>
      <c r="W600" s="620"/>
    </row>
    <row r="601" spans="1:23" x14ac:dyDescent="0.25">
      <c r="A601" s="616"/>
      <c r="B601" s="617"/>
      <c r="C601" s="617"/>
      <c r="D601" s="628"/>
      <c r="E601" s="657"/>
      <c r="F601" s="617"/>
      <c r="G601" s="774"/>
      <c r="H601" s="770"/>
      <c r="I601" s="776"/>
      <c r="J601" s="721"/>
      <c r="K601" s="721"/>
      <c r="L601" s="721"/>
      <c r="M601" s="617"/>
      <c r="N601" s="617"/>
      <c r="O601" s="617"/>
      <c r="P601" s="617"/>
      <c r="Q601" s="619"/>
      <c r="R601" s="617"/>
      <c r="S601" s="617"/>
      <c r="T601" s="617"/>
      <c r="U601" s="773"/>
      <c r="V601" s="773"/>
      <c r="W601" s="620"/>
    </row>
    <row r="602" spans="1:23" ht="15.75" x14ac:dyDescent="0.25">
      <c r="A602" s="329"/>
      <c r="B602" s="330"/>
      <c r="C602" s="330"/>
      <c r="D602" s="330"/>
      <c r="E602" s="330"/>
      <c r="F602" s="330"/>
      <c r="G602" s="331">
        <f>SUM(G588:G601)</f>
        <v>3.1959999999999997</v>
      </c>
      <c r="H602" s="332">
        <f>SUM(H588:H601)</f>
        <v>0.2</v>
      </c>
      <c r="I602" s="330"/>
      <c r="J602" s="330"/>
      <c r="K602" s="330"/>
      <c r="L602" s="330"/>
      <c r="M602" s="330"/>
      <c r="N602" s="330"/>
      <c r="O602" s="330"/>
      <c r="P602" s="330"/>
      <c r="Q602" s="330"/>
      <c r="R602" s="330"/>
      <c r="S602" s="330"/>
      <c r="T602" s="330"/>
      <c r="U602" s="330"/>
      <c r="V602" s="330"/>
      <c r="W602" s="333"/>
    </row>
    <row r="603" spans="1:23" ht="15.75" x14ac:dyDescent="0.25">
      <c r="A603" s="314" t="s">
        <v>911</v>
      </c>
      <c r="B603" s="128"/>
      <c r="C603" s="320"/>
      <c r="D603" s="320"/>
      <c r="E603" s="320"/>
      <c r="F603" s="320"/>
      <c r="G603" s="320"/>
      <c r="H603" s="320"/>
      <c r="I603" s="320"/>
      <c r="J603" s="320"/>
      <c r="K603" s="320"/>
      <c r="L603" s="320"/>
      <c r="M603" s="320"/>
      <c r="N603" s="320"/>
      <c r="O603" s="320"/>
      <c r="P603" s="320"/>
      <c r="Q603" s="320"/>
      <c r="R603" s="131"/>
      <c r="S603" s="320"/>
      <c r="T603" s="320"/>
      <c r="U603" s="320"/>
      <c r="V603" s="320"/>
      <c r="W603" s="321"/>
    </row>
    <row r="604" spans="1:23" x14ac:dyDescent="0.25">
      <c r="A604" s="616">
        <v>1</v>
      </c>
      <c r="B604" s="626" t="s">
        <v>394</v>
      </c>
      <c r="C604" s="626">
        <v>1</v>
      </c>
      <c r="D604" s="626"/>
      <c r="E604" s="610"/>
      <c r="F604" s="617" t="s">
        <v>893</v>
      </c>
      <c r="G604" s="774">
        <v>0.39700000000000002</v>
      </c>
      <c r="H604" s="617">
        <v>0.03</v>
      </c>
      <c r="I604" s="617" t="s">
        <v>2243</v>
      </c>
      <c r="J604" s="617" t="s">
        <v>2244</v>
      </c>
      <c r="K604" s="617" t="s">
        <v>490</v>
      </c>
      <c r="L604" s="617" t="s">
        <v>398</v>
      </c>
      <c r="M604" s="617" t="s">
        <v>2245</v>
      </c>
      <c r="N604" s="617" t="s">
        <v>2246</v>
      </c>
      <c r="O604" s="617" t="s">
        <v>2247</v>
      </c>
      <c r="P604" s="617" t="s">
        <v>2248</v>
      </c>
      <c r="Q604" s="619" t="s">
        <v>1893</v>
      </c>
      <c r="R604" s="619"/>
      <c r="S604" s="617"/>
      <c r="T604" s="617"/>
      <c r="U604" s="617"/>
      <c r="V604" s="617"/>
      <c r="W604" s="630"/>
    </row>
    <row r="605" spans="1:23" x14ac:dyDescent="0.25">
      <c r="A605" s="616"/>
      <c r="B605" s="626"/>
      <c r="C605" s="626"/>
      <c r="D605" s="626"/>
      <c r="E605" s="608"/>
      <c r="F605" s="617"/>
      <c r="G605" s="774"/>
      <c r="H605" s="617"/>
      <c r="I605" s="617"/>
      <c r="J605" s="617"/>
      <c r="K605" s="617"/>
      <c r="L605" s="617"/>
      <c r="M605" s="617"/>
      <c r="N605" s="617"/>
      <c r="O605" s="617"/>
      <c r="P605" s="617"/>
      <c r="Q605" s="619"/>
      <c r="R605" s="619"/>
      <c r="S605" s="617"/>
      <c r="T605" s="617"/>
      <c r="U605" s="617"/>
      <c r="V605" s="617"/>
      <c r="W605" s="630"/>
    </row>
    <row r="606" spans="1:23" x14ac:dyDescent="0.25">
      <c r="A606" s="616">
        <v>2</v>
      </c>
      <c r="B606" s="626"/>
      <c r="C606" s="626"/>
      <c r="D606" s="626"/>
      <c r="E606" s="608"/>
      <c r="F606" s="617" t="s">
        <v>894</v>
      </c>
      <c r="G606" s="774">
        <v>0.22700000000000001</v>
      </c>
      <c r="H606" s="617">
        <v>0.02</v>
      </c>
      <c r="I606" s="617" t="s">
        <v>2214</v>
      </c>
      <c r="J606" s="617" t="s">
        <v>488</v>
      </c>
      <c r="K606" s="617" t="s">
        <v>490</v>
      </c>
      <c r="L606" s="617" t="s">
        <v>398</v>
      </c>
      <c r="M606" s="617" t="s">
        <v>2249</v>
      </c>
      <c r="N606" s="617" t="s">
        <v>2250</v>
      </c>
      <c r="O606" s="617" t="s">
        <v>2251</v>
      </c>
      <c r="P606" s="617" t="s">
        <v>2252</v>
      </c>
      <c r="Q606" s="619" t="s">
        <v>2224</v>
      </c>
      <c r="R606" s="617"/>
      <c r="S606" s="617"/>
      <c r="T606" s="617"/>
      <c r="U606" s="617"/>
      <c r="V606" s="617"/>
      <c r="W606" s="630"/>
    </row>
    <row r="607" spans="1:23" x14ac:dyDescent="0.25">
      <c r="A607" s="616"/>
      <c r="B607" s="626"/>
      <c r="C607" s="626"/>
      <c r="D607" s="626"/>
      <c r="E607" s="608"/>
      <c r="F607" s="617"/>
      <c r="G607" s="774"/>
      <c r="H607" s="617"/>
      <c r="I607" s="617"/>
      <c r="J607" s="617"/>
      <c r="K607" s="617"/>
      <c r="L607" s="617"/>
      <c r="M607" s="617"/>
      <c r="N607" s="617"/>
      <c r="O607" s="617"/>
      <c r="P607" s="617"/>
      <c r="Q607" s="619"/>
      <c r="R607" s="617"/>
      <c r="S607" s="617"/>
      <c r="T607" s="617"/>
      <c r="U607" s="617"/>
      <c r="V607" s="617"/>
      <c r="W607" s="630"/>
    </row>
    <row r="608" spans="1:23" x14ac:dyDescent="0.25">
      <c r="A608" s="616">
        <v>3</v>
      </c>
      <c r="B608" s="626"/>
      <c r="C608" s="626"/>
      <c r="D608" s="626"/>
      <c r="E608" s="608"/>
      <c r="F608" s="617" t="s">
        <v>923</v>
      </c>
      <c r="G608" s="774">
        <v>0.90200000000000002</v>
      </c>
      <c r="H608" s="617">
        <v>2.4E-2</v>
      </c>
      <c r="I608" s="617" t="s">
        <v>2253</v>
      </c>
      <c r="J608" s="617" t="s">
        <v>2254</v>
      </c>
      <c r="K608" s="617" t="s">
        <v>397</v>
      </c>
      <c r="L608" s="617" t="s">
        <v>398</v>
      </c>
      <c r="M608" s="673" t="s">
        <v>2255</v>
      </c>
      <c r="N608" s="673" t="s">
        <v>2256</v>
      </c>
      <c r="O608" s="673" t="s">
        <v>2257</v>
      </c>
      <c r="P608" s="673" t="s">
        <v>2258</v>
      </c>
      <c r="Q608" s="619" t="s">
        <v>2259</v>
      </c>
      <c r="R608" s="617"/>
      <c r="S608" s="617"/>
      <c r="T608" s="617"/>
      <c r="U608" s="617"/>
      <c r="V608" s="617"/>
      <c r="W608" s="630"/>
    </row>
    <row r="609" spans="1:23" x14ac:dyDescent="0.25">
      <c r="A609" s="616"/>
      <c r="B609" s="626"/>
      <c r="C609" s="626"/>
      <c r="D609" s="626"/>
      <c r="E609" s="608"/>
      <c r="F609" s="617"/>
      <c r="G609" s="774"/>
      <c r="H609" s="617"/>
      <c r="I609" s="617"/>
      <c r="J609" s="617"/>
      <c r="K609" s="617"/>
      <c r="L609" s="617"/>
      <c r="M609" s="673"/>
      <c r="N609" s="673"/>
      <c r="O609" s="673"/>
      <c r="P609" s="673"/>
      <c r="Q609" s="619"/>
      <c r="R609" s="617"/>
      <c r="S609" s="617"/>
      <c r="T609" s="617"/>
      <c r="U609" s="617"/>
      <c r="V609" s="617"/>
      <c r="W609" s="630"/>
    </row>
    <row r="610" spans="1:23" x14ac:dyDescent="0.25">
      <c r="A610" s="616">
        <v>4</v>
      </c>
      <c r="B610" s="626"/>
      <c r="C610" s="626"/>
      <c r="D610" s="626"/>
      <c r="E610" s="608"/>
      <c r="F610" s="617" t="s">
        <v>930</v>
      </c>
      <c r="G610" s="774">
        <v>0.502</v>
      </c>
      <c r="H610" s="617">
        <v>0.01</v>
      </c>
      <c r="I610" s="617" t="s">
        <v>714</v>
      </c>
      <c r="J610" s="617" t="s">
        <v>1308</v>
      </c>
      <c r="K610" s="617" t="s">
        <v>437</v>
      </c>
      <c r="L610" s="617" t="s">
        <v>398</v>
      </c>
      <c r="M610" s="674" t="s">
        <v>2260</v>
      </c>
      <c r="N610" s="674" t="s">
        <v>2261</v>
      </c>
      <c r="O610" s="674" t="s">
        <v>2262</v>
      </c>
      <c r="P610" s="674" t="s">
        <v>2263</v>
      </c>
      <c r="Q610" s="619" t="s">
        <v>1919</v>
      </c>
      <c r="R610" s="617"/>
      <c r="S610" s="617"/>
      <c r="T610" s="617"/>
      <c r="U610" s="617"/>
      <c r="V610" s="617"/>
      <c r="W610" s="630"/>
    </row>
    <row r="611" spans="1:23" x14ac:dyDescent="0.25">
      <c r="A611" s="616"/>
      <c r="B611" s="626"/>
      <c r="C611" s="626"/>
      <c r="D611" s="626"/>
      <c r="E611" s="608"/>
      <c r="F611" s="617"/>
      <c r="G611" s="774"/>
      <c r="H611" s="617"/>
      <c r="I611" s="617"/>
      <c r="J611" s="617"/>
      <c r="K611" s="617"/>
      <c r="L611" s="617"/>
      <c r="M611" s="674"/>
      <c r="N611" s="674"/>
      <c r="O611" s="674"/>
      <c r="P611" s="674"/>
      <c r="Q611" s="619"/>
      <c r="R611" s="617"/>
      <c r="S611" s="617"/>
      <c r="T611" s="617"/>
      <c r="U611" s="617"/>
      <c r="V611" s="617"/>
      <c r="W611" s="630"/>
    </row>
    <row r="612" spans="1:23" x14ac:dyDescent="0.25">
      <c r="A612" s="616">
        <v>5</v>
      </c>
      <c r="B612" s="626"/>
      <c r="C612" s="626"/>
      <c r="D612" s="626"/>
      <c r="E612" s="608"/>
      <c r="F612" s="617" t="s">
        <v>937</v>
      </c>
      <c r="G612" s="774">
        <v>0.504</v>
      </c>
      <c r="H612" s="770">
        <v>0.02</v>
      </c>
      <c r="I612" s="617" t="s">
        <v>714</v>
      </c>
      <c r="J612" s="617" t="s">
        <v>1308</v>
      </c>
      <c r="K612" s="617" t="s">
        <v>437</v>
      </c>
      <c r="L612" s="617" t="s">
        <v>398</v>
      </c>
      <c r="M612" s="617" t="s">
        <v>2264</v>
      </c>
      <c r="N612" s="617" t="s">
        <v>2265</v>
      </c>
      <c r="O612" s="617" t="s">
        <v>2266</v>
      </c>
      <c r="P612" s="617" t="s">
        <v>2267</v>
      </c>
      <c r="Q612" s="619" t="s">
        <v>2224</v>
      </c>
      <c r="R612" s="617"/>
      <c r="S612" s="617"/>
      <c r="T612" s="617"/>
      <c r="U612" s="617"/>
      <c r="V612" s="617"/>
      <c r="W612" s="630"/>
    </row>
    <row r="613" spans="1:23" x14ac:dyDescent="0.25">
      <c r="A613" s="616"/>
      <c r="B613" s="626"/>
      <c r="C613" s="626"/>
      <c r="D613" s="626"/>
      <c r="E613" s="608"/>
      <c r="F613" s="617"/>
      <c r="G613" s="774"/>
      <c r="H613" s="770"/>
      <c r="I613" s="617"/>
      <c r="J613" s="617"/>
      <c r="K613" s="617"/>
      <c r="L613" s="617"/>
      <c r="M613" s="617"/>
      <c r="N613" s="617"/>
      <c r="O613" s="617"/>
      <c r="P613" s="617"/>
      <c r="Q613" s="619"/>
      <c r="R613" s="617"/>
      <c r="S613" s="617"/>
      <c r="T613" s="617"/>
      <c r="U613" s="617"/>
      <c r="V613" s="617"/>
      <c r="W613" s="630"/>
    </row>
    <row r="614" spans="1:23" x14ac:dyDescent="0.25">
      <c r="A614" s="616">
        <v>6</v>
      </c>
      <c r="B614" s="626"/>
      <c r="C614" s="626"/>
      <c r="D614" s="626"/>
      <c r="E614" s="608"/>
      <c r="F614" s="617" t="s">
        <v>1879</v>
      </c>
      <c r="G614" s="774">
        <v>0.69299999999999995</v>
      </c>
      <c r="H614" s="770">
        <v>0.03</v>
      </c>
      <c r="I614" s="617" t="s">
        <v>714</v>
      </c>
      <c r="J614" s="617" t="s">
        <v>1308</v>
      </c>
      <c r="K614" s="617" t="s">
        <v>437</v>
      </c>
      <c r="L614" s="617" t="s">
        <v>398</v>
      </c>
      <c r="M614" s="617" t="s">
        <v>2268</v>
      </c>
      <c r="N614" s="617" t="s">
        <v>2269</v>
      </c>
      <c r="O614" s="617" t="s">
        <v>2270</v>
      </c>
      <c r="P614" s="617" t="s">
        <v>2271</v>
      </c>
      <c r="Q614" s="619" t="s">
        <v>1893</v>
      </c>
      <c r="R614" s="626"/>
      <c r="S614" s="617"/>
      <c r="T614" s="617"/>
      <c r="U614" s="617"/>
      <c r="V614" s="617"/>
      <c r="W614" s="630"/>
    </row>
    <row r="615" spans="1:23" x14ac:dyDescent="0.25">
      <c r="A615" s="616"/>
      <c r="B615" s="626"/>
      <c r="C615" s="626"/>
      <c r="D615" s="626"/>
      <c r="E615" s="608"/>
      <c r="F615" s="617"/>
      <c r="G615" s="774"/>
      <c r="H615" s="770"/>
      <c r="I615" s="617"/>
      <c r="J615" s="617"/>
      <c r="K615" s="617"/>
      <c r="L615" s="617"/>
      <c r="M615" s="617"/>
      <c r="N615" s="617"/>
      <c r="O615" s="617"/>
      <c r="P615" s="617"/>
      <c r="Q615" s="619"/>
      <c r="R615" s="626"/>
      <c r="S615" s="617"/>
      <c r="T615" s="617"/>
      <c r="U615" s="617"/>
      <c r="V615" s="617"/>
      <c r="W615" s="630"/>
    </row>
    <row r="616" spans="1:23" x14ac:dyDescent="0.25">
      <c r="A616" s="616">
        <v>7</v>
      </c>
      <c r="B616" s="626"/>
      <c r="C616" s="626"/>
      <c r="D616" s="626"/>
      <c r="E616" s="608"/>
      <c r="F616" s="617" t="s">
        <v>1884</v>
      </c>
      <c r="G616" s="774">
        <v>0.30499999999999999</v>
      </c>
      <c r="H616" s="770">
        <v>0.02</v>
      </c>
      <c r="I616" s="617" t="s">
        <v>2272</v>
      </c>
      <c r="J616" s="617" t="s">
        <v>2273</v>
      </c>
      <c r="K616" s="617" t="s">
        <v>437</v>
      </c>
      <c r="L616" s="617" t="s">
        <v>398</v>
      </c>
      <c r="M616" s="617" t="s">
        <v>2274</v>
      </c>
      <c r="N616" s="617" t="s">
        <v>2275</v>
      </c>
      <c r="O616" s="617" t="s">
        <v>2276</v>
      </c>
      <c r="P616" s="617" t="s">
        <v>2277</v>
      </c>
      <c r="Q616" s="619" t="s">
        <v>2224</v>
      </c>
      <c r="R616" s="617"/>
      <c r="S616" s="617"/>
      <c r="T616" s="617"/>
      <c r="U616" s="617"/>
      <c r="V616" s="617"/>
      <c r="W616" s="630"/>
    </row>
    <row r="617" spans="1:23" x14ac:dyDescent="0.25">
      <c r="A617" s="616"/>
      <c r="B617" s="626"/>
      <c r="C617" s="626"/>
      <c r="D617" s="626"/>
      <c r="E617" s="608"/>
      <c r="F617" s="617"/>
      <c r="G617" s="774"/>
      <c r="H617" s="770"/>
      <c r="I617" s="617"/>
      <c r="J617" s="617"/>
      <c r="K617" s="617"/>
      <c r="L617" s="617"/>
      <c r="M617" s="617"/>
      <c r="N617" s="617"/>
      <c r="O617" s="617"/>
      <c r="P617" s="617"/>
      <c r="Q617" s="619"/>
      <c r="R617" s="617"/>
      <c r="S617" s="617"/>
      <c r="T617" s="617"/>
      <c r="U617" s="617"/>
      <c r="V617" s="617"/>
      <c r="W617" s="630"/>
    </row>
    <row r="618" spans="1:23" x14ac:dyDescent="0.25">
      <c r="A618" s="616">
        <v>8</v>
      </c>
      <c r="B618" s="626"/>
      <c r="C618" s="626"/>
      <c r="D618" s="626"/>
      <c r="E618" s="608"/>
      <c r="F618" s="617" t="s">
        <v>2278</v>
      </c>
      <c r="G618" s="774">
        <v>0.52700000000000002</v>
      </c>
      <c r="H618" s="770">
        <v>0.02</v>
      </c>
      <c r="I618" s="617" t="s">
        <v>2272</v>
      </c>
      <c r="J618" s="617" t="s">
        <v>2273</v>
      </c>
      <c r="K618" s="617" t="s">
        <v>437</v>
      </c>
      <c r="L618" s="617" t="s">
        <v>398</v>
      </c>
      <c r="M618" s="617" t="s">
        <v>2279</v>
      </c>
      <c r="N618" s="617" t="s">
        <v>2280</v>
      </c>
      <c r="O618" s="617" t="s">
        <v>2281</v>
      </c>
      <c r="P618" s="617" t="s">
        <v>2282</v>
      </c>
      <c r="Q618" s="619" t="s">
        <v>2224</v>
      </c>
      <c r="R618" s="617"/>
      <c r="S618" s="617"/>
      <c r="T618" s="617"/>
      <c r="U618" s="617"/>
      <c r="V618" s="617"/>
      <c r="W618" s="630"/>
    </row>
    <row r="619" spans="1:23" x14ac:dyDescent="0.25">
      <c r="A619" s="616"/>
      <c r="B619" s="626"/>
      <c r="C619" s="626"/>
      <c r="D619" s="626"/>
      <c r="E619" s="608"/>
      <c r="F619" s="617"/>
      <c r="G619" s="774"/>
      <c r="H619" s="770"/>
      <c r="I619" s="617"/>
      <c r="J619" s="617"/>
      <c r="K619" s="617"/>
      <c r="L619" s="617"/>
      <c r="M619" s="617"/>
      <c r="N619" s="617"/>
      <c r="O619" s="617"/>
      <c r="P619" s="617"/>
      <c r="Q619" s="619"/>
      <c r="R619" s="617"/>
      <c r="S619" s="617"/>
      <c r="T619" s="617"/>
      <c r="U619" s="617"/>
      <c r="V619" s="617"/>
      <c r="W619" s="630"/>
    </row>
    <row r="620" spans="1:23" x14ac:dyDescent="0.25">
      <c r="A620" s="616">
        <v>9</v>
      </c>
      <c r="B620" s="626"/>
      <c r="C620" s="626"/>
      <c r="D620" s="626"/>
      <c r="E620" s="608"/>
      <c r="F620" s="617" t="s">
        <v>2283</v>
      </c>
      <c r="G620" s="774">
        <v>0.42299999999999999</v>
      </c>
      <c r="H620" s="770">
        <v>0.03</v>
      </c>
      <c r="I620" s="618" t="s">
        <v>1355</v>
      </c>
      <c r="J620" s="673" t="s">
        <v>1352</v>
      </c>
      <c r="K620" s="618" t="s">
        <v>437</v>
      </c>
      <c r="L620" s="615" t="s">
        <v>398</v>
      </c>
      <c r="M620" s="617" t="s">
        <v>2284</v>
      </c>
      <c r="N620" s="617" t="s">
        <v>2285</v>
      </c>
      <c r="O620" s="617" t="s">
        <v>2286</v>
      </c>
      <c r="P620" s="617" t="s">
        <v>2287</v>
      </c>
      <c r="Q620" s="619" t="s">
        <v>1893</v>
      </c>
      <c r="R620" s="617"/>
      <c r="S620" s="617"/>
      <c r="T620" s="617"/>
      <c r="U620" s="617"/>
      <c r="V620" s="617"/>
      <c r="W620" s="630"/>
    </row>
    <row r="621" spans="1:23" x14ac:dyDescent="0.25">
      <c r="A621" s="616"/>
      <c r="B621" s="626"/>
      <c r="C621" s="626"/>
      <c r="D621" s="626"/>
      <c r="E621" s="609"/>
      <c r="F621" s="617"/>
      <c r="G621" s="774"/>
      <c r="H621" s="770"/>
      <c r="I621" s="618"/>
      <c r="J621" s="673"/>
      <c r="K621" s="618"/>
      <c r="L621" s="615"/>
      <c r="M621" s="617"/>
      <c r="N621" s="617"/>
      <c r="O621" s="617"/>
      <c r="P621" s="617"/>
      <c r="Q621" s="619"/>
      <c r="R621" s="617"/>
      <c r="S621" s="617"/>
      <c r="T621" s="617"/>
      <c r="U621" s="617"/>
      <c r="V621" s="617"/>
      <c r="W621" s="630"/>
    </row>
    <row r="622" spans="1:23" ht="15.75" x14ac:dyDescent="0.25">
      <c r="A622" s="329"/>
      <c r="B622" s="330"/>
      <c r="C622" s="330"/>
      <c r="D622" s="330"/>
      <c r="E622" s="330"/>
      <c r="F622" s="330"/>
      <c r="G622" s="331">
        <f>SUM(G604:G621)</f>
        <v>4.4800000000000004</v>
      </c>
      <c r="H622" s="330">
        <f>SUM(H604:H621)</f>
        <v>0.20399999999999999</v>
      </c>
      <c r="I622" s="330"/>
      <c r="J622" s="330"/>
      <c r="K622" s="330"/>
      <c r="L622" s="330"/>
      <c r="M622" s="330"/>
      <c r="N622" s="330"/>
      <c r="O622" s="330"/>
      <c r="P622" s="330"/>
      <c r="Q622" s="330"/>
      <c r="R622" s="330"/>
      <c r="S622" s="330"/>
      <c r="T622" s="330"/>
      <c r="U622" s="330"/>
      <c r="V622" s="330"/>
      <c r="W622" s="333"/>
    </row>
    <row r="623" spans="1:23" ht="15.75" x14ac:dyDescent="0.25">
      <c r="A623" s="312" t="s">
        <v>516</v>
      </c>
      <c r="B623" s="121"/>
      <c r="C623" s="324"/>
      <c r="D623" s="324"/>
      <c r="E623" s="324"/>
      <c r="F623" s="324"/>
      <c r="G623" s="324"/>
      <c r="H623" s="324"/>
      <c r="I623" s="324"/>
      <c r="J623" s="324"/>
      <c r="K623" s="324"/>
      <c r="L623" s="324"/>
      <c r="M623" s="324"/>
      <c r="N623" s="324"/>
      <c r="O623" s="324"/>
      <c r="P623" s="324"/>
      <c r="Q623" s="324"/>
      <c r="R623" s="324"/>
      <c r="S623" s="324"/>
      <c r="T623" s="324"/>
      <c r="U623" s="324"/>
      <c r="V623" s="324"/>
      <c r="W623" s="325"/>
    </row>
    <row r="624" spans="1:23" ht="15.75" x14ac:dyDescent="0.25">
      <c r="A624" s="314" t="s">
        <v>892</v>
      </c>
      <c r="B624" s="128"/>
      <c r="C624" s="324"/>
      <c r="D624" s="324"/>
      <c r="E624" s="324"/>
      <c r="F624" s="324"/>
      <c r="G624" s="324"/>
      <c r="H624" s="324"/>
      <c r="I624" s="324"/>
      <c r="J624" s="324"/>
      <c r="K624" s="324"/>
      <c r="L624" s="324"/>
      <c r="M624" s="324"/>
      <c r="N624" s="324"/>
      <c r="O624" s="324"/>
      <c r="P624" s="324"/>
      <c r="Q624" s="324"/>
      <c r="R624" s="324"/>
      <c r="S624" s="324"/>
      <c r="T624" s="324"/>
      <c r="U624" s="324"/>
      <c r="V624" s="324"/>
      <c r="W624" s="325"/>
    </row>
    <row r="625" spans="1:23" ht="15.75" x14ac:dyDescent="0.25">
      <c r="A625" s="688">
        <v>1</v>
      </c>
      <c r="B625" s="610" t="s">
        <v>517</v>
      </c>
      <c r="C625" s="610">
        <v>1</v>
      </c>
      <c r="D625" s="610"/>
      <c r="E625" s="279"/>
      <c r="F625" s="610" t="s">
        <v>893</v>
      </c>
      <c r="G625" s="699">
        <v>0.2</v>
      </c>
      <c r="H625" s="610">
        <v>0.01</v>
      </c>
      <c r="I625" s="610" t="s">
        <v>45</v>
      </c>
      <c r="J625" s="610" t="s">
        <v>45</v>
      </c>
      <c r="K625" s="610" t="s">
        <v>437</v>
      </c>
      <c r="L625" s="615" t="s">
        <v>398</v>
      </c>
      <c r="M625" s="610" t="s">
        <v>2288</v>
      </c>
      <c r="N625" s="610" t="s">
        <v>2289</v>
      </c>
      <c r="O625" s="610" t="s">
        <v>2290</v>
      </c>
      <c r="P625" s="610" t="s">
        <v>2291</v>
      </c>
      <c r="Q625" s="619" t="s">
        <v>1919</v>
      </c>
      <c r="R625" s="610"/>
      <c r="S625" s="610"/>
      <c r="T625" s="610"/>
      <c r="U625" s="610"/>
      <c r="V625" s="610"/>
      <c r="W625" s="703"/>
    </row>
    <row r="626" spans="1:23" ht="15.75" x14ac:dyDescent="0.25">
      <c r="A626" s="685"/>
      <c r="B626" s="608"/>
      <c r="C626" s="608"/>
      <c r="D626" s="608"/>
      <c r="E626" s="280"/>
      <c r="F626" s="609"/>
      <c r="G626" s="700"/>
      <c r="H626" s="609"/>
      <c r="I626" s="609"/>
      <c r="J626" s="609"/>
      <c r="K626" s="609"/>
      <c r="L626" s="615"/>
      <c r="M626" s="609"/>
      <c r="N626" s="609"/>
      <c r="O626" s="609"/>
      <c r="P626" s="609"/>
      <c r="Q626" s="619"/>
      <c r="R626" s="609"/>
      <c r="S626" s="609"/>
      <c r="T626" s="609"/>
      <c r="U626" s="609"/>
      <c r="V626" s="609"/>
      <c r="W626" s="702"/>
    </row>
    <row r="627" spans="1:23" ht="15.75" x14ac:dyDescent="0.25">
      <c r="A627" s="688">
        <v>2</v>
      </c>
      <c r="B627" s="608"/>
      <c r="C627" s="608"/>
      <c r="D627" s="608"/>
      <c r="E627" s="280"/>
      <c r="F627" s="610" t="s">
        <v>894</v>
      </c>
      <c r="G627" s="699">
        <v>0.24</v>
      </c>
      <c r="H627" s="770">
        <v>0.02</v>
      </c>
      <c r="I627" s="610" t="s">
        <v>2292</v>
      </c>
      <c r="J627" s="610" t="s">
        <v>45</v>
      </c>
      <c r="K627" s="610" t="s">
        <v>437</v>
      </c>
      <c r="L627" s="615" t="s">
        <v>398</v>
      </c>
      <c r="M627" s="610" t="s">
        <v>2293</v>
      </c>
      <c r="N627" s="610" t="s">
        <v>2294</v>
      </c>
      <c r="O627" s="610" t="s">
        <v>2295</v>
      </c>
      <c r="P627" s="610" t="s">
        <v>2296</v>
      </c>
      <c r="Q627" s="619" t="s">
        <v>2224</v>
      </c>
      <c r="R627" s="610"/>
      <c r="S627" s="610"/>
      <c r="T627" s="610"/>
      <c r="U627" s="610"/>
      <c r="V627" s="610"/>
      <c r="W627" s="703"/>
    </row>
    <row r="628" spans="1:23" ht="15.75" x14ac:dyDescent="0.25">
      <c r="A628" s="685"/>
      <c r="B628" s="608"/>
      <c r="C628" s="608"/>
      <c r="D628" s="608"/>
      <c r="E628" s="280"/>
      <c r="F628" s="609"/>
      <c r="G628" s="700"/>
      <c r="H628" s="770"/>
      <c r="I628" s="609"/>
      <c r="J628" s="609"/>
      <c r="K628" s="609"/>
      <c r="L628" s="615"/>
      <c r="M628" s="609"/>
      <c r="N628" s="609"/>
      <c r="O628" s="609"/>
      <c r="P628" s="609"/>
      <c r="Q628" s="619"/>
      <c r="R628" s="609"/>
      <c r="S628" s="609"/>
      <c r="T628" s="609"/>
      <c r="U628" s="609"/>
      <c r="V628" s="609"/>
      <c r="W628" s="702"/>
    </row>
    <row r="629" spans="1:23" ht="15.75" x14ac:dyDescent="0.25">
      <c r="A629" s="688">
        <v>3</v>
      </c>
      <c r="B629" s="608"/>
      <c r="C629" s="608"/>
      <c r="D629" s="608"/>
      <c r="E629" s="280"/>
      <c r="F629" s="610" t="s">
        <v>923</v>
      </c>
      <c r="G629" s="699">
        <v>3.7999999999999999E-2</v>
      </c>
      <c r="H629" s="770">
        <v>5.0000000000000001E-3</v>
      </c>
      <c r="I629" s="610" t="s">
        <v>2297</v>
      </c>
      <c r="J629" s="610" t="s">
        <v>1378</v>
      </c>
      <c r="K629" s="610" t="s">
        <v>465</v>
      </c>
      <c r="L629" s="615" t="s">
        <v>398</v>
      </c>
      <c r="M629" s="610" t="s">
        <v>2298</v>
      </c>
      <c r="N629" s="610" t="s">
        <v>2299</v>
      </c>
      <c r="O629" s="610" t="s">
        <v>2300</v>
      </c>
      <c r="P629" s="610" t="s">
        <v>2301</v>
      </c>
      <c r="Q629" s="619" t="s">
        <v>2302</v>
      </c>
      <c r="R629" s="610"/>
      <c r="S629" s="610"/>
      <c r="T629" s="610"/>
      <c r="U629" s="610"/>
      <c r="V629" s="610"/>
      <c r="W629" s="703"/>
    </row>
    <row r="630" spans="1:23" ht="15.75" x14ac:dyDescent="0.25">
      <c r="A630" s="685"/>
      <c r="B630" s="608"/>
      <c r="C630" s="608"/>
      <c r="D630" s="608"/>
      <c r="E630" s="280"/>
      <c r="F630" s="609"/>
      <c r="G630" s="700"/>
      <c r="H630" s="770"/>
      <c r="I630" s="609"/>
      <c r="J630" s="609"/>
      <c r="K630" s="609"/>
      <c r="L630" s="615"/>
      <c r="M630" s="609"/>
      <c r="N630" s="609"/>
      <c r="O630" s="609"/>
      <c r="P630" s="609"/>
      <c r="Q630" s="619"/>
      <c r="R630" s="609"/>
      <c r="S630" s="609"/>
      <c r="T630" s="609"/>
      <c r="U630" s="609"/>
      <c r="V630" s="609"/>
      <c r="W630" s="702"/>
    </row>
    <row r="631" spans="1:23" ht="15.75" x14ac:dyDescent="0.25">
      <c r="A631" s="323"/>
      <c r="B631" s="324"/>
      <c r="C631" s="324"/>
      <c r="D631" s="324"/>
      <c r="E631" s="324"/>
      <c r="F631" s="324"/>
      <c r="G631" s="334">
        <f>SUM(G625:G630)</f>
        <v>0.47799999999999998</v>
      </c>
      <c r="H631" s="324">
        <f>SUM(H625:H630)</f>
        <v>3.4999999999999996E-2</v>
      </c>
      <c r="I631" s="324"/>
      <c r="J631" s="324"/>
      <c r="K631" s="324"/>
      <c r="L631" s="324"/>
      <c r="M631" s="324"/>
      <c r="N631" s="324"/>
      <c r="O631" s="324"/>
      <c r="P631" s="324"/>
      <c r="Q631" s="324"/>
      <c r="R631" s="324"/>
      <c r="S631" s="324"/>
      <c r="T631" s="324"/>
      <c r="U631" s="324"/>
      <c r="V631" s="324"/>
      <c r="W631" s="325"/>
    </row>
    <row r="632" spans="1:23" ht="15.75" x14ac:dyDescent="0.25">
      <c r="A632" s="777" t="s">
        <v>911</v>
      </c>
      <c r="B632" s="778"/>
      <c r="C632" s="778"/>
      <c r="D632" s="778"/>
      <c r="E632" s="324"/>
      <c r="F632" s="324"/>
      <c r="G632" s="324"/>
      <c r="H632" s="324"/>
      <c r="I632" s="324"/>
      <c r="J632" s="324"/>
      <c r="K632" s="324"/>
      <c r="L632" s="324"/>
      <c r="M632" s="324"/>
      <c r="N632" s="324"/>
      <c r="O632" s="324"/>
      <c r="P632" s="324"/>
      <c r="Q632" s="324"/>
      <c r="R632" s="324"/>
      <c r="S632" s="324"/>
      <c r="T632" s="324"/>
      <c r="U632" s="324"/>
      <c r="V632" s="324"/>
      <c r="W632" s="325"/>
    </row>
    <row r="633" spans="1:23" ht="15.75" x14ac:dyDescent="0.25">
      <c r="A633" s="688">
        <v>1</v>
      </c>
      <c r="B633" s="610" t="s">
        <v>517</v>
      </c>
      <c r="C633" s="610">
        <v>1</v>
      </c>
      <c r="D633" s="610"/>
      <c r="E633" s="280"/>
      <c r="F633" s="610" t="s">
        <v>893</v>
      </c>
      <c r="G633" s="699">
        <v>0.1</v>
      </c>
      <c r="H633" s="699">
        <v>0.03</v>
      </c>
      <c r="I633" s="610" t="s">
        <v>2201</v>
      </c>
      <c r="J633" s="610" t="s">
        <v>2303</v>
      </c>
      <c r="K633" s="610" t="s">
        <v>520</v>
      </c>
      <c r="L633" s="615" t="s">
        <v>398</v>
      </c>
      <c r="M633" s="610" t="s">
        <v>2304</v>
      </c>
      <c r="N633" s="610" t="s">
        <v>2305</v>
      </c>
      <c r="O633" s="610" t="s">
        <v>2306</v>
      </c>
      <c r="P633" s="610" t="s">
        <v>2307</v>
      </c>
      <c r="Q633" s="619" t="s">
        <v>1893</v>
      </c>
      <c r="R633" s="610"/>
      <c r="S633" s="610"/>
      <c r="T633" s="610"/>
      <c r="U633" s="610"/>
      <c r="V633" s="610"/>
      <c r="W633" s="703"/>
    </row>
    <row r="634" spans="1:23" ht="15.75" x14ac:dyDescent="0.25">
      <c r="A634" s="685"/>
      <c r="B634" s="608"/>
      <c r="C634" s="608"/>
      <c r="D634" s="608"/>
      <c r="E634" s="280"/>
      <c r="F634" s="609"/>
      <c r="G634" s="700"/>
      <c r="H634" s="700"/>
      <c r="I634" s="609"/>
      <c r="J634" s="609"/>
      <c r="K634" s="609"/>
      <c r="L634" s="615"/>
      <c r="M634" s="609"/>
      <c r="N634" s="609"/>
      <c r="O634" s="609"/>
      <c r="P634" s="609"/>
      <c r="Q634" s="619"/>
      <c r="R634" s="609"/>
      <c r="S634" s="609"/>
      <c r="T634" s="609"/>
      <c r="U634" s="609"/>
      <c r="V634" s="609"/>
      <c r="W634" s="702"/>
    </row>
    <row r="635" spans="1:23" ht="15.75" x14ac:dyDescent="0.25">
      <c r="A635" s="688">
        <v>2</v>
      </c>
      <c r="B635" s="608"/>
      <c r="C635" s="608"/>
      <c r="D635" s="608"/>
      <c r="E635" s="280"/>
      <c r="F635" s="610" t="s">
        <v>894</v>
      </c>
      <c r="G635" s="699">
        <v>0.1</v>
      </c>
      <c r="H635" s="699">
        <v>0</v>
      </c>
      <c r="I635" s="610" t="s">
        <v>1377</v>
      </c>
      <c r="J635" s="610" t="s">
        <v>1378</v>
      </c>
      <c r="K635" s="610" t="s">
        <v>465</v>
      </c>
      <c r="L635" s="615" t="s">
        <v>398</v>
      </c>
      <c r="M635" s="610" t="s">
        <v>2308</v>
      </c>
      <c r="N635" s="610" t="s">
        <v>2309</v>
      </c>
      <c r="O635" s="610" t="s">
        <v>2310</v>
      </c>
      <c r="P635" s="610" t="s">
        <v>2311</v>
      </c>
      <c r="Q635" s="619" t="s">
        <v>2312</v>
      </c>
      <c r="R635" s="610"/>
      <c r="S635" s="610"/>
      <c r="T635" s="610"/>
      <c r="U635" s="610"/>
      <c r="V635" s="610"/>
      <c r="W635" s="703"/>
    </row>
    <row r="636" spans="1:23" ht="15.75" x14ac:dyDescent="0.25">
      <c r="A636" s="685"/>
      <c r="B636" s="608"/>
      <c r="C636" s="608"/>
      <c r="D636" s="608"/>
      <c r="E636" s="280"/>
      <c r="F636" s="609"/>
      <c r="G636" s="700"/>
      <c r="H636" s="700"/>
      <c r="I636" s="609"/>
      <c r="J636" s="609"/>
      <c r="K636" s="609"/>
      <c r="L636" s="615"/>
      <c r="M636" s="609"/>
      <c r="N636" s="609"/>
      <c r="O636" s="609"/>
      <c r="P636" s="609"/>
      <c r="Q636" s="619"/>
      <c r="R636" s="609"/>
      <c r="S636" s="609"/>
      <c r="T636" s="609"/>
      <c r="U636" s="609"/>
      <c r="V636" s="609"/>
      <c r="W636" s="702"/>
    </row>
    <row r="637" spans="1:23" ht="15.75" x14ac:dyDescent="0.25">
      <c r="A637" s="323"/>
      <c r="B637" s="324"/>
      <c r="C637" s="324"/>
      <c r="D637" s="324"/>
      <c r="E637" s="324"/>
      <c r="F637" s="324"/>
      <c r="G637" s="334">
        <f>SUM(G633:G636)</f>
        <v>0.2</v>
      </c>
      <c r="H637" s="334">
        <f>SUM(H633:H636)</f>
        <v>0.03</v>
      </c>
      <c r="I637" s="324"/>
      <c r="J637" s="324"/>
      <c r="K637" s="324"/>
      <c r="L637" s="324"/>
      <c r="M637" s="324"/>
      <c r="N637" s="324"/>
      <c r="O637" s="324"/>
      <c r="P637" s="324"/>
      <c r="Q637" s="324"/>
      <c r="R637" s="324"/>
      <c r="S637" s="324"/>
      <c r="T637" s="324"/>
      <c r="U637" s="324"/>
      <c r="V637" s="324"/>
      <c r="W637" s="325"/>
    </row>
    <row r="638" spans="1:23" x14ac:dyDescent="0.25">
      <c r="A638" s="272"/>
      <c r="B638" s="272"/>
      <c r="C638" s="272"/>
      <c r="D638" s="272"/>
      <c r="E638" s="272"/>
      <c r="F638" s="272"/>
      <c r="G638" s="272"/>
      <c r="H638" s="272"/>
      <c r="I638" s="272"/>
      <c r="J638" s="272"/>
      <c r="K638" s="272"/>
      <c r="L638" s="272"/>
      <c r="M638" s="272"/>
      <c r="N638" s="272"/>
      <c r="O638" s="272"/>
      <c r="P638" s="272"/>
      <c r="Q638" s="272"/>
      <c r="R638" s="272"/>
      <c r="S638" s="272"/>
      <c r="T638" s="272"/>
      <c r="U638" s="272"/>
      <c r="V638" s="272"/>
      <c r="W638" s="272"/>
    </row>
    <row r="639" spans="1:23" x14ac:dyDescent="0.25">
      <c r="A639" s="272"/>
      <c r="B639" s="272"/>
      <c r="C639" s="272"/>
      <c r="D639" s="272"/>
      <c r="E639" s="272"/>
      <c r="F639" s="272"/>
      <c r="G639" s="272"/>
      <c r="H639" s="272"/>
      <c r="I639" s="272"/>
      <c r="J639" s="272"/>
      <c r="K639" s="272"/>
      <c r="L639" s="272"/>
      <c r="M639" s="272"/>
      <c r="N639" s="272"/>
      <c r="O639" s="272"/>
      <c r="P639" s="272"/>
      <c r="Q639" s="272"/>
      <c r="R639" s="272"/>
      <c r="S639" s="272"/>
      <c r="T639" s="272"/>
      <c r="U639" s="272"/>
      <c r="V639" s="272"/>
      <c r="W639" s="272"/>
    </row>
    <row r="640" spans="1:23" x14ac:dyDescent="0.25">
      <c r="A640" s="272"/>
      <c r="B640" s="272"/>
      <c r="C640" s="272"/>
      <c r="D640" s="272"/>
      <c r="E640" s="272"/>
      <c r="F640" s="272"/>
      <c r="G640" s="272"/>
      <c r="H640" s="272"/>
      <c r="I640" s="272"/>
      <c r="J640" s="272"/>
      <c r="K640" s="272"/>
      <c r="L640" s="272"/>
      <c r="M640" s="272"/>
      <c r="N640" s="272"/>
      <c r="O640" s="272"/>
      <c r="P640" s="272"/>
      <c r="Q640" s="272"/>
      <c r="R640" s="272"/>
      <c r="S640" s="272"/>
      <c r="T640" s="272"/>
      <c r="U640" s="272"/>
      <c r="V640" s="272"/>
      <c r="W640" s="272"/>
    </row>
    <row r="641" spans="1:38" ht="30.75" thickBot="1" x14ac:dyDescent="0.3">
      <c r="A641" s="783" t="s">
        <v>2435</v>
      </c>
      <c r="B641" s="636"/>
      <c r="C641" s="636"/>
      <c r="D641" s="636"/>
      <c r="E641" s="636"/>
      <c r="F641" s="636"/>
      <c r="G641" s="636"/>
      <c r="H641" s="636"/>
      <c r="I641" s="636"/>
      <c r="J641" s="636"/>
      <c r="K641" s="636"/>
      <c r="L641" s="636"/>
      <c r="M641" s="636"/>
      <c r="N641" s="636"/>
      <c r="O641" s="636"/>
      <c r="P641" s="636"/>
      <c r="Q641" s="636"/>
      <c r="R641" s="636"/>
      <c r="S641" s="636"/>
      <c r="T641" s="636"/>
      <c r="U641" s="636"/>
      <c r="V641" s="636"/>
      <c r="W641" s="636"/>
      <c r="X641" s="636"/>
      <c r="Y641" s="636"/>
      <c r="Z641" s="636"/>
      <c r="AA641" s="636"/>
      <c r="AB641" s="636"/>
      <c r="AC641" s="636"/>
      <c r="AD641" s="636"/>
      <c r="AE641" s="636"/>
      <c r="AF641" s="636"/>
      <c r="AG641" s="636"/>
      <c r="AH641" s="636"/>
      <c r="AI641" s="636"/>
      <c r="AJ641" s="636"/>
      <c r="AK641" s="636"/>
      <c r="AL641" s="637"/>
    </row>
    <row r="642" spans="1:38" ht="15.75" x14ac:dyDescent="0.25">
      <c r="A642" s="638" t="s">
        <v>384</v>
      </c>
      <c r="B642" s="533" t="s">
        <v>233</v>
      </c>
      <c r="C642" s="534"/>
      <c r="D642" s="535"/>
      <c r="E642" s="533" t="s">
        <v>385</v>
      </c>
      <c r="F642" s="534"/>
      <c r="G642" s="534"/>
      <c r="H642" s="535"/>
      <c r="I642" s="641" t="s">
        <v>386</v>
      </c>
      <c r="J642" s="639"/>
      <c r="K642" s="639"/>
      <c r="L642" s="640"/>
      <c r="M642" s="641" t="s">
        <v>235</v>
      </c>
      <c r="N642" s="640"/>
      <c r="O642" s="641" t="s">
        <v>236</v>
      </c>
      <c r="P642" s="640"/>
      <c r="Q642" s="538" t="s">
        <v>237</v>
      </c>
      <c r="R642" s="538" t="s">
        <v>1244</v>
      </c>
      <c r="S642" s="641" t="s">
        <v>2114</v>
      </c>
      <c r="T642" s="639"/>
      <c r="U642" s="639"/>
      <c r="V642" s="640"/>
      <c r="W642" s="501" t="s">
        <v>2115</v>
      </c>
    </row>
    <row r="643" spans="1:38" ht="31.5" x14ac:dyDescent="0.25">
      <c r="A643" s="488"/>
      <c r="B643" s="544" t="s">
        <v>238</v>
      </c>
      <c r="C643" s="504" t="s">
        <v>239</v>
      </c>
      <c r="D643" s="711" t="s">
        <v>387</v>
      </c>
      <c r="E643" s="506" t="s">
        <v>241</v>
      </c>
      <c r="F643" s="508" t="s">
        <v>388</v>
      </c>
      <c r="G643" s="506" t="s">
        <v>389</v>
      </c>
      <c r="H643" s="506" t="s">
        <v>245</v>
      </c>
      <c r="I643" s="508" t="s">
        <v>246</v>
      </c>
      <c r="J643" s="508" t="s">
        <v>247</v>
      </c>
      <c r="K643" s="508" t="s">
        <v>248</v>
      </c>
      <c r="L643" s="508" t="s">
        <v>249</v>
      </c>
      <c r="M643" s="645" t="s">
        <v>390</v>
      </c>
      <c r="N643" s="508" t="s">
        <v>391</v>
      </c>
      <c r="O643" s="645" t="s">
        <v>390</v>
      </c>
      <c r="P643" s="508" t="s">
        <v>391</v>
      </c>
      <c r="Q643" s="498"/>
      <c r="R643" s="498"/>
      <c r="S643" s="308" t="s">
        <v>2116</v>
      </c>
      <c r="T643" s="309" t="s">
        <v>2117</v>
      </c>
      <c r="U643" s="309" t="s">
        <v>2118</v>
      </c>
      <c r="V643" s="508" t="s">
        <v>824</v>
      </c>
      <c r="W643" s="502"/>
    </row>
    <row r="644" spans="1:38" ht="15.75" x14ac:dyDescent="0.25">
      <c r="A644" s="489"/>
      <c r="B644" s="490"/>
      <c r="C644" s="505"/>
      <c r="D644" s="712"/>
      <c r="E644" s="507"/>
      <c r="F644" s="499"/>
      <c r="G644" s="507"/>
      <c r="H644" s="507"/>
      <c r="I644" s="499"/>
      <c r="J644" s="499"/>
      <c r="K644" s="499"/>
      <c r="L644" s="499"/>
      <c r="M644" s="493"/>
      <c r="N644" s="499"/>
      <c r="O644" s="493"/>
      <c r="P644" s="499"/>
      <c r="Q644" s="499"/>
      <c r="R644" s="499"/>
      <c r="S644" s="310" t="s">
        <v>2119</v>
      </c>
      <c r="T644" s="311" t="s">
        <v>2119</v>
      </c>
      <c r="U644" s="311" t="s">
        <v>2119</v>
      </c>
      <c r="V644" s="499"/>
      <c r="W644" s="503"/>
    </row>
    <row r="645" spans="1:38" ht="16.5" thickBot="1" x14ac:dyDescent="0.3">
      <c r="A645" s="115">
        <v>1</v>
      </c>
      <c r="B645" s="116">
        <f>A645+1</f>
        <v>2</v>
      </c>
      <c r="C645" s="116">
        <v>3</v>
      </c>
      <c r="D645" s="116">
        <f t="shared" ref="D645:W645" si="5">C645+1</f>
        <v>4</v>
      </c>
      <c r="E645" s="116">
        <f t="shared" si="5"/>
        <v>5</v>
      </c>
      <c r="F645" s="116">
        <f t="shared" si="5"/>
        <v>6</v>
      </c>
      <c r="G645" s="116">
        <f t="shared" si="5"/>
        <v>7</v>
      </c>
      <c r="H645" s="116">
        <f t="shared" si="5"/>
        <v>8</v>
      </c>
      <c r="I645" s="116">
        <f t="shared" si="5"/>
        <v>9</v>
      </c>
      <c r="J645" s="116">
        <f t="shared" si="5"/>
        <v>10</v>
      </c>
      <c r="K645" s="116">
        <f t="shared" si="5"/>
        <v>11</v>
      </c>
      <c r="L645" s="116">
        <f t="shared" si="5"/>
        <v>12</v>
      </c>
      <c r="M645" s="116">
        <f t="shared" si="5"/>
        <v>13</v>
      </c>
      <c r="N645" s="116">
        <f t="shared" si="5"/>
        <v>14</v>
      </c>
      <c r="O645" s="116">
        <f t="shared" si="5"/>
        <v>15</v>
      </c>
      <c r="P645" s="116">
        <f t="shared" si="5"/>
        <v>16</v>
      </c>
      <c r="Q645" s="116">
        <f t="shared" si="5"/>
        <v>17</v>
      </c>
      <c r="R645" s="116">
        <f t="shared" si="5"/>
        <v>18</v>
      </c>
      <c r="S645" s="116">
        <f t="shared" si="5"/>
        <v>19</v>
      </c>
      <c r="T645" s="116">
        <f t="shared" si="5"/>
        <v>20</v>
      </c>
      <c r="U645" s="116">
        <f t="shared" si="5"/>
        <v>21</v>
      </c>
      <c r="V645" s="116">
        <f t="shared" si="5"/>
        <v>22</v>
      </c>
      <c r="W645" s="119">
        <f t="shared" si="5"/>
        <v>23</v>
      </c>
    </row>
    <row r="646" spans="1:38" ht="15.75" x14ac:dyDescent="0.25">
      <c r="A646" s="312" t="s">
        <v>392</v>
      </c>
      <c r="B646" s="121"/>
      <c r="C646" s="121"/>
      <c r="D646" s="122"/>
      <c r="E646" s="122"/>
      <c r="F646" s="121"/>
      <c r="G646" s="121"/>
      <c r="H646" s="122"/>
      <c r="I646" s="124"/>
      <c r="J646" s="124"/>
      <c r="K646" s="124"/>
      <c r="L646" s="124"/>
      <c r="M646" s="124"/>
      <c r="N646" s="124"/>
      <c r="O646" s="124"/>
      <c r="P646" s="124"/>
      <c r="Q646" s="124"/>
      <c r="R646" s="124"/>
      <c r="S646" s="124"/>
      <c r="T646" s="124"/>
      <c r="U646" s="124"/>
      <c r="V646" s="124"/>
      <c r="W646" s="313"/>
    </row>
    <row r="647" spans="1:38" ht="16.5" thickBot="1" x14ac:dyDescent="0.3">
      <c r="A647" s="335" t="s">
        <v>393</v>
      </c>
      <c r="B647" s="128"/>
      <c r="C647" s="128"/>
      <c r="D647" s="129"/>
      <c r="E647" s="129"/>
      <c r="F647" s="128"/>
      <c r="G647" s="128"/>
      <c r="H647" s="129"/>
      <c r="I647" s="131"/>
      <c r="J647" s="131"/>
      <c r="K647" s="131"/>
      <c r="L647" s="131"/>
      <c r="M647" s="131"/>
      <c r="N647" s="131"/>
      <c r="O647" s="131"/>
      <c r="P647" s="131"/>
      <c r="Q647" s="131"/>
      <c r="R647" s="336"/>
      <c r="S647" s="131"/>
      <c r="T647" s="131"/>
      <c r="U647" s="131"/>
      <c r="V647" s="131"/>
      <c r="W647" s="315"/>
    </row>
    <row r="648" spans="1:38" x14ac:dyDescent="0.25">
      <c r="A648" s="722">
        <v>1</v>
      </c>
      <c r="B648" s="617" t="s">
        <v>394</v>
      </c>
      <c r="C648" s="617">
        <v>1</v>
      </c>
      <c r="D648" s="628"/>
      <c r="E648" s="749"/>
      <c r="F648" s="617" t="s">
        <v>395</v>
      </c>
      <c r="G648" s="779">
        <v>0.65</v>
      </c>
      <c r="H648" s="770">
        <v>0</v>
      </c>
      <c r="I648" s="771" t="s">
        <v>396</v>
      </c>
      <c r="J648" s="771" t="s">
        <v>396</v>
      </c>
      <c r="K648" s="617" t="s">
        <v>397</v>
      </c>
      <c r="L648" s="617" t="s">
        <v>398</v>
      </c>
      <c r="M648" s="771" t="s">
        <v>399</v>
      </c>
      <c r="N648" s="771" t="s">
        <v>400</v>
      </c>
      <c r="O648" s="771" t="s">
        <v>401</v>
      </c>
      <c r="P648" s="771" t="s">
        <v>402</v>
      </c>
      <c r="Q648" s="619" t="s">
        <v>403</v>
      </c>
      <c r="R648" s="626"/>
      <c r="S648" s="617"/>
      <c r="T648" s="617"/>
      <c r="U648" s="772"/>
      <c r="V648" s="773"/>
      <c r="W648" s="620"/>
    </row>
    <row r="649" spans="1:38" x14ac:dyDescent="0.25">
      <c r="A649" s="685"/>
      <c r="B649" s="617"/>
      <c r="C649" s="617"/>
      <c r="D649" s="628"/>
      <c r="E649" s="657"/>
      <c r="F649" s="617"/>
      <c r="G649" s="779"/>
      <c r="H649" s="770"/>
      <c r="I649" s="771"/>
      <c r="J649" s="771"/>
      <c r="K649" s="617"/>
      <c r="L649" s="617"/>
      <c r="M649" s="771"/>
      <c r="N649" s="771"/>
      <c r="O649" s="771"/>
      <c r="P649" s="771"/>
      <c r="Q649" s="619"/>
      <c r="R649" s="626"/>
      <c r="S649" s="617"/>
      <c r="T649" s="617"/>
      <c r="U649" s="772"/>
      <c r="V649" s="773"/>
      <c r="W649" s="620"/>
    </row>
    <row r="650" spans="1:38" x14ac:dyDescent="0.25">
      <c r="A650" s="688">
        <v>2</v>
      </c>
      <c r="B650" s="617"/>
      <c r="C650" s="617"/>
      <c r="D650" s="628"/>
      <c r="E650" s="749"/>
      <c r="F650" s="617" t="s">
        <v>404</v>
      </c>
      <c r="G650" s="779">
        <v>0.25</v>
      </c>
      <c r="H650" s="770">
        <v>1.4999999999999999E-2</v>
      </c>
      <c r="I650" s="617" t="s">
        <v>405</v>
      </c>
      <c r="J650" s="771" t="s">
        <v>406</v>
      </c>
      <c r="K650" s="617" t="s">
        <v>397</v>
      </c>
      <c r="L650" s="617" t="s">
        <v>398</v>
      </c>
      <c r="M650" s="617" t="s">
        <v>407</v>
      </c>
      <c r="N650" s="674" t="s">
        <v>408</v>
      </c>
      <c r="O650" s="617" t="s">
        <v>409</v>
      </c>
      <c r="P650" s="674" t="s">
        <v>410</v>
      </c>
      <c r="Q650" s="619" t="s">
        <v>411</v>
      </c>
      <c r="R650" s="617"/>
      <c r="S650" s="617"/>
      <c r="T650" s="617"/>
      <c r="U650" s="775"/>
      <c r="V650" s="773"/>
      <c r="W650" s="620"/>
    </row>
    <row r="651" spans="1:38" x14ac:dyDescent="0.25">
      <c r="A651" s="685"/>
      <c r="B651" s="617"/>
      <c r="C651" s="617"/>
      <c r="D651" s="628"/>
      <c r="E651" s="657"/>
      <c r="F651" s="617"/>
      <c r="G651" s="779"/>
      <c r="H651" s="770"/>
      <c r="I651" s="617"/>
      <c r="J651" s="771"/>
      <c r="K651" s="617"/>
      <c r="L651" s="617"/>
      <c r="M651" s="617"/>
      <c r="N651" s="674"/>
      <c r="O651" s="617"/>
      <c r="P651" s="674"/>
      <c r="Q651" s="619"/>
      <c r="R651" s="617"/>
      <c r="S651" s="617"/>
      <c r="T651" s="617"/>
      <c r="U651" s="775"/>
      <c r="V651" s="773"/>
      <c r="W651" s="620"/>
    </row>
    <row r="652" spans="1:38" x14ac:dyDescent="0.25">
      <c r="A652" s="688">
        <v>3</v>
      </c>
      <c r="B652" s="617"/>
      <c r="C652" s="617"/>
      <c r="D652" s="628"/>
      <c r="E652" s="749"/>
      <c r="F652" s="617" t="s">
        <v>412</v>
      </c>
      <c r="G652" s="779">
        <v>0.28000000000000003</v>
      </c>
      <c r="H652" s="770">
        <v>0.01</v>
      </c>
      <c r="I652" s="617" t="s">
        <v>405</v>
      </c>
      <c r="J652" s="771" t="s">
        <v>406</v>
      </c>
      <c r="K652" s="617" t="s">
        <v>397</v>
      </c>
      <c r="L652" s="617" t="s">
        <v>398</v>
      </c>
      <c r="M652" s="674" t="s">
        <v>413</v>
      </c>
      <c r="N652" s="674" t="s">
        <v>414</v>
      </c>
      <c r="O652" s="674" t="s">
        <v>415</v>
      </c>
      <c r="P652" s="674" t="s">
        <v>416</v>
      </c>
      <c r="Q652" s="619" t="s">
        <v>417</v>
      </c>
      <c r="R652" s="617"/>
      <c r="S652" s="617"/>
      <c r="T652" s="617"/>
      <c r="U652" s="775"/>
      <c r="V652" s="773"/>
      <c r="W652" s="620"/>
    </row>
    <row r="653" spans="1:38" x14ac:dyDescent="0.25">
      <c r="A653" s="685"/>
      <c r="B653" s="617"/>
      <c r="C653" s="617"/>
      <c r="D653" s="628"/>
      <c r="E653" s="657"/>
      <c r="F653" s="617"/>
      <c r="G653" s="779"/>
      <c r="H653" s="770"/>
      <c r="I653" s="617"/>
      <c r="J653" s="771"/>
      <c r="K653" s="617"/>
      <c r="L653" s="617"/>
      <c r="M653" s="674"/>
      <c r="N653" s="674"/>
      <c r="O653" s="674"/>
      <c r="P653" s="674"/>
      <c r="Q653" s="619"/>
      <c r="R653" s="617"/>
      <c r="S653" s="617"/>
      <c r="T653" s="617"/>
      <c r="U653" s="775"/>
      <c r="V653" s="773"/>
      <c r="W653" s="620"/>
    </row>
    <row r="654" spans="1:38" x14ac:dyDescent="0.25">
      <c r="A654" s="688">
        <v>4</v>
      </c>
      <c r="B654" s="617"/>
      <c r="C654" s="617"/>
      <c r="D654" s="628"/>
      <c r="E654" s="749"/>
      <c r="F654" s="617" t="s">
        <v>418</v>
      </c>
      <c r="G654" s="779">
        <v>0.6</v>
      </c>
      <c r="H654" s="770">
        <v>1.4999999999999999E-2</v>
      </c>
      <c r="I654" s="617" t="s">
        <v>405</v>
      </c>
      <c r="J654" s="771" t="s">
        <v>406</v>
      </c>
      <c r="K654" s="617" t="s">
        <v>397</v>
      </c>
      <c r="L654" s="617" t="s">
        <v>398</v>
      </c>
      <c r="M654" s="674" t="s">
        <v>419</v>
      </c>
      <c r="N654" s="674" t="s">
        <v>420</v>
      </c>
      <c r="O654" s="674" t="s">
        <v>421</v>
      </c>
      <c r="P654" s="674" t="s">
        <v>422</v>
      </c>
      <c r="Q654" s="619" t="s">
        <v>411</v>
      </c>
      <c r="R654" s="626"/>
      <c r="S654" s="617"/>
      <c r="T654" s="617"/>
      <c r="U654" s="773"/>
      <c r="V654" s="773"/>
      <c r="W654" s="620"/>
    </row>
    <row r="655" spans="1:38" x14ac:dyDescent="0.25">
      <c r="A655" s="685"/>
      <c r="B655" s="617"/>
      <c r="C655" s="617"/>
      <c r="D655" s="628"/>
      <c r="E655" s="657"/>
      <c r="F655" s="617"/>
      <c r="G655" s="779"/>
      <c r="H655" s="770"/>
      <c r="I655" s="617"/>
      <c r="J655" s="771"/>
      <c r="K655" s="617"/>
      <c r="L655" s="617"/>
      <c r="M655" s="674"/>
      <c r="N655" s="674"/>
      <c r="O655" s="674"/>
      <c r="P655" s="674"/>
      <c r="Q655" s="619"/>
      <c r="R655" s="626"/>
      <c r="S655" s="617"/>
      <c r="T655" s="617"/>
      <c r="U655" s="773"/>
      <c r="V655" s="773"/>
      <c r="W655" s="620"/>
    </row>
    <row r="656" spans="1:38" x14ac:dyDescent="0.25">
      <c r="A656" s="688">
        <v>5</v>
      </c>
      <c r="B656" s="617"/>
      <c r="C656" s="617"/>
      <c r="D656" s="628"/>
      <c r="E656" s="749"/>
      <c r="F656" s="617" t="s">
        <v>423</v>
      </c>
      <c r="G656" s="779">
        <v>0.95</v>
      </c>
      <c r="H656" s="770">
        <v>0.01</v>
      </c>
      <c r="I656" s="617" t="s">
        <v>405</v>
      </c>
      <c r="J656" s="771" t="s">
        <v>406</v>
      </c>
      <c r="K656" s="617" t="s">
        <v>397</v>
      </c>
      <c r="L656" s="617" t="s">
        <v>398</v>
      </c>
      <c r="M656" s="674" t="s">
        <v>424</v>
      </c>
      <c r="N656" s="674" t="s">
        <v>425</v>
      </c>
      <c r="O656" s="674" t="s">
        <v>426</v>
      </c>
      <c r="P656" s="674" t="s">
        <v>427</v>
      </c>
      <c r="Q656" s="619" t="s">
        <v>417</v>
      </c>
      <c r="R656" s="626"/>
      <c r="S656" s="617"/>
      <c r="T656" s="617"/>
      <c r="U656" s="773"/>
      <c r="V656" s="773"/>
      <c r="W656" s="620"/>
    </row>
    <row r="657" spans="1:23" x14ac:dyDescent="0.25">
      <c r="A657" s="684"/>
      <c r="B657" s="617"/>
      <c r="C657" s="617"/>
      <c r="D657" s="628"/>
      <c r="E657" s="657"/>
      <c r="F657" s="617"/>
      <c r="G657" s="779"/>
      <c r="H657" s="770"/>
      <c r="I657" s="617"/>
      <c r="J657" s="771"/>
      <c r="K657" s="617"/>
      <c r="L657" s="617"/>
      <c r="M657" s="674"/>
      <c r="N657" s="674"/>
      <c r="O657" s="674"/>
      <c r="P657" s="674"/>
      <c r="Q657" s="619"/>
      <c r="R657" s="626"/>
      <c r="S657" s="617"/>
      <c r="T657" s="617"/>
      <c r="U657" s="773"/>
      <c r="V657" s="773"/>
      <c r="W657" s="620"/>
    </row>
    <row r="658" spans="1:23" ht="15.75" x14ac:dyDescent="0.25">
      <c r="A658" s="688">
        <v>6</v>
      </c>
      <c r="B658" s="617"/>
      <c r="C658" s="617"/>
      <c r="D658" s="628"/>
      <c r="E658" s="749"/>
      <c r="F658" s="617" t="s">
        <v>428</v>
      </c>
      <c r="G658" s="779">
        <v>0.21</v>
      </c>
      <c r="H658" s="770">
        <v>0.01</v>
      </c>
      <c r="I658" s="617" t="s">
        <v>429</v>
      </c>
      <c r="J658" s="771" t="s">
        <v>406</v>
      </c>
      <c r="K658" s="617" t="s">
        <v>397</v>
      </c>
      <c r="L658" s="617" t="s">
        <v>398</v>
      </c>
      <c r="M658" s="674" t="s">
        <v>430</v>
      </c>
      <c r="N658" s="674" t="s">
        <v>431</v>
      </c>
      <c r="O658" s="674" t="s">
        <v>432</v>
      </c>
      <c r="P658" s="674" t="s">
        <v>433</v>
      </c>
      <c r="Q658" s="619" t="s">
        <v>417</v>
      </c>
      <c r="R658" s="626"/>
      <c r="S658" s="617"/>
      <c r="T658" s="617"/>
      <c r="U658" s="773"/>
      <c r="V658" s="773"/>
      <c r="W658" s="337"/>
    </row>
    <row r="659" spans="1:23" ht="15.75" x14ac:dyDescent="0.25">
      <c r="A659" s="685"/>
      <c r="B659" s="617"/>
      <c r="C659" s="617"/>
      <c r="D659" s="628"/>
      <c r="E659" s="657"/>
      <c r="F659" s="617"/>
      <c r="G659" s="779"/>
      <c r="H659" s="770"/>
      <c r="I659" s="617"/>
      <c r="J659" s="771"/>
      <c r="K659" s="617"/>
      <c r="L659" s="617"/>
      <c r="M659" s="674"/>
      <c r="N659" s="674"/>
      <c r="O659" s="674"/>
      <c r="P659" s="674"/>
      <c r="Q659" s="619"/>
      <c r="R659" s="626"/>
      <c r="S659" s="617"/>
      <c r="T659" s="617"/>
      <c r="U659" s="773"/>
      <c r="V659" s="773"/>
      <c r="W659" s="337"/>
    </row>
    <row r="660" spans="1:23" ht="15.75" x14ac:dyDescent="0.25">
      <c r="A660" s="688">
        <v>7</v>
      </c>
      <c r="B660" s="617"/>
      <c r="C660" s="617"/>
      <c r="D660" s="628"/>
      <c r="E660" s="749"/>
      <c r="F660" s="617" t="s">
        <v>434</v>
      </c>
      <c r="G660" s="779">
        <v>0.95</v>
      </c>
      <c r="H660" s="770">
        <v>0.01</v>
      </c>
      <c r="I660" s="617" t="s">
        <v>435</v>
      </c>
      <c r="J660" s="610" t="s">
        <v>436</v>
      </c>
      <c r="K660" s="726" t="s">
        <v>437</v>
      </c>
      <c r="L660" s="617" t="s">
        <v>398</v>
      </c>
      <c r="M660" s="674" t="s">
        <v>438</v>
      </c>
      <c r="N660" s="674" t="s">
        <v>439</v>
      </c>
      <c r="O660" s="674" t="s">
        <v>440</v>
      </c>
      <c r="P660" s="674" t="s">
        <v>441</v>
      </c>
      <c r="Q660" s="619" t="s">
        <v>417</v>
      </c>
      <c r="R660" s="626"/>
      <c r="S660" s="617"/>
      <c r="T660" s="617"/>
      <c r="U660" s="773"/>
      <c r="V660" s="773"/>
      <c r="W660" s="337"/>
    </row>
    <row r="661" spans="1:23" ht="15.75" x14ac:dyDescent="0.25">
      <c r="A661" s="684"/>
      <c r="B661" s="617"/>
      <c r="C661" s="617"/>
      <c r="D661" s="628"/>
      <c r="E661" s="657"/>
      <c r="F661" s="617"/>
      <c r="G661" s="779"/>
      <c r="H661" s="770"/>
      <c r="I661" s="617"/>
      <c r="J661" s="609"/>
      <c r="K661" s="714"/>
      <c r="L661" s="617"/>
      <c r="M661" s="674"/>
      <c r="N661" s="674"/>
      <c r="O661" s="674"/>
      <c r="P661" s="674"/>
      <c r="Q661" s="619"/>
      <c r="R661" s="626"/>
      <c r="S661" s="617"/>
      <c r="T661" s="617"/>
      <c r="U661" s="773"/>
      <c r="V661" s="773"/>
      <c r="W661" s="337"/>
    </row>
    <row r="662" spans="1:23" ht="15.75" x14ac:dyDescent="0.25">
      <c r="A662" s="688">
        <v>8</v>
      </c>
      <c r="B662" s="617"/>
      <c r="C662" s="617"/>
      <c r="D662" s="628"/>
      <c r="E662" s="749"/>
      <c r="F662" s="617" t="s">
        <v>442</v>
      </c>
      <c r="G662" s="779">
        <v>0.74</v>
      </c>
      <c r="H662" s="770">
        <v>0.01</v>
      </c>
      <c r="I662" s="617" t="s">
        <v>443</v>
      </c>
      <c r="J662" s="610" t="s">
        <v>436</v>
      </c>
      <c r="K662" s="726" t="s">
        <v>437</v>
      </c>
      <c r="L662" s="617" t="s">
        <v>398</v>
      </c>
      <c r="M662" s="674" t="s">
        <v>444</v>
      </c>
      <c r="N662" s="674" t="s">
        <v>445</v>
      </c>
      <c r="O662" s="674" t="s">
        <v>446</v>
      </c>
      <c r="P662" s="695" t="s">
        <v>447</v>
      </c>
      <c r="Q662" s="619" t="s">
        <v>417</v>
      </c>
      <c r="R662" s="626"/>
      <c r="S662" s="617"/>
      <c r="T662" s="617"/>
      <c r="U662" s="773"/>
      <c r="V662" s="773"/>
      <c r="W662" s="337"/>
    </row>
    <row r="663" spans="1:23" ht="15.75" x14ac:dyDescent="0.25">
      <c r="A663" s="685"/>
      <c r="B663" s="617"/>
      <c r="C663" s="617"/>
      <c r="D663" s="628"/>
      <c r="E663" s="657"/>
      <c r="F663" s="617"/>
      <c r="G663" s="779"/>
      <c r="H663" s="770"/>
      <c r="I663" s="617"/>
      <c r="J663" s="609"/>
      <c r="K663" s="714"/>
      <c r="L663" s="617"/>
      <c r="M663" s="674"/>
      <c r="N663" s="674"/>
      <c r="O663" s="674"/>
      <c r="P663" s="696"/>
      <c r="Q663" s="619"/>
      <c r="R663" s="626"/>
      <c r="S663" s="617"/>
      <c r="T663" s="617"/>
      <c r="U663" s="773"/>
      <c r="V663" s="773"/>
      <c r="W663" s="337"/>
    </row>
    <row r="664" spans="1:23" ht="15.75" x14ac:dyDescent="0.25">
      <c r="A664" s="688">
        <v>9</v>
      </c>
      <c r="B664" s="617"/>
      <c r="C664" s="617"/>
      <c r="D664" s="628"/>
      <c r="E664" s="749"/>
      <c r="F664" s="617" t="s">
        <v>448</v>
      </c>
      <c r="G664" s="779">
        <v>1.39</v>
      </c>
      <c r="H664" s="770">
        <v>0.01</v>
      </c>
      <c r="I664" s="617" t="s">
        <v>449</v>
      </c>
      <c r="J664" s="610" t="s">
        <v>450</v>
      </c>
      <c r="K664" s="726" t="s">
        <v>437</v>
      </c>
      <c r="L664" s="617" t="s">
        <v>398</v>
      </c>
      <c r="M664" s="674" t="s">
        <v>451</v>
      </c>
      <c r="N664" s="674" t="s">
        <v>452</v>
      </c>
      <c r="O664" s="674" t="s">
        <v>453</v>
      </c>
      <c r="P664" s="674" t="s">
        <v>454</v>
      </c>
      <c r="Q664" s="619" t="s">
        <v>417</v>
      </c>
      <c r="R664" s="626"/>
      <c r="S664" s="617"/>
      <c r="T664" s="617"/>
      <c r="U664" s="773"/>
      <c r="V664" s="773"/>
      <c r="W664" s="337"/>
    </row>
    <row r="665" spans="1:23" ht="15.75" x14ac:dyDescent="0.25">
      <c r="A665" s="684"/>
      <c r="B665" s="617"/>
      <c r="C665" s="617"/>
      <c r="D665" s="628"/>
      <c r="E665" s="657"/>
      <c r="F665" s="617"/>
      <c r="G665" s="779"/>
      <c r="H665" s="770"/>
      <c r="I665" s="617"/>
      <c r="J665" s="609"/>
      <c r="K665" s="714"/>
      <c r="L665" s="617"/>
      <c r="M665" s="674"/>
      <c r="N665" s="674"/>
      <c r="O665" s="674"/>
      <c r="P665" s="674"/>
      <c r="Q665" s="619"/>
      <c r="R665" s="626"/>
      <c r="S665" s="617"/>
      <c r="T665" s="617"/>
      <c r="U665" s="773"/>
      <c r="V665" s="773"/>
      <c r="W665" s="337"/>
    </row>
    <row r="666" spans="1:23" ht="15.75" x14ac:dyDescent="0.25">
      <c r="A666" s="688">
        <v>10</v>
      </c>
      <c r="B666" s="617"/>
      <c r="C666" s="617"/>
      <c r="D666" s="628"/>
      <c r="E666" s="749"/>
      <c r="F666" s="617" t="s">
        <v>455</v>
      </c>
      <c r="G666" s="779">
        <v>0.85</v>
      </c>
      <c r="H666" s="770">
        <v>0.01</v>
      </c>
      <c r="I666" s="617" t="s">
        <v>456</v>
      </c>
      <c r="J666" s="610" t="s">
        <v>457</v>
      </c>
      <c r="K666" s="726" t="s">
        <v>437</v>
      </c>
      <c r="L666" s="617" t="s">
        <v>398</v>
      </c>
      <c r="M666" s="674" t="s">
        <v>458</v>
      </c>
      <c r="N666" s="674" t="s">
        <v>459</v>
      </c>
      <c r="O666" s="674" t="s">
        <v>460</v>
      </c>
      <c r="P666" s="674" t="s">
        <v>461</v>
      </c>
      <c r="Q666" s="619" t="s">
        <v>417</v>
      </c>
      <c r="R666" s="626"/>
      <c r="S666" s="617"/>
      <c r="T666" s="617"/>
      <c r="U666" s="773"/>
      <c r="V666" s="773"/>
      <c r="W666" s="337"/>
    </row>
    <row r="667" spans="1:23" ht="15.75" x14ac:dyDescent="0.25">
      <c r="A667" s="685"/>
      <c r="B667" s="617"/>
      <c r="C667" s="617"/>
      <c r="D667" s="628"/>
      <c r="E667" s="657"/>
      <c r="F667" s="617"/>
      <c r="G667" s="779"/>
      <c r="H667" s="770"/>
      <c r="I667" s="617"/>
      <c r="J667" s="609"/>
      <c r="K667" s="714"/>
      <c r="L667" s="617"/>
      <c r="M667" s="674"/>
      <c r="N667" s="674"/>
      <c r="O667" s="674"/>
      <c r="P667" s="674"/>
      <c r="Q667" s="619"/>
      <c r="R667" s="626"/>
      <c r="S667" s="617"/>
      <c r="T667" s="617"/>
      <c r="U667" s="773"/>
      <c r="V667" s="773"/>
      <c r="W667" s="337"/>
    </row>
    <row r="668" spans="1:23" ht="15.75" x14ac:dyDescent="0.25">
      <c r="A668" s="688">
        <v>11</v>
      </c>
      <c r="B668" s="617"/>
      <c r="C668" s="617"/>
      <c r="D668" s="628"/>
      <c r="E668" s="749"/>
      <c r="F668" s="617" t="s">
        <v>462</v>
      </c>
      <c r="G668" s="779">
        <v>0.55000000000000004</v>
      </c>
      <c r="H668" s="770">
        <v>0</v>
      </c>
      <c r="I668" s="617" t="s">
        <v>463</v>
      </c>
      <c r="J668" s="610" t="s">
        <v>464</v>
      </c>
      <c r="K668" s="726" t="s">
        <v>465</v>
      </c>
      <c r="L668" s="617" t="s">
        <v>398</v>
      </c>
      <c r="M668" s="674" t="s">
        <v>466</v>
      </c>
      <c r="N668" s="674" t="s">
        <v>467</v>
      </c>
      <c r="O668" s="674" t="s">
        <v>468</v>
      </c>
      <c r="P668" s="674" t="s">
        <v>469</v>
      </c>
      <c r="Q668" s="619" t="s">
        <v>403</v>
      </c>
      <c r="R668" s="626"/>
      <c r="S668" s="617"/>
      <c r="T668" s="617"/>
      <c r="U668" s="773"/>
      <c r="V668" s="773"/>
      <c r="W668" s="337"/>
    </row>
    <row r="669" spans="1:23" ht="15.75" x14ac:dyDescent="0.25">
      <c r="A669" s="684"/>
      <c r="B669" s="617"/>
      <c r="C669" s="617"/>
      <c r="D669" s="628"/>
      <c r="E669" s="657"/>
      <c r="F669" s="617"/>
      <c r="G669" s="779"/>
      <c r="H669" s="770"/>
      <c r="I669" s="617"/>
      <c r="J669" s="609"/>
      <c r="K669" s="714"/>
      <c r="L669" s="617"/>
      <c r="M669" s="674"/>
      <c r="N669" s="674"/>
      <c r="O669" s="674"/>
      <c r="P669" s="674"/>
      <c r="Q669" s="619"/>
      <c r="R669" s="626"/>
      <c r="S669" s="617"/>
      <c r="T669" s="617"/>
      <c r="U669" s="773"/>
      <c r="V669" s="773"/>
      <c r="W669" s="337"/>
    </row>
    <row r="670" spans="1:23" ht="15.75" x14ac:dyDescent="0.25">
      <c r="A670" s="323"/>
      <c r="B670" s="324"/>
      <c r="C670" s="324"/>
      <c r="D670" s="324"/>
      <c r="E670" s="324"/>
      <c r="F670" s="324"/>
      <c r="G670" s="338"/>
      <c r="H670" s="318">
        <f>SUM(H648:H669)</f>
        <v>9.9999999999999992E-2</v>
      </c>
      <c r="I670" s="324"/>
      <c r="J670" s="324"/>
      <c r="K670" s="324"/>
      <c r="L670" s="324"/>
      <c r="M670" s="324"/>
      <c r="N670" s="324"/>
      <c r="O670" s="324"/>
      <c r="P670" s="324"/>
      <c r="Q670" s="324"/>
      <c r="R670" s="324"/>
      <c r="S670" s="324"/>
      <c r="T670" s="324"/>
      <c r="U670" s="324"/>
      <c r="V670" s="324"/>
      <c r="W670" s="325"/>
    </row>
    <row r="671" spans="1:23" ht="15.75" x14ac:dyDescent="0.25">
      <c r="A671" s="312" t="s">
        <v>470</v>
      </c>
      <c r="B671" s="121"/>
      <c r="C671" s="324"/>
      <c r="D671" s="324"/>
      <c r="E671" s="324"/>
      <c r="F671" s="324"/>
      <c r="G671" s="324"/>
      <c r="H671" s="324"/>
      <c r="I671" s="324"/>
      <c r="J671" s="324"/>
      <c r="K671" s="324"/>
      <c r="L671" s="324"/>
      <c r="M671" s="324"/>
      <c r="N671" s="324"/>
      <c r="O671" s="324"/>
      <c r="P671" s="324"/>
      <c r="Q671" s="324"/>
      <c r="R671" s="324"/>
      <c r="S671" s="324"/>
      <c r="T671" s="324"/>
      <c r="U671" s="324"/>
      <c r="V671" s="324"/>
      <c r="W671" s="325"/>
    </row>
    <row r="672" spans="1:23" ht="16.5" thickBot="1" x14ac:dyDescent="0.3">
      <c r="A672" s="335" t="s">
        <v>471</v>
      </c>
      <c r="B672" s="128"/>
      <c r="C672" s="209"/>
      <c r="D672" s="209"/>
      <c r="E672" s="209"/>
      <c r="F672" s="209"/>
      <c r="G672" s="209"/>
      <c r="H672" s="209"/>
      <c r="I672" s="209"/>
      <c r="J672" s="209"/>
      <c r="K672" s="209"/>
      <c r="L672" s="209"/>
      <c r="M672" s="209"/>
      <c r="N672" s="209"/>
      <c r="O672" s="209"/>
      <c r="P672" s="209"/>
      <c r="Q672" s="209"/>
      <c r="R672" s="336"/>
      <c r="S672" s="209"/>
      <c r="T672" s="209"/>
      <c r="U672" s="209"/>
      <c r="V672" s="209"/>
      <c r="W672" s="339"/>
    </row>
    <row r="673" spans="1:23" ht="15.75" x14ac:dyDescent="0.25">
      <c r="A673" s="688">
        <v>1</v>
      </c>
      <c r="B673" s="610" t="s">
        <v>394</v>
      </c>
      <c r="C673" s="610">
        <v>1</v>
      </c>
      <c r="D673" s="610"/>
      <c r="E673" s="279"/>
      <c r="F673" s="610" t="s">
        <v>395</v>
      </c>
      <c r="G673" s="779">
        <v>0.15</v>
      </c>
      <c r="H673" s="770">
        <v>0.01</v>
      </c>
      <c r="I673" s="780" t="s">
        <v>472</v>
      </c>
      <c r="J673" s="781" t="s">
        <v>473</v>
      </c>
      <c r="K673" s="780" t="s">
        <v>474</v>
      </c>
      <c r="L673" s="614" t="s">
        <v>5</v>
      </c>
      <c r="M673" s="782" t="s">
        <v>475</v>
      </c>
      <c r="N673" s="782" t="s">
        <v>476</v>
      </c>
      <c r="O673" s="782" t="s">
        <v>477</v>
      </c>
      <c r="P673" s="782" t="s">
        <v>478</v>
      </c>
      <c r="Q673" s="619" t="s">
        <v>417</v>
      </c>
      <c r="R673" s="713"/>
      <c r="S673" s="610"/>
      <c r="T673" s="610"/>
      <c r="U673" s="610"/>
      <c r="V673" s="610"/>
      <c r="W673" s="703"/>
    </row>
    <row r="674" spans="1:23" ht="15.75" x14ac:dyDescent="0.25">
      <c r="A674" s="685"/>
      <c r="B674" s="608"/>
      <c r="C674" s="608"/>
      <c r="D674" s="608"/>
      <c r="E674" s="280"/>
      <c r="F674" s="609"/>
      <c r="G674" s="779"/>
      <c r="H674" s="770"/>
      <c r="I674" s="618"/>
      <c r="J674" s="629"/>
      <c r="K674" s="618"/>
      <c r="L674" s="615"/>
      <c r="M674" s="771"/>
      <c r="N674" s="771"/>
      <c r="O674" s="771"/>
      <c r="P674" s="771"/>
      <c r="Q674" s="619"/>
      <c r="R674" s="714"/>
      <c r="S674" s="609"/>
      <c r="T674" s="609"/>
      <c r="U674" s="609"/>
      <c r="V674" s="609"/>
      <c r="W674" s="702"/>
    </row>
    <row r="675" spans="1:23" ht="15.75" x14ac:dyDescent="0.25">
      <c r="A675" s="688">
        <v>2</v>
      </c>
      <c r="B675" s="608"/>
      <c r="C675" s="608"/>
      <c r="D675" s="608"/>
      <c r="E675" s="280"/>
      <c r="F675" s="610" t="s">
        <v>404</v>
      </c>
      <c r="G675" s="779">
        <v>0.1</v>
      </c>
      <c r="H675" s="770">
        <v>0.01</v>
      </c>
      <c r="I675" s="618" t="s">
        <v>479</v>
      </c>
      <c r="J675" s="629" t="s">
        <v>473</v>
      </c>
      <c r="K675" s="618" t="s">
        <v>474</v>
      </c>
      <c r="L675" s="615" t="s">
        <v>5</v>
      </c>
      <c r="M675" s="617" t="s">
        <v>480</v>
      </c>
      <c r="N675" s="674" t="s">
        <v>481</v>
      </c>
      <c r="O675" s="617" t="s">
        <v>482</v>
      </c>
      <c r="P675" s="674" t="s">
        <v>483</v>
      </c>
      <c r="Q675" s="619" t="s">
        <v>417</v>
      </c>
      <c r="R675" s="610"/>
      <c r="S675" s="610"/>
      <c r="T675" s="610"/>
      <c r="U675" s="610"/>
      <c r="V675" s="610"/>
      <c r="W675" s="703"/>
    </row>
    <row r="676" spans="1:23" ht="15.75" x14ac:dyDescent="0.25">
      <c r="A676" s="685"/>
      <c r="B676" s="608"/>
      <c r="C676" s="608"/>
      <c r="D676" s="608"/>
      <c r="E676" s="280"/>
      <c r="F676" s="609"/>
      <c r="G676" s="779"/>
      <c r="H676" s="770"/>
      <c r="I676" s="618"/>
      <c r="J676" s="629"/>
      <c r="K676" s="618"/>
      <c r="L676" s="615"/>
      <c r="M676" s="617"/>
      <c r="N676" s="674"/>
      <c r="O676" s="617"/>
      <c r="P676" s="674"/>
      <c r="Q676" s="619"/>
      <c r="R676" s="609"/>
      <c r="S676" s="609"/>
      <c r="T676" s="609"/>
      <c r="U676" s="609"/>
      <c r="V676" s="609"/>
      <c r="W676" s="702"/>
    </row>
    <row r="677" spans="1:23" ht="15.75" x14ac:dyDescent="0.25">
      <c r="A677" s="688">
        <v>3</v>
      </c>
      <c r="B677" s="608"/>
      <c r="C677" s="608"/>
      <c r="D677" s="608"/>
      <c r="E677" s="280"/>
      <c r="F677" s="610" t="s">
        <v>412</v>
      </c>
      <c r="G677" s="779">
        <v>0.2</v>
      </c>
      <c r="H677" s="770">
        <v>0.01</v>
      </c>
      <c r="I677" s="618" t="s">
        <v>479</v>
      </c>
      <c r="J677" s="629" t="s">
        <v>473</v>
      </c>
      <c r="K677" s="618" t="s">
        <v>474</v>
      </c>
      <c r="L677" s="615" t="s">
        <v>5</v>
      </c>
      <c r="M677" s="674" t="s">
        <v>484</v>
      </c>
      <c r="N677" s="674" t="s">
        <v>485</v>
      </c>
      <c r="O677" s="674" t="s">
        <v>486</v>
      </c>
      <c r="P677" s="674" t="s">
        <v>487</v>
      </c>
      <c r="Q677" s="619" t="s">
        <v>417</v>
      </c>
      <c r="R677" s="610"/>
      <c r="S677" s="610"/>
      <c r="T677" s="610"/>
      <c r="U677" s="610"/>
      <c r="V677" s="610"/>
      <c r="W677" s="340"/>
    </row>
    <row r="678" spans="1:23" ht="15.75" x14ac:dyDescent="0.25">
      <c r="A678" s="685"/>
      <c r="B678" s="608"/>
      <c r="C678" s="608"/>
      <c r="D678" s="608"/>
      <c r="E678" s="280"/>
      <c r="F678" s="609"/>
      <c r="G678" s="779"/>
      <c r="H678" s="770"/>
      <c r="I678" s="618"/>
      <c r="J678" s="629"/>
      <c r="K678" s="618"/>
      <c r="L678" s="615"/>
      <c r="M678" s="674"/>
      <c r="N678" s="674"/>
      <c r="O678" s="674"/>
      <c r="P678" s="674"/>
      <c r="Q678" s="619"/>
      <c r="R678" s="609"/>
      <c r="S678" s="609"/>
      <c r="T678" s="609"/>
      <c r="U678" s="609"/>
      <c r="V678" s="609"/>
      <c r="W678" s="340"/>
    </row>
    <row r="679" spans="1:23" ht="15.75" x14ac:dyDescent="0.25">
      <c r="A679" s="688">
        <v>4</v>
      </c>
      <c r="B679" s="608"/>
      <c r="C679" s="608"/>
      <c r="D679" s="608"/>
      <c r="E679" s="280"/>
      <c r="F679" s="610" t="s">
        <v>418</v>
      </c>
      <c r="G679" s="779">
        <v>0.02</v>
      </c>
      <c r="H679" s="770">
        <v>0.01</v>
      </c>
      <c r="I679" s="618" t="s">
        <v>488</v>
      </c>
      <c r="J679" s="618" t="s">
        <v>489</v>
      </c>
      <c r="K679" s="615" t="s">
        <v>490</v>
      </c>
      <c r="L679" s="615" t="s">
        <v>398</v>
      </c>
      <c r="M679" s="617" t="s">
        <v>491</v>
      </c>
      <c r="N679" s="674" t="s">
        <v>492</v>
      </c>
      <c r="O679" s="617" t="s">
        <v>493</v>
      </c>
      <c r="P679" s="674" t="s">
        <v>494</v>
      </c>
      <c r="Q679" s="619" t="s">
        <v>417</v>
      </c>
      <c r="R679" s="610"/>
      <c r="S679" s="610"/>
      <c r="T679" s="610"/>
      <c r="U679" s="610"/>
      <c r="V679" s="610"/>
      <c r="W679" s="340"/>
    </row>
    <row r="680" spans="1:23" ht="15.75" x14ac:dyDescent="0.25">
      <c r="A680" s="685"/>
      <c r="B680" s="608"/>
      <c r="C680" s="608"/>
      <c r="D680" s="608"/>
      <c r="E680" s="280"/>
      <c r="F680" s="609"/>
      <c r="G680" s="779"/>
      <c r="H680" s="770"/>
      <c r="I680" s="618"/>
      <c r="J680" s="618"/>
      <c r="K680" s="615"/>
      <c r="L680" s="615"/>
      <c r="M680" s="617"/>
      <c r="N680" s="674"/>
      <c r="O680" s="617"/>
      <c r="P680" s="674"/>
      <c r="Q680" s="619"/>
      <c r="R680" s="609"/>
      <c r="S680" s="609"/>
      <c r="T680" s="609"/>
      <c r="U680" s="609"/>
      <c r="V680" s="609"/>
      <c r="W680" s="340"/>
    </row>
    <row r="681" spans="1:23" ht="15.75" x14ac:dyDescent="0.25">
      <c r="A681" s="688">
        <v>5</v>
      </c>
      <c r="B681" s="608"/>
      <c r="C681" s="608"/>
      <c r="D681" s="608"/>
      <c r="E681" s="280"/>
      <c r="F681" s="610" t="s">
        <v>423</v>
      </c>
      <c r="G681" s="779">
        <v>0.03</v>
      </c>
      <c r="H681" s="770">
        <v>0.01</v>
      </c>
      <c r="I681" s="618" t="s">
        <v>488</v>
      </c>
      <c r="J681" s="618" t="s">
        <v>489</v>
      </c>
      <c r="K681" s="615" t="s">
        <v>490</v>
      </c>
      <c r="L681" s="615" t="s">
        <v>398</v>
      </c>
      <c r="M681" s="617" t="s">
        <v>495</v>
      </c>
      <c r="N681" s="674" t="s">
        <v>496</v>
      </c>
      <c r="O681" s="617" t="s">
        <v>497</v>
      </c>
      <c r="P681" s="674" t="s">
        <v>498</v>
      </c>
      <c r="Q681" s="619" t="s">
        <v>417</v>
      </c>
      <c r="R681" s="610"/>
      <c r="S681" s="610"/>
      <c r="T681" s="610"/>
      <c r="U681" s="610"/>
      <c r="V681" s="610"/>
      <c r="W681" s="340"/>
    </row>
    <row r="682" spans="1:23" ht="15.75" x14ac:dyDescent="0.25">
      <c r="A682" s="685"/>
      <c r="B682" s="608"/>
      <c r="C682" s="608"/>
      <c r="D682" s="608"/>
      <c r="E682" s="280"/>
      <c r="F682" s="609"/>
      <c r="G682" s="779"/>
      <c r="H682" s="770"/>
      <c r="I682" s="618"/>
      <c r="J682" s="618"/>
      <c r="K682" s="615"/>
      <c r="L682" s="615"/>
      <c r="M682" s="617"/>
      <c r="N682" s="674"/>
      <c r="O682" s="617"/>
      <c r="P682" s="674"/>
      <c r="Q682" s="619"/>
      <c r="R682" s="609"/>
      <c r="S682" s="609"/>
      <c r="T682" s="609"/>
      <c r="U682" s="609"/>
      <c r="V682" s="609"/>
      <c r="W682" s="340"/>
    </row>
    <row r="683" spans="1:23" ht="15.75" x14ac:dyDescent="0.25">
      <c r="A683" s="688">
        <v>6</v>
      </c>
      <c r="B683" s="608"/>
      <c r="C683" s="608"/>
      <c r="D683" s="608"/>
      <c r="E683" s="280"/>
      <c r="F683" s="610" t="s">
        <v>428</v>
      </c>
      <c r="G683" s="779">
        <v>0.04</v>
      </c>
      <c r="H683" s="770">
        <v>0.01</v>
      </c>
      <c r="I683" s="618" t="s">
        <v>488</v>
      </c>
      <c r="J683" s="618" t="s">
        <v>489</v>
      </c>
      <c r="K683" s="615" t="s">
        <v>490</v>
      </c>
      <c r="L683" s="615" t="s">
        <v>398</v>
      </c>
      <c r="M683" s="617" t="s">
        <v>499</v>
      </c>
      <c r="N683" s="674" t="s">
        <v>500</v>
      </c>
      <c r="O683" s="617" t="s">
        <v>501</v>
      </c>
      <c r="P683" s="674" t="s">
        <v>502</v>
      </c>
      <c r="Q683" s="619" t="s">
        <v>417</v>
      </c>
      <c r="R683" s="610"/>
      <c r="S683" s="610"/>
      <c r="T683" s="610"/>
      <c r="U683" s="610"/>
      <c r="V683" s="610"/>
      <c r="W683" s="340"/>
    </row>
    <row r="684" spans="1:23" ht="15.75" x14ac:dyDescent="0.25">
      <c r="A684" s="685"/>
      <c r="B684" s="608"/>
      <c r="C684" s="608"/>
      <c r="D684" s="608"/>
      <c r="E684" s="280"/>
      <c r="F684" s="609"/>
      <c r="G684" s="779"/>
      <c r="H684" s="770"/>
      <c r="I684" s="618"/>
      <c r="J684" s="618"/>
      <c r="K684" s="615"/>
      <c r="L684" s="615"/>
      <c r="M684" s="617"/>
      <c r="N684" s="674"/>
      <c r="O684" s="617"/>
      <c r="P684" s="674"/>
      <c r="Q684" s="619"/>
      <c r="R684" s="609"/>
      <c r="S684" s="609"/>
      <c r="T684" s="609"/>
      <c r="U684" s="609"/>
      <c r="V684" s="609"/>
      <c r="W684" s="340"/>
    </row>
    <row r="685" spans="1:23" ht="15.75" x14ac:dyDescent="0.25">
      <c r="A685" s="688">
        <v>7</v>
      </c>
      <c r="B685" s="608"/>
      <c r="C685" s="608"/>
      <c r="D685" s="608"/>
      <c r="E685" s="280"/>
      <c r="F685" s="610" t="s">
        <v>434</v>
      </c>
      <c r="G685" s="779">
        <v>0.05</v>
      </c>
      <c r="H685" s="770">
        <v>0.01</v>
      </c>
      <c r="I685" s="618" t="s">
        <v>503</v>
      </c>
      <c r="J685" s="618" t="s">
        <v>490</v>
      </c>
      <c r="K685" s="618" t="s">
        <v>490</v>
      </c>
      <c r="L685" s="615" t="s">
        <v>398</v>
      </c>
      <c r="M685" s="617" t="s">
        <v>504</v>
      </c>
      <c r="N685" s="674" t="s">
        <v>505</v>
      </c>
      <c r="O685" s="617" t="s">
        <v>506</v>
      </c>
      <c r="P685" s="674" t="s">
        <v>507</v>
      </c>
      <c r="Q685" s="619" t="s">
        <v>417</v>
      </c>
      <c r="R685" s="610"/>
      <c r="S685" s="610"/>
      <c r="T685" s="610"/>
      <c r="U685" s="610"/>
      <c r="V685" s="610"/>
      <c r="W685" s="340"/>
    </row>
    <row r="686" spans="1:23" ht="15.75" x14ac:dyDescent="0.25">
      <c r="A686" s="685"/>
      <c r="B686" s="608"/>
      <c r="C686" s="608"/>
      <c r="D686" s="608"/>
      <c r="E686" s="280"/>
      <c r="F686" s="609"/>
      <c r="G686" s="779"/>
      <c r="H686" s="770"/>
      <c r="I686" s="618"/>
      <c r="J686" s="618"/>
      <c r="K686" s="618"/>
      <c r="L686" s="615"/>
      <c r="M686" s="617"/>
      <c r="N686" s="674"/>
      <c r="O686" s="617"/>
      <c r="P686" s="674"/>
      <c r="Q686" s="619"/>
      <c r="R686" s="609"/>
      <c r="S686" s="609"/>
      <c r="T686" s="609"/>
      <c r="U686" s="609"/>
      <c r="V686" s="609"/>
      <c r="W686" s="340"/>
    </row>
    <row r="687" spans="1:23" ht="15.75" x14ac:dyDescent="0.25">
      <c r="A687" s="688">
        <v>8</v>
      </c>
      <c r="B687" s="608"/>
      <c r="C687" s="608"/>
      <c r="D687" s="608"/>
      <c r="E687" s="280"/>
      <c r="F687" s="610" t="s">
        <v>442</v>
      </c>
      <c r="G687" s="779">
        <v>7.0000000000000007E-2</v>
      </c>
      <c r="H687" s="770">
        <v>0.01</v>
      </c>
      <c r="I687" s="618" t="s">
        <v>503</v>
      </c>
      <c r="J687" s="618" t="s">
        <v>490</v>
      </c>
      <c r="K687" s="618" t="s">
        <v>490</v>
      </c>
      <c r="L687" s="615" t="s">
        <v>398</v>
      </c>
      <c r="M687" s="617" t="s">
        <v>508</v>
      </c>
      <c r="N687" s="674" t="s">
        <v>509</v>
      </c>
      <c r="O687" s="617" t="s">
        <v>510</v>
      </c>
      <c r="P687" s="674" t="s">
        <v>511</v>
      </c>
      <c r="Q687" s="619" t="s">
        <v>417</v>
      </c>
      <c r="R687" s="610"/>
      <c r="S687" s="610"/>
      <c r="T687" s="610"/>
      <c r="U687" s="610"/>
      <c r="V687" s="610"/>
      <c r="W687" s="340"/>
    </row>
    <row r="688" spans="1:23" ht="15.75" x14ac:dyDescent="0.25">
      <c r="A688" s="685"/>
      <c r="B688" s="608"/>
      <c r="C688" s="608"/>
      <c r="D688" s="608"/>
      <c r="E688" s="280"/>
      <c r="F688" s="609"/>
      <c r="G688" s="779"/>
      <c r="H688" s="770"/>
      <c r="I688" s="618"/>
      <c r="J688" s="618"/>
      <c r="K688" s="618"/>
      <c r="L688" s="615"/>
      <c r="M688" s="617"/>
      <c r="N688" s="674"/>
      <c r="O688" s="617"/>
      <c r="P688" s="674"/>
      <c r="Q688" s="619"/>
      <c r="R688" s="609"/>
      <c r="S688" s="609"/>
      <c r="T688" s="609"/>
      <c r="U688" s="609"/>
      <c r="V688" s="609"/>
      <c r="W688" s="340"/>
    </row>
    <row r="689" spans="1:23" ht="15.75" x14ac:dyDescent="0.25">
      <c r="A689" s="688">
        <v>9</v>
      </c>
      <c r="B689" s="608"/>
      <c r="C689" s="608"/>
      <c r="D689" s="608"/>
      <c r="E689" s="280"/>
      <c r="F689" s="610" t="s">
        <v>448</v>
      </c>
      <c r="G689" s="779">
        <v>0.05</v>
      </c>
      <c r="H689" s="770">
        <v>0.01</v>
      </c>
      <c r="I689" s="618" t="s">
        <v>503</v>
      </c>
      <c r="J689" s="618" t="s">
        <v>490</v>
      </c>
      <c r="K689" s="618" t="s">
        <v>490</v>
      </c>
      <c r="L689" s="615" t="s">
        <v>398</v>
      </c>
      <c r="M689" s="617" t="s">
        <v>512</v>
      </c>
      <c r="N689" s="674" t="s">
        <v>513</v>
      </c>
      <c r="O689" s="617" t="s">
        <v>514</v>
      </c>
      <c r="P689" s="674" t="s">
        <v>515</v>
      </c>
      <c r="Q689" s="619" t="s">
        <v>417</v>
      </c>
      <c r="R689" s="610"/>
      <c r="S689" s="610"/>
      <c r="T689" s="610"/>
      <c r="U689" s="610"/>
      <c r="V689" s="610"/>
      <c r="W689" s="340"/>
    </row>
    <row r="690" spans="1:23" ht="15.75" x14ac:dyDescent="0.25">
      <c r="A690" s="685"/>
      <c r="B690" s="608"/>
      <c r="C690" s="608"/>
      <c r="D690" s="608"/>
      <c r="E690" s="280"/>
      <c r="F690" s="609"/>
      <c r="G690" s="779"/>
      <c r="H690" s="770"/>
      <c r="I690" s="618"/>
      <c r="J690" s="618"/>
      <c r="K690" s="618"/>
      <c r="L690" s="615"/>
      <c r="M690" s="617"/>
      <c r="N690" s="674"/>
      <c r="O690" s="617"/>
      <c r="P690" s="674"/>
      <c r="Q690" s="619"/>
      <c r="R690" s="609"/>
      <c r="S690" s="609"/>
      <c r="T690" s="609"/>
      <c r="U690" s="609"/>
      <c r="V690" s="609"/>
      <c r="W690" s="340"/>
    </row>
    <row r="691" spans="1:23" ht="15.75" x14ac:dyDescent="0.25">
      <c r="A691" s="323"/>
      <c r="B691" s="324"/>
      <c r="C691" s="324"/>
      <c r="D691" s="324"/>
      <c r="E691" s="324"/>
      <c r="F691" s="324"/>
      <c r="G691" s="341"/>
      <c r="H691" s="342">
        <f>SUM(H673:H690)</f>
        <v>0.09</v>
      </c>
      <c r="I691" s="324"/>
      <c r="J691" s="324"/>
      <c r="K691" s="324"/>
      <c r="L691" s="324"/>
      <c r="M691" s="324"/>
      <c r="N691" s="324"/>
      <c r="O691" s="324"/>
      <c r="P691" s="324"/>
      <c r="Q691" s="324"/>
      <c r="R691" s="324"/>
      <c r="S691" s="324"/>
      <c r="T691" s="324"/>
      <c r="U691" s="324"/>
      <c r="V691" s="324"/>
      <c r="W691" s="325"/>
    </row>
    <row r="692" spans="1:23" ht="15.75" x14ac:dyDescent="0.25">
      <c r="A692" s="312" t="s">
        <v>516</v>
      </c>
      <c r="B692" s="121"/>
      <c r="C692" s="324"/>
      <c r="D692" s="324"/>
      <c r="E692" s="324"/>
      <c r="F692" s="324"/>
      <c r="G692" s="324"/>
      <c r="H692" s="324"/>
      <c r="I692" s="324"/>
      <c r="J692" s="324"/>
      <c r="K692" s="324"/>
      <c r="L692" s="324"/>
      <c r="M692" s="324"/>
      <c r="N692" s="324"/>
      <c r="O692" s="324"/>
      <c r="P692" s="324"/>
      <c r="Q692" s="324"/>
      <c r="R692" s="324"/>
      <c r="S692" s="324"/>
      <c r="T692" s="324"/>
      <c r="U692" s="324"/>
      <c r="V692" s="324"/>
      <c r="W692" s="325"/>
    </row>
    <row r="693" spans="1:23" ht="15.75" x14ac:dyDescent="0.25">
      <c r="A693" s="335" t="s">
        <v>393</v>
      </c>
      <c r="B693" s="128"/>
      <c r="C693" s="209"/>
      <c r="D693" s="209"/>
      <c r="E693" s="209"/>
      <c r="F693" s="209"/>
      <c r="G693" s="209"/>
      <c r="H693" s="209"/>
      <c r="I693" s="209"/>
      <c r="J693" s="209"/>
      <c r="K693" s="209"/>
      <c r="L693" s="209"/>
      <c r="M693" s="209"/>
      <c r="N693" s="209"/>
      <c r="O693" s="209"/>
      <c r="P693" s="209"/>
      <c r="Q693" s="209"/>
      <c r="R693" s="209"/>
      <c r="S693" s="209"/>
      <c r="T693" s="209"/>
      <c r="U693" s="209"/>
      <c r="V693" s="209"/>
      <c r="W693" s="339"/>
    </row>
    <row r="694" spans="1:23" ht="15.75" x14ac:dyDescent="0.25">
      <c r="A694" s="688">
        <v>1</v>
      </c>
      <c r="B694" s="610" t="s">
        <v>517</v>
      </c>
      <c r="C694" s="610">
        <v>1</v>
      </c>
      <c r="D694" s="610"/>
      <c r="E694" s="279"/>
      <c r="F694" s="610" t="s">
        <v>395</v>
      </c>
      <c r="G694" s="779">
        <v>0.2</v>
      </c>
      <c r="H694" s="770">
        <v>0</v>
      </c>
      <c r="I694" s="610" t="s">
        <v>518</v>
      </c>
      <c r="J694" s="610" t="s">
        <v>519</v>
      </c>
      <c r="K694" s="610" t="s">
        <v>520</v>
      </c>
      <c r="L694" s="610" t="s">
        <v>398</v>
      </c>
      <c r="M694" s="610" t="s">
        <v>521</v>
      </c>
      <c r="N694" s="610" t="s">
        <v>522</v>
      </c>
      <c r="O694" s="610" t="s">
        <v>523</v>
      </c>
      <c r="P694" s="610" t="s">
        <v>524</v>
      </c>
      <c r="Q694" s="619" t="s">
        <v>525</v>
      </c>
      <c r="R694" s="610"/>
      <c r="S694" s="610"/>
      <c r="T694" s="610"/>
      <c r="U694" s="610"/>
      <c r="V694" s="610"/>
      <c r="W694" s="703"/>
    </row>
    <row r="695" spans="1:23" ht="15.75" x14ac:dyDescent="0.25">
      <c r="A695" s="685"/>
      <c r="B695" s="608"/>
      <c r="C695" s="608"/>
      <c r="D695" s="608"/>
      <c r="E695" s="280"/>
      <c r="F695" s="609"/>
      <c r="G695" s="779"/>
      <c r="H695" s="770"/>
      <c r="I695" s="609"/>
      <c r="J695" s="609"/>
      <c r="K695" s="609"/>
      <c r="L695" s="608"/>
      <c r="M695" s="609"/>
      <c r="N695" s="609"/>
      <c r="O695" s="609"/>
      <c r="P695" s="609"/>
      <c r="Q695" s="619"/>
      <c r="R695" s="609"/>
      <c r="S695" s="609"/>
      <c r="T695" s="609"/>
      <c r="U695" s="609"/>
      <c r="V695" s="609"/>
      <c r="W695" s="702"/>
    </row>
    <row r="696" spans="1:23" ht="15.75" x14ac:dyDescent="0.25">
      <c r="A696" s="688">
        <v>2</v>
      </c>
      <c r="B696" s="608"/>
      <c r="C696" s="608"/>
      <c r="D696" s="608"/>
      <c r="E696" s="280"/>
      <c r="F696" s="610" t="s">
        <v>404</v>
      </c>
      <c r="G696" s="779">
        <v>1.7629999999999999</v>
      </c>
      <c r="H696" s="770">
        <v>0.01</v>
      </c>
      <c r="I696" s="610" t="s">
        <v>526</v>
      </c>
      <c r="J696" s="610" t="s">
        <v>527</v>
      </c>
      <c r="K696" s="610" t="s">
        <v>465</v>
      </c>
      <c r="L696" s="610" t="s">
        <v>398</v>
      </c>
      <c r="M696" s="610" t="s">
        <v>528</v>
      </c>
      <c r="N696" s="610" t="s">
        <v>529</v>
      </c>
      <c r="O696" s="610" t="s">
        <v>530</v>
      </c>
      <c r="P696" s="610" t="s">
        <v>531</v>
      </c>
      <c r="Q696" s="619" t="s">
        <v>417</v>
      </c>
      <c r="R696" s="610"/>
      <c r="S696" s="610"/>
      <c r="T696" s="610"/>
      <c r="U696" s="610"/>
      <c r="V696" s="610"/>
      <c r="W696" s="703"/>
    </row>
    <row r="697" spans="1:23" ht="15.75" x14ac:dyDescent="0.25">
      <c r="A697" s="685"/>
      <c r="B697" s="609"/>
      <c r="C697" s="609"/>
      <c r="D697" s="609"/>
      <c r="E697" s="281"/>
      <c r="F697" s="609"/>
      <c r="G697" s="779"/>
      <c r="H697" s="770"/>
      <c r="I697" s="609"/>
      <c r="J697" s="609"/>
      <c r="K697" s="609"/>
      <c r="L697" s="609"/>
      <c r="M697" s="609"/>
      <c r="N697" s="609"/>
      <c r="O697" s="609"/>
      <c r="P697" s="609"/>
      <c r="Q697" s="619"/>
      <c r="R697" s="609"/>
      <c r="S697" s="609"/>
      <c r="T697" s="609"/>
      <c r="U697" s="609"/>
      <c r="V697" s="609"/>
      <c r="W697" s="702"/>
    </row>
    <row r="698" spans="1:23" ht="15.75" x14ac:dyDescent="0.25">
      <c r="A698" s="323"/>
      <c r="B698" s="324"/>
      <c r="C698" s="324"/>
      <c r="D698" s="324"/>
      <c r="E698" s="324"/>
      <c r="F698" s="324"/>
      <c r="G698" s="342">
        <f>SUM(G694:G697)</f>
        <v>1.9629999999999999</v>
      </c>
      <c r="H698" s="324"/>
      <c r="I698" s="324"/>
      <c r="J698" s="324"/>
      <c r="K698" s="324"/>
      <c r="L698" s="324"/>
      <c r="M698" s="324"/>
      <c r="N698" s="324"/>
      <c r="O698" s="324"/>
      <c r="P698" s="324"/>
      <c r="Q698" s="324"/>
      <c r="R698" s="324"/>
      <c r="S698" s="324"/>
      <c r="T698" s="324"/>
      <c r="U698" s="324"/>
      <c r="V698" s="324"/>
      <c r="W698" s="325"/>
    </row>
    <row r="699" spans="1:23" ht="15.75" x14ac:dyDescent="0.25">
      <c r="A699" s="312" t="s">
        <v>532</v>
      </c>
      <c r="B699" s="121"/>
      <c r="C699" s="324"/>
      <c r="D699" s="324"/>
      <c r="E699" s="324"/>
      <c r="F699" s="324"/>
      <c r="G699" s="324"/>
      <c r="H699" s="324"/>
      <c r="I699" s="324"/>
      <c r="J699" s="324"/>
      <c r="K699" s="324"/>
      <c r="L699" s="324"/>
      <c r="M699" s="324"/>
      <c r="N699" s="324"/>
      <c r="O699" s="324"/>
      <c r="P699" s="324"/>
      <c r="Q699" s="324"/>
      <c r="R699" s="324"/>
      <c r="S699" s="324"/>
      <c r="T699" s="324"/>
      <c r="U699" s="324"/>
      <c r="V699" s="324"/>
      <c r="W699" s="325"/>
    </row>
    <row r="700" spans="1:23" ht="15.75" x14ac:dyDescent="0.25">
      <c r="A700" s="335" t="s">
        <v>471</v>
      </c>
      <c r="B700" s="128"/>
      <c r="C700" s="209"/>
      <c r="D700" s="209"/>
      <c r="E700" s="209"/>
      <c r="F700" s="209"/>
      <c r="G700" s="209"/>
      <c r="H700" s="209"/>
      <c r="I700" s="209"/>
      <c r="J700" s="209"/>
      <c r="K700" s="209"/>
      <c r="L700" s="209"/>
      <c r="M700" s="209"/>
      <c r="N700" s="209"/>
      <c r="O700" s="209"/>
      <c r="P700" s="209"/>
      <c r="Q700" s="209"/>
      <c r="R700" s="209"/>
      <c r="S700" s="209"/>
      <c r="T700" s="209"/>
      <c r="U700" s="209"/>
      <c r="V700" s="209"/>
      <c r="W700" s="339"/>
    </row>
    <row r="701" spans="1:23" ht="15.75" x14ac:dyDescent="0.25">
      <c r="A701" s="688">
        <v>1</v>
      </c>
      <c r="B701" s="610" t="s">
        <v>517</v>
      </c>
      <c r="C701" s="610">
        <v>1</v>
      </c>
      <c r="D701" s="610"/>
      <c r="E701" s="279"/>
      <c r="F701" s="610" t="s">
        <v>395</v>
      </c>
      <c r="G701" s="779">
        <v>1.5329999999999999</v>
      </c>
      <c r="H701" s="770">
        <v>0.01</v>
      </c>
      <c r="I701" s="610" t="s">
        <v>533</v>
      </c>
      <c r="J701" s="610" t="s">
        <v>534</v>
      </c>
      <c r="K701" s="610" t="s">
        <v>465</v>
      </c>
      <c r="L701" s="610" t="s">
        <v>398</v>
      </c>
      <c r="M701" s="610" t="s">
        <v>535</v>
      </c>
      <c r="N701" s="610" t="s">
        <v>536</v>
      </c>
      <c r="O701" s="610" t="s">
        <v>537</v>
      </c>
      <c r="P701" s="610" t="s">
        <v>538</v>
      </c>
      <c r="Q701" s="619" t="s">
        <v>417</v>
      </c>
      <c r="R701" s="610"/>
      <c r="S701" s="610"/>
      <c r="T701" s="610"/>
      <c r="U701" s="610"/>
      <c r="V701" s="610"/>
      <c r="W701" s="703"/>
    </row>
    <row r="702" spans="1:23" ht="15.75" x14ac:dyDescent="0.25">
      <c r="A702" s="685"/>
      <c r="B702" s="609"/>
      <c r="C702" s="609"/>
      <c r="D702" s="609"/>
      <c r="E702" s="281"/>
      <c r="F702" s="609"/>
      <c r="G702" s="779"/>
      <c r="H702" s="770"/>
      <c r="I702" s="609"/>
      <c r="J702" s="609"/>
      <c r="K702" s="609"/>
      <c r="L702" s="608"/>
      <c r="M702" s="609"/>
      <c r="N702" s="609"/>
      <c r="O702" s="609"/>
      <c r="P702" s="609"/>
      <c r="Q702" s="619"/>
      <c r="R702" s="609"/>
      <c r="S702" s="609"/>
      <c r="T702" s="609"/>
      <c r="U702" s="609"/>
      <c r="V702" s="609"/>
      <c r="W702" s="702"/>
    </row>
    <row r="703" spans="1:23" ht="15.75" x14ac:dyDescent="0.25">
      <c r="A703" s="323"/>
      <c r="B703" s="324"/>
      <c r="C703" s="324"/>
      <c r="D703" s="324"/>
      <c r="E703" s="324"/>
      <c r="F703" s="324"/>
      <c r="G703" s="342"/>
      <c r="H703" s="324"/>
      <c r="I703" s="324"/>
      <c r="J703" s="324"/>
      <c r="K703" s="324"/>
      <c r="L703" s="324"/>
      <c r="M703" s="324"/>
      <c r="N703" s="324"/>
      <c r="O703" s="324"/>
      <c r="P703" s="324"/>
      <c r="Q703" s="324"/>
      <c r="R703" s="324"/>
      <c r="S703" s="324"/>
      <c r="T703" s="324"/>
      <c r="U703" s="324"/>
      <c r="V703" s="324"/>
      <c r="W703" s="325"/>
    </row>
  </sheetData>
  <mergeCells count="4045">
    <mergeCell ref="I701:I702"/>
    <mergeCell ref="J701:J702"/>
    <mergeCell ref="T694:T695"/>
    <mergeCell ref="U694:U695"/>
    <mergeCell ref="V694:V695"/>
    <mergeCell ref="W694:W695"/>
    <mergeCell ref="A696:A697"/>
    <mergeCell ref="F696:F697"/>
    <mergeCell ref="G696:G697"/>
    <mergeCell ref="H696:H697"/>
    <mergeCell ref="I696:I697"/>
    <mergeCell ref="V696:V697"/>
    <mergeCell ref="W696:W697"/>
    <mergeCell ref="K694:K695"/>
    <mergeCell ref="L694:L695"/>
    <mergeCell ref="M694:M695"/>
    <mergeCell ref="N694:N695"/>
    <mergeCell ref="O694:O695"/>
    <mergeCell ref="P694:P695"/>
    <mergeCell ref="Q694:Q695"/>
    <mergeCell ref="R694:R695"/>
    <mergeCell ref="S694:S695"/>
    <mergeCell ref="T701:T702"/>
    <mergeCell ref="U701:U702"/>
    <mergeCell ref="V701:V702"/>
    <mergeCell ref="W701:W702"/>
    <mergeCell ref="A641:AL641"/>
    <mergeCell ref="K701:K702"/>
    <mergeCell ref="L701:L702"/>
    <mergeCell ref="M701:M702"/>
    <mergeCell ref="N701:N702"/>
    <mergeCell ref="O701:O702"/>
    <mergeCell ref="P701:P702"/>
    <mergeCell ref="Q701:Q702"/>
    <mergeCell ref="R701:R702"/>
    <mergeCell ref="S701:S702"/>
    <mergeCell ref="A701:A702"/>
    <mergeCell ref="B701:B702"/>
    <mergeCell ref="C701:C702"/>
    <mergeCell ref="D701:D702"/>
    <mergeCell ref="F701:F702"/>
    <mergeCell ref="G701:G702"/>
    <mergeCell ref="H701:H702"/>
    <mergeCell ref="A694:A695"/>
    <mergeCell ref="B694:B697"/>
    <mergeCell ref="C694:C697"/>
    <mergeCell ref="D694:D697"/>
    <mergeCell ref="F694:F695"/>
    <mergeCell ref="G694:G695"/>
    <mergeCell ref="H694:H695"/>
    <mergeCell ref="I694:I695"/>
    <mergeCell ref="J694:J695"/>
    <mergeCell ref="N689:N690"/>
    <mergeCell ref="O689:O690"/>
    <mergeCell ref="P689:P690"/>
    <mergeCell ref="Q689:Q690"/>
    <mergeCell ref="R689:R690"/>
    <mergeCell ref="S689:S690"/>
    <mergeCell ref="T689:T690"/>
    <mergeCell ref="U689:U690"/>
    <mergeCell ref="J696:J697"/>
    <mergeCell ref="K696:K697"/>
    <mergeCell ref="L696:L697"/>
    <mergeCell ref="M696:M697"/>
    <mergeCell ref="N696:N697"/>
    <mergeCell ref="O696:O697"/>
    <mergeCell ref="P696:P697"/>
    <mergeCell ref="Q696:Q697"/>
    <mergeCell ref="R696:R697"/>
    <mergeCell ref="S696:S697"/>
    <mergeCell ref="T696:T697"/>
    <mergeCell ref="U696:U697"/>
    <mergeCell ref="V689:V690"/>
    <mergeCell ref="A689:A690"/>
    <mergeCell ref="F689:F690"/>
    <mergeCell ref="G689:G690"/>
    <mergeCell ref="H689:H690"/>
    <mergeCell ref="I689:I690"/>
    <mergeCell ref="J689:J690"/>
    <mergeCell ref="K689:K690"/>
    <mergeCell ref="L689:L690"/>
    <mergeCell ref="M689:M690"/>
    <mergeCell ref="N687:N688"/>
    <mergeCell ref="O687:O688"/>
    <mergeCell ref="P687:P688"/>
    <mergeCell ref="Q687:Q688"/>
    <mergeCell ref="R687:R688"/>
    <mergeCell ref="S687:S688"/>
    <mergeCell ref="T687:T688"/>
    <mergeCell ref="U687:U688"/>
    <mergeCell ref="V687:V688"/>
    <mergeCell ref="A687:A688"/>
    <mergeCell ref="F687:F688"/>
    <mergeCell ref="G687:G688"/>
    <mergeCell ref="H687:H688"/>
    <mergeCell ref="I687:I688"/>
    <mergeCell ref="J687:J688"/>
    <mergeCell ref="K687:K688"/>
    <mergeCell ref="L687:L688"/>
    <mergeCell ref="M687:M688"/>
    <mergeCell ref="N685:N686"/>
    <mergeCell ref="O685:O686"/>
    <mergeCell ref="P685:P686"/>
    <mergeCell ref="Q685:Q686"/>
    <mergeCell ref="R685:R686"/>
    <mergeCell ref="S685:S686"/>
    <mergeCell ref="T685:T686"/>
    <mergeCell ref="U685:U686"/>
    <mergeCell ref="V685:V686"/>
    <mergeCell ref="A685:A686"/>
    <mergeCell ref="F685:F686"/>
    <mergeCell ref="G685:G686"/>
    <mergeCell ref="H685:H686"/>
    <mergeCell ref="I685:I686"/>
    <mergeCell ref="J685:J686"/>
    <mergeCell ref="K685:K686"/>
    <mergeCell ref="L685:L686"/>
    <mergeCell ref="M685:M686"/>
    <mergeCell ref="N683:N684"/>
    <mergeCell ref="O683:O684"/>
    <mergeCell ref="P683:P684"/>
    <mergeCell ref="Q683:Q684"/>
    <mergeCell ref="R683:R684"/>
    <mergeCell ref="S683:S684"/>
    <mergeCell ref="T683:T684"/>
    <mergeCell ref="U683:U684"/>
    <mergeCell ref="V683:V684"/>
    <mergeCell ref="A683:A684"/>
    <mergeCell ref="F683:F684"/>
    <mergeCell ref="G683:G684"/>
    <mergeCell ref="H683:H684"/>
    <mergeCell ref="I683:I684"/>
    <mergeCell ref="J683:J684"/>
    <mergeCell ref="K683:K684"/>
    <mergeCell ref="L683:L684"/>
    <mergeCell ref="M683:M684"/>
    <mergeCell ref="K677:K678"/>
    <mergeCell ref="L677:L678"/>
    <mergeCell ref="M677:M678"/>
    <mergeCell ref="N677:N678"/>
    <mergeCell ref="V679:V680"/>
    <mergeCell ref="A681:A682"/>
    <mergeCell ref="F681:F682"/>
    <mergeCell ref="G681:G682"/>
    <mergeCell ref="H681:H682"/>
    <mergeCell ref="I681:I682"/>
    <mergeCell ref="J681:J682"/>
    <mergeCell ref="K681:K682"/>
    <mergeCell ref="L681:L682"/>
    <mergeCell ref="M681:M682"/>
    <mergeCell ref="N681:N682"/>
    <mergeCell ref="O681:O682"/>
    <mergeCell ref="P681:P682"/>
    <mergeCell ref="Q681:Q682"/>
    <mergeCell ref="R681:R682"/>
    <mergeCell ref="S681:S682"/>
    <mergeCell ref="T681:T682"/>
    <mergeCell ref="U681:U682"/>
    <mergeCell ref="V681:V682"/>
    <mergeCell ref="A679:A680"/>
    <mergeCell ref="F679:F680"/>
    <mergeCell ref="G679:G680"/>
    <mergeCell ref="H679:H680"/>
    <mergeCell ref="I679:I680"/>
    <mergeCell ref="J679:J680"/>
    <mergeCell ref="K679:K680"/>
    <mergeCell ref="L679:L680"/>
    <mergeCell ref="M679:M680"/>
    <mergeCell ref="N679:N680"/>
    <mergeCell ref="O679:O680"/>
    <mergeCell ref="P679:P680"/>
    <mergeCell ref="Q679:Q680"/>
    <mergeCell ref="R679:R680"/>
    <mergeCell ref="S679:S680"/>
    <mergeCell ref="T679:T680"/>
    <mergeCell ref="U679:U680"/>
    <mergeCell ref="O677:O678"/>
    <mergeCell ref="W673:W674"/>
    <mergeCell ref="A675:A676"/>
    <mergeCell ref="F675:F676"/>
    <mergeCell ref="G675:G676"/>
    <mergeCell ref="H675:H676"/>
    <mergeCell ref="I675:I676"/>
    <mergeCell ref="J675:J676"/>
    <mergeCell ref="K675:K676"/>
    <mergeCell ref="L675:L676"/>
    <mergeCell ref="M675:M676"/>
    <mergeCell ref="N675:N676"/>
    <mergeCell ref="O675:O676"/>
    <mergeCell ref="P675:P676"/>
    <mergeCell ref="Q675:Q676"/>
    <mergeCell ref="R675:R676"/>
    <mergeCell ref="S675:S676"/>
    <mergeCell ref="T675:T676"/>
    <mergeCell ref="U675:U676"/>
    <mergeCell ref="V675:V676"/>
    <mergeCell ref="W675:W676"/>
    <mergeCell ref="P677:P678"/>
    <mergeCell ref="Q677:Q678"/>
    <mergeCell ref="R677:R678"/>
    <mergeCell ref="S677:S678"/>
    <mergeCell ref="T677:T678"/>
    <mergeCell ref="U677:U678"/>
    <mergeCell ref="V677:V678"/>
    <mergeCell ref="G677:G678"/>
    <mergeCell ref="H677:H678"/>
    <mergeCell ref="I677:I678"/>
    <mergeCell ref="J677:J678"/>
    <mergeCell ref="V668:V669"/>
    <mergeCell ref="A673:A674"/>
    <mergeCell ref="B673:B690"/>
    <mergeCell ref="C673:C690"/>
    <mergeCell ref="D673:D690"/>
    <mergeCell ref="F673:F674"/>
    <mergeCell ref="G673:G674"/>
    <mergeCell ref="H673:H674"/>
    <mergeCell ref="I673:I674"/>
    <mergeCell ref="J673:J674"/>
    <mergeCell ref="K673:K674"/>
    <mergeCell ref="L673:L674"/>
    <mergeCell ref="M673:M674"/>
    <mergeCell ref="N673:N674"/>
    <mergeCell ref="O673:O674"/>
    <mergeCell ref="P673:P674"/>
    <mergeCell ref="Q673:Q674"/>
    <mergeCell ref="R673:R674"/>
    <mergeCell ref="S673:S674"/>
    <mergeCell ref="T673:T674"/>
    <mergeCell ref="U673:U674"/>
    <mergeCell ref="V673:V674"/>
    <mergeCell ref="A677:A678"/>
    <mergeCell ref="F677:F678"/>
    <mergeCell ref="M668:M669"/>
    <mergeCell ref="N668:N669"/>
    <mergeCell ref="O668:O669"/>
    <mergeCell ref="P668:P669"/>
    <mergeCell ref="Q668:Q669"/>
    <mergeCell ref="R668:R669"/>
    <mergeCell ref="S668:S669"/>
    <mergeCell ref="T668:T669"/>
    <mergeCell ref="U668:U669"/>
    <mergeCell ref="A668:A669"/>
    <mergeCell ref="E668:E669"/>
    <mergeCell ref="F668:F669"/>
    <mergeCell ref="G668:G669"/>
    <mergeCell ref="H668:H669"/>
    <mergeCell ref="I668:I669"/>
    <mergeCell ref="J668:J669"/>
    <mergeCell ref="K668:K669"/>
    <mergeCell ref="L668:L669"/>
    <mergeCell ref="V664:V665"/>
    <mergeCell ref="A666:A667"/>
    <mergeCell ref="E666:E667"/>
    <mergeCell ref="F666:F667"/>
    <mergeCell ref="G666:G667"/>
    <mergeCell ref="H666:H667"/>
    <mergeCell ref="I666:I667"/>
    <mergeCell ref="J666:J667"/>
    <mergeCell ref="K666:K667"/>
    <mergeCell ref="L666:L667"/>
    <mergeCell ref="M666:M667"/>
    <mergeCell ref="N666:N667"/>
    <mergeCell ref="O666:O667"/>
    <mergeCell ref="P666:P667"/>
    <mergeCell ref="Q666:Q667"/>
    <mergeCell ref="R666:R667"/>
    <mergeCell ref="S666:S667"/>
    <mergeCell ref="T666:T667"/>
    <mergeCell ref="U666:U667"/>
    <mergeCell ref="V666:V667"/>
    <mergeCell ref="M664:M665"/>
    <mergeCell ref="N664:N665"/>
    <mergeCell ref="O664:O665"/>
    <mergeCell ref="P664:P665"/>
    <mergeCell ref="Q664:Q665"/>
    <mergeCell ref="R664:R665"/>
    <mergeCell ref="S664:S665"/>
    <mergeCell ref="T664:T665"/>
    <mergeCell ref="U664:U665"/>
    <mergeCell ref="A664:A665"/>
    <mergeCell ref="E664:E665"/>
    <mergeCell ref="F664:F665"/>
    <mergeCell ref="G664:G665"/>
    <mergeCell ref="H664:H665"/>
    <mergeCell ref="I664:I665"/>
    <mergeCell ref="J664:J665"/>
    <mergeCell ref="K664:K665"/>
    <mergeCell ref="L664:L665"/>
    <mergeCell ref="V660:V661"/>
    <mergeCell ref="A662:A663"/>
    <mergeCell ref="E662:E663"/>
    <mergeCell ref="F662:F663"/>
    <mergeCell ref="G662:G663"/>
    <mergeCell ref="H662:H663"/>
    <mergeCell ref="I662:I663"/>
    <mergeCell ref="J662:J663"/>
    <mergeCell ref="K662:K663"/>
    <mergeCell ref="L662:L663"/>
    <mergeCell ref="M662:M663"/>
    <mergeCell ref="N662:N663"/>
    <mergeCell ref="O662:O663"/>
    <mergeCell ref="P662:P663"/>
    <mergeCell ref="Q662:Q663"/>
    <mergeCell ref="R662:R663"/>
    <mergeCell ref="S662:S663"/>
    <mergeCell ref="T662:T663"/>
    <mergeCell ref="U662:U663"/>
    <mergeCell ref="V662:V663"/>
    <mergeCell ref="M660:M661"/>
    <mergeCell ref="N660:N661"/>
    <mergeCell ref="O660:O661"/>
    <mergeCell ref="P660:P661"/>
    <mergeCell ref="Q660:Q661"/>
    <mergeCell ref="R660:R661"/>
    <mergeCell ref="S660:S661"/>
    <mergeCell ref="T660:T661"/>
    <mergeCell ref="U660:U661"/>
    <mergeCell ref="A660:A661"/>
    <mergeCell ref="E660:E661"/>
    <mergeCell ref="F660:F661"/>
    <mergeCell ref="G660:G661"/>
    <mergeCell ref="H660:H661"/>
    <mergeCell ref="I660:I661"/>
    <mergeCell ref="J660:J661"/>
    <mergeCell ref="K660:K661"/>
    <mergeCell ref="L660:L661"/>
    <mergeCell ref="V656:V657"/>
    <mergeCell ref="W656:W657"/>
    <mergeCell ref="A658:A659"/>
    <mergeCell ref="E658:E659"/>
    <mergeCell ref="F658:F659"/>
    <mergeCell ref="G658:G659"/>
    <mergeCell ref="H658:H659"/>
    <mergeCell ref="I658:I659"/>
    <mergeCell ref="J658:J659"/>
    <mergeCell ref="K658:K659"/>
    <mergeCell ref="L658:L659"/>
    <mergeCell ref="M658:M659"/>
    <mergeCell ref="N658:N659"/>
    <mergeCell ref="O658:O659"/>
    <mergeCell ref="P658:P659"/>
    <mergeCell ref="Q658:Q659"/>
    <mergeCell ref="R658:R659"/>
    <mergeCell ref="S658:S659"/>
    <mergeCell ref="T658:T659"/>
    <mergeCell ref="U658:U659"/>
    <mergeCell ref="V658:V659"/>
    <mergeCell ref="M656:M657"/>
    <mergeCell ref="N656:N657"/>
    <mergeCell ref="O656:O657"/>
    <mergeCell ref="P656:P657"/>
    <mergeCell ref="Q656:Q657"/>
    <mergeCell ref="R656:R657"/>
    <mergeCell ref="S656:S657"/>
    <mergeCell ref="T656:T657"/>
    <mergeCell ref="U656:U657"/>
    <mergeCell ref="A656:A657"/>
    <mergeCell ref="E656:E657"/>
    <mergeCell ref="F656:F657"/>
    <mergeCell ref="G656:G657"/>
    <mergeCell ref="H656:H657"/>
    <mergeCell ref="I656:I657"/>
    <mergeCell ref="J656:J657"/>
    <mergeCell ref="K656:K657"/>
    <mergeCell ref="L656:L657"/>
    <mergeCell ref="V652:V653"/>
    <mergeCell ref="W652:W653"/>
    <mergeCell ref="A654:A655"/>
    <mergeCell ref="E654:E655"/>
    <mergeCell ref="F654:F655"/>
    <mergeCell ref="G654:G655"/>
    <mergeCell ref="H654:H655"/>
    <mergeCell ref="I654:I655"/>
    <mergeCell ref="J654:J655"/>
    <mergeCell ref="K654:K655"/>
    <mergeCell ref="L654:L655"/>
    <mergeCell ref="M654:M655"/>
    <mergeCell ref="N654:N655"/>
    <mergeCell ref="O654:O655"/>
    <mergeCell ref="P654:P655"/>
    <mergeCell ref="Q654:Q655"/>
    <mergeCell ref="R654:R655"/>
    <mergeCell ref="S654:S655"/>
    <mergeCell ref="T654:T655"/>
    <mergeCell ref="U654:U655"/>
    <mergeCell ref="V654:V655"/>
    <mergeCell ref="W654:W655"/>
    <mergeCell ref="M652:M653"/>
    <mergeCell ref="N652:N653"/>
    <mergeCell ref="O652:O653"/>
    <mergeCell ref="P652:P653"/>
    <mergeCell ref="Q652:Q653"/>
    <mergeCell ref="R652:R653"/>
    <mergeCell ref="S652:S653"/>
    <mergeCell ref="T652:T653"/>
    <mergeCell ref="U652:U653"/>
    <mergeCell ref="A652:A653"/>
    <mergeCell ref="E652:E653"/>
    <mergeCell ref="F652:F653"/>
    <mergeCell ref="G652:G653"/>
    <mergeCell ref="H652:H653"/>
    <mergeCell ref="I652:I653"/>
    <mergeCell ref="J652:J653"/>
    <mergeCell ref="K652:K653"/>
    <mergeCell ref="L652:L653"/>
    <mergeCell ref="V648:V649"/>
    <mergeCell ref="W648:W649"/>
    <mergeCell ref="A650:A651"/>
    <mergeCell ref="E650:E651"/>
    <mergeCell ref="F650:F651"/>
    <mergeCell ref="G650:G651"/>
    <mergeCell ref="H650:H651"/>
    <mergeCell ref="I650:I651"/>
    <mergeCell ref="J650:J651"/>
    <mergeCell ref="K650:K651"/>
    <mergeCell ref="L650:L651"/>
    <mergeCell ref="M650:M651"/>
    <mergeCell ref="N650:N651"/>
    <mergeCell ref="O650:O651"/>
    <mergeCell ref="P650:P651"/>
    <mergeCell ref="Q650:Q651"/>
    <mergeCell ref="R650:R651"/>
    <mergeCell ref="S650:S651"/>
    <mergeCell ref="T650:T651"/>
    <mergeCell ref="U650:U651"/>
    <mergeCell ref="V650:V651"/>
    <mergeCell ref="W650:W651"/>
    <mergeCell ref="O643:O644"/>
    <mergeCell ref="P643:P644"/>
    <mergeCell ref="V643:V644"/>
    <mergeCell ref="A648:A649"/>
    <mergeCell ref="B648:B669"/>
    <mergeCell ref="C648:C669"/>
    <mergeCell ref="D648:D669"/>
    <mergeCell ref="E648:E649"/>
    <mergeCell ref="F648:F649"/>
    <mergeCell ref="G648:G649"/>
    <mergeCell ref="H648:H649"/>
    <mergeCell ref="I648:I649"/>
    <mergeCell ref="J648:J649"/>
    <mergeCell ref="K648:K649"/>
    <mergeCell ref="L648:L649"/>
    <mergeCell ref="M648:M649"/>
    <mergeCell ref="N648:N649"/>
    <mergeCell ref="O648:O649"/>
    <mergeCell ref="P648:P649"/>
    <mergeCell ref="Q648:Q649"/>
    <mergeCell ref="R648:R649"/>
    <mergeCell ref="S648:S649"/>
    <mergeCell ref="T648:T649"/>
    <mergeCell ref="U648:U649"/>
    <mergeCell ref="A642:A644"/>
    <mergeCell ref="B642:D642"/>
    <mergeCell ref="E642:H642"/>
    <mergeCell ref="I642:L642"/>
    <mergeCell ref="M642:N642"/>
    <mergeCell ref="O642:P642"/>
    <mergeCell ref="Q642:Q644"/>
    <mergeCell ref="R642:R644"/>
    <mergeCell ref="S642:V642"/>
    <mergeCell ref="W642:W644"/>
    <mergeCell ref="B643:B644"/>
    <mergeCell ref="C643:C644"/>
    <mergeCell ref="D643:D644"/>
    <mergeCell ref="E643:E644"/>
    <mergeCell ref="F643:F644"/>
    <mergeCell ref="G643:G644"/>
    <mergeCell ref="H643:H644"/>
    <mergeCell ref="I643:I644"/>
    <mergeCell ref="J643:J644"/>
    <mergeCell ref="K643:K644"/>
    <mergeCell ref="L643:L644"/>
    <mergeCell ref="M643:M644"/>
    <mergeCell ref="N643:N644"/>
    <mergeCell ref="U633:U634"/>
    <mergeCell ref="V633:V634"/>
    <mergeCell ref="W633:W634"/>
    <mergeCell ref="A635:A636"/>
    <mergeCell ref="F635:F636"/>
    <mergeCell ref="G635:G636"/>
    <mergeCell ref="H635:H636"/>
    <mergeCell ref="I635:I636"/>
    <mergeCell ref="J635:J636"/>
    <mergeCell ref="K635:K636"/>
    <mergeCell ref="L635:L636"/>
    <mergeCell ref="M635:M636"/>
    <mergeCell ref="N635:N636"/>
    <mergeCell ref="O635:O636"/>
    <mergeCell ref="P635:P636"/>
    <mergeCell ref="Q635:Q636"/>
    <mergeCell ref="R635:R636"/>
    <mergeCell ref="S635:S636"/>
    <mergeCell ref="T635:T636"/>
    <mergeCell ref="U635:U636"/>
    <mergeCell ref="V635:V636"/>
    <mergeCell ref="W635:W636"/>
    <mergeCell ref="T629:T630"/>
    <mergeCell ref="U629:U630"/>
    <mergeCell ref="V629:V630"/>
    <mergeCell ref="W629:W630"/>
    <mergeCell ref="A632:D632"/>
    <mergeCell ref="A633:A634"/>
    <mergeCell ref="B633:B636"/>
    <mergeCell ref="C633:C636"/>
    <mergeCell ref="D633:D636"/>
    <mergeCell ref="F633:F634"/>
    <mergeCell ref="G633:G634"/>
    <mergeCell ref="H633:H634"/>
    <mergeCell ref="I633:I634"/>
    <mergeCell ref="J633:J634"/>
    <mergeCell ref="K633:K634"/>
    <mergeCell ref="L633:L634"/>
    <mergeCell ref="M633:M634"/>
    <mergeCell ref="N633:N634"/>
    <mergeCell ref="O633:O634"/>
    <mergeCell ref="P633:P634"/>
    <mergeCell ref="Q633:Q634"/>
    <mergeCell ref="R633:R634"/>
    <mergeCell ref="S633:S634"/>
    <mergeCell ref="T633:T634"/>
    <mergeCell ref="K629:K630"/>
    <mergeCell ref="L629:L630"/>
    <mergeCell ref="M629:M630"/>
    <mergeCell ref="N629:N630"/>
    <mergeCell ref="O629:O630"/>
    <mergeCell ref="P629:P630"/>
    <mergeCell ref="Q629:Q630"/>
    <mergeCell ref="R629:R630"/>
    <mergeCell ref="S629:S630"/>
    <mergeCell ref="T625:T626"/>
    <mergeCell ref="U625:U626"/>
    <mergeCell ref="V625:V626"/>
    <mergeCell ref="W625:W626"/>
    <mergeCell ref="A627:A628"/>
    <mergeCell ref="F627:F628"/>
    <mergeCell ref="G627:G628"/>
    <mergeCell ref="H627:H628"/>
    <mergeCell ref="I627:I628"/>
    <mergeCell ref="J627:J628"/>
    <mergeCell ref="K627:K628"/>
    <mergeCell ref="L627:L628"/>
    <mergeCell ref="M627:M628"/>
    <mergeCell ref="N627:N628"/>
    <mergeCell ref="O627:O628"/>
    <mergeCell ref="P627:P628"/>
    <mergeCell ref="Q627:Q628"/>
    <mergeCell ref="R627:R628"/>
    <mergeCell ref="S627:S628"/>
    <mergeCell ref="T627:T628"/>
    <mergeCell ref="U627:U628"/>
    <mergeCell ref="V627:V628"/>
    <mergeCell ref="W627:W628"/>
    <mergeCell ref="K625:K626"/>
    <mergeCell ref="L625:L626"/>
    <mergeCell ref="M625:M626"/>
    <mergeCell ref="N625:N626"/>
    <mergeCell ref="O625:O626"/>
    <mergeCell ref="P625:P626"/>
    <mergeCell ref="Q625:Q626"/>
    <mergeCell ref="R625:R626"/>
    <mergeCell ref="S625:S626"/>
    <mergeCell ref="A625:A626"/>
    <mergeCell ref="B625:B630"/>
    <mergeCell ref="C625:C630"/>
    <mergeCell ref="D625:D630"/>
    <mergeCell ref="F625:F626"/>
    <mergeCell ref="G625:G626"/>
    <mergeCell ref="H625:H626"/>
    <mergeCell ref="I625:I626"/>
    <mergeCell ref="J625:J626"/>
    <mergeCell ref="A629:A630"/>
    <mergeCell ref="F629:F630"/>
    <mergeCell ref="G629:G630"/>
    <mergeCell ref="H629:H630"/>
    <mergeCell ref="I629:I630"/>
    <mergeCell ref="J629:J630"/>
    <mergeCell ref="W618:W619"/>
    <mergeCell ref="A620:A621"/>
    <mergeCell ref="F620:F621"/>
    <mergeCell ref="G620:G621"/>
    <mergeCell ref="H620:H621"/>
    <mergeCell ref="I620:I621"/>
    <mergeCell ref="J620:J621"/>
    <mergeCell ref="K620:K621"/>
    <mergeCell ref="L620:L621"/>
    <mergeCell ref="M620:M621"/>
    <mergeCell ref="N620:N621"/>
    <mergeCell ref="O620:O621"/>
    <mergeCell ref="P620:P621"/>
    <mergeCell ref="Q620:Q621"/>
    <mergeCell ref="R620:R621"/>
    <mergeCell ref="S620:S621"/>
    <mergeCell ref="T620:T621"/>
    <mergeCell ref="U620:U621"/>
    <mergeCell ref="V620:V621"/>
    <mergeCell ref="W620:W621"/>
    <mergeCell ref="N618:N619"/>
    <mergeCell ref="O618:O619"/>
    <mergeCell ref="P618:P619"/>
    <mergeCell ref="Q618:Q619"/>
    <mergeCell ref="R618:R619"/>
    <mergeCell ref="S618:S619"/>
    <mergeCell ref="T618:T619"/>
    <mergeCell ref="U618:U619"/>
    <mergeCell ref="V618:V619"/>
    <mergeCell ref="A618:A619"/>
    <mergeCell ref="F618:F619"/>
    <mergeCell ref="G618:G619"/>
    <mergeCell ref="H618:H619"/>
    <mergeCell ref="I618:I619"/>
    <mergeCell ref="J618:J619"/>
    <mergeCell ref="K618:K619"/>
    <mergeCell ref="L618:L619"/>
    <mergeCell ref="M618:M619"/>
    <mergeCell ref="W614:W615"/>
    <mergeCell ref="A616:A617"/>
    <mergeCell ref="F616:F617"/>
    <mergeCell ref="G616:G617"/>
    <mergeCell ref="H616:H617"/>
    <mergeCell ref="I616:I617"/>
    <mergeCell ref="J616:J617"/>
    <mergeCell ref="K616:K617"/>
    <mergeCell ref="L616:L617"/>
    <mergeCell ref="M616:M617"/>
    <mergeCell ref="N616:N617"/>
    <mergeCell ref="O616:O617"/>
    <mergeCell ref="P616:P617"/>
    <mergeCell ref="Q616:Q617"/>
    <mergeCell ref="R616:R617"/>
    <mergeCell ref="S616:S617"/>
    <mergeCell ref="T616:T617"/>
    <mergeCell ref="U616:U617"/>
    <mergeCell ref="V616:V617"/>
    <mergeCell ref="W616:W617"/>
    <mergeCell ref="N614:N615"/>
    <mergeCell ref="O614:O615"/>
    <mergeCell ref="P614:P615"/>
    <mergeCell ref="Q614:Q615"/>
    <mergeCell ref="R614:R615"/>
    <mergeCell ref="S614:S615"/>
    <mergeCell ref="T614:T615"/>
    <mergeCell ref="U614:U615"/>
    <mergeCell ref="V614:V615"/>
    <mergeCell ref="A614:A615"/>
    <mergeCell ref="F614:F615"/>
    <mergeCell ref="G614:G615"/>
    <mergeCell ref="H614:H615"/>
    <mergeCell ref="I614:I615"/>
    <mergeCell ref="J614:J615"/>
    <mergeCell ref="K614:K615"/>
    <mergeCell ref="L614:L615"/>
    <mergeCell ref="M614:M615"/>
    <mergeCell ref="W610:W611"/>
    <mergeCell ref="A612:A613"/>
    <mergeCell ref="F612:F613"/>
    <mergeCell ref="G612:G613"/>
    <mergeCell ref="H612:H613"/>
    <mergeCell ref="I612:I613"/>
    <mergeCell ref="J612:J613"/>
    <mergeCell ref="K612:K613"/>
    <mergeCell ref="L612:L613"/>
    <mergeCell ref="M612:M613"/>
    <mergeCell ref="N612:N613"/>
    <mergeCell ref="O612:O613"/>
    <mergeCell ref="P612:P613"/>
    <mergeCell ref="Q612:Q613"/>
    <mergeCell ref="R612:R613"/>
    <mergeCell ref="S612:S613"/>
    <mergeCell ref="T612:T613"/>
    <mergeCell ref="U612:U613"/>
    <mergeCell ref="V612:V613"/>
    <mergeCell ref="W612:W613"/>
    <mergeCell ref="N610:N611"/>
    <mergeCell ref="O610:O611"/>
    <mergeCell ref="P610:P611"/>
    <mergeCell ref="Q610:Q611"/>
    <mergeCell ref="R610:R611"/>
    <mergeCell ref="S610:S611"/>
    <mergeCell ref="T610:T611"/>
    <mergeCell ref="U610:U611"/>
    <mergeCell ref="V610:V611"/>
    <mergeCell ref="A610:A611"/>
    <mergeCell ref="F610:F611"/>
    <mergeCell ref="G610:G611"/>
    <mergeCell ref="H610:H611"/>
    <mergeCell ref="I610:I611"/>
    <mergeCell ref="J610:J611"/>
    <mergeCell ref="K610:K611"/>
    <mergeCell ref="L610:L611"/>
    <mergeCell ref="M610:M611"/>
    <mergeCell ref="W606:W607"/>
    <mergeCell ref="A608:A609"/>
    <mergeCell ref="F608:F609"/>
    <mergeCell ref="G608:G609"/>
    <mergeCell ref="H608:H609"/>
    <mergeCell ref="I608:I609"/>
    <mergeCell ref="J608:J609"/>
    <mergeCell ref="K608:K609"/>
    <mergeCell ref="L608:L609"/>
    <mergeCell ref="M608:M609"/>
    <mergeCell ref="N608:N609"/>
    <mergeCell ref="O608:O609"/>
    <mergeCell ref="P608:P609"/>
    <mergeCell ref="Q608:Q609"/>
    <mergeCell ref="R608:R609"/>
    <mergeCell ref="S608:S609"/>
    <mergeCell ref="T608:T609"/>
    <mergeCell ref="U608:U609"/>
    <mergeCell ref="V608:V609"/>
    <mergeCell ref="W608:W609"/>
    <mergeCell ref="N606:N607"/>
    <mergeCell ref="O606:O607"/>
    <mergeCell ref="P606:P607"/>
    <mergeCell ref="Q606:Q607"/>
    <mergeCell ref="R606:R607"/>
    <mergeCell ref="S606:S607"/>
    <mergeCell ref="T606:T607"/>
    <mergeCell ref="U606:U607"/>
    <mergeCell ref="V606:V607"/>
    <mergeCell ref="A606:A607"/>
    <mergeCell ref="F606:F607"/>
    <mergeCell ref="G606:G607"/>
    <mergeCell ref="H606:H607"/>
    <mergeCell ref="I606:I607"/>
    <mergeCell ref="J606:J607"/>
    <mergeCell ref="K606:K607"/>
    <mergeCell ref="L606:L607"/>
    <mergeCell ref="M606:M607"/>
    <mergeCell ref="W600:W601"/>
    <mergeCell ref="A604:A605"/>
    <mergeCell ref="B604:B621"/>
    <mergeCell ref="C604:C621"/>
    <mergeCell ref="D604:D621"/>
    <mergeCell ref="E604:E621"/>
    <mergeCell ref="F604:F605"/>
    <mergeCell ref="G604:G605"/>
    <mergeCell ref="H604:H605"/>
    <mergeCell ref="I604:I605"/>
    <mergeCell ref="J604:J605"/>
    <mergeCell ref="K604:K605"/>
    <mergeCell ref="L604:L605"/>
    <mergeCell ref="M604:M605"/>
    <mergeCell ref="N604:N605"/>
    <mergeCell ref="O604:O605"/>
    <mergeCell ref="P604:P605"/>
    <mergeCell ref="Q604:Q605"/>
    <mergeCell ref="R604:R605"/>
    <mergeCell ref="S604:S605"/>
    <mergeCell ref="T604:T605"/>
    <mergeCell ref="U604:U605"/>
    <mergeCell ref="V604:V605"/>
    <mergeCell ref="W604:W605"/>
    <mergeCell ref="N600:N601"/>
    <mergeCell ref="O600:O601"/>
    <mergeCell ref="P600:P601"/>
    <mergeCell ref="Q600:Q601"/>
    <mergeCell ref="R600:R601"/>
    <mergeCell ref="S600:S601"/>
    <mergeCell ref="T600:T601"/>
    <mergeCell ref="U600:U601"/>
    <mergeCell ref="V600:V601"/>
    <mergeCell ref="A600:A601"/>
    <mergeCell ref="F600:F601"/>
    <mergeCell ref="G600:G601"/>
    <mergeCell ref="H600:H601"/>
    <mergeCell ref="I600:I601"/>
    <mergeCell ref="J600:J601"/>
    <mergeCell ref="K600:K601"/>
    <mergeCell ref="L600:L601"/>
    <mergeCell ref="M600:M601"/>
    <mergeCell ref="W596:W597"/>
    <mergeCell ref="A598:A599"/>
    <mergeCell ref="F598:F599"/>
    <mergeCell ref="G598:G599"/>
    <mergeCell ref="H598:H599"/>
    <mergeCell ref="I598:I599"/>
    <mergeCell ref="J598:J599"/>
    <mergeCell ref="K598:K599"/>
    <mergeCell ref="L598:L599"/>
    <mergeCell ref="M598:M599"/>
    <mergeCell ref="N598:N599"/>
    <mergeCell ref="O598:O599"/>
    <mergeCell ref="P598:P599"/>
    <mergeCell ref="Q598:Q599"/>
    <mergeCell ref="R598:R599"/>
    <mergeCell ref="S598:S599"/>
    <mergeCell ref="T598:T599"/>
    <mergeCell ref="U598:U599"/>
    <mergeCell ref="V598:V599"/>
    <mergeCell ref="W598:W599"/>
    <mergeCell ref="N596:N597"/>
    <mergeCell ref="O596:O597"/>
    <mergeCell ref="R596:R597"/>
    <mergeCell ref="S596:S597"/>
    <mergeCell ref="T596:T597"/>
    <mergeCell ref="U596:U597"/>
    <mergeCell ref="V596:V597"/>
    <mergeCell ref="A596:A597"/>
    <mergeCell ref="F596:F597"/>
    <mergeCell ref="G596:G597"/>
    <mergeCell ref="H596:H597"/>
    <mergeCell ref="I596:I597"/>
    <mergeCell ref="J596:J597"/>
    <mergeCell ref="K596:K597"/>
    <mergeCell ref="L596:L597"/>
    <mergeCell ref="M596:M597"/>
    <mergeCell ref="W592:W593"/>
    <mergeCell ref="A594:A595"/>
    <mergeCell ref="F594:F595"/>
    <mergeCell ref="G594:G595"/>
    <mergeCell ref="H594:H595"/>
    <mergeCell ref="I594:I595"/>
    <mergeCell ref="J594:J595"/>
    <mergeCell ref="K594:K595"/>
    <mergeCell ref="L594:L595"/>
    <mergeCell ref="M594:M595"/>
    <mergeCell ref="N594:N595"/>
    <mergeCell ref="O594:O595"/>
    <mergeCell ref="P594:P595"/>
    <mergeCell ref="Q594:Q595"/>
    <mergeCell ref="R594:R595"/>
    <mergeCell ref="S594:S595"/>
    <mergeCell ref="T594:T595"/>
    <mergeCell ref="U594:U595"/>
    <mergeCell ref="V594:V595"/>
    <mergeCell ref="W594:W595"/>
    <mergeCell ref="N592:N593"/>
    <mergeCell ref="O592:O593"/>
    <mergeCell ref="P592:P593"/>
    <mergeCell ref="Q592:Q593"/>
    <mergeCell ref="R592:R593"/>
    <mergeCell ref="S592:S593"/>
    <mergeCell ref="T592:T593"/>
    <mergeCell ref="U592:U593"/>
    <mergeCell ref="V592:V593"/>
    <mergeCell ref="A592:A593"/>
    <mergeCell ref="F592:F593"/>
    <mergeCell ref="G592:G593"/>
    <mergeCell ref="H592:H593"/>
    <mergeCell ref="I592:I593"/>
    <mergeCell ref="J592:J593"/>
    <mergeCell ref="K592:K593"/>
    <mergeCell ref="L592:L593"/>
    <mergeCell ref="M592:M593"/>
    <mergeCell ref="R588:R589"/>
    <mergeCell ref="S588:S589"/>
    <mergeCell ref="T588:T589"/>
    <mergeCell ref="U588:U589"/>
    <mergeCell ref="V588:V589"/>
    <mergeCell ref="W588:W589"/>
    <mergeCell ref="A590:A591"/>
    <mergeCell ref="F590:F591"/>
    <mergeCell ref="G590:G591"/>
    <mergeCell ref="H590:H591"/>
    <mergeCell ref="I590:I591"/>
    <mergeCell ref="J590:J591"/>
    <mergeCell ref="K590:K591"/>
    <mergeCell ref="L590:L591"/>
    <mergeCell ref="M590:M591"/>
    <mergeCell ref="N590:N591"/>
    <mergeCell ref="O590:O591"/>
    <mergeCell ref="P590:P591"/>
    <mergeCell ref="Q590:Q591"/>
    <mergeCell ref="R590:R591"/>
    <mergeCell ref="S590:S591"/>
    <mergeCell ref="T590:T591"/>
    <mergeCell ref="U590:U591"/>
    <mergeCell ref="V590:V591"/>
    <mergeCell ref="W590:W591"/>
    <mergeCell ref="A588:A589"/>
    <mergeCell ref="B588:B601"/>
    <mergeCell ref="C588:C601"/>
    <mergeCell ref="D588:D601"/>
    <mergeCell ref="E588:E601"/>
    <mergeCell ref="F588:F589"/>
    <mergeCell ref="G588:G589"/>
    <mergeCell ref="H588:H589"/>
    <mergeCell ref="I588:I589"/>
    <mergeCell ref="J588:J589"/>
    <mergeCell ref="K588:K589"/>
    <mergeCell ref="L588:L589"/>
    <mergeCell ref="M588:M589"/>
    <mergeCell ref="N588:N589"/>
    <mergeCell ref="O588:O589"/>
    <mergeCell ref="P588:P589"/>
    <mergeCell ref="Q588:Q589"/>
    <mergeCell ref="P596:P597"/>
    <mergeCell ref="Q596:Q597"/>
    <mergeCell ref="A581:W581"/>
    <mergeCell ref="A582:A584"/>
    <mergeCell ref="B582:D582"/>
    <mergeCell ref="E582:H582"/>
    <mergeCell ref="I582:L582"/>
    <mergeCell ref="M582:N582"/>
    <mergeCell ref="O582:P582"/>
    <mergeCell ref="Q582:Q584"/>
    <mergeCell ref="R582:R584"/>
    <mergeCell ref="S582:V582"/>
    <mergeCell ref="W582:W584"/>
    <mergeCell ref="B583:B584"/>
    <mergeCell ref="C583:C584"/>
    <mergeCell ref="D583:D584"/>
    <mergeCell ref="E583:E584"/>
    <mergeCell ref="F583:F584"/>
    <mergeCell ref="G583:G584"/>
    <mergeCell ref="H583:H584"/>
    <mergeCell ref="I583:I584"/>
    <mergeCell ref="J583:J584"/>
    <mergeCell ref="K583:K584"/>
    <mergeCell ref="L583:L584"/>
    <mergeCell ref="M583:M584"/>
    <mergeCell ref="N583:N584"/>
    <mergeCell ref="O583:O584"/>
    <mergeCell ref="P583:P584"/>
    <mergeCell ref="V583:V584"/>
    <mergeCell ref="S573:S574"/>
    <mergeCell ref="T573:T574"/>
    <mergeCell ref="U573:U574"/>
    <mergeCell ref="V573:V574"/>
    <mergeCell ref="W573:W574"/>
    <mergeCell ref="A575:A576"/>
    <mergeCell ref="F575:F576"/>
    <mergeCell ref="G575:G576"/>
    <mergeCell ref="H575:H576"/>
    <mergeCell ref="I575:I576"/>
    <mergeCell ref="J575:J576"/>
    <mergeCell ref="K575:K576"/>
    <mergeCell ref="L575:L576"/>
    <mergeCell ref="M575:M576"/>
    <mergeCell ref="N575:N576"/>
    <mergeCell ref="O575:O576"/>
    <mergeCell ref="P575:P576"/>
    <mergeCell ref="Q575:Q576"/>
    <mergeCell ref="R575:R576"/>
    <mergeCell ref="S575:S576"/>
    <mergeCell ref="T575:T576"/>
    <mergeCell ref="U575:U576"/>
    <mergeCell ref="V575:V576"/>
    <mergeCell ref="W575:W576"/>
    <mergeCell ref="J573:J574"/>
    <mergeCell ref="K573:K574"/>
    <mergeCell ref="L573:L574"/>
    <mergeCell ref="M573:M574"/>
    <mergeCell ref="N573:N574"/>
    <mergeCell ref="O573:O574"/>
    <mergeCell ref="P573:P574"/>
    <mergeCell ref="Q573:Q574"/>
    <mergeCell ref="R573:R574"/>
    <mergeCell ref="A573:A574"/>
    <mergeCell ref="B573:B576"/>
    <mergeCell ref="C573:C576"/>
    <mergeCell ref="D573:D576"/>
    <mergeCell ref="E573:E576"/>
    <mergeCell ref="F573:F574"/>
    <mergeCell ref="G573:G574"/>
    <mergeCell ref="H573:H574"/>
    <mergeCell ref="I573:I574"/>
    <mergeCell ref="S567:S568"/>
    <mergeCell ref="T567:T568"/>
    <mergeCell ref="U567:U568"/>
    <mergeCell ref="V567:V568"/>
    <mergeCell ref="W567:W568"/>
    <mergeCell ref="A569:A570"/>
    <mergeCell ref="F569:F570"/>
    <mergeCell ref="G569:G570"/>
    <mergeCell ref="H569:H570"/>
    <mergeCell ref="I569:I570"/>
    <mergeCell ref="J569:J570"/>
    <mergeCell ref="K569:K570"/>
    <mergeCell ref="L569:L570"/>
    <mergeCell ref="M569:M570"/>
    <mergeCell ref="N569:N570"/>
    <mergeCell ref="O569:O570"/>
    <mergeCell ref="P569:P570"/>
    <mergeCell ref="Q569:Q570"/>
    <mergeCell ref="R569:R570"/>
    <mergeCell ref="S569:S570"/>
    <mergeCell ref="T569:T570"/>
    <mergeCell ref="U569:U570"/>
    <mergeCell ref="V569:V570"/>
    <mergeCell ref="W569:W570"/>
    <mergeCell ref="J567:J568"/>
    <mergeCell ref="K567:K568"/>
    <mergeCell ref="L567:L568"/>
    <mergeCell ref="M567:M568"/>
    <mergeCell ref="N567:N568"/>
    <mergeCell ref="O567:O568"/>
    <mergeCell ref="P567:P568"/>
    <mergeCell ref="Q567:Q568"/>
    <mergeCell ref="R567:R568"/>
    <mergeCell ref="A567:A568"/>
    <mergeCell ref="B567:B570"/>
    <mergeCell ref="C567:C570"/>
    <mergeCell ref="D567:D570"/>
    <mergeCell ref="E567:E570"/>
    <mergeCell ref="F567:F568"/>
    <mergeCell ref="G567:G568"/>
    <mergeCell ref="H567:H568"/>
    <mergeCell ref="I567:I568"/>
    <mergeCell ref="S560:S561"/>
    <mergeCell ref="T560:T561"/>
    <mergeCell ref="U560:U561"/>
    <mergeCell ref="V560:V561"/>
    <mergeCell ref="W560:W561"/>
    <mergeCell ref="A562:A563"/>
    <mergeCell ref="F562:F563"/>
    <mergeCell ref="G562:G563"/>
    <mergeCell ref="H562:H563"/>
    <mergeCell ref="I562:I563"/>
    <mergeCell ref="J562:J563"/>
    <mergeCell ref="K562:K563"/>
    <mergeCell ref="L562:L563"/>
    <mergeCell ref="M562:M563"/>
    <mergeCell ref="N562:N563"/>
    <mergeCell ref="O562:O563"/>
    <mergeCell ref="P562:P563"/>
    <mergeCell ref="Q562:Q563"/>
    <mergeCell ref="R562:R563"/>
    <mergeCell ref="S562:S563"/>
    <mergeCell ref="T562:T563"/>
    <mergeCell ref="U562:U563"/>
    <mergeCell ref="V562:V563"/>
    <mergeCell ref="W562:W563"/>
    <mergeCell ref="J560:J561"/>
    <mergeCell ref="K560:K561"/>
    <mergeCell ref="L560:L561"/>
    <mergeCell ref="M560:M561"/>
    <mergeCell ref="N560:N561"/>
    <mergeCell ref="O560:O561"/>
    <mergeCell ref="P560:P561"/>
    <mergeCell ref="Q560:Q561"/>
    <mergeCell ref="R560:R561"/>
    <mergeCell ref="S556:S557"/>
    <mergeCell ref="T556:T557"/>
    <mergeCell ref="U556:U557"/>
    <mergeCell ref="V556:V557"/>
    <mergeCell ref="W556:W557"/>
    <mergeCell ref="A558:A559"/>
    <mergeCell ref="F558:F559"/>
    <mergeCell ref="G558:G559"/>
    <mergeCell ref="H558:H559"/>
    <mergeCell ref="I558:I559"/>
    <mergeCell ref="J558:J559"/>
    <mergeCell ref="K558:K559"/>
    <mergeCell ref="L558:L559"/>
    <mergeCell ref="M558:M559"/>
    <mergeCell ref="N558:N559"/>
    <mergeCell ref="O558:O559"/>
    <mergeCell ref="P558:P559"/>
    <mergeCell ref="Q558:Q559"/>
    <mergeCell ref="R558:R559"/>
    <mergeCell ref="S558:S559"/>
    <mergeCell ref="T558:T559"/>
    <mergeCell ref="U558:U559"/>
    <mergeCell ref="V558:V559"/>
    <mergeCell ref="W558:W559"/>
    <mergeCell ref="J556:J557"/>
    <mergeCell ref="K556:K557"/>
    <mergeCell ref="L556:L557"/>
    <mergeCell ref="M556:M557"/>
    <mergeCell ref="N556:N557"/>
    <mergeCell ref="O556:O557"/>
    <mergeCell ref="P556:P557"/>
    <mergeCell ref="R556:R557"/>
    <mergeCell ref="S552:S553"/>
    <mergeCell ref="T552:T553"/>
    <mergeCell ref="U552:U553"/>
    <mergeCell ref="V552:V553"/>
    <mergeCell ref="W552:W553"/>
    <mergeCell ref="A554:A555"/>
    <mergeCell ref="F554:F555"/>
    <mergeCell ref="G554:G555"/>
    <mergeCell ref="H554:H555"/>
    <mergeCell ref="I554:I555"/>
    <mergeCell ref="J554:J555"/>
    <mergeCell ref="K554:K555"/>
    <mergeCell ref="L554:L555"/>
    <mergeCell ref="M554:M555"/>
    <mergeCell ref="N554:N555"/>
    <mergeCell ref="O554:O555"/>
    <mergeCell ref="P554:P555"/>
    <mergeCell ref="Q554:Q555"/>
    <mergeCell ref="R554:R555"/>
    <mergeCell ref="S554:S555"/>
    <mergeCell ref="T554:T555"/>
    <mergeCell ref="U554:U555"/>
    <mergeCell ref="V554:V555"/>
    <mergeCell ref="W554:W555"/>
    <mergeCell ref="J552:J553"/>
    <mergeCell ref="K552:K553"/>
    <mergeCell ref="L552:L553"/>
    <mergeCell ref="M552:M553"/>
    <mergeCell ref="N552:N553"/>
    <mergeCell ref="O552:O553"/>
    <mergeCell ref="S548:S549"/>
    <mergeCell ref="T548:T549"/>
    <mergeCell ref="U548:U549"/>
    <mergeCell ref="V548:V549"/>
    <mergeCell ref="W548:W549"/>
    <mergeCell ref="A550:A551"/>
    <mergeCell ref="F550:F551"/>
    <mergeCell ref="G550:G551"/>
    <mergeCell ref="H550:H551"/>
    <mergeCell ref="I550:I551"/>
    <mergeCell ref="J550:J551"/>
    <mergeCell ref="K550:K551"/>
    <mergeCell ref="L550:L551"/>
    <mergeCell ref="M550:M551"/>
    <mergeCell ref="N550:N551"/>
    <mergeCell ref="O550:O551"/>
    <mergeCell ref="P550:P551"/>
    <mergeCell ref="Q550:Q551"/>
    <mergeCell ref="R550:R551"/>
    <mergeCell ref="S550:S551"/>
    <mergeCell ref="T550:T551"/>
    <mergeCell ref="U550:U551"/>
    <mergeCell ref="V550:V551"/>
    <mergeCell ref="W550:W551"/>
    <mergeCell ref="J548:J549"/>
    <mergeCell ref="K548:K549"/>
    <mergeCell ref="L548:L549"/>
    <mergeCell ref="M548:M549"/>
    <mergeCell ref="N548:N549"/>
    <mergeCell ref="O548:O549"/>
    <mergeCell ref="P548:P549"/>
    <mergeCell ref="Q548:Q549"/>
    <mergeCell ref="R548:R549"/>
    <mergeCell ref="A546:F546"/>
    <mergeCell ref="A548:A549"/>
    <mergeCell ref="B548:B563"/>
    <mergeCell ref="C548:C563"/>
    <mergeCell ref="D548:D563"/>
    <mergeCell ref="F548:F549"/>
    <mergeCell ref="G548:G549"/>
    <mergeCell ref="H548:H549"/>
    <mergeCell ref="I548:I549"/>
    <mergeCell ref="A552:A553"/>
    <mergeCell ref="F552:F553"/>
    <mergeCell ref="G552:G553"/>
    <mergeCell ref="H552:H553"/>
    <mergeCell ref="I552:I553"/>
    <mergeCell ref="A556:A557"/>
    <mergeCell ref="F556:F557"/>
    <mergeCell ref="G556:G557"/>
    <mergeCell ref="H556:H557"/>
    <mergeCell ref="I556:I557"/>
    <mergeCell ref="A560:A561"/>
    <mergeCell ref="F560:F561"/>
    <mergeCell ref="G560:G561"/>
    <mergeCell ref="H560:H561"/>
    <mergeCell ref="I560:I561"/>
    <mergeCell ref="P552:P553"/>
    <mergeCell ref="Q552:Q553"/>
    <mergeCell ref="R552:R553"/>
    <mergeCell ref="Q556:Q557"/>
    <mergeCell ref="S542:S543"/>
    <mergeCell ref="T542:T543"/>
    <mergeCell ref="U542:U543"/>
    <mergeCell ref="V542:V543"/>
    <mergeCell ref="W542:W543"/>
    <mergeCell ref="A544:A545"/>
    <mergeCell ref="F544:F545"/>
    <mergeCell ref="G544:G545"/>
    <mergeCell ref="H544:H545"/>
    <mergeCell ref="I544:I545"/>
    <mergeCell ref="J544:J545"/>
    <mergeCell ref="K544:K545"/>
    <mergeCell ref="L544:L545"/>
    <mergeCell ref="M544:M545"/>
    <mergeCell ref="N544:N545"/>
    <mergeCell ref="O544:O545"/>
    <mergeCell ref="P544:P545"/>
    <mergeCell ref="Q544:Q545"/>
    <mergeCell ref="R544:R545"/>
    <mergeCell ref="S544:S545"/>
    <mergeCell ref="T544:T545"/>
    <mergeCell ref="U544:U545"/>
    <mergeCell ref="V544:V545"/>
    <mergeCell ref="W544:W545"/>
    <mergeCell ref="J542:J543"/>
    <mergeCell ref="K542:K543"/>
    <mergeCell ref="L542:L543"/>
    <mergeCell ref="M542:M543"/>
    <mergeCell ref="N542:N543"/>
    <mergeCell ref="O542:O543"/>
    <mergeCell ref="P542:P543"/>
    <mergeCell ref="Q542:Q543"/>
    <mergeCell ref="R542:R543"/>
    <mergeCell ref="S538:S539"/>
    <mergeCell ref="T538:T539"/>
    <mergeCell ref="U538:U539"/>
    <mergeCell ref="V538:V539"/>
    <mergeCell ref="W538:W539"/>
    <mergeCell ref="A540:A541"/>
    <mergeCell ref="F540:F541"/>
    <mergeCell ref="G540:G541"/>
    <mergeCell ref="H540:H541"/>
    <mergeCell ref="I540:I541"/>
    <mergeCell ref="J540:J541"/>
    <mergeCell ref="K540:K541"/>
    <mergeCell ref="L540:L541"/>
    <mergeCell ref="M540:M541"/>
    <mergeCell ref="N540:N541"/>
    <mergeCell ref="O540:O541"/>
    <mergeCell ref="P540:P541"/>
    <mergeCell ref="Q540:Q541"/>
    <mergeCell ref="R540:R541"/>
    <mergeCell ref="S540:S541"/>
    <mergeCell ref="T540:T541"/>
    <mergeCell ref="U540:U541"/>
    <mergeCell ref="V540:V541"/>
    <mergeCell ref="W540:W541"/>
    <mergeCell ref="J538:J539"/>
    <mergeCell ref="K538:K539"/>
    <mergeCell ref="L538:L539"/>
    <mergeCell ref="M538:M539"/>
    <mergeCell ref="N538:N539"/>
    <mergeCell ref="O538:O539"/>
    <mergeCell ref="P538:P539"/>
    <mergeCell ref="R538:R539"/>
    <mergeCell ref="S534:S535"/>
    <mergeCell ref="T534:T535"/>
    <mergeCell ref="U534:U535"/>
    <mergeCell ref="V534:V535"/>
    <mergeCell ref="W534:W535"/>
    <mergeCell ref="A536:A537"/>
    <mergeCell ref="F536:F537"/>
    <mergeCell ref="G536:G537"/>
    <mergeCell ref="H536:H537"/>
    <mergeCell ref="I536:I537"/>
    <mergeCell ref="J536:J537"/>
    <mergeCell ref="K536:K537"/>
    <mergeCell ref="L536:L537"/>
    <mergeCell ref="M536:M537"/>
    <mergeCell ref="N536:N537"/>
    <mergeCell ref="O536:O537"/>
    <mergeCell ref="P536:P537"/>
    <mergeCell ref="Q536:Q537"/>
    <mergeCell ref="R536:R537"/>
    <mergeCell ref="S536:S537"/>
    <mergeCell ref="T536:T537"/>
    <mergeCell ref="U536:U537"/>
    <mergeCell ref="V536:V537"/>
    <mergeCell ref="W536:W537"/>
    <mergeCell ref="J534:J535"/>
    <mergeCell ref="K534:K535"/>
    <mergeCell ref="L534:L535"/>
    <mergeCell ref="M534:M535"/>
    <mergeCell ref="N534:N535"/>
    <mergeCell ref="O534:O535"/>
    <mergeCell ref="I529:I530"/>
    <mergeCell ref="J529:J530"/>
    <mergeCell ref="K529:K530"/>
    <mergeCell ref="L529:L530"/>
    <mergeCell ref="M529:M530"/>
    <mergeCell ref="N529:N530"/>
    <mergeCell ref="O529:O530"/>
    <mergeCell ref="P529:P530"/>
    <mergeCell ref="V529:V530"/>
    <mergeCell ref="P534:P535"/>
    <mergeCell ref="Q534:Q535"/>
    <mergeCell ref="R534:R535"/>
    <mergeCell ref="A534:A535"/>
    <mergeCell ref="B534:B545"/>
    <mergeCell ref="C534:C545"/>
    <mergeCell ref="D534:D545"/>
    <mergeCell ref="E534:E535"/>
    <mergeCell ref="F534:F535"/>
    <mergeCell ref="G534:G535"/>
    <mergeCell ref="H534:H535"/>
    <mergeCell ref="I534:I535"/>
    <mergeCell ref="A538:A539"/>
    <mergeCell ref="F538:F539"/>
    <mergeCell ref="G538:G539"/>
    <mergeCell ref="H538:H539"/>
    <mergeCell ref="I538:I539"/>
    <mergeCell ref="A542:A543"/>
    <mergeCell ref="F542:F543"/>
    <mergeCell ref="G542:G543"/>
    <mergeCell ref="H542:H543"/>
    <mergeCell ref="I542:I543"/>
    <mergeCell ref="Q538:Q539"/>
    <mergeCell ref="A521:A522"/>
    <mergeCell ref="F521:F522"/>
    <mergeCell ref="G521:G522"/>
    <mergeCell ref="H521:H522"/>
    <mergeCell ref="I521:I522"/>
    <mergeCell ref="J521:J522"/>
    <mergeCell ref="A528:A530"/>
    <mergeCell ref="B528:D528"/>
    <mergeCell ref="E528:H528"/>
    <mergeCell ref="I528:L528"/>
    <mergeCell ref="M528:N528"/>
    <mergeCell ref="O528:P528"/>
    <mergeCell ref="Q528:Q530"/>
    <mergeCell ref="R528:R530"/>
    <mergeCell ref="S528:V528"/>
    <mergeCell ref="K521:K522"/>
    <mergeCell ref="L521:L522"/>
    <mergeCell ref="M521:M522"/>
    <mergeCell ref="N521:N522"/>
    <mergeCell ref="O521:O522"/>
    <mergeCell ref="P521:P522"/>
    <mergeCell ref="Q521:Q522"/>
    <mergeCell ref="R521:R522"/>
    <mergeCell ref="A527:W527"/>
    <mergeCell ref="W528:W530"/>
    <mergeCell ref="B529:B530"/>
    <mergeCell ref="C529:C530"/>
    <mergeCell ref="D529:D530"/>
    <mergeCell ref="E529:E530"/>
    <mergeCell ref="F529:F530"/>
    <mergeCell ref="G529:G530"/>
    <mergeCell ref="H529:H530"/>
    <mergeCell ref="A515:A516"/>
    <mergeCell ref="F515:F516"/>
    <mergeCell ref="G515:G516"/>
    <mergeCell ref="H515:H516"/>
    <mergeCell ref="I515:I516"/>
    <mergeCell ref="J515:J516"/>
    <mergeCell ref="K515:K516"/>
    <mergeCell ref="L515:L516"/>
    <mergeCell ref="M515:M516"/>
    <mergeCell ref="N515:N516"/>
    <mergeCell ref="O515:O516"/>
    <mergeCell ref="P515:P516"/>
    <mergeCell ref="Q515:Q516"/>
    <mergeCell ref="R515:R516"/>
    <mergeCell ref="A518:R518"/>
    <mergeCell ref="A519:A520"/>
    <mergeCell ref="B519:B522"/>
    <mergeCell ref="C519:C522"/>
    <mergeCell ref="D519:D522"/>
    <mergeCell ref="F519:F520"/>
    <mergeCell ref="G519:G520"/>
    <mergeCell ref="H519:H520"/>
    <mergeCell ref="I519:I520"/>
    <mergeCell ref="J519:J520"/>
    <mergeCell ref="K519:K520"/>
    <mergeCell ref="L519:L520"/>
    <mergeCell ref="M519:M520"/>
    <mergeCell ref="N519:N520"/>
    <mergeCell ref="O519:O520"/>
    <mergeCell ref="P519:P520"/>
    <mergeCell ref="Q519:Q520"/>
    <mergeCell ref="R519:R520"/>
    <mergeCell ref="A510:R510"/>
    <mergeCell ref="A511:A512"/>
    <mergeCell ref="B511:B516"/>
    <mergeCell ref="C511:C516"/>
    <mergeCell ref="D511:D516"/>
    <mergeCell ref="F511:F512"/>
    <mergeCell ref="G511:G512"/>
    <mergeCell ref="H511:H512"/>
    <mergeCell ref="I511:I512"/>
    <mergeCell ref="J511:J512"/>
    <mergeCell ref="K511:K512"/>
    <mergeCell ref="L511:L512"/>
    <mergeCell ref="M511:M512"/>
    <mergeCell ref="N511:N512"/>
    <mergeCell ref="O511:O512"/>
    <mergeCell ref="P511:P512"/>
    <mergeCell ref="Q511:Q512"/>
    <mergeCell ref="R511:R512"/>
    <mergeCell ref="A513:A514"/>
    <mergeCell ref="F513:F514"/>
    <mergeCell ref="G513:G514"/>
    <mergeCell ref="H513:H514"/>
    <mergeCell ref="I513:I514"/>
    <mergeCell ref="J513:J514"/>
    <mergeCell ref="K513:K514"/>
    <mergeCell ref="L513:L514"/>
    <mergeCell ref="M513:M514"/>
    <mergeCell ref="N513:N514"/>
    <mergeCell ref="O513:O514"/>
    <mergeCell ref="P513:P514"/>
    <mergeCell ref="Q513:Q514"/>
    <mergeCell ref="R513:R514"/>
    <mergeCell ref="K504:K505"/>
    <mergeCell ref="L504:L505"/>
    <mergeCell ref="M504:M505"/>
    <mergeCell ref="N504:N505"/>
    <mergeCell ref="O504:O505"/>
    <mergeCell ref="P504:P505"/>
    <mergeCell ref="Q504:Q505"/>
    <mergeCell ref="R504:R505"/>
    <mergeCell ref="A506:A507"/>
    <mergeCell ref="F506:F507"/>
    <mergeCell ref="G506:G507"/>
    <mergeCell ref="H506:H507"/>
    <mergeCell ref="I506:I507"/>
    <mergeCell ref="J506:J507"/>
    <mergeCell ref="K506:K507"/>
    <mergeCell ref="L506:L507"/>
    <mergeCell ref="M506:M507"/>
    <mergeCell ref="N506:N507"/>
    <mergeCell ref="O506:O507"/>
    <mergeCell ref="P506:P507"/>
    <mergeCell ref="Q506:Q507"/>
    <mergeCell ref="R506:R507"/>
    <mergeCell ref="A504:A505"/>
    <mergeCell ref="B504:B507"/>
    <mergeCell ref="C504:C507"/>
    <mergeCell ref="D504:D507"/>
    <mergeCell ref="F504:F505"/>
    <mergeCell ref="G504:G505"/>
    <mergeCell ref="H504:H505"/>
    <mergeCell ref="I504:I505"/>
    <mergeCell ref="J504:J505"/>
    <mergeCell ref="K500:K501"/>
    <mergeCell ref="L500:L501"/>
    <mergeCell ref="M500:M501"/>
    <mergeCell ref="N500:N501"/>
    <mergeCell ref="O500:O501"/>
    <mergeCell ref="P500:P501"/>
    <mergeCell ref="Q500:Q501"/>
    <mergeCell ref="R500:R501"/>
    <mergeCell ref="A503:R503"/>
    <mergeCell ref="A497:R497"/>
    <mergeCell ref="A498:A499"/>
    <mergeCell ref="B498:B501"/>
    <mergeCell ref="C498:C501"/>
    <mergeCell ref="D498:D501"/>
    <mergeCell ref="F498:F499"/>
    <mergeCell ref="G498:G499"/>
    <mergeCell ref="H498:H499"/>
    <mergeCell ref="I498:I499"/>
    <mergeCell ref="J498:J499"/>
    <mergeCell ref="K498:K499"/>
    <mergeCell ref="L498:L499"/>
    <mergeCell ref="M498:M499"/>
    <mergeCell ref="N498:N499"/>
    <mergeCell ref="O498:O499"/>
    <mergeCell ref="P498:P499"/>
    <mergeCell ref="Q498:Q499"/>
    <mergeCell ref="R498:R499"/>
    <mergeCell ref="A500:A501"/>
    <mergeCell ref="F500:F501"/>
    <mergeCell ref="G500:G501"/>
    <mergeCell ref="H500:H501"/>
    <mergeCell ref="I500:I501"/>
    <mergeCell ref="J500:J501"/>
    <mergeCell ref="K493:K494"/>
    <mergeCell ref="L493:L494"/>
    <mergeCell ref="M493:M494"/>
    <mergeCell ref="N493:N494"/>
    <mergeCell ref="O493:O494"/>
    <mergeCell ref="P493:P494"/>
    <mergeCell ref="Q493:Q494"/>
    <mergeCell ref="R493:R494"/>
    <mergeCell ref="A496:R496"/>
    <mergeCell ref="A490:R490"/>
    <mergeCell ref="A491:A492"/>
    <mergeCell ref="B491:B494"/>
    <mergeCell ref="C491:C494"/>
    <mergeCell ref="D491:D494"/>
    <mergeCell ref="F491:F492"/>
    <mergeCell ref="G491:G492"/>
    <mergeCell ref="H491:H492"/>
    <mergeCell ref="I491:I492"/>
    <mergeCell ref="J491:J492"/>
    <mergeCell ref="K491:K492"/>
    <mergeCell ref="L491:L492"/>
    <mergeCell ref="M491:M492"/>
    <mergeCell ref="N491:N492"/>
    <mergeCell ref="O491:O492"/>
    <mergeCell ref="P491:P492"/>
    <mergeCell ref="Q491:Q492"/>
    <mergeCell ref="R491:R492"/>
    <mergeCell ref="A493:A494"/>
    <mergeCell ref="F493:F494"/>
    <mergeCell ref="G493:G494"/>
    <mergeCell ref="H493:H494"/>
    <mergeCell ref="I493:I494"/>
    <mergeCell ref="J493:J494"/>
    <mergeCell ref="J487:J488"/>
    <mergeCell ref="K487:K488"/>
    <mergeCell ref="L487:L488"/>
    <mergeCell ref="M487:M488"/>
    <mergeCell ref="N487:N488"/>
    <mergeCell ref="O487:O488"/>
    <mergeCell ref="P487:P488"/>
    <mergeCell ref="Q487:Q488"/>
    <mergeCell ref="R487:R488"/>
    <mergeCell ref="A483:R483"/>
    <mergeCell ref="A484:R484"/>
    <mergeCell ref="A485:A486"/>
    <mergeCell ref="B485:B488"/>
    <mergeCell ref="C485:C488"/>
    <mergeCell ref="D485:D488"/>
    <mergeCell ref="F485:F486"/>
    <mergeCell ref="G485:G486"/>
    <mergeCell ref="H485:H486"/>
    <mergeCell ref="I485:I486"/>
    <mergeCell ref="J485:J486"/>
    <mergeCell ref="K485:K486"/>
    <mergeCell ref="L485:L486"/>
    <mergeCell ref="M485:M486"/>
    <mergeCell ref="N485:N486"/>
    <mergeCell ref="O485:O486"/>
    <mergeCell ref="P485:P486"/>
    <mergeCell ref="Q485:Q486"/>
    <mergeCell ref="R485:R486"/>
    <mergeCell ref="A487:A488"/>
    <mergeCell ref="F487:F488"/>
    <mergeCell ref="G487:G488"/>
    <mergeCell ref="H487:H488"/>
    <mergeCell ref="I487:I488"/>
    <mergeCell ref="O478:O479"/>
    <mergeCell ref="P478:P479"/>
    <mergeCell ref="Q478:Q479"/>
    <mergeCell ref="R478:R479"/>
    <mergeCell ref="A480:A481"/>
    <mergeCell ref="F480:F481"/>
    <mergeCell ref="G480:G481"/>
    <mergeCell ref="H480:H481"/>
    <mergeCell ref="I480:I481"/>
    <mergeCell ref="J480:J481"/>
    <mergeCell ref="K480:K481"/>
    <mergeCell ref="L480:L481"/>
    <mergeCell ref="M480:M481"/>
    <mergeCell ref="N480:N481"/>
    <mergeCell ref="O480:O481"/>
    <mergeCell ref="P480:P481"/>
    <mergeCell ref="Q480:Q481"/>
    <mergeCell ref="R480:R481"/>
    <mergeCell ref="F478:F479"/>
    <mergeCell ref="G478:G479"/>
    <mergeCell ref="H478:H479"/>
    <mergeCell ref="I478:I479"/>
    <mergeCell ref="J478:J479"/>
    <mergeCell ref="K478:K479"/>
    <mergeCell ref="L478:L479"/>
    <mergeCell ref="M478:M479"/>
    <mergeCell ref="N478:N479"/>
    <mergeCell ref="A475:R475"/>
    <mergeCell ref="A476:A477"/>
    <mergeCell ref="B476:B481"/>
    <mergeCell ref="C476:C481"/>
    <mergeCell ref="D476:D481"/>
    <mergeCell ref="F476:F477"/>
    <mergeCell ref="G476:G477"/>
    <mergeCell ref="H476:H477"/>
    <mergeCell ref="I476:I477"/>
    <mergeCell ref="J476:J477"/>
    <mergeCell ref="K476:K477"/>
    <mergeCell ref="L476:L477"/>
    <mergeCell ref="M476:M477"/>
    <mergeCell ref="N476:N477"/>
    <mergeCell ref="O476:O477"/>
    <mergeCell ref="P476:P477"/>
    <mergeCell ref="Q476:Q477"/>
    <mergeCell ref="R476:R477"/>
    <mergeCell ref="A478:A479"/>
    <mergeCell ref="J470:J471"/>
    <mergeCell ref="K470:K471"/>
    <mergeCell ref="L470:L471"/>
    <mergeCell ref="M470:M471"/>
    <mergeCell ref="N470:N471"/>
    <mergeCell ref="O470:O471"/>
    <mergeCell ref="P470:P471"/>
    <mergeCell ref="Q470:Q471"/>
    <mergeCell ref="R470:R471"/>
    <mergeCell ref="A465:A466"/>
    <mergeCell ref="F465:F466"/>
    <mergeCell ref="G465:G466"/>
    <mergeCell ref="H465:H466"/>
    <mergeCell ref="I465:I466"/>
    <mergeCell ref="J465:J466"/>
    <mergeCell ref="K465:K466"/>
    <mergeCell ref="N472:N473"/>
    <mergeCell ref="O472:O473"/>
    <mergeCell ref="P472:P473"/>
    <mergeCell ref="Q472:Q473"/>
    <mergeCell ref="R472:R473"/>
    <mergeCell ref="A472:A473"/>
    <mergeCell ref="F472:F473"/>
    <mergeCell ref="G472:G473"/>
    <mergeCell ref="H472:H473"/>
    <mergeCell ref="I472:I473"/>
    <mergeCell ref="J472:J473"/>
    <mergeCell ref="K472:K473"/>
    <mergeCell ref="L472:L473"/>
    <mergeCell ref="L463:L464"/>
    <mergeCell ref="M463:M464"/>
    <mergeCell ref="N463:N464"/>
    <mergeCell ref="O463:O464"/>
    <mergeCell ref="P463:P464"/>
    <mergeCell ref="Q463:Q464"/>
    <mergeCell ref="R463:R464"/>
    <mergeCell ref="F461:F462"/>
    <mergeCell ref="G461:G462"/>
    <mergeCell ref="H461:H462"/>
    <mergeCell ref="I461:I462"/>
    <mergeCell ref="J461:J462"/>
    <mergeCell ref="K461:K462"/>
    <mergeCell ref="L461:L462"/>
    <mergeCell ref="M461:M462"/>
    <mergeCell ref="N461:N462"/>
    <mergeCell ref="M472:M473"/>
    <mergeCell ref="N465:N466"/>
    <mergeCell ref="O465:O466"/>
    <mergeCell ref="P465:P466"/>
    <mergeCell ref="Q465:Q466"/>
    <mergeCell ref="R465:R466"/>
    <mergeCell ref="A468:R468"/>
    <mergeCell ref="A469:R469"/>
    <mergeCell ref="A470:A471"/>
    <mergeCell ref="B470:B473"/>
    <mergeCell ref="C470:C473"/>
    <mergeCell ref="D470:D473"/>
    <mergeCell ref="F470:F471"/>
    <mergeCell ref="G470:G471"/>
    <mergeCell ref="H470:H471"/>
    <mergeCell ref="I470:I471"/>
    <mergeCell ref="A458:R458"/>
    <mergeCell ref="A459:A460"/>
    <mergeCell ref="B459:B466"/>
    <mergeCell ref="C459:C466"/>
    <mergeCell ref="D459:D466"/>
    <mergeCell ref="F459:F460"/>
    <mergeCell ref="G459:G460"/>
    <mergeCell ref="H459:H460"/>
    <mergeCell ref="I459:I460"/>
    <mergeCell ref="J459:J460"/>
    <mergeCell ref="K459:K460"/>
    <mergeCell ref="L459:L460"/>
    <mergeCell ref="M459:M460"/>
    <mergeCell ref="N459:N460"/>
    <mergeCell ref="O459:O460"/>
    <mergeCell ref="P459:P460"/>
    <mergeCell ref="Q459:Q460"/>
    <mergeCell ref="R459:R460"/>
    <mergeCell ref="A461:A462"/>
    <mergeCell ref="L465:L466"/>
    <mergeCell ref="M465:M466"/>
    <mergeCell ref="O461:O462"/>
    <mergeCell ref="P461:P462"/>
    <mergeCell ref="Q461:Q462"/>
    <mergeCell ref="R461:R462"/>
    <mergeCell ref="A463:A464"/>
    <mergeCell ref="F463:F464"/>
    <mergeCell ref="G463:G464"/>
    <mergeCell ref="H463:H464"/>
    <mergeCell ref="I463:I464"/>
    <mergeCell ref="J463:J464"/>
    <mergeCell ref="K463:K464"/>
    <mergeCell ref="L453:L454"/>
    <mergeCell ref="M453:M454"/>
    <mergeCell ref="N453:N454"/>
    <mergeCell ref="O453:O454"/>
    <mergeCell ref="P453:P454"/>
    <mergeCell ref="Q453:Q454"/>
    <mergeCell ref="R453:R454"/>
    <mergeCell ref="A451:A452"/>
    <mergeCell ref="F451:F452"/>
    <mergeCell ref="G451:G452"/>
    <mergeCell ref="H451:H452"/>
    <mergeCell ref="I451:I452"/>
    <mergeCell ref="J451:J452"/>
    <mergeCell ref="K451:K452"/>
    <mergeCell ref="L451:L452"/>
    <mergeCell ref="M451:M452"/>
    <mergeCell ref="N455:N456"/>
    <mergeCell ref="O455:O456"/>
    <mergeCell ref="P455:P456"/>
    <mergeCell ref="Q455:Q456"/>
    <mergeCell ref="R455:R456"/>
    <mergeCell ref="A455:A456"/>
    <mergeCell ref="F455:F456"/>
    <mergeCell ref="G455:G456"/>
    <mergeCell ref="H455:H456"/>
    <mergeCell ref="I455:I456"/>
    <mergeCell ref="J455:J456"/>
    <mergeCell ref="K455:K456"/>
    <mergeCell ref="L455:L456"/>
    <mergeCell ref="C447:C456"/>
    <mergeCell ref="D447:D456"/>
    <mergeCell ref="F447:F448"/>
    <mergeCell ref="G447:G448"/>
    <mergeCell ref="H447:H448"/>
    <mergeCell ref="I447:I448"/>
    <mergeCell ref="J447:J448"/>
    <mergeCell ref="K447:K448"/>
    <mergeCell ref="L447:L448"/>
    <mergeCell ref="M447:M448"/>
    <mergeCell ref="N447:N448"/>
    <mergeCell ref="O447:O448"/>
    <mergeCell ref="P447:P448"/>
    <mergeCell ref="Q447:Q448"/>
    <mergeCell ref="R447:R448"/>
    <mergeCell ref="A449:A450"/>
    <mergeCell ref="F449:F450"/>
    <mergeCell ref="G449:G450"/>
    <mergeCell ref="H449:H450"/>
    <mergeCell ref="M455:M456"/>
    <mergeCell ref="N451:N452"/>
    <mergeCell ref="O451:O452"/>
    <mergeCell ref="P451:P452"/>
    <mergeCell ref="Q451:Q452"/>
    <mergeCell ref="R451:R452"/>
    <mergeCell ref="A453:A454"/>
    <mergeCell ref="F453:F454"/>
    <mergeCell ref="G453:G454"/>
    <mergeCell ref="H453:H454"/>
    <mergeCell ref="I453:I454"/>
    <mergeCell ref="J453:J454"/>
    <mergeCell ref="K453:K454"/>
    <mergeCell ref="I449:I450"/>
    <mergeCell ref="A441:R441"/>
    <mergeCell ref="A442:A443"/>
    <mergeCell ref="B442:B443"/>
    <mergeCell ref="C442:C443"/>
    <mergeCell ref="D442:D443"/>
    <mergeCell ref="F442:F443"/>
    <mergeCell ref="G442:G443"/>
    <mergeCell ref="H442:H443"/>
    <mergeCell ref="I442:I443"/>
    <mergeCell ref="J442:J443"/>
    <mergeCell ref="K442:K443"/>
    <mergeCell ref="L442:L443"/>
    <mergeCell ref="M442:M443"/>
    <mergeCell ref="N442:N443"/>
    <mergeCell ref="O442:O443"/>
    <mergeCell ref="P442:P443"/>
    <mergeCell ref="Q442:Q443"/>
    <mergeCell ref="R442:R443"/>
    <mergeCell ref="J449:J450"/>
    <mergeCell ref="K449:K450"/>
    <mergeCell ref="L449:L450"/>
    <mergeCell ref="M449:M450"/>
    <mergeCell ref="N449:N450"/>
    <mergeCell ref="O449:O450"/>
    <mergeCell ref="P449:P450"/>
    <mergeCell ref="Q449:Q450"/>
    <mergeCell ref="R449:R450"/>
    <mergeCell ref="A445:R445"/>
    <mergeCell ref="A446:R446"/>
    <mergeCell ref="A447:A448"/>
    <mergeCell ref="B447:B456"/>
    <mergeCell ref="A437:R437"/>
    <mergeCell ref="A438:A439"/>
    <mergeCell ref="B438:B439"/>
    <mergeCell ref="C438:C439"/>
    <mergeCell ref="D438:D439"/>
    <mergeCell ref="F438:F439"/>
    <mergeCell ref="G438:G439"/>
    <mergeCell ref="H438:H439"/>
    <mergeCell ref="I438:I439"/>
    <mergeCell ref="J438:J439"/>
    <mergeCell ref="K438:K439"/>
    <mergeCell ref="L438:L439"/>
    <mergeCell ref="M438:M439"/>
    <mergeCell ref="N438:N439"/>
    <mergeCell ref="O438:O439"/>
    <mergeCell ref="P438:P439"/>
    <mergeCell ref="Q438:Q439"/>
    <mergeCell ref="R438:R439"/>
    <mergeCell ref="N433:N434"/>
    <mergeCell ref="O433:O434"/>
    <mergeCell ref="P433:P434"/>
    <mergeCell ref="Q433:Q434"/>
    <mergeCell ref="R433:R434"/>
    <mergeCell ref="A436:R436"/>
    <mergeCell ref="A430:R430"/>
    <mergeCell ref="A431:A432"/>
    <mergeCell ref="B431:B434"/>
    <mergeCell ref="C431:C434"/>
    <mergeCell ref="D431:D434"/>
    <mergeCell ref="F431:F432"/>
    <mergeCell ref="G431:G432"/>
    <mergeCell ref="H431:H432"/>
    <mergeCell ref="I431:I432"/>
    <mergeCell ref="J431:J432"/>
    <mergeCell ref="K431:K432"/>
    <mergeCell ref="L431:L432"/>
    <mergeCell ref="M431:M432"/>
    <mergeCell ref="N431:N432"/>
    <mergeCell ref="O431:O432"/>
    <mergeCell ref="P431:P432"/>
    <mergeCell ref="Q431:Q432"/>
    <mergeCell ref="R431:R432"/>
    <mergeCell ref="A433:A434"/>
    <mergeCell ref="F433:F434"/>
    <mergeCell ref="G433:G434"/>
    <mergeCell ref="H433:H434"/>
    <mergeCell ref="I433:I434"/>
    <mergeCell ref="J433:J434"/>
    <mergeCell ref="N425:N426"/>
    <mergeCell ref="O425:O426"/>
    <mergeCell ref="P425:P426"/>
    <mergeCell ref="Q425:Q426"/>
    <mergeCell ref="R425:R426"/>
    <mergeCell ref="A427:A428"/>
    <mergeCell ref="F427:F428"/>
    <mergeCell ref="G427:G428"/>
    <mergeCell ref="H427:H428"/>
    <mergeCell ref="I427:I428"/>
    <mergeCell ref="J427:J428"/>
    <mergeCell ref="K427:K428"/>
    <mergeCell ref="L427:L428"/>
    <mergeCell ref="M427:M428"/>
    <mergeCell ref="N427:N428"/>
    <mergeCell ref="O427:O428"/>
    <mergeCell ref="P427:P428"/>
    <mergeCell ref="Q427:Q428"/>
    <mergeCell ref="R427:R428"/>
    <mergeCell ref="A425:A426"/>
    <mergeCell ref="F425:F426"/>
    <mergeCell ref="G425:G426"/>
    <mergeCell ref="H425:H426"/>
    <mergeCell ref="I425:I426"/>
    <mergeCell ref="J425:J426"/>
    <mergeCell ref="K425:K426"/>
    <mergeCell ref="L425:L426"/>
    <mergeCell ref="M425:M426"/>
    <mergeCell ref="K433:K434"/>
    <mergeCell ref="L433:L434"/>
    <mergeCell ref="M433:M434"/>
    <mergeCell ref="M423:M424"/>
    <mergeCell ref="N423:N424"/>
    <mergeCell ref="O423:O424"/>
    <mergeCell ref="P423:P424"/>
    <mergeCell ref="Q423:Q424"/>
    <mergeCell ref="R423:R424"/>
    <mergeCell ref="A419:R419"/>
    <mergeCell ref="A420:R420"/>
    <mergeCell ref="A421:A422"/>
    <mergeCell ref="B421:B428"/>
    <mergeCell ref="C421:C428"/>
    <mergeCell ref="D421:D428"/>
    <mergeCell ref="F421:F422"/>
    <mergeCell ref="G421:G422"/>
    <mergeCell ref="H421:H422"/>
    <mergeCell ref="I421:I422"/>
    <mergeCell ref="J421:J422"/>
    <mergeCell ref="K421:K422"/>
    <mergeCell ref="L421:L422"/>
    <mergeCell ref="M421:M422"/>
    <mergeCell ref="N421:N422"/>
    <mergeCell ref="O421:O422"/>
    <mergeCell ref="P421:P422"/>
    <mergeCell ref="Q421:Q422"/>
    <mergeCell ref="R421:R422"/>
    <mergeCell ref="A423:A424"/>
    <mergeCell ref="F423:F424"/>
    <mergeCell ref="G423:G424"/>
    <mergeCell ref="H423:H424"/>
    <mergeCell ref="I423:I424"/>
    <mergeCell ref="N414:N415"/>
    <mergeCell ref="O414:O415"/>
    <mergeCell ref="P414:P415"/>
    <mergeCell ref="Q414:Q415"/>
    <mergeCell ref="R414:R415"/>
    <mergeCell ref="A416:A417"/>
    <mergeCell ref="F416:F417"/>
    <mergeCell ref="G416:G417"/>
    <mergeCell ref="H416:H417"/>
    <mergeCell ref="I416:I417"/>
    <mergeCell ref="J416:J417"/>
    <mergeCell ref="K416:K417"/>
    <mergeCell ref="L416:L417"/>
    <mergeCell ref="M416:M417"/>
    <mergeCell ref="N416:N417"/>
    <mergeCell ref="O416:O417"/>
    <mergeCell ref="P416:P417"/>
    <mergeCell ref="Q416:Q417"/>
    <mergeCell ref="R416:R417"/>
    <mergeCell ref="A414:A415"/>
    <mergeCell ref="F414:F415"/>
    <mergeCell ref="G414:G415"/>
    <mergeCell ref="H414:H415"/>
    <mergeCell ref="I414:I415"/>
    <mergeCell ref="J414:J415"/>
    <mergeCell ref="K414:K415"/>
    <mergeCell ref="L414:L415"/>
    <mergeCell ref="M414:M415"/>
    <mergeCell ref="J423:J424"/>
    <mergeCell ref="K423:K424"/>
    <mergeCell ref="L423:L424"/>
    <mergeCell ref="A404:A405"/>
    <mergeCell ref="F404:F405"/>
    <mergeCell ref="G404:G405"/>
    <mergeCell ref="H404:H405"/>
    <mergeCell ref="I404:I405"/>
    <mergeCell ref="J404:J405"/>
    <mergeCell ref="K404:K405"/>
    <mergeCell ref="L404:L405"/>
    <mergeCell ref="O410:O411"/>
    <mergeCell ref="P410:P411"/>
    <mergeCell ref="Q410:Q411"/>
    <mergeCell ref="R410:R411"/>
    <mergeCell ref="A412:A413"/>
    <mergeCell ref="F412:F413"/>
    <mergeCell ref="G412:G413"/>
    <mergeCell ref="H412:H413"/>
    <mergeCell ref="I412:I413"/>
    <mergeCell ref="J412:J413"/>
    <mergeCell ref="K412:K413"/>
    <mergeCell ref="L412:L413"/>
    <mergeCell ref="M412:M413"/>
    <mergeCell ref="N412:N413"/>
    <mergeCell ref="O412:O413"/>
    <mergeCell ref="P412:P413"/>
    <mergeCell ref="Q412:Q413"/>
    <mergeCell ref="R412:R413"/>
    <mergeCell ref="F410:F411"/>
    <mergeCell ref="G410:G411"/>
    <mergeCell ref="H410:H411"/>
    <mergeCell ref="I410:I411"/>
    <mergeCell ref="J410:J411"/>
    <mergeCell ref="K410:K411"/>
    <mergeCell ref="A407:R407"/>
    <mergeCell ref="A408:A409"/>
    <mergeCell ref="B408:B417"/>
    <mergeCell ref="C408:C417"/>
    <mergeCell ref="D408:D417"/>
    <mergeCell ref="F408:F409"/>
    <mergeCell ref="G408:G409"/>
    <mergeCell ref="H408:H409"/>
    <mergeCell ref="I408:I409"/>
    <mergeCell ref="J408:J409"/>
    <mergeCell ref="K408:K409"/>
    <mergeCell ref="L408:L409"/>
    <mergeCell ref="M408:M409"/>
    <mergeCell ref="N408:N409"/>
    <mergeCell ref="O408:O409"/>
    <mergeCell ref="P408:P409"/>
    <mergeCell ref="Q408:Q409"/>
    <mergeCell ref="R408:R409"/>
    <mergeCell ref="A410:A411"/>
    <mergeCell ref="L410:L411"/>
    <mergeCell ref="M410:M411"/>
    <mergeCell ref="N410:N411"/>
    <mergeCell ref="A402:A403"/>
    <mergeCell ref="F402:F403"/>
    <mergeCell ref="G402:G403"/>
    <mergeCell ref="H402:H403"/>
    <mergeCell ref="I402:I403"/>
    <mergeCell ref="J402:J403"/>
    <mergeCell ref="K402:K403"/>
    <mergeCell ref="L402:L403"/>
    <mergeCell ref="M402:M403"/>
    <mergeCell ref="N402:N403"/>
    <mergeCell ref="O402:O403"/>
    <mergeCell ref="P402:P403"/>
    <mergeCell ref="Q402:Q403"/>
    <mergeCell ref="R402:R403"/>
    <mergeCell ref="A400:A401"/>
    <mergeCell ref="F400:F401"/>
    <mergeCell ref="G400:G401"/>
    <mergeCell ref="H400:H401"/>
    <mergeCell ref="I400:I401"/>
    <mergeCell ref="J400:J401"/>
    <mergeCell ref="K400:K401"/>
    <mergeCell ref="L400:L401"/>
    <mergeCell ref="M400:M401"/>
    <mergeCell ref="L398:L399"/>
    <mergeCell ref="M398:M399"/>
    <mergeCell ref="N398:N399"/>
    <mergeCell ref="O398:O399"/>
    <mergeCell ref="P398:P399"/>
    <mergeCell ref="Q398:Q399"/>
    <mergeCell ref="R398:R399"/>
    <mergeCell ref="I396:I397"/>
    <mergeCell ref="J396:J397"/>
    <mergeCell ref="K396:K397"/>
    <mergeCell ref="L396:L397"/>
    <mergeCell ref="M396:M397"/>
    <mergeCell ref="N396:N397"/>
    <mergeCell ref="O396:O397"/>
    <mergeCell ref="P396:P397"/>
    <mergeCell ref="Q396:Q397"/>
    <mergeCell ref="M404:M405"/>
    <mergeCell ref="N400:N401"/>
    <mergeCell ref="O400:O401"/>
    <mergeCell ref="P400:P401"/>
    <mergeCell ref="Q400:Q401"/>
    <mergeCell ref="R400:R401"/>
    <mergeCell ref="N404:N405"/>
    <mergeCell ref="O404:O405"/>
    <mergeCell ref="P404:P405"/>
    <mergeCell ref="Q404:Q405"/>
    <mergeCell ref="R404:R405"/>
    <mergeCell ref="A391:F391"/>
    <mergeCell ref="A392:R392"/>
    <mergeCell ref="A393:R393"/>
    <mergeCell ref="A394:A395"/>
    <mergeCell ref="B394:B405"/>
    <mergeCell ref="C394:C405"/>
    <mergeCell ref="D394:D405"/>
    <mergeCell ref="F394:F395"/>
    <mergeCell ref="G394:G395"/>
    <mergeCell ref="H394:H395"/>
    <mergeCell ref="I394:I395"/>
    <mergeCell ref="J394:J395"/>
    <mergeCell ref="K394:K395"/>
    <mergeCell ref="L394:L395"/>
    <mergeCell ref="M394:M395"/>
    <mergeCell ref="N394:N395"/>
    <mergeCell ref="O394:O395"/>
    <mergeCell ref="P394:P395"/>
    <mergeCell ref="Q394:Q395"/>
    <mergeCell ref="R394:R395"/>
    <mergeCell ref="A396:A397"/>
    <mergeCell ref="F396:F397"/>
    <mergeCell ref="G396:G397"/>
    <mergeCell ref="H396:H397"/>
    <mergeCell ref="R396:R397"/>
    <mergeCell ref="A398:A399"/>
    <mergeCell ref="F398:F399"/>
    <mergeCell ref="G398:G399"/>
    <mergeCell ref="H398:H399"/>
    <mergeCell ref="I398:I399"/>
    <mergeCell ref="J398:J399"/>
    <mergeCell ref="K398:K399"/>
    <mergeCell ref="N387:N388"/>
    <mergeCell ref="O387:O388"/>
    <mergeCell ref="P387:P388"/>
    <mergeCell ref="Q387:Q388"/>
    <mergeCell ref="R387:R388"/>
    <mergeCell ref="A389:A390"/>
    <mergeCell ref="F389:F390"/>
    <mergeCell ref="G389:G390"/>
    <mergeCell ref="H389:H390"/>
    <mergeCell ref="I389:I390"/>
    <mergeCell ref="J389:J390"/>
    <mergeCell ref="K389:K390"/>
    <mergeCell ref="L389:L390"/>
    <mergeCell ref="M389:M390"/>
    <mergeCell ref="N389:N390"/>
    <mergeCell ref="O389:O390"/>
    <mergeCell ref="P389:P390"/>
    <mergeCell ref="Q389:Q390"/>
    <mergeCell ref="R389:R390"/>
    <mergeCell ref="A387:A388"/>
    <mergeCell ref="F387:F388"/>
    <mergeCell ref="G387:G388"/>
    <mergeCell ref="H387:H388"/>
    <mergeCell ref="I387:I388"/>
    <mergeCell ref="J387:J388"/>
    <mergeCell ref="K387:K388"/>
    <mergeCell ref="L387:L388"/>
    <mergeCell ref="M387:M388"/>
    <mergeCell ref="N383:N384"/>
    <mergeCell ref="O383:O384"/>
    <mergeCell ref="P383:P384"/>
    <mergeCell ref="Q383:Q384"/>
    <mergeCell ref="R383:R384"/>
    <mergeCell ref="A385:A386"/>
    <mergeCell ref="F385:F386"/>
    <mergeCell ref="G385:G386"/>
    <mergeCell ref="H385:H386"/>
    <mergeCell ref="I385:I386"/>
    <mergeCell ref="J385:J386"/>
    <mergeCell ref="K385:K386"/>
    <mergeCell ref="L385:L386"/>
    <mergeCell ref="M385:M386"/>
    <mergeCell ref="N385:N386"/>
    <mergeCell ref="O385:O386"/>
    <mergeCell ref="P385:P386"/>
    <mergeCell ref="Q385:Q386"/>
    <mergeCell ref="R385:R386"/>
    <mergeCell ref="A383:A384"/>
    <mergeCell ref="F383:F384"/>
    <mergeCell ref="G383:G384"/>
    <mergeCell ref="H383:H384"/>
    <mergeCell ref="I383:I384"/>
    <mergeCell ref="J383:J384"/>
    <mergeCell ref="K383:K384"/>
    <mergeCell ref="L383:L384"/>
    <mergeCell ref="M383:M384"/>
    <mergeCell ref="Q379:Q380"/>
    <mergeCell ref="R379:R380"/>
    <mergeCell ref="A381:A382"/>
    <mergeCell ref="F381:F382"/>
    <mergeCell ref="G381:G382"/>
    <mergeCell ref="H381:H382"/>
    <mergeCell ref="I381:I382"/>
    <mergeCell ref="J381:J382"/>
    <mergeCell ref="K381:K382"/>
    <mergeCell ref="L381:L382"/>
    <mergeCell ref="M381:M382"/>
    <mergeCell ref="N381:N382"/>
    <mergeCell ref="O381:O382"/>
    <mergeCell ref="P381:P382"/>
    <mergeCell ref="Q381:Q382"/>
    <mergeCell ref="R381:R382"/>
    <mergeCell ref="A379:A380"/>
    <mergeCell ref="F379:F380"/>
    <mergeCell ref="G379:G380"/>
    <mergeCell ref="H379:H380"/>
    <mergeCell ref="I379:I380"/>
    <mergeCell ref="J379:J380"/>
    <mergeCell ref="K379:K380"/>
    <mergeCell ref="L379:L380"/>
    <mergeCell ref="M379:M380"/>
    <mergeCell ref="Q373:Q374"/>
    <mergeCell ref="R373:R374"/>
    <mergeCell ref="A375:F375"/>
    <mergeCell ref="A376:R376"/>
    <mergeCell ref="A377:A378"/>
    <mergeCell ref="B377:B390"/>
    <mergeCell ref="C377:C390"/>
    <mergeCell ref="D377:D390"/>
    <mergeCell ref="F377:F378"/>
    <mergeCell ref="G377:G378"/>
    <mergeCell ref="H377:H378"/>
    <mergeCell ref="I377:I378"/>
    <mergeCell ref="J377:J378"/>
    <mergeCell ref="K377:K378"/>
    <mergeCell ref="L377:L378"/>
    <mergeCell ref="M377:M378"/>
    <mergeCell ref="N377:N378"/>
    <mergeCell ref="O377:O378"/>
    <mergeCell ref="P377:P378"/>
    <mergeCell ref="Q377:Q378"/>
    <mergeCell ref="R377:R378"/>
    <mergeCell ref="A373:A374"/>
    <mergeCell ref="F373:F374"/>
    <mergeCell ref="G373:G374"/>
    <mergeCell ref="H373:H374"/>
    <mergeCell ref="I373:I374"/>
    <mergeCell ref="J373:J374"/>
    <mergeCell ref="K373:K374"/>
    <mergeCell ref="L373:L374"/>
    <mergeCell ref="N379:N380"/>
    <mergeCell ref="O379:O380"/>
    <mergeCell ref="P379:P380"/>
    <mergeCell ref="M373:M374"/>
    <mergeCell ref="N369:N370"/>
    <mergeCell ref="O369:O370"/>
    <mergeCell ref="P369:P370"/>
    <mergeCell ref="Q369:Q370"/>
    <mergeCell ref="R369:R370"/>
    <mergeCell ref="A371:A372"/>
    <mergeCell ref="F371:F372"/>
    <mergeCell ref="G371:G372"/>
    <mergeCell ref="H371:H372"/>
    <mergeCell ref="I371:I372"/>
    <mergeCell ref="J371:J372"/>
    <mergeCell ref="K371:K372"/>
    <mergeCell ref="L371:L372"/>
    <mergeCell ref="M371:M372"/>
    <mergeCell ref="N371:N372"/>
    <mergeCell ref="O371:O372"/>
    <mergeCell ref="P371:P372"/>
    <mergeCell ref="Q371:Q372"/>
    <mergeCell ref="R371:R372"/>
    <mergeCell ref="A369:A370"/>
    <mergeCell ref="F369:F370"/>
    <mergeCell ref="G369:G370"/>
    <mergeCell ref="H369:H370"/>
    <mergeCell ref="I369:I370"/>
    <mergeCell ref="J369:J370"/>
    <mergeCell ref="K369:K370"/>
    <mergeCell ref="L369:L370"/>
    <mergeCell ref="M369:M370"/>
    <mergeCell ref="N373:N374"/>
    <mergeCell ref="O373:O374"/>
    <mergeCell ref="P373:P374"/>
    <mergeCell ref="H367:H368"/>
    <mergeCell ref="I367:I368"/>
    <mergeCell ref="J367:J368"/>
    <mergeCell ref="K367:K368"/>
    <mergeCell ref="L367:L368"/>
    <mergeCell ref="M367:M368"/>
    <mergeCell ref="N367:N368"/>
    <mergeCell ref="O367:O368"/>
    <mergeCell ref="P367:P368"/>
    <mergeCell ref="Q367:Q368"/>
    <mergeCell ref="R367:R368"/>
    <mergeCell ref="A365:A366"/>
    <mergeCell ref="F365:F366"/>
    <mergeCell ref="G365:G366"/>
    <mergeCell ref="H365:H366"/>
    <mergeCell ref="I365:I366"/>
    <mergeCell ref="J365:J366"/>
    <mergeCell ref="K365:K366"/>
    <mergeCell ref="L365:L366"/>
    <mergeCell ref="M365:M366"/>
    <mergeCell ref="R363:R364"/>
    <mergeCell ref="A359:R359"/>
    <mergeCell ref="A360:R360"/>
    <mergeCell ref="A361:A362"/>
    <mergeCell ref="B361:B374"/>
    <mergeCell ref="C361:C374"/>
    <mergeCell ref="D361:D374"/>
    <mergeCell ref="F361:F362"/>
    <mergeCell ref="G361:G362"/>
    <mergeCell ref="H361:H362"/>
    <mergeCell ref="I361:I362"/>
    <mergeCell ref="J361:J362"/>
    <mergeCell ref="K361:K362"/>
    <mergeCell ref="L361:L362"/>
    <mergeCell ref="M361:M362"/>
    <mergeCell ref="N361:N362"/>
    <mergeCell ref="O361:O362"/>
    <mergeCell ref="P361:P362"/>
    <mergeCell ref="Q361:Q362"/>
    <mergeCell ref="R361:R362"/>
    <mergeCell ref="A363:A364"/>
    <mergeCell ref="F363:F364"/>
    <mergeCell ref="G363:G364"/>
    <mergeCell ref="H363:H364"/>
    <mergeCell ref="N365:N366"/>
    <mergeCell ref="O365:O366"/>
    <mergeCell ref="P365:P366"/>
    <mergeCell ref="Q365:Q366"/>
    <mergeCell ref="R365:R366"/>
    <mergeCell ref="A367:A368"/>
    <mergeCell ref="F367:F368"/>
    <mergeCell ref="G367:G368"/>
    <mergeCell ref="I363:I364"/>
    <mergeCell ref="A355:A357"/>
    <mergeCell ref="B355:D355"/>
    <mergeCell ref="E355:H355"/>
    <mergeCell ref="I355:L355"/>
    <mergeCell ref="M355:N355"/>
    <mergeCell ref="O355:P355"/>
    <mergeCell ref="Q355:Q357"/>
    <mergeCell ref="R355:R357"/>
    <mergeCell ref="B356:B357"/>
    <mergeCell ref="C356:C357"/>
    <mergeCell ref="D356:D357"/>
    <mergeCell ref="E356:E357"/>
    <mergeCell ref="F356:F357"/>
    <mergeCell ref="G356:G357"/>
    <mergeCell ref="H356:H357"/>
    <mergeCell ref="I356:I357"/>
    <mergeCell ref="J356:J357"/>
    <mergeCell ref="K356:K357"/>
    <mergeCell ref="L356:L357"/>
    <mergeCell ref="M356:M357"/>
    <mergeCell ref="N356:N357"/>
    <mergeCell ref="O356:O357"/>
    <mergeCell ref="P356:P357"/>
    <mergeCell ref="J363:J364"/>
    <mergeCell ref="K363:K364"/>
    <mergeCell ref="L363:L364"/>
    <mergeCell ref="M363:M364"/>
    <mergeCell ref="N363:N364"/>
    <mergeCell ref="O363:O364"/>
    <mergeCell ref="P363:P364"/>
    <mergeCell ref="Q363:Q364"/>
    <mergeCell ref="A354:R354"/>
    <mergeCell ref="A345:R345"/>
    <mergeCell ref="A346:A347"/>
    <mergeCell ref="B346:B349"/>
    <mergeCell ref="C346:C349"/>
    <mergeCell ref="D346:D349"/>
    <mergeCell ref="F346:F347"/>
    <mergeCell ref="G346:G347"/>
    <mergeCell ref="H346:H347"/>
    <mergeCell ref="I346:I347"/>
    <mergeCell ref="J346:J347"/>
    <mergeCell ref="K346:K347"/>
    <mergeCell ref="L346:L347"/>
    <mergeCell ref="M346:M347"/>
    <mergeCell ref="N346:N347"/>
    <mergeCell ref="O346:O347"/>
    <mergeCell ref="P346:P347"/>
    <mergeCell ref="Q346:Q347"/>
    <mergeCell ref="R346:R347"/>
    <mergeCell ref="A348:A349"/>
    <mergeCell ref="F348:F349"/>
    <mergeCell ref="G348:G349"/>
    <mergeCell ref="H348:H349"/>
    <mergeCell ref="I348:I349"/>
    <mergeCell ref="J348:J349"/>
    <mergeCell ref="K340:K341"/>
    <mergeCell ref="L340:L341"/>
    <mergeCell ref="M340:M341"/>
    <mergeCell ref="N340:N341"/>
    <mergeCell ref="O340:O341"/>
    <mergeCell ref="P340:P341"/>
    <mergeCell ref="Q340:Q341"/>
    <mergeCell ref="R340:R341"/>
    <mergeCell ref="A342:A343"/>
    <mergeCell ref="F342:F343"/>
    <mergeCell ref="G342:G343"/>
    <mergeCell ref="H342:H343"/>
    <mergeCell ref="I342:I343"/>
    <mergeCell ref="J342:J343"/>
    <mergeCell ref="K342:K343"/>
    <mergeCell ref="L342:L343"/>
    <mergeCell ref="M342:M343"/>
    <mergeCell ref="N342:N343"/>
    <mergeCell ref="O342:O343"/>
    <mergeCell ref="P342:P343"/>
    <mergeCell ref="Q342:Q343"/>
    <mergeCell ref="R342:R343"/>
    <mergeCell ref="K348:K349"/>
    <mergeCell ref="L348:L349"/>
    <mergeCell ref="M348:M349"/>
    <mergeCell ref="N348:N349"/>
    <mergeCell ref="O348:O349"/>
    <mergeCell ref="P348:P349"/>
    <mergeCell ref="Q348:Q349"/>
    <mergeCell ref="R348:R349"/>
    <mergeCell ref="A337:R337"/>
    <mergeCell ref="A338:A339"/>
    <mergeCell ref="B338:B343"/>
    <mergeCell ref="C338:C343"/>
    <mergeCell ref="D338:D343"/>
    <mergeCell ref="F338:F339"/>
    <mergeCell ref="G338:G339"/>
    <mergeCell ref="H338:H339"/>
    <mergeCell ref="I338:I339"/>
    <mergeCell ref="J338:J339"/>
    <mergeCell ref="K338:K339"/>
    <mergeCell ref="L338:L339"/>
    <mergeCell ref="M338:M339"/>
    <mergeCell ref="N338:N339"/>
    <mergeCell ref="O338:O339"/>
    <mergeCell ref="P338:P339"/>
    <mergeCell ref="Q338:Q339"/>
    <mergeCell ref="R338:R339"/>
    <mergeCell ref="A340:A341"/>
    <mergeCell ref="F340:F341"/>
    <mergeCell ref="G340:G341"/>
    <mergeCell ref="H340:H341"/>
    <mergeCell ref="I340:I341"/>
    <mergeCell ref="J340:J341"/>
    <mergeCell ref="O331:O332"/>
    <mergeCell ref="P331:P332"/>
    <mergeCell ref="Q331:Q332"/>
    <mergeCell ref="R331:R332"/>
    <mergeCell ref="A333:A334"/>
    <mergeCell ref="F333:F334"/>
    <mergeCell ref="G333:G334"/>
    <mergeCell ref="H333:H334"/>
    <mergeCell ref="I333:I334"/>
    <mergeCell ref="J333:J334"/>
    <mergeCell ref="K333:K334"/>
    <mergeCell ref="L333:L334"/>
    <mergeCell ref="M333:M334"/>
    <mergeCell ref="N333:N334"/>
    <mergeCell ref="O333:O334"/>
    <mergeCell ref="P333:P334"/>
    <mergeCell ref="Q333:Q334"/>
    <mergeCell ref="R333:R334"/>
    <mergeCell ref="F331:F332"/>
    <mergeCell ref="G331:G332"/>
    <mergeCell ref="H331:H332"/>
    <mergeCell ref="I331:I332"/>
    <mergeCell ref="J331:J332"/>
    <mergeCell ref="K331:K332"/>
    <mergeCell ref="L331:L332"/>
    <mergeCell ref="M331:M332"/>
    <mergeCell ref="N331:N332"/>
    <mergeCell ref="N325:N326"/>
    <mergeCell ref="O325:O326"/>
    <mergeCell ref="P325:P326"/>
    <mergeCell ref="Q325:Q326"/>
    <mergeCell ref="R325:R326"/>
    <mergeCell ref="A328:R328"/>
    <mergeCell ref="A329:A330"/>
    <mergeCell ref="B329:B334"/>
    <mergeCell ref="C329:C334"/>
    <mergeCell ref="D329:D334"/>
    <mergeCell ref="F329:F330"/>
    <mergeCell ref="G329:G330"/>
    <mergeCell ref="H329:H330"/>
    <mergeCell ref="I329:I330"/>
    <mergeCell ref="J329:J330"/>
    <mergeCell ref="K329:K330"/>
    <mergeCell ref="L329:L330"/>
    <mergeCell ref="M329:M330"/>
    <mergeCell ref="N329:N330"/>
    <mergeCell ref="O329:O330"/>
    <mergeCell ref="P329:P330"/>
    <mergeCell ref="Q329:Q330"/>
    <mergeCell ref="R329:R330"/>
    <mergeCell ref="A331:A332"/>
    <mergeCell ref="A325:A326"/>
    <mergeCell ref="F325:F326"/>
    <mergeCell ref="G325:G326"/>
    <mergeCell ref="H325:H326"/>
    <mergeCell ref="I325:I326"/>
    <mergeCell ref="J325:J326"/>
    <mergeCell ref="K325:K326"/>
    <mergeCell ref="L325:L326"/>
    <mergeCell ref="M325:M326"/>
    <mergeCell ref="J323:J324"/>
    <mergeCell ref="K323:K324"/>
    <mergeCell ref="L323:L324"/>
    <mergeCell ref="M323:M324"/>
    <mergeCell ref="N323:N324"/>
    <mergeCell ref="O323:O324"/>
    <mergeCell ref="P323:P324"/>
    <mergeCell ref="Q323:Q324"/>
    <mergeCell ref="R323:R324"/>
    <mergeCell ref="A319:R319"/>
    <mergeCell ref="A320:R320"/>
    <mergeCell ref="A321:A322"/>
    <mergeCell ref="B321:B326"/>
    <mergeCell ref="C321:C326"/>
    <mergeCell ref="D321:D326"/>
    <mergeCell ref="F321:F322"/>
    <mergeCell ref="G321:G322"/>
    <mergeCell ref="H321:H322"/>
    <mergeCell ref="I321:I322"/>
    <mergeCell ref="J321:J322"/>
    <mergeCell ref="K321:K322"/>
    <mergeCell ref="L321:L322"/>
    <mergeCell ref="M321:M322"/>
    <mergeCell ref="N321:N322"/>
    <mergeCell ref="O321:O322"/>
    <mergeCell ref="P321:P322"/>
    <mergeCell ref="Q321:Q322"/>
    <mergeCell ref="R321:R322"/>
    <mergeCell ref="A323:A324"/>
    <mergeCell ref="F323:F324"/>
    <mergeCell ref="G323:G324"/>
    <mergeCell ref="H323:H324"/>
    <mergeCell ref="I323:I324"/>
    <mergeCell ref="A315:R315"/>
    <mergeCell ref="A316:A317"/>
    <mergeCell ref="B316:B317"/>
    <mergeCell ref="C316:C317"/>
    <mergeCell ref="D316:D317"/>
    <mergeCell ref="F316:F317"/>
    <mergeCell ref="G316:G317"/>
    <mergeCell ref="H316:H317"/>
    <mergeCell ref="I316:I317"/>
    <mergeCell ref="J316:J317"/>
    <mergeCell ref="K316:K317"/>
    <mergeCell ref="L316:L317"/>
    <mergeCell ref="M316:M317"/>
    <mergeCell ref="N316:N317"/>
    <mergeCell ref="O316:O317"/>
    <mergeCell ref="P316:P317"/>
    <mergeCell ref="Q316:Q317"/>
    <mergeCell ref="R316:R317"/>
    <mergeCell ref="Q307:Q308"/>
    <mergeCell ref="R307:R308"/>
    <mergeCell ref="A311:R311"/>
    <mergeCell ref="A312:A313"/>
    <mergeCell ref="B312:B313"/>
    <mergeCell ref="C312:C313"/>
    <mergeCell ref="D312:D313"/>
    <mergeCell ref="F312:F313"/>
    <mergeCell ref="G312:G313"/>
    <mergeCell ref="H312:H313"/>
    <mergeCell ref="I312:I313"/>
    <mergeCell ref="J312:J313"/>
    <mergeCell ref="K312:K313"/>
    <mergeCell ref="L312:L313"/>
    <mergeCell ref="M312:M313"/>
    <mergeCell ref="N312:N313"/>
    <mergeCell ref="O312:O313"/>
    <mergeCell ref="P312:P313"/>
    <mergeCell ref="Q312:Q313"/>
    <mergeCell ref="R312:R313"/>
    <mergeCell ref="H307:H308"/>
    <mergeCell ref="I307:I308"/>
    <mergeCell ref="J307:J308"/>
    <mergeCell ref="K307:K308"/>
    <mergeCell ref="L307:L308"/>
    <mergeCell ref="M307:M308"/>
    <mergeCell ref="N307:N308"/>
    <mergeCell ref="O307:O308"/>
    <mergeCell ref="P307:P308"/>
    <mergeCell ref="P301:P302"/>
    <mergeCell ref="Q301:Q302"/>
    <mergeCell ref="R301:R302"/>
    <mergeCell ref="A304:R304"/>
    <mergeCell ref="A305:A306"/>
    <mergeCell ref="B305:B308"/>
    <mergeCell ref="C305:C308"/>
    <mergeCell ref="D305:D308"/>
    <mergeCell ref="F305:F306"/>
    <mergeCell ref="G305:G306"/>
    <mergeCell ref="H305:H306"/>
    <mergeCell ref="I305:I306"/>
    <mergeCell ref="J305:J306"/>
    <mergeCell ref="K305:K306"/>
    <mergeCell ref="L305:L306"/>
    <mergeCell ref="M305:M306"/>
    <mergeCell ref="N305:N306"/>
    <mergeCell ref="O305:O306"/>
    <mergeCell ref="P305:P306"/>
    <mergeCell ref="Q305:Q306"/>
    <mergeCell ref="R305:R306"/>
    <mergeCell ref="A307:A308"/>
    <mergeCell ref="F307:F308"/>
    <mergeCell ref="G307:G308"/>
    <mergeCell ref="G301:G302"/>
    <mergeCell ref="H301:H302"/>
    <mergeCell ref="I301:I302"/>
    <mergeCell ref="J301:J302"/>
    <mergeCell ref="K301:K302"/>
    <mergeCell ref="L301:L302"/>
    <mergeCell ref="M301:M302"/>
    <mergeCell ref="N301:N302"/>
    <mergeCell ref="O301:O302"/>
    <mergeCell ref="P294:P295"/>
    <mergeCell ref="Q294:Q295"/>
    <mergeCell ref="R294:R295"/>
    <mergeCell ref="A297:R297"/>
    <mergeCell ref="A298:R298"/>
    <mergeCell ref="A299:A300"/>
    <mergeCell ref="B299:B302"/>
    <mergeCell ref="C299:C302"/>
    <mergeCell ref="D299:D302"/>
    <mergeCell ref="F299:F300"/>
    <mergeCell ref="G299:G300"/>
    <mergeCell ref="H299:H300"/>
    <mergeCell ref="I299:I300"/>
    <mergeCell ref="J299:J300"/>
    <mergeCell ref="K299:K300"/>
    <mergeCell ref="L299:L300"/>
    <mergeCell ref="M299:M300"/>
    <mergeCell ref="N299:N300"/>
    <mergeCell ref="O299:O300"/>
    <mergeCell ref="P299:P300"/>
    <mergeCell ref="Q299:Q300"/>
    <mergeCell ref="R299:R300"/>
    <mergeCell ref="A301:A302"/>
    <mergeCell ref="F301:F302"/>
    <mergeCell ref="G294:G295"/>
    <mergeCell ref="H294:H295"/>
    <mergeCell ref="I294:I295"/>
    <mergeCell ref="J294:J295"/>
    <mergeCell ref="K294:K295"/>
    <mergeCell ref="L294:L295"/>
    <mergeCell ref="M294:M295"/>
    <mergeCell ref="N294:N295"/>
    <mergeCell ref="O294:O295"/>
    <mergeCell ref="O288:O289"/>
    <mergeCell ref="P288:P289"/>
    <mergeCell ref="Q288:Q289"/>
    <mergeCell ref="R288:R289"/>
    <mergeCell ref="A291:R291"/>
    <mergeCell ref="A292:A293"/>
    <mergeCell ref="B292:B295"/>
    <mergeCell ref="C292:C295"/>
    <mergeCell ref="D292:D295"/>
    <mergeCell ref="F292:F293"/>
    <mergeCell ref="G292:G293"/>
    <mergeCell ref="H292:H293"/>
    <mergeCell ref="I292:I293"/>
    <mergeCell ref="J292:J293"/>
    <mergeCell ref="K292:K293"/>
    <mergeCell ref="L292:L293"/>
    <mergeCell ref="M292:M293"/>
    <mergeCell ref="N292:N293"/>
    <mergeCell ref="O292:O293"/>
    <mergeCell ref="P292:P293"/>
    <mergeCell ref="Q292:Q293"/>
    <mergeCell ref="R292:R293"/>
    <mergeCell ref="A294:A295"/>
    <mergeCell ref="F294:F295"/>
    <mergeCell ref="F288:F289"/>
    <mergeCell ref="G288:G289"/>
    <mergeCell ref="H288:H289"/>
    <mergeCell ref="I288:I289"/>
    <mergeCell ref="J288:J289"/>
    <mergeCell ref="K288:K289"/>
    <mergeCell ref="L288:L289"/>
    <mergeCell ref="M288:M289"/>
    <mergeCell ref="N288:N289"/>
    <mergeCell ref="O281:O282"/>
    <mergeCell ref="P281:P282"/>
    <mergeCell ref="Q281:Q282"/>
    <mergeCell ref="R281:R282"/>
    <mergeCell ref="A284:R284"/>
    <mergeCell ref="A285:R285"/>
    <mergeCell ref="A286:A287"/>
    <mergeCell ref="B286:B289"/>
    <mergeCell ref="C286:C289"/>
    <mergeCell ref="D286:D289"/>
    <mergeCell ref="F286:F287"/>
    <mergeCell ref="G286:G287"/>
    <mergeCell ref="H286:H287"/>
    <mergeCell ref="I286:I287"/>
    <mergeCell ref="J286:J287"/>
    <mergeCell ref="K286:K287"/>
    <mergeCell ref="L286:L287"/>
    <mergeCell ref="M286:M287"/>
    <mergeCell ref="N286:N287"/>
    <mergeCell ref="O286:O287"/>
    <mergeCell ref="P286:P287"/>
    <mergeCell ref="Q286:Q287"/>
    <mergeCell ref="R286:R287"/>
    <mergeCell ref="A288:A289"/>
    <mergeCell ref="F281:F282"/>
    <mergeCell ref="G281:G282"/>
    <mergeCell ref="H281:H282"/>
    <mergeCell ref="I281:I282"/>
    <mergeCell ref="J281:J282"/>
    <mergeCell ref="K281:K282"/>
    <mergeCell ref="L281:L282"/>
    <mergeCell ref="M281:M282"/>
    <mergeCell ref="N281:N282"/>
    <mergeCell ref="N275:N276"/>
    <mergeCell ref="O275:O276"/>
    <mergeCell ref="P275:P276"/>
    <mergeCell ref="Q275:Q276"/>
    <mergeCell ref="R275:R276"/>
    <mergeCell ref="A278:R278"/>
    <mergeCell ref="A279:A280"/>
    <mergeCell ref="B279:B282"/>
    <mergeCell ref="C279:C282"/>
    <mergeCell ref="D279:D282"/>
    <mergeCell ref="F279:F280"/>
    <mergeCell ref="G279:G280"/>
    <mergeCell ref="H279:H280"/>
    <mergeCell ref="I279:I280"/>
    <mergeCell ref="J279:J280"/>
    <mergeCell ref="K279:K280"/>
    <mergeCell ref="L279:L280"/>
    <mergeCell ref="M279:M280"/>
    <mergeCell ref="N279:N280"/>
    <mergeCell ref="O279:O280"/>
    <mergeCell ref="P279:P280"/>
    <mergeCell ref="Q279:Q280"/>
    <mergeCell ref="R279:R280"/>
    <mergeCell ref="A281:A282"/>
    <mergeCell ref="A275:A276"/>
    <mergeCell ref="F275:F276"/>
    <mergeCell ref="G275:G276"/>
    <mergeCell ref="H275:H276"/>
    <mergeCell ref="I275:I276"/>
    <mergeCell ref="J275:J276"/>
    <mergeCell ref="K275:K276"/>
    <mergeCell ref="L275:L276"/>
    <mergeCell ref="M275:M276"/>
    <mergeCell ref="J273:J274"/>
    <mergeCell ref="K273:K274"/>
    <mergeCell ref="L273:L274"/>
    <mergeCell ref="M273:M274"/>
    <mergeCell ref="N273:N274"/>
    <mergeCell ref="O273:O274"/>
    <mergeCell ref="P273:P274"/>
    <mergeCell ref="Q273:Q274"/>
    <mergeCell ref="R273:R274"/>
    <mergeCell ref="A269:R269"/>
    <mergeCell ref="A270:R270"/>
    <mergeCell ref="A271:A272"/>
    <mergeCell ref="B271:B276"/>
    <mergeCell ref="C271:C276"/>
    <mergeCell ref="D271:D276"/>
    <mergeCell ref="F271:F272"/>
    <mergeCell ref="G271:G272"/>
    <mergeCell ref="H271:H272"/>
    <mergeCell ref="I271:I272"/>
    <mergeCell ref="J271:J272"/>
    <mergeCell ref="K271:K272"/>
    <mergeCell ref="L271:L272"/>
    <mergeCell ref="M271:M272"/>
    <mergeCell ref="N271:N272"/>
    <mergeCell ref="O271:O272"/>
    <mergeCell ref="P271:P272"/>
    <mergeCell ref="Q271:Q272"/>
    <mergeCell ref="R271:R272"/>
    <mergeCell ref="A273:A274"/>
    <mergeCell ref="F273:F274"/>
    <mergeCell ref="G273:G274"/>
    <mergeCell ref="H273:H274"/>
    <mergeCell ref="I273:I274"/>
    <mergeCell ref="A265:R265"/>
    <mergeCell ref="A266:A267"/>
    <mergeCell ref="B266:B267"/>
    <mergeCell ref="C266:C267"/>
    <mergeCell ref="D266:D267"/>
    <mergeCell ref="F266:F267"/>
    <mergeCell ref="G266:G267"/>
    <mergeCell ref="H266:H267"/>
    <mergeCell ref="I266:I267"/>
    <mergeCell ref="J266:J267"/>
    <mergeCell ref="K266:K267"/>
    <mergeCell ref="L266:L267"/>
    <mergeCell ref="M266:M267"/>
    <mergeCell ref="N266:N267"/>
    <mergeCell ref="O266:O267"/>
    <mergeCell ref="P266:P267"/>
    <mergeCell ref="Q266:Q267"/>
    <mergeCell ref="R266:R267"/>
    <mergeCell ref="A261:R261"/>
    <mergeCell ref="A262:A263"/>
    <mergeCell ref="B262:B263"/>
    <mergeCell ref="C262:C263"/>
    <mergeCell ref="D262:D263"/>
    <mergeCell ref="F262:F263"/>
    <mergeCell ref="G262:G263"/>
    <mergeCell ref="H262:H263"/>
    <mergeCell ref="I262:I263"/>
    <mergeCell ref="J262:J263"/>
    <mergeCell ref="K262:K263"/>
    <mergeCell ref="L262:L263"/>
    <mergeCell ref="M262:M263"/>
    <mergeCell ref="N262:N263"/>
    <mergeCell ref="O262:O263"/>
    <mergeCell ref="P262:P263"/>
    <mergeCell ref="Q262:Q263"/>
    <mergeCell ref="R262:R263"/>
    <mergeCell ref="A260:R260"/>
    <mergeCell ref="A254:R254"/>
    <mergeCell ref="A255:A256"/>
    <mergeCell ref="B255:B258"/>
    <mergeCell ref="C255:C258"/>
    <mergeCell ref="D255:D258"/>
    <mergeCell ref="F255:F256"/>
    <mergeCell ref="G255:G256"/>
    <mergeCell ref="H255:H256"/>
    <mergeCell ref="I255:I256"/>
    <mergeCell ref="J255:J256"/>
    <mergeCell ref="K255:K256"/>
    <mergeCell ref="L255:L256"/>
    <mergeCell ref="M255:M256"/>
    <mergeCell ref="N255:N256"/>
    <mergeCell ref="O255:O256"/>
    <mergeCell ref="P255:P256"/>
    <mergeCell ref="Q255:Q256"/>
    <mergeCell ref="R255:R256"/>
    <mergeCell ref="A257:A258"/>
    <mergeCell ref="F257:F258"/>
    <mergeCell ref="G257:G258"/>
    <mergeCell ref="H257:H258"/>
    <mergeCell ref="I257:I258"/>
    <mergeCell ref="J257:J258"/>
    <mergeCell ref="A250:R250"/>
    <mergeCell ref="A251:A252"/>
    <mergeCell ref="B251:B252"/>
    <mergeCell ref="C251:C252"/>
    <mergeCell ref="D251:D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K257:K258"/>
    <mergeCell ref="L257:L258"/>
    <mergeCell ref="M257:M258"/>
    <mergeCell ref="N257:N258"/>
    <mergeCell ref="O257:O258"/>
    <mergeCell ref="P257:P258"/>
    <mergeCell ref="Q257:Q258"/>
    <mergeCell ref="R257:R258"/>
    <mergeCell ref="K246:K247"/>
    <mergeCell ref="L246:L247"/>
    <mergeCell ref="M246:M247"/>
    <mergeCell ref="N246:N247"/>
    <mergeCell ref="O246:O247"/>
    <mergeCell ref="P246:P247"/>
    <mergeCell ref="Q246:Q247"/>
    <mergeCell ref="R246:R247"/>
    <mergeCell ref="A249:R249"/>
    <mergeCell ref="A246:A247"/>
    <mergeCell ref="B246:B247"/>
    <mergeCell ref="C246:C247"/>
    <mergeCell ref="D246:D247"/>
    <mergeCell ref="F246:F247"/>
    <mergeCell ref="G246:G247"/>
    <mergeCell ref="H246:H247"/>
    <mergeCell ref="I246:I247"/>
    <mergeCell ref="J246:J247"/>
    <mergeCell ref="J242:J243"/>
    <mergeCell ref="K242:K243"/>
    <mergeCell ref="L242:L243"/>
    <mergeCell ref="M242:M243"/>
    <mergeCell ref="N242:N243"/>
    <mergeCell ref="O242:O243"/>
    <mergeCell ref="P242:P243"/>
    <mergeCell ref="Q242:Q243"/>
    <mergeCell ref="R242:R243"/>
    <mergeCell ref="A238:R238"/>
    <mergeCell ref="A239:R239"/>
    <mergeCell ref="A240:A241"/>
    <mergeCell ref="B240:B243"/>
    <mergeCell ref="C240:C243"/>
    <mergeCell ref="D240:D243"/>
    <mergeCell ref="F240:F241"/>
    <mergeCell ref="G240:G241"/>
    <mergeCell ref="H240:H241"/>
    <mergeCell ref="I240:I241"/>
    <mergeCell ref="J240:J241"/>
    <mergeCell ref="K240:K241"/>
    <mergeCell ref="L240:L241"/>
    <mergeCell ref="M240:M241"/>
    <mergeCell ref="N240:N241"/>
    <mergeCell ref="O240:O241"/>
    <mergeCell ref="P240:P241"/>
    <mergeCell ref="Q240:Q241"/>
    <mergeCell ref="R240:R241"/>
    <mergeCell ref="A242:A243"/>
    <mergeCell ref="F242:F243"/>
    <mergeCell ref="G242:G243"/>
    <mergeCell ref="H242:H243"/>
    <mergeCell ref="A227:A228"/>
    <mergeCell ref="F227:F228"/>
    <mergeCell ref="G227:G228"/>
    <mergeCell ref="H227:H228"/>
    <mergeCell ref="I227:I228"/>
    <mergeCell ref="J227:J228"/>
    <mergeCell ref="K227:K228"/>
    <mergeCell ref="L227:L228"/>
    <mergeCell ref="I242:I243"/>
    <mergeCell ref="P233:P234"/>
    <mergeCell ref="Q233:Q234"/>
    <mergeCell ref="R233:R234"/>
    <mergeCell ref="A235:A236"/>
    <mergeCell ref="F235:F236"/>
    <mergeCell ref="G235:G236"/>
    <mergeCell ref="H235:H236"/>
    <mergeCell ref="I235:I236"/>
    <mergeCell ref="J235:J236"/>
    <mergeCell ref="K235:K236"/>
    <mergeCell ref="L235:L236"/>
    <mergeCell ref="M235:M236"/>
    <mergeCell ref="N235:N236"/>
    <mergeCell ref="O235:O236"/>
    <mergeCell ref="P235:P236"/>
    <mergeCell ref="Q235:Q236"/>
    <mergeCell ref="R235:R236"/>
    <mergeCell ref="G233:G234"/>
    <mergeCell ref="H233:H234"/>
    <mergeCell ref="I233:I234"/>
    <mergeCell ref="J233:J234"/>
    <mergeCell ref="K233:K234"/>
    <mergeCell ref="L233:L234"/>
    <mergeCell ref="A231:A232"/>
    <mergeCell ref="B231:B236"/>
    <mergeCell ref="C231:C236"/>
    <mergeCell ref="D231:D236"/>
    <mergeCell ref="F231:F232"/>
    <mergeCell ref="G231:G232"/>
    <mergeCell ref="H231:H232"/>
    <mergeCell ref="I231:I232"/>
    <mergeCell ref="J231:J232"/>
    <mergeCell ref="K231:K232"/>
    <mergeCell ref="L231:L232"/>
    <mergeCell ref="M231:M232"/>
    <mergeCell ref="N231:N232"/>
    <mergeCell ref="O231:O232"/>
    <mergeCell ref="P231:P232"/>
    <mergeCell ref="Q231:Q232"/>
    <mergeCell ref="R231:R232"/>
    <mergeCell ref="A233:A234"/>
    <mergeCell ref="F233:F234"/>
    <mergeCell ref="M233:M234"/>
    <mergeCell ref="N233:N234"/>
    <mergeCell ref="O233:O234"/>
    <mergeCell ref="M227:M228"/>
    <mergeCell ref="P223:P224"/>
    <mergeCell ref="Q223:Q224"/>
    <mergeCell ref="R223:R224"/>
    <mergeCell ref="A225:A226"/>
    <mergeCell ref="F225:F226"/>
    <mergeCell ref="G225:G226"/>
    <mergeCell ref="H225:H226"/>
    <mergeCell ref="I225:I226"/>
    <mergeCell ref="J225:J226"/>
    <mergeCell ref="K225:K226"/>
    <mergeCell ref="L225:L226"/>
    <mergeCell ref="M225:M226"/>
    <mergeCell ref="N225:N226"/>
    <mergeCell ref="O225:O226"/>
    <mergeCell ref="P225:P226"/>
    <mergeCell ref="Q225:Q226"/>
    <mergeCell ref="R225:R226"/>
    <mergeCell ref="G223:G224"/>
    <mergeCell ref="H223:H224"/>
    <mergeCell ref="I223:I224"/>
    <mergeCell ref="J223:J224"/>
    <mergeCell ref="K223:K224"/>
    <mergeCell ref="L223:L224"/>
    <mergeCell ref="M223:M224"/>
    <mergeCell ref="N223:N224"/>
    <mergeCell ref="O223:O224"/>
    <mergeCell ref="N227:N228"/>
    <mergeCell ref="O227:O228"/>
    <mergeCell ref="P227:P228"/>
    <mergeCell ref="Q227:Q228"/>
    <mergeCell ref="R227:R228"/>
    <mergeCell ref="Q219:Q220"/>
    <mergeCell ref="R219:R220"/>
    <mergeCell ref="A221:A222"/>
    <mergeCell ref="F221:F222"/>
    <mergeCell ref="G221:G222"/>
    <mergeCell ref="H221:H222"/>
    <mergeCell ref="I221:I222"/>
    <mergeCell ref="J221:J222"/>
    <mergeCell ref="K221:K222"/>
    <mergeCell ref="L221:L222"/>
    <mergeCell ref="M221:M222"/>
    <mergeCell ref="N221:N222"/>
    <mergeCell ref="O221:O222"/>
    <mergeCell ref="P221:P222"/>
    <mergeCell ref="Q221:Q222"/>
    <mergeCell ref="R221:R222"/>
    <mergeCell ref="K214:K215"/>
    <mergeCell ref="L214:L215"/>
    <mergeCell ref="M214:M215"/>
    <mergeCell ref="N214:N215"/>
    <mergeCell ref="O214:O215"/>
    <mergeCell ref="P214:P215"/>
    <mergeCell ref="A219:A220"/>
    <mergeCell ref="B219:B228"/>
    <mergeCell ref="C219:C228"/>
    <mergeCell ref="D219:D228"/>
    <mergeCell ref="E219:E220"/>
    <mergeCell ref="F219:F220"/>
    <mergeCell ref="G219:G220"/>
    <mergeCell ref="H219:H220"/>
    <mergeCell ref="I219:I220"/>
    <mergeCell ref="J219:J220"/>
    <mergeCell ref="K219:K220"/>
    <mergeCell ref="L219:L220"/>
    <mergeCell ref="M219:M220"/>
    <mergeCell ref="N219:N220"/>
    <mergeCell ref="O219:O220"/>
    <mergeCell ref="P219:P220"/>
    <mergeCell ref="A223:A224"/>
    <mergeCell ref="F223:F224"/>
    <mergeCell ref="L206:L207"/>
    <mergeCell ref="M206:M207"/>
    <mergeCell ref="N206:N207"/>
    <mergeCell ref="O206:O207"/>
    <mergeCell ref="P206:P207"/>
    <mergeCell ref="R206:R207"/>
    <mergeCell ref="A212:R212"/>
    <mergeCell ref="A213:A215"/>
    <mergeCell ref="B213:D213"/>
    <mergeCell ref="E213:H213"/>
    <mergeCell ref="I213:L213"/>
    <mergeCell ref="M213:N213"/>
    <mergeCell ref="O213:P213"/>
    <mergeCell ref="Q213:Q215"/>
    <mergeCell ref="R213:R215"/>
    <mergeCell ref="B214:B215"/>
    <mergeCell ref="C214:C215"/>
    <mergeCell ref="D214:D215"/>
    <mergeCell ref="E214:E215"/>
    <mergeCell ref="F214:F215"/>
    <mergeCell ref="G214:G215"/>
    <mergeCell ref="H214:H215"/>
    <mergeCell ref="I214:I215"/>
    <mergeCell ref="J214:J215"/>
    <mergeCell ref="A203:R203"/>
    <mergeCell ref="A204:A205"/>
    <mergeCell ref="B204:B207"/>
    <mergeCell ref="C204:C207"/>
    <mergeCell ref="D204:D207"/>
    <mergeCell ref="F204:F205"/>
    <mergeCell ref="G204:G205"/>
    <mergeCell ref="H204:H205"/>
    <mergeCell ref="I204:I205"/>
    <mergeCell ref="J204:J205"/>
    <mergeCell ref="K204:K205"/>
    <mergeCell ref="L204:L205"/>
    <mergeCell ref="M204:M205"/>
    <mergeCell ref="N204:N205"/>
    <mergeCell ref="O204:O205"/>
    <mergeCell ref="P204:P205"/>
    <mergeCell ref="R204:R205"/>
    <mergeCell ref="A206:A207"/>
    <mergeCell ref="F206:F207"/>
    <mergeCell ref="G206:G207"/>
    <mergeCell ref="H206:H207"/>
    <mergeCell ref="I206:I207"/>
    <mergeCell ref="J206:J207"/>
    <mergeCell ref="K206:K207"/>
    <mergeCell ref="A191:A192"/>
    <mergeCell ref="F191:F192"/>
    <mergeCell ref="G191:G192"/>
    <mergeCell ref="H191:H192"/>
    <mergeCell ref="I191:I192"/>
    <mergeCell ref="J191:J192"/>
    <mergeCell ref="K191:K192"/>
    <mergeCell ref="L191:L192"/>
    <mergeCell ref="P198:P199"/>
    <mergeCell ref="R198:R199"/>
    <mergeCell ref="A200:A201"/>
    <mergeCell ref="F200:F201"/>
    <mergeCell ref="G200:G201"/>
    <mergeCell ref="H200:H201"/>
    <mergeCell ref="I200:I201"/>
    <mergeCell ref="J200:J201"/>
    <mergeCell ref="K200:K201"/>
    <mergeCell ref="L200:L201"/>
    <mergeCell ref="M200:M201"/>
    <mergeCell ref="N200:N201"/>
    <mergeCell ref="O200:O201"/>
    <mergeCell ref="P200:P201"/>
    <mergeCell ref="R200:R201"/>
    <mergeCell ref="G198:G199"/>
    <mergeCell ref="H198:H199"/>
    <mergeCell ref="I198:I199"/>
    <mergeCell ref="J198:J199"/>
    <mergeCell ref="K198:K199"/>
    <mergeCell ref="L198:L199"/>
    <mergeCell ref="M198:M199"/>
    <mergeCell ref="N198:N199"/>
    <mergeCell ref="O198:O199"/>
    <mergeCell ref="A194:R194"/>
    <mergeCell ref="A195:R195"/>
    <mergeCell ref="A196:A197"/>
    <mergeCell ref="B196:B201"/>
    <mergeCell ref="C196:C201"/>
    <mergeCell ref="D196:D201"/>
    <mergeCell ref="F196:F197"/>
    <mergeCell ref="G196:G197"/>
    <mergeCell ref="H196:H197"/>
    <mergeCell ref="I196:I197"/>
    <mergeCell ref="J196:J197"/>
    <mergeCell ref="K196:K197"/>
    <mergeCell ref="L196:L197"/>
    <mergeCell ref="M196:M197"/>
    <mergeCell ref="N196:N197"/>
    <mergeCell ref="O196:O197"/>
    <mergeCell ref="P196:P197"/>
    <mergeCell ref="R196:R197"/>
    <mergeCell ref="A198:A199"/>
    <mergeCell ref="F198:F199"/>
    <mergeCell ref="H185:H186"/>
    <mergeCell ref="I185:I186"/>
    <mergeCell ref="J185:J186"/>
    <mergeCell ref="M191:M192"/>
    <mergeCell ref="K185:K186"/>
    <mergeCell ref="L185:L186"/>
    <mergeCell ref="M185:M186"/>
    <mergeCell ref="N185:N186"/>
    <mergeCell ref="O185:O186"/>
    <mergeCell ref="P185:P186"/>
    <mergeCell ref="R185:R186"/>
    <mergeCell ref="A188:R188"/>
    <mergeCell ref="A189:A190"/>
    <mergeCell ref="B189:B192"/>
    <mergeCell ref="C189:C192"/>
    <mergeCell ref="D189:D192"/>
    <mergeCell ref="F189:F190"/>
    <mergeCell ref="G189:G190"/>
    <mergeCell ref="H189:H190"/>
    <mergeCell ref="I189:I190"/>
    <mergeCell ref="J189:J190"/>
    <mergeCell ref="K189:K190"/>
    <mergeCell ref="L189:L190"/>
    <mergeCell ref="M189:M190"/>
    <mergeCell ref="N189:N190"/>
    <mergeCell ref="O189:O190"/>
    <mergeCell ref="P189:P190"/>
    <mergeCell ref="R189:R190"/>
    <mergeCell ref="N191:N192"/>
    <mergeCell ref="O191:O192"/>
    <mergeCell ref="P191:P192"/>
    <mergeCell ref="R191:R192"/>
    <mergeCell ref="P178:P179"/>
    <mergeCell ref="R178:R179"/>
    <mergeCell ref="A176:A177"/>
    <mergeCell ref="F176:F177"/>
    <mergeCell ref="G176:G177"/>
    <mergeCell ref="H176:H177"/>
    <mergeCell ref="I176:I177"/>
    <mergeCell ref="J176:J177"/>
    <mergeCell ref="K176:K177"/>
    <mergeCell ref="L176:L177"/>
    <mergeCell ref="M176:M177"/>
    <mergeCell ref="A181:R181"/>
    <mergeCell ref="A182:R182"/>
    <mergeCell ref="A183:A184"/>
    <mergeCell ref="B183:B186"/>
    <mergeCell ref="C183:C186"/>
    <mergeCell ref="D183:D186"/>
    <mergeCell ref="F183:F184"/>
    <mergeCell ref="G183:G184"/>
    <mergeCell ref="H183:H184"/>
    <mergeCell ref="I183:I184"/>
    <mergeCell ref="J183:J184"/>
    <mergeCell ref="K183:K184"/>
    <mergeCell ref="L183:L184"/>
    <mergeCell ref="M183:M184"/>
    <mergeCell ref="N183:N184"/>
    <mergeCell ref="O183:O184"/>
    <mergeCell ref="P183:P184"/>
    <mergeCell ref="R183:R184"/>
    <mergeCell ref="A185:A186"/>
    <mergeCell ref="F185:F186"/>
    <mergeCell ref="G185:G186"/>
    <mergeCell ref="A173:R173"/>
    <mergeCell ref="A174:A175"/>
    <mergeCell ref="B174:B179"/>
    <mergeCell ref="C174:C179"/>
    <mergeCell ref="D174:D179"/>
    <mergeCell ref="F174:F175"/>
    <mergeCell ref="G174:G175"/>
    <mergeCell ref="H174:H175"/>
    <mergeCell ref="I174:I175"/>
    <mergeCell ref="J174:J175"/>
    <mergeCell ref="K174:K175"/>
    <mergeCell ref="L174:L175"/>
    <mergeCell ref="M174:M175"/>
    <mergeCell ref="N174:N175"/>
    <mergeCell ref="O174:O175"/>
    <mergeCell ref="P174:P175"/>
    <mergeCell ref="R174:R175"/>
    <mergeCell ref="N176:N177"/>
    <mergeCell ref="O176:O177"/>
    <mergeCell ref="P176:P177"/>
    <mergeCell ref="R176:R177"/>
    <mergeCell ref="A178:A179"/>
    <mergeCell ref="F178:F179"/>
    <mergeCell ref="G178:G179"/>
    <mergeCell ref="H178:H179"/>
    <mergeCell ref="I178:I179"/>
    <mergeCell ref="J178:J179"/>
    <mergeCell ref="K178:K179"/>
    <mergeCell ref="L178:L179"/>
    <mergeCell ref="M178:M179"/>
    <mergeCell ref="N178:N179"/>
    <mergeCell ref="O178:O179"/>
    <mergeCell ref="A166:R166"/>
    <mergeCell ref="A167:R167"/>
    <mergeCell ref="A168:A169"/>
    <mergeCell ref="B168:B171"/>
    <mergeCell ref="C168:C171"/>
    <mergeCell ref="D168:D171"/>
    <mergeCell ref="F168:F169"/>
    <mergeCell ref="G168:G169"/>
    <mergeCell ref="H168:H169"/>
    <mergeCell ref="I168:I169"/>
    <mergeCell ref="J168:J169"/>
    <mergeCell ref="K168:K169"/>
    <mergeCell ref="L168:L169"/>
    <mergeCell ref="M168:M169"/>
    <mergeCell ref="N168:N169"/>
    <mergeCell ref="O168:O169"/>
    <mergeCell ref="P168:P169"/>
    <mergeCell ref="R168:R169"/>
    <mergeCell ref="A170:A171"/>
    <mergeCell ref="F170:F171"/>
    <mergeCell ref="G170:G171"/>
    <mergeCell ref="H170:H171"/>
    <mergeCell ref="I170:I171"/>
    <mergeCell ref="J170:J171"/>
    <mergeCell ref="K170:K171"/>
    <mergeCell ref="L170:L171"/>
    <mergeCell ref="M170:M171"/>
    <mergeCell ref="N170:N171"/>
    <mergeCell ref="O170:O171"/>
    <mergeCell ref="P170:P171"/>
    <mergeCell ref="R170:R171"/>
    <mergeCell ref="A162:R162"/>
    <mergeCell ref="A163:A164"/>
    <mergeCell ref="B163:B164"/>
    <mergeCell ref="C163:C164"/>
    <mergeCell ref="D163:D164"/>
    <mergeCell ref="F163:F164"/>
    <mergeCell ref="G163:G164"/>
    <mergeCell ref="H163:H164"/>
    <mergeCell ref="I163:I164"/>
    <mergeCell ref="J163:J164"/>
    <mergeCell ref="K163:K164"/>
    <mergeCell ref="L163:L164"/>
    <mergeCell ref="M163:M164"/>
    <mergeCell ref="N163:N164"/>
    <mergeCell ref="O163:O164"/>
    <mergeCell ref="P163:P164"/>
    <mergeCell ref="R163:R164"/>
    <mergeCell ref="A157:R157"/>
    <mergeCell ref="A158:R158"/>
    <mergeCell ref="A159:A160"/>
    <mergeCell ref="B159:B160"/>
    <mergeCell ref="C159:C160"/>
    <mergeCell ref="D159:D160"/>
    <mergeCell ref="F159:F160"/>
    <mergeCell ref="G159:G160"/>
    <mergeCell ref="H159:H160"/>
    <mergeCell ref="I159:I160"/>
    <mergeCell ref="J159:J160"/>
    <mergeCell ref="K159:K160"/>
    <mergeCell ref="L159:L160"/>
    <mergeCell ref="M159:M160"/>
    <mergeCell ref="N159:N160"/>
    <mergeCell ref="O159:O160"/>
    <mergeCell ref="P159:P160"/>
    <mergeCell ref="R159:R160"/>
    <mergeCell ref="A153:R153"/>
    <mergeCell ref="A154:A155"/>
    <mergeCell ref="B154:B155"/>
    <mergeCell ref="C154:C155"/>
    <mergeCell ref="D154:D155"/>
    <mergeCell ref="F154:F155"/>
    <mergeCell ref="G154:G155"/>
    <mergeCell ref="H154:H155"/>
    <mergeCell ref="I154:I155"/>
    <mergeCell ref="J154:J155"/>
    <mergeCell ref="K154:K155"/>
    <mergeCell ref="L154:L155"/>
    <mergeCell ref="M154:M155"/>
    <mergeCell ref="N154:N155"/>
    <mergeCell ref="O154:O155"/>
    <mergeCell ref="P154:P155"/>
    <mergeCell ref="R154:R155"/>
    <mergeCell ref="A148:R148"/>
    <mergeCell ref="A149:R149"/>
    <mergeCell ref="A150:A151"/>
    <mergeCell ref="B150:B151"/>
    <mergeCell ref="C150:C151"/>
    <mergeCell ref="D150:D151"/>
    <mergeCell ref="F150:F151"/>
    <mergeCell ref="G150:G151"/>
    <mergeCell ref="H150:H151"/>
    <mergeCell ref="I150:I151"/>
    <mergeCell ref="J150:J151"/>
    <mergeCell ref="K150:K151"/>
    <mergeCell ref="L150:L151"/>
    <mergeCell ref="M150:M151"/>
    <mergeCell ref="N150:N151"/>
    <mergeCell ref="O150:O151"/>
    <mergeCell ref="P150:P151"/>
    <mergeCell ref="R150:R151"/>
    <mergeCell ref="J143:J144"/>
    <mergeCell ref="K143:K144"/>
    <mergeCell ref="L143:L144"/>
    <mergeCell ref="M143:M144"/>
    <mergeCell ref="N143:N144"/>
    <mergeCell ref="O143:O144"/>
    <mergeCell ref="P143:P144"/>
    <mergeCell ref="R143:R144"/>
    <mergeCell ref="A145:A146"/>
    <mergeCell ref="F145:F146"/>
    <mergeCell ref="G145:G146"/>
    <mergeCell ref="H145:H146"/>
    <mergeCell ref="I145:I146"/>
    <mergeCell ref="J145:J146"/>
    <mergeCell ref="K145:K146"/>
    <mergeCell ref="L145:L146"/>
    <mergeCell ref="M145:M146"/>
    <mergeCell ref="N145:N146"/>
    <mergeCell ref="O145:O146"/>
    <mergeCell ref="P145:P146"/>
    <mergeCell ref="R145:R146"/>
    <mergeCell ref="P137:P138"/>
    <mergeCell ref="R137:R138"/>
    <mergeCell ref="A140:R140"/>
    <mergeCell ref="A141:A142"/>
    <mergeCell ref="B141:B146"/>
    <mergeCell ref="C141:C146"/>
    <mergeCell ref="D141:D146"/>
    <mergeCell ref="F141:F142"/>
    <mergeCell ref="G141:G142"/>
    <mergeCell ref="H141:H142"/>
    <mergeCell ref="I141:I142"/>
    <mergeCell ref="J141:J142"/>
    <mergeCell ref="K141:K142"/>
    <mergeCell ref="L141:L142"/>
    <mergeCell ref="M141:M142"/>
    <mergeCell ref="N141:N142"/>
    <mergeCell ref="O141:O142"/>
    <mergeCell ref="P141:P142"/>
    <mergeCell ref="R141:R142"/>
    <mergeCell ref="A143:A144"/>
    <mergeCell ref="F143:F144"/>
    <mergeCell ref="G143:G144"/>
    <mergeCell ref="H143:H144"/>
    <mergeCell ref="I143:I144"/>
    <mergeCell ref="G137:G138"/>
    <mergeCell ref="H137:H138"/>
    <mergeCell ref="I137:I138"/>
    <mergeCell ref="J137:J138"/>
    <mergeCell ref="K137:K138"/>
    <mergeCell ref="L137:L138"/>
    <mergeCell ref="M137:M138"/>
    <mergeCell ref="N137:N138"/>
    <mergeCell ref="O137:O138"/>
    <mergeCell ref="N130:N131"/>
    <mergeCell ref="O130:O131"/>
    <mergeCell ref="P130:P131"/>
    <mergeCell ref="R130:R131"/>
    <mergeCell ref="A133:R133"/>
    <mergeCell ref="A134:R134"/>
    <mergeCell ref="A135:A136"/>
    <mergeCell ref="B135:B138"/>
    <mergeCell ref="C135:C138"/>
    <mergeCell ref="D135:D138"/>
    <mergeCell ref="F135:F136"/>
    <mergeCell ref="G135:G136"/>
    <mergeCell ref="H135:H136"/>
    <mergeCell ref="I135:I136"/>
    <mergeCell ref="J135:J136"/>
    <mergeCell ref="K135:K136"/>
    <mergeCell ref="L135:L136"/>
    <mergeCell ref="M135:M136"/>
    <mergeCell ref="N135:N136"/>
    <mergeCell ref="O135:O136"/>
    <mergeCell ref="P135:P136"/>
    <mergeCell ref="R135:R136"/>
    <mergeCell ref="A137:A138"/>
    <mergeCell ref="F137:F138"/>
    <mergeCell ref="A130:A131"/>
    <mergeCell ref="F130:F131"/>
    <mergeCell ref="G130:G131"/>
    <mergeCell ref="H130:H131"/>
    <mergeCell ref="I130:I131"/>
    <mergeCell ref="J130:J131"/>
    <mergeCell ref="K130:K131"/>
    <mergeCell ref="L130:L131"/>
    <mergeCell ref="M130:M131"/>
    <mergeCell ref="N126:N127"/>
    <mergeCell ref="O126:O127"/>
    <mergeCell ref="P126:P127"/>
    <mergeCell ref="R126:R127"/>
    <mergeCell ref="A128:A129"/>
    <mergeCell ref="F128:F129"/>
    <mergeCell ref="G128:G129"/>
    <mergeCell ref="H128:H129"/>
    <mergeCell ref="I128:I129"/>
    <mergeCell ref="J128:J129"/>
    <mergeCell ref="K128:K129"/>
    <mergeCell ref="L128:L129"/>
    <mergeCell ref="M128:M129"/>
    <mergeCell ref="N128:N129"/>
    <mergeCell ref="O128:O129"/>
    <mergeCell ref="P128:P129"/>
    <mergeCell ref="R128:R129"/>
    <mergeCell ref="A126:A127"/>
    <mergeCell ref="F126:F127"/>
    <mergeCell ref="G126:G127"/>
    <mergeCell ref="H126:H127"/>
    <mergeCell ref="I126:I127"/>
    <mergeCell ref="J126:J127"/>
    <mergeCell ref="K126:K127"/>
    <mergeCell ref="L126:L127"/>
    <mergeCell ref="M126:M127"/>
    <mergeCell ref="N122:N123"/>
    <mergeCell ref="O122:O123"/>
    <mergeCell ref="P122:P123"/>
    <mergeCell ref="R122:R123"/>
    <mergeCell ref="A124:A125"/>
    <mergeCell ref="F124:F125"/>
    <mergeCell ref="G124:G125"/>
    <mergeCell ref="H124:H125"/>
    <mergeCell ref="I124:I125"/>
    <mergeCell ref="J124:J125"/>
    <mergeCell ref="K124:K125"/>
    <mergeCell ref="L124:L125"/>
    <mergeCell ref="M124:M125"/>
    <mergeCell ref="N124:N125"/>
    <mergeCell ref="O124:O125"/>
    <mergeCell ref="P124:P125"/>
    <mergeCell ref="R124:R125"/>
    <mergeCell ref="A122:A123"/>
    <mergeCell ref="F122:F123"/>
    <mergeCell ref="G122:G123"/>
    <mergeCell ref="H122:H123"/>
    <mergeCell ref="I122:I123"/>
    <mergeCell ref="J122:J123"/>
    <mergeCell ref="K122:K123"/>
    <mergeCell ref="L122:L123"/>
    <mergeCell ref="M122:M123"/>
    <mergeCell ref="N118:N119"/>
    <mergeCell ref="O118:O119"/>
    <mergeCell ref="P118:P119"/>
    <mergeCell ref="R118:R119"/>
    <mergeCell ref="A120:A121"/>
    <mergeCell ref="F120:F121"/>
    <mergeCell ref="G120:G121"/>
    <mergeCell ref="H120:H121"/>
    <mergeCell ref="I120:I121"/>
    <mergeCell ref="J120:J121"/>
    <mergeCell ref="K120:K121"/>
    <mergeCell ref="L120:L121"/>
    <mergeCell ref="M120:M121"/>
    <mergeCell ref="N120:N121"/>
    <mergeCell ref="O120:O121"/>
    <mergeCell ref="P120:P121"/>
    <mergeCell ref="R120:R121"/>
    <mergeCell ref="A118:A119"/>
    <mergeCell ref="F118:F119"/>
    <mergeCell ref="G118:G119"/>
    <mergeCell ref="H118:H119"/>
    <mergeCell ref="I118:I119"/>
    <mergeCell ref="J118:J119"/>
    <mergeCell ref="K118:K119"/>
    <mergeCell ref="L118:L119"/>
    <mergeCell ref="M118:M119"/>
    <mergeCell ref="A116:A117"/>
    <mergeCell ref="F116:F117"/>
    <mergeCell ref="G116:G117"/>
    <mergeCell ref="H116:H117"/>
    <mergeCell ref="I116:I117"/>
    <mergeCell ref="J116:J117"/>
    <mergeCell ref="K116:K117"/>
    <mergeCell ref="L116:L117"/>
    <mergeCell ref="M116:M117"/>
    <mergeCell ref="N116:N117"/>
    <mergeCell ref="O116:O117"/>
    <mergeCell ref="P116:P117"/>
    <mergeCell ref="R116:R117"/>
    <mergeCell ref="A114:A115"/>
    <mergeCell ref="F114:F115"/>
    <mergeCell ref="G114:G115"/>
    <mergeCell ref="H114:H115"/>
    <mergeCell ref="I114:I115"/>
    <mergeCell ref="J114:J115"/>
    <mergeCell ref="K114:K115"/>
    <mergeCell ref="L114:L115"/>
    <mergeCell ref="M114:M115"/>
    <mergeCell ref="M112:M113"/>
    <mergeCell ref="N112:N113"/>
    <mergeCell ref="O112:O113"/>
    <mergeCell ref="P112:P113"/>
    <mergeCell ref="R112:R113"/>
    <mergeCell ref="A110:A111"/>
    <mergeCell ref="F110:F111"/>
    <mergeCell ref="G110:G111"/>
    <mergeCell ref="H110:H111"/>
    <mergeCell ref="I110:I111"/>
    <mergeCell ref="J110:J111"/>
    <mergeCell ref="K110:K111"/>
    <mergeCell ref="L110:L111"/>
    <mergeCell ref="M110:M111"/>
    <mergeCell ref="N114:N115"/>
    <mergeCell ref="O114:O115"/>
    <mergeCell ref="P114:P115"/>
    <mergeCell ref="R114:R115"/>
    <mergeCell ref="A100:A101"/>
    <mergeCell ref="E100:E101"/>
    <mergeCell ref="F100:F101"/>
    <mergeCell ref="G100:G101"/>
    <mergeCell ref="H100:H101"/>
    <mergeCell ref="I100:I101"/>
    <mergeCell ref="J100:J101"/>
    <mergeCell ref="K100:K101"/>
    <mergeCell ref="O106:O107"/>
    <mergeCell ref="P106:P107"/>
    <mergeCell ref="R106:R107"/>
    <mergeCell ref="A108:A109"/>
    <mergeCell ref="F108:F109"/>
    <mergeCell ref="G108:G109"/>
    <mergeCell ref="H108:H109"/>
    <mergeCell ref="I108:I109"/>
    <mergeCell ref="J108:J109"/>
    <mergeCell ref="K108:K109"/>
    <mergeCell ref="L108:L109"/>
    <mergeCell ref="M108:M109"/>
    <mergeCell ref="N108:N109"/>
    <mergeCell ref="O108:O109"/>
    <mergeCell ref="P108:P109"/>
    <mergeCell ref="R108:R109"/>
    <mergeCell ref="F106:F107"/>
    <mergeCell ref="G106:G107"/>
    <mergeCell ref="H106:H107"/>
    <mergeCell ref="I106:I107"/>
    <mergeCell ref="J106:J107"/>
    <mergeCell ref="K106:K107"/>
    <mergeCell ref="L106:L107"/>
    <mergeCell ref="M106:M107"/>
    <mergeCell ref="A102:F102"/>
    <mergeCell ref="A103:R103"/>
    <mergeCell ref="A104:A105"/>
    <mergeCell ref="B104:B131"/>
    <mergeCell ref="C104:C131"/>
    <mergeCell ref="D104:D131"/>
    <mergeCell ref="F104:F105"/>
    <mergeCell ref="G104:G105"/>
    <mergeCell ref="H104:H105"/>
    <mergeCell ref="I104:I105"/>
    <mergeCell ref="J104:J105"/>
    <mergeCell ref="K104:K105"/>
    <mergeCell ref="L104:L105"/>
    <mergeCell ref="M104:M105"/>
    <mergeCell ref="N104:N105"/>
    <mergeCell ref="O104:O105"/>
    <mergeCell ref="P104:P105"/>
    <mergeCell ref="R104:R105"/>
    <mergeCell ref="A106:A107"/>
    <mergeCell ref="N106:N107"/>
    <mergeCell ref="N110:N111"/>
    <mergeCell ref="O110:O111"/>
    <mergeCell ref="P110:P111"/>
    <mergeCell ref="R110:R111"/>
    <mergeCell ref="A112:A113"/>
    <mergeCell ref="F112:F113"/>
    <mergeCell ref="G112:G113"/>
    <mergeCell ref="H112:H113"/>
    <mergeCell ref="I112:I113"/>
    <mergeCell ref="J112:J113"/>
    <mergeCell ref="K112:K113"/>
    <mergeCell ref="L112:L113"/>
    <mergeCell ref="L100:L101"/>
    <mergeCell ref="N96:N97"/>
    <mergeCell ref="O96:O97"/>
    <mergeCell ref="P96:P97"/>
    <mergeCell ref="R96:R97"/>
    <mergeCell ref="A98:A99"/>
    <mergeCell ref="F98:F99"/>
    <mergeCell ref="G98:G99"/>
    <mergeCell ref="H98:H99"/>
    <mergeCell ref="I98:I99"/>
    <mergeCell ref="J98:J99"/>
    <mergeCell ref="K98:K99"/>
    <mergeCell ref="L98:L99"/>
    <mergeCell ref="M98:M99"/>
    <mergeCell ref="N98:N99"/>
    <mergeCell ref="O98:O99"/>
    <mergeCell ref="P98:P99"/>
    <mergeCell ref="R98:R99"/>
    <mergeCell ref="A96:A97"/>
    <mergeCell ref="F96:F97"/>
    <mergeCell ref="G96:G97"/>
    <mergeCell ref="H96:H97"/>
    <mergeCell ref="I96:I97"/>
    <mergeCell ref="J96:J97"/>
    <mergeCell ref="K96:K97"/>
    <mergeCell ref="L96:L97"/>
    <mergeCell ref="M96:M97"/>
    <mergeCell ref="M100:M101"/>
    <mergeCell ref="N100:N101"/>
    <mergeCell ref="O100:O101"/>
    <mergeCell ref="P100:P101"/>
    <mergeCell ref="R100:R101"/>
    <mergeCell ref="N92:N93"/>
    <mergeCell ref="O92:O93"/>
    <mergeCell ref="P92:P93"/>
    <mergeCell ref="Q92:Q93"/>
    <mergeCell ref="R92:R93"/>
    <mergeCell ref="A94:A95"/>
    <mergeCell ref="F94:F95"/>
    <mergeCell ref="G94:G95"/>
    <mergeCell ref="H94:H95"/>
    <mergeCell ref="I94:I95"/>
    <mergeCell ref="J94:J95"/>
    <mergeCell ref="K94:K95"/>
    <mergeCell ref="L94:L95"/>
    <mergeCell ref="M94:M95"/>
    <mergeCell ref="N94:N95"/>
    <mergeCell ref="O94:O95"/>
    <mergeCell ref="P94:P95"/>
    <mergeCell ref="Q94:Q95"/>
    <mergeCell ref="R94:R95"/>
    <mergeCell ref="A92:A93"/>
    <mergeCell ref="F92:F93"/>
    <mergeCell ref="G92:G93"/>
    <mergeCell ref="H92:H93"/>
    <mergeCell ref="I92:I93"/>
    <mergeCell ref="J92:J93"/>
    <mergeCell ref="K92:K93"/>
    <mergeCell ref="L92:L93"/>
    <mergeCell ref="M92:M93"/>
    <mergeCell ref="N88:N89"/>
    <mergeCell ref="O88:O89"/>
    <mergeCell ref="P88:P89"/>
    <mergeCell ref="Q88:Q89"/>
    <mergeCell ref="R88:R89"/>
    <mergeCell ref="A90:A91"/>
    <mergeCell ref="F90:F91"/>
    <mergeCell ref="G90:G91"/>
    <mergeCell ref="H90:H91"/>
    <mergeCell ref="I90:I91"/>
    <mergeCell ref="J90:J91"/>
    <mergeCell ref="K90:K91"/>
    <mergeCell ref="L90:L91"/>
    <mergeCell ref="M90:M91"/>
    <mergeCell ref="N90:N91"/>
    <mergeCell ref="O90:O91"/>
    <mergeCell ref="P90:P91"/>
    <mergeCell ref="R90:R91"/>
    <mergeCell ref="A88:A89"/>
    <mergeCell ref="F88:F89"/>
    <mergeCell ref="G88:G89"/>
    <mergeCell ref="H88:H89"/>
    <mergeCell ref="I88:I89"/>
    <mergeCell ref="J88:J89"/>
    <mergeCell ref="K88:K89"/>
    <mergeCell ref="L88:L89"/>
    <mergeCell ref="M88:M89"/>
    <mergeCell ref="N84:N85"/>
    <mergeCell ref="O84:O85"/>
    <mergeCell ref="P84:P85"/>
    <mergeCell ref="R84:R85"/>
    <mergeCell ref="A86:A87"/>
    <mergeCell ref="F86:F87"/>
    <mergeCell ref="G86:G87"/>
    <mergeCell ref="H86:H87"/>
    <mergeCell ref="I86:I87"/>
    <mergeCell ref="J86:J87"/>
    <mergeCell ref="K86:K87"/>
    <mergeCell ref="L86:L87"/>
    <mergeCell ref="M86:M87"/>
    <mergeCell ref="N86:N87"/>
    <mergeCell ref="O86:O87"/>
    <mergeCell ref="P86:P87"/>
    <mergeCell ref="Q86:Q87"/>
    <mergeCell ref="R86:R87"/>
    <mergeCell ref="A84:A85"/>
    <mergeCell ref="F84:F85"/>
    <mergeCell ref="G84:G85"/>
    <mergeCell ref="H84:H85"/>
    <mergeCell ref="I84:I85"/>
    <mergeCell ref="J84:J85"/>
    <mergeCell ref="K84:K85"/>
    <mergeCell ref="L84:L85"/>
    <mergeCell ref="M84:M85"/>
    <mergeCell ref="N80:N81"/>
    <mergeCell ref="O80:O81"/>
    <mergeCell ref="P80:P81"/>
    <mergeCell ref="R80:R81"/>
    <mergeCell ref="A82:A83"/>
    <mergeCell ref="F82:F83"/>
    <mergeCell ref="G82:G83"/>
    <mergeCell ref="H82:H83"/>
    <mergeCell ref="I82:I83"/>
    <mergeCell ref="J82:J83"/>
    <mergeCell ref="K82:K83"/>
    <mergeCell ref="L82:L83"/>
    <mergeCell ref="M82:M83"/>
    <mergeCell ref="N82:N83"/>
    <mergeCell ref="O82:O83"/>
    <mergeCell ref="P82:P83"/>
    <mergeCell ref="R82:R83"/>
    <mergeCell ref="A80:A81"/>
    <mergeCell ref="F80:F81"/>
    <mergeCell ref="G80:G81"/>
    <mergeCell ref="H80:H81"/>
    <mergeCell ref="I80:I81"/>
    <mergeCell ref="J80:J81"/>
    <mergeCell ref="K80:K81"/>
    <mergeCell ref="L80:L81"/>
    <mergeCell ref="M80:M81"/>
    <mergeCell ref="H78:H79"/>
    <mergeCell ref="I78:I79"/>
    <mergeCell ref="J78:J79"/>
    <mergeCell ref="K78:K79"/>
    <mergeCell ref="L78:L79"/>
    <mergeCell ref="M78:M79"/>
    <mergeCell ref="N78:N79"/>
    <mergeCell ref="O78:O79"/>
    <mergeCell ref="P78:P79"/>
    <mergeCell ref="R78:R79"/>
    <mergeCell ref="G76:G77"/>
    <mergeCell ref="H76:H77"/>
    <mergeCell ref="I76:I77"/>
    <mergeCell ref="J76:J77"/>
    <mergeCell ref="K76:K77"/>
    <mergeCell ref="L76:L77"/>
    <mergeCell ref="M76:M77"/>
    <mergeCell ref="N76:N77"/>
    <mergeCell ref="O76:O77"/>
    <mergeCell ref="Q2:Q4"/>
    <mergeCell ref="B3:B4"/>
    <mergeCell ref="C3:C4"/>
    <mergeCell ref="O69:O70"/>
    <mergeCell ref="P69:P70"/>
    <mergeCell ref="A72:R72"/>
    <mergeCell ref="A73:R73"/>
    <mergeCell ref="A74:A75"/>
    <mergeCell ref="B74:B101"/>
    <mergeCell ref="C74:C101"/>
    <mergeCell ref="D74:D101"/>
    <mergeCell ref="E74:E75"/>
    <mergeCell ref="F74:F75"/>
    <mergeCell ref="G74:G75"/>
    <mergeCell ref="H74:H75"/>
    <mergeCell ref="I74:I75"/>
    <mergeCell ref="J74:J75"/>
    <mergeCell ref="K74:K75"/>
    <mergeCell ref="L74:L75"/>
    <mergeCell ref="M74:M75"/>
    <mergeCell ref="N74:N75"/>
    <mergeCell ref="O74:O75"/>
    <mergeCell ref="P74:P75"/>
    <mergeCell ref="Q74:Q75"/>
    <mergeCell ref="R74:R75"/>
    <mergeCell ref="A76:A77"/>
    <mergeCell ref="F76:F77"/>
    <mergeCell ref="P76:P77"/>
    <mergeCell ref="R76:R77"/>
    <mergeCell ref="A78:A79"/>
    <mergeCell ref="F78:F79"/>
    <mergeCell ref="G78:G79"/>
    <mergeCell ref="A67:R67"/>
    <mergeCell ref="A68:A70"/>
    <mergeCell ref="B68:D68"/>
    <mergeCell ref="E68:H68"/>
    <mergeCell ref="I68:L68"/>
    <mergeCell ref="M68:N68"/>
    <mergeCell ref="O68:P68"/>
    <mergeCell ref="Q68:Q70"/>
    <mergeCell ref="R68:R70"/>
    <mergeCell ref="B69:B70"/>
    <mergeCell ref="C69:C70"/>
    <mergeCell ref="D69:D70"/>
    <mergeCell ref="E69:E70"/>
    <mergeCell ref="F69:F70"/>
    <mergeCell ref="G69:G70"/>
    <mergeCell ref="H69:H70"/>
    <mergeCell ref="I69:I70"/>
    <mergeCell ref="J69:J70"/>
    <mergeCell ref="K69:K70"/>
    <mergeCell ref="L69:L70"/>
    <mergeCell ref="M69:M70"/>
    <mergeCell ref="N69:N70"/>
    <mergeCell ref="D3:D4"/>
    <mergeCell ref="E3:E4"/>
    <mergeCell ref="F3:F4"/>
    <mergeCell ref="G3:G4"/>
    <mergeCell ref="H3:H4"/>
    <mergeCell ref="I3:I4"/>
    <mergeCell ref="J3:J4"/>
    <mergeCell ref="B2:D2"/>
    <mergeCell ref="E2:H2"/>
    <mergeCell ref="I2:L2"/>
    <mergeCell ref="M2:N2"/>
    <mergeCell ref="O2:P2"/>
    <mergeCell ref="K3:K4"/>
    <mergeCell ref="L3:L4"/>
    <mergeCell ref="M3:M4"/>
    <mergeCell ref="N3:N4"/>
    <mergeCell ref="H7:H8"/>
    <mergeCell ref="E7:E8"/>
    <mergeCell ref="F7:F8"/>
    <mergeCell ref="G7:G8"/>
    <mergeCell ref="O3:O4"/>
    <mergeCell ref="P3:P4"/>
    <mergeCell ref="A2:A4"/>
    <mergeCell ref="A11:A12"/>
    <mergeCell ref="E11:E12"/>
    <mergeCell ref="F11:F12"/>
    <mergeCell ref="G11:G12"/>
    <mergeCell ref="H11:H12"/>
    <mergeCell ref="A15:A16"/>
    <mergeCell ref="E15:E16"/>
    <mergeCell ref="F15:F16"/>
    <mergeCell ref="G15:G16"/>
    <mergeCell ref="H15:H16"/>
    <mergeCell ref="P7:P8"/>
    <mergeCell ref="Q7:Q8"/>
    <mergeCell ref="A9:A10"/>
    <mergeCell ref="E9:E10"/>
    <mergeCell ref="F9:F10"/>
    <mergeCell ref="G9:G10"/>
    <mergeCell ref="H9:H10"/>
    <mergeCell ref="I9:I10"/>
    <mergeCell ref="J9:J10"/>
    <mergeCell ref="I7:I8"/>
    <mergeCell ref="J7:J8"/>
    <mergeCell ref="K7:K8"/>
    <mergeCell ref="L7:L8"/>
    <mergeCell ref="M7:M8"/>
    <mergeCell ref="N7:N8"/>
    <mergeCell ref="Q9:Q10"/>
    <mergeCell ref="P9:P10"/>
    <mergeCell ref="A7:A8"/>
    <mergeCell ref="B7:B28"/>
    <mergeCell ref="C7:C28"/>
    <mergeCell ref="D7:D28"/>
    <mergeCell ref="K9:K10"/>
    <mergeCell ref="L9:L10"/>
    <mergeCell ref="M9:M10"/>
    <mergeCell ref="N9:N10"/>
    <mergeCell ref="O9:O10"/>
    <mergeCell ref="M11:M12"/>
    <mergeCell ref="N11:N12"/>
    <mergeCell ref="O11:O12"/>
    <mergeCell ref="O7:O8"/>
    <mergeCell ref="A13:A14"/>
    <mergeCell ref="E13:E14"/>
    <mergeCell ref="F13:F14"/>
    <mergeCell ref="G13:G14"/>
    <mergeCell ref="H13:H14"/>
    <mergeCell ref="O13:O14"/>
    <mergeCell ref="P13:P14"/>
    <mergeCell ref="Q13:Q14"/>
    <mergeCell ref="I11:I12"/>
    <mergeCell ref="J11:J12"/>
    <mergeCell ref="K11:K12"/>
    <mergeCell ref="L11:L12"/>
    <mergeCell ref="I13:I14"/>
    <mergeCell ref="J13:J14"/>
    <mergeCell ref="K13:K14"/>
    <mergeCell ref="L13:L14"/>
    <mergeCell ref="M13:M14"/>
    <mergeCell ref="N13:N14"/>
    <mergeCell ref="Q15:Q16"/>
    <mergeCell ref="P15:P16"/>
    <mergeCell ref="P11:P12"/>
    <mergeCell ref="Q11:Q12"/>
    <mergeCell ref="K15:K16"/>
    <mergeCell ref="L15:L16"/>
    <mergeCell ref="M15:M16"/>
    <mergeCell ref="N15:N16"/>
    <mergeCell ref="O15:O16"/>
    <mergeCell ref="M17:M18"/>
    <mergeCell ref="N17:N18"/>
    <mergeCell ref="O17:O18"/>
    <mergeCell ref="I15:I16"/>
    <mergeCell ref="J15:J16"/>
    <mergeCell ref="G21:G22"/>
    <mergeCell ref="H21:H22"/>
    <mergeCell ref="I21:I22"/>
    <mergeCell ref="J21:J22"/>
    <mergeCell ref="I19:I20"/>
    <mergeCell ref="J19:J20"/>
    <mergeCell ref="P17:P18"/>
    <mergeCell ref="Q17:Q18"/>
    <mergeCell ref="G17:G18"/>
    <mergeCell ref="H17:H18"/>
    <mergeCell ref="A19:A20"/>
    <mergeCell ref="E19:E20"/>
    <mergeCell ref="F19:F20"/>
    <mergeCell ref="G19:G20"/>
    <mergeCell ref="H19:H20"/>
    <mergeCell ref="O19:O20"/>
    <mergeCell ref="P19:P20"/>
    <mergeCell ref="Q19:Q20"/>
    <mergeCell ref="K19:K20"/>
    <mergeCell ref="L19:L20"/>
    <mergeCell ref="M19:M20"/>
    <mergeCell ref="N19:N20"/>
    <mergeCell ref="I17:I18"/>
    <mergeCell ref="J17:J18"/>
    <mergeCell ref="K17:K18"/>
    <mergeCell ref="L17:L18"/>
    <mergeCell ref="Q21:Q22"/>
    <mergeCell ref="A17:A18"/>
    <mergeCell ref="E17:E18"/>
    <mergeCell ref="F17:F18"/>
    <mergeCell ref="L27:L28"/>
    <mergeCell ref="M27:M28"/>
    <mergeCell ref="N27:N28"/>
    <mergeCell ref="O27:O28"/>
    <mergeCell ref="P27:P28"/>
    <mergeCell ref="A23:A24"/>
    <mergeCell ref="E23:E24"/>
    <mergeCell ref="F23:F24"/>
    <mergeCell ref="G23:G24"/>
    <mergeCell ref="H23:H24"/>
    <mergeCell ref="I23:I24"/>
    <mergeCell ref="J23:J24"/>
    <mergeCell ref="K23:K24"/>
    <mergeCell ref="L23:L24"/>
    <mergeCell ref="K21:K22"/>
    <mergeCell ref="L21:L22"/>
    <mergeCell ref="M21:M22"/>
    <mergeCell ref="N21:N22"/>
    <mergeCell ref="O21:O22"/>
    <mergeCell ref="P21:P22"/>
    <mergeCell ref="M23:M24"/>
    <mergeCell ref="N23:N24"/>
    <mergeCell ref="O23:O24"/>
    <mergeCell ref="P23:P24"/>
    <mergeCell ref="A48:A49"/>
    <mergeCell ref="F48:F49"/>
    <mergeCell ref="G48:G49"/>
    <mergeCell ref="H48:H49"/>
    <mergeCell ref="I48:I49"/>
    <mergeCell ref="Q23:Q24"/>
    <mergeCell ref="A21:A22"/>
    <mergeCell ref="E21:E22"/>
    <mergeCell ref="F21:F22"/>
    <mergeCell ref="A25:A26"/>
    <mergeCell ref="E25:E26"/>
    <mergeCell ref="F25:F26"/>
    <mergeCell ref="G25:G26"/>
    <mergeCell ref="H25:H26"/>
    <mergeCell ref="O25:O26"/>
    <mergeCell ref="P25:P26"/>
    <mergeCell ref="Q25:Q26"/>
    <mergeCell ref="A27:A28"/>
    <mergeCell ref="E27:E28"/>
    <mergeCell ref="F27:F28"/>
    <mergeCell ref="G27:G28"/>
    <mergeCell ref="H27:H28"/>
    <mergeCell ref="I27:I28"/>
    <mergeCell ref="J27:J28"/>
    <mergeCell ref="I25:I26"/>
    <mergeCell ref="J25:J26"/>
    <mergeCell ref="K25:K26"/>
    <mergeCell ref="L25:L26"/>
    <mergeCell ref="M25:M26"/>
    <mergeCell ref="N25:N26"/>
    <mergeCell ref="Q27:Q28"/>
    <mergeCell ref="K27:K28"/>
    <mergeCell ref="Q32:Q33"/>
    <mergeCell ref="A34:A35"/>
    <mergeCell ref="F34:F35"/>
    <mergeCell ref="G34:G35"/>
    <mergeCell ref="H34:H35"/>
    <mergeCell ref="I34:I35"/>
    <mergeCell ref="J34:J35"/>
    <mergeCell ref="K34:K35"/>
    <mergeCell ref="L34:L35"/>
    <mergeCell ref="M34:M35"/>
    <mergeCell ref="K32:K33"/>
    <mergeCell ref="L32:L33"/>
    <mergeCell ref="M32:M33"/>
    <mergeCell ref="N32:N33"/>
    <mergeCell ref="O32:O33"/>
    <mergeCell ref="P32:P33"/>
    <mergeCell ref="N34:N35"/>
    <mergeCell ref="O34:O35"/>
    <mergeCell ref="P34:P35"/>
    <mergeCell ref="Q34:Q35"/>
    <mergeCell ref="A32:A33"/>
    <mergeCell ref="B32:B49"/>
    <mergeCell ref="C32:C49"/>
    <mergeCell ref="D32:D49"/>
    <mergeCell ref="F32:F33"/>
    <mergeCell ref="G32:G33"/>
    <mergeCell ref="H32:H33"/>
    <mergeCell ref="I32:I33"/>
    <mergeCell ref="J32:J33"/>
    <mergeCell ref="A36:A37"/>
    <mergeCell ref="F36:F37"/>
    <mergeCell ref="G36:G37"/>
    <mergeCell ref="Q36:Q37"/>
    <mergeCell ref="A38:A39"/>
    <mergeCell ref="F38:F39"/>
    <mergeCell ref="G38:G39"/>
    <mergeCell ref="H38:H39"/>
    <mergeCell ref="I38:I39"/>
    <mergeCell ref="J38:J39"/>
    <mergeCell ref="K38:K39"/>
    <mergeCell ref="L38:L39"/>
    <mergeCell ref="M38:M39"/>
    <mergeCell ref="K36:K37"/>
    <mergeCell ref="L36:L37"/>
    <mergeCell ref="M36:M37"/>
    <mergeCell ref="N36:N37"/>
    <mergeCell ref="O36:O37"/>
    <mergeCell ref="P36:P37"/>
    <mergeCell ref="N38:N39"/>
    <mergeCell ref="O38:O39"/>
    <mergeCell ref="P38:P39"/>
    <mergeCell ref="Q38:Q39"/>
    <mergeCell ref="H36:H37"/>
    <mergeCell ref="I36:I37"/>
    <mergeCell ref="J36:J37"/>
    <mergeCell ref="Q40:Q41"/>
    <mergeCell ref="A42:A43"/>
    <mergeCell ref="F42:F43"/>
    <mergeCell ref="G42:G43"/>
    <mergeCell ref="H42:H43"/>
    <mergeCell ref="I42:I43"/>
    <mergeCell ref="J42:J43"/>
    <mergeCell ref="K42:K43"/>
    <mergeCell ref="L42:L43"/>
    <mergeCell ref="M42:M43"/>
    <mergeCell ref="K40:K41"/>
    <mergeCell ref="L40:L41"/>
    <mergeCell ref="M40:M41"/>
    <mergeCell ref="N40:N41"/>
    <mergeCell ref="O40:O41"/>
    <mergeCell ref="P40:P41"/>
    <mergeCell ref="N42:N43"/>
    <mergeCell ref="O42:O43"/>
    <mergeCell ref="P42:P43"/>
    <mergeCell ref="Q42:Q43"/>
    <mergeCell ref="A40:A41"/>
    <mergeCell ref="F40:F41"/>
    <mergeCell ref="G40:G41"/>
    <mergeCell ref="H40:H41"/>
    <mergeCell ref="I40:I41"/>
    <mergeCell ref="J40:J41"/>
    <mergeCell ref="Q44:Q45"/>
    <mergeCell ref="A46:A47"/>
    <mergeCell ref="F46:F47"/>
    <mergeCell ref="G46:G47"/>
    <mergeCell ref="H46:H47"/>
    <mergeCell ref="I46:I47"/>
    <mergeCell ref="J46:J47"/>
    <mergeCell ref="K46:K47"/>
    <mergeCell ref="L46:L47"/>
    <mergeCell ref="M46:M47"/>
    <mergeCell ref="K44:K45"/>
    <mergeCell ref="L44:L45"/>
    <mergeCell ref="M44:M45"/>
    <mergeCell ref="N44:N45"/>
    <mergeCell ref="O44:O45"/>
    <mergeCell ref="P44:P45"/>
    <mergeCell ref="N46:N47"/>
    <mergeCell ref="O46:O47"/>
    <mergeCell ref="P46:P47"/>
    <mergeCell ref="Q46:Q47"/>
    <mergeCell ref="A44:A45"/>
    <mergeCell ref="F44:F45"/>
    <mergeCell ref="G44:G45"/>
    <mergeCell ref="H44:H45"/>
    <mergeCell ref="I44:I45"/>
    <mergeCell ref="J44:J45"/>
    <mergeCell ref="J48:J49"/>
    <mergeCell ref="Q48:Q49"/>
    <mergeCell ref="A53:A54"/>
    <mergeCell ref="B53:B56"/>
    <mergeCell ref="C53:C56"/>
    <mergeCell ref="D53:D56"/>
    <mergeCell ref="F53:F54"/>
    <mergeCell ref="G53:G54"/>
    <mergeCell ref="H53:H54"/>
    <mergeCell ref="I53:I54"/>
    <mergeCell ref="J53:J54"/>
    <mergeCell ref="K48:K49"/>
    <mergeCell ref="L48:L49"/>
    <mergeCell ref="M48:M49"/>
    <mergeCell ref="N48:N49"/>
    <mergeCell ref="O48:O49"/>
    <mergeCell ref="P48:P49"/>
    <mergeCell ref="Q53:Q54"/>
    <mergeCell ref="A55:A56"/>
    <mergeCell ref="G55:G56"/>
    <mergeCell ref="H55:H56"/>
    <mergeCell ref="I55:I56"/>
    <mergeCell ref="J55:J56"/>
    <mergeCell ref="K55:K56"/>
    <mergeCell ref="L55:L56"/>
    <mergeCell ref="M55:M56"/>
    <mergeCell ref="K53:K54"/>
    <mergeCell ref="L53:L54"/>
    <mergeCell ref="M53:M54"/>
    <mergeCell ref="N53:N54"/>
    <mergeCell ref="O53:O54"/>
    <mergeCell ref="P53:P54"/>
    <mergeCell ref="N55:N56"/>
    <mergeCell ref="O55:O56"/>
    <mergeCell ref="P55:P56"/>
    <mergeCell ref="Q55:Q56"/>
    <mergeCell ref="A60:A61"/>
    <mergeCell ref="B60:B61"/>
    <mergeCell ref="C60:C61"/>
    <mergeCell ref="D60:D61"/>
    <mergeCell ref="F60:F61"/>
    <mergeCell ref="G60:G61"/>
    <mergeCell ref="N60:N61"/>
    <mergeCell ref="O60:O61"/>
    <mergeCell ref="P60:P61"/>
    <mergeCell ref="Q60:Q61"/>
    <mergeCell ref="H60:H61"/>
    <mergeCell ref="I60:I61"/>
    <mergeCell ref="J60:J61"/>
    <mergeCell ref="K60:K61"/>
    <mergeCell ref="L60:L61"/>
    <mergeCell ref="M60:M61"/>
    <mergeCell ref="F55:F5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21"/>
  <sheetViews>
    <sheetView topLeftCell="A88" zoomScale="70" zoomScaleNormal="70" workbookViewId="0">
      <selection activeCell="K209" sqref="K209:K210"/>
    </sheetView>
  </sheetViews>
  <sheetFormatPr defaultRowHeight="15" x14ac:dyDescent="0.25"/>
  <cols>
    <col min="2" max="2" width="21" bestFit="1" customWidth="1"/>
    <col min="4" max="4" width="14.7109375" customWidth="1"/>
    <col min="5" max="5" width="14.42578125" customWidth="1"/>
    <col min="6" max="6" width="15.5703125" customWidth="1"/>
    <col min="7" max="7" width="22" customWidth="1"/>
    <col min="8" max="8" width="16.140625" customWidth="1"/>
    <col min="11" max="11" width="24.28515625" bestFit="1" customWidth="1"/>
    <col min="12" max="12" width="13.140625" bestFit="1" customWidth="1"/>
    <col min="13" max="13" width="13.42578125" bestFit="1" customWidth="1"/>
    <col min="14" max="15" width="15.7109375" bestFit="1" customWidth="1"/>
    <col min="16" max="16" width="16.85546875" bestFit="1" customWidth="1"/>
    <col min="17" max="17" width="16.42578125" bestFit="1" customWidth="1"/>
    <col min="18" max="18" width="25.7109375" customWidth="1"/>
    <col min="19" max="19" width="77.42578125" bestFit="1" customWidth="1"/>
  </cols>
  <sheetData>
    <row r="1" spans="1:36" ht="15.75" x14ac:dyDescent="0.25">
      <c r="A1" s="520" t="s">
        <v>232</v>
      </c>
      <c r="B1" s="520" t="s">
        <v>233</v>
      </c>
      <c r="C1" s="520"/>
      <c r="D1" s="521" t="s">
        <v>808</v>
      </c>
      <c r="E1" s="521"/>
      <c r="F1" s="520" t="s">
        <v>809</v>
      </c>
      <c r="G1" s="520"/>
      <c r="H1" s="520"/>
      <c r="I1" s="520"/>
      <c r="J1" s="520"/>
      <c r="K1" s="520"/>
      <c r="L1" s="520"/>
      <c r="M1" s="520"/>
      <c r="N1" s="520"/>
      <c r="O1" s="520"/>
      <c r="P1" s="520"/>
      <c r="Q1" s="520"/>
      <c r="R1" s="520"/>
      <c r="S1" s="520"/>
      <c r="T1" s="521" t="s">
        <v>810</v>
      </c>
      <c r="U1" s="521"/>
      <c r="V1" s="521"/>
      <c r="W1" s="521"/>
      <c r="X1" s="521" t="s">
        <v>811</v>
      </c>
      <c r="Y1" s="521"/>
      <c r="Z1" s="521" t="s">
        <v>812</v>
      </c>
      <c r="AA1" s="521"/>
      <c r="AB1" s="521"/>
      <c r="AC1" s="521"/>
      <c r="AD1" s="521" t="s">
        <v>694</v>
      </c>
      <c r="AE1" s="784" t="s">
        <v>813</v>
      </c>
      <c r="AF1" s="784"/>
      <c r="AG1" s="784"/>
      <c r="AH1" s="784"/>
      <c r="AI1" s="521" t="s">
        <v>814</v>
      </c>
      <c r="AJ1" s="521" t="s">
        <v>695</v>
      </c>
    </row>
    <row r="2" spans="1:36" ht="15.75" x14ac:dyDescent="0.25">
      <c r="A2" s="520"/>
      <c r="B2" s="520" t="s">
        <v>238</v>
      </c>
      <c r="C2" s="520" t="s">
        <v>239</v>
      </c>
      <c r="D2" s="521" t="s">
        <v>696</v>
      </c>
      <c r="E2" s="522" t="s">
        <v>697</v>
      </c>
      <c r="F2" s="521" t="s">
        <v>815</v>
      </c>
      <c r="G2" s="521" t="s">
        <v>816</v>
      </c>
      <c r="H2" s="521" t="s">
        <v>817</v>
      </c>
      <c r="I2" s="522" t="s">
        <v>818</v>
      </c>
      <c r="J2" s="522" t="s">
        <v>245</v>
      </c>
      <c r="K2" s="521" t="s">
        <v>819</v>
      </c>
      <c r="L2" s="521"/>
      <c r="M2" s="521"/>
      <c r="N2" s="521"/>
      <c r="O2" s="520" t="s">
        <v>820</v>
      </c>
      <c r="P2" s="520"/>
      <c r="Q2" s="520" t="s">
        <v>821</v>
      </c>
      <c r="R2" s="520"/>
      <c r="S2" s="521" t="s">
        <v>701</v>
      </c>
      <c r="T2" s="85"/>
      <c r="U2" s="85"/>
      <c r="V2" s="85"/>
      <c r="W2" s="85"/>
      <c r="X2" s="85"/>
      <c r="Y2" s="85"/>
      <c r="Z2" s="85"/>
      <c r="AA2" s="85"/>
      <c r="AB2" s="85"/>
      <c r="AC2" s="85"/>
      <c r="AD2" s="521"/>
      <c r="AE2" s="521" t="s">
        <v>822</v>
      </c>
      <c r="AF2" s="521" t="s">
        <v>823</v>
      </c>
      <c r="AG2" s="521"/>
      <c r="AH2" s="521" t="s">
        <v>824</v>
      </c>
      <c r="AI2" s="521"/>
      <c r="AJ2" s="521"/>
    </row>
    <row r="3" spans="1:36" ht="15.75" x14ac:dyDescent="0.25">
      <c r="A3" s="520"/>
      <c r="B3" s="520"/>
      <c r="C3" s="520"/>
      <c r="D3" s="521"/>
      <c r="E3" s="522"/>
      <c r="F3" s="521"/>
      <c r="G3" s="521"/>
      <c r="H3" s="521"/>
      <c r="I3" s="522"/>
      <c r="J3" s="522"/>
      <c r="K3" s="521" t="s">
        <v>246</v>
      </c>
      <c r="L3" s="521" t="s">
        <v>247</v>
      </c>
      <c r="M3" s="521" t="s">
        <v>248</v>
      </c>
      <c r="N3" s="521" t="s">
        <v>249</v>
      </c>
      <c r="O3" s="521" t="s">
        <v>390</v>
      </c>
      <c r="P3" s="521" t="s">
        <v>391</v>
      </c>
      <c r="Q3" s="521" t="s">
        <v>390</v>
      </c>
      <c r="R3" s="521" t="s">
        <v>391</v>
      </c>
      <c r="S3" s="521"/>
      <c r="T3" s="85" t="s">
        <v>825</v>
      </c>
      <c r="U3" s="85" t="s">
        <v>826</v>
      </c>
      <c r="V3" s="85" t="s">
        <v>827</v>
      </c>
      <c r="W3" s="85" t="s">
        <v>828</v>
      </c>
      <c r="X3" s="85" t="s">
        <v>829</v>
      </c>
      <c r="Y3" s="85" t="s">
        <v>830</v>
      </c>
      <c r="Z3" s="85" t="s">
        <v>831</v>
      </c>
      <c r="AA3" s="85" t="s">
        <v>825</v>
      </c>
      <c r="AB3" s="85" t="s">
        <v>832</v>
      </c>
      <c r="AC3" s="85" t="s">
        <v>833</v>
      </c>
      <c r="AD3" s="521"/>
      <c r="AE3" s="521"/>
      <c r="AF3" s="521" t="s">
        <v>834</v>
      </c>
      <c r="AG3" s="521" t="s">
        <v>835</v>
      </c>
      <c r="AH3" s="521"/>
      <c r="AI3" s="521"/>
      <c r="AJ3" s="521"/>
    </row>
    <row r="4" spans="1:36" ht="15.75" x14ac:dyDescent="0.25">
      <c r="A4" s="520"/>
      <c r="B4" s="520"/>
      <c r="C4" s="520"/>
      <c r="D4" s="521"/>
      <c r="E4" s="522"/>
      <c r="F4" s="521"/>
      <c r="G4" s="521"/>
      <c r="H4" s="521"/>
      <c r="I4" s="522"/>
      <c r="J4" s="522"/>
      <c r="K4" s="521"/>
      <c r="L4" s="521"/>
      <c r="M4" s="521"/>
      <c r="N4" s="521"/>
      <c r="O4" s="521"/>
      <c r="P4" s="521"/>
      <c r="Q4" s="521"/>
      <c r="R4" s="521"/>
      <c r="S4" s="521"/>
      <c r="T4" s="85"/>
      <c r="U4" s="85"/>
      <c r="V4" s="85"/>
      <c r="W4" s="85"/>
      <c r="X4" s="85"/>
      <c r="Y4" s="85"/>
      <c r="Z4" s="85"/>
      <c r="AA4" s="85"/>
      <c r="AB4" s="85"/>
      <c r="AC4" s="85"/>
      <c r="AD4" s="521"/>
      <c r="AE4" s="521"/>
      <c r="AF4" s="521"/>
      <c r="AG4" s="521"/>
      <c r="AH4" s="521"/>
      <c r="AI4" s="521"/>
      <c r="AJ4" s="521"/>
    </row>
    <row r="5" spans="1:36" ht="15.75" x14ac:dyDescent="0.25">
      <c r="A5" s="86" t="s">
        <v>836</v>
      </c>
      <c r="B5" s="86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</row>
    <row r="6" spans="1:36" ht="15.75" x14ac:dyDescent="0.25">
      <c r="A6" s="87" t="s">
        <v>393</v>
      </c>
      <c r="B6" s="88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</row>
    <row r="7" spans="1:36" ht="15.75" x14ac:dyDescent="0.25">
      <c r="A7" s="484">
        <v>1</v>
      </c>
      <c r="B7" s="484" t="s">
        <v>113</v>
      </c>
      <c r="C7" s="459">
        <v>2</v>
      </c>
      <c r="D7" s="459"/>
      <c r="E7" s="459">
        <v>35.74</v>
      </c>
      <c r="F7" s="65"/>
      <c r="G7" s="459" t="s">
        <v>837</v>
      </c>
      <c r="H7" s="786">
        <v>0.09</v>
      </c>
      <c r="I7" s="785" t="s">
        <v>838</v>
      </c>
      <c r="J7" s="463"/>
      <c r="K7" s="463" t="s">
        <v>47</v>
      </c>
      <c r="L7" s="463" t="s">
        <v>47</v>
      </c>
      <c r="M7" s="64"/>
      <c r="N7" s="463" t="s">
        <v>5</v>
      </c>
      <c r="O7" s="65">
        <v>-7.7557694444444447</v>
      </c>
      <c r="P7" s="65">
        <v>-110.74135</v>
      </c>
      <c r="Q7" s="65">
        <v>-7.7550999999999997</v>
      </c>
      <c r="R7" s="65">
        <v>-110.74178611111111</v>
      </c>
      <c r="S7" s="482" t="s">
        <v>839</v>
      </c>
      <c r="T7" s="65"/>
      <c r="U7" s="65"/>
      <c r="V7" s="65"/>
      <c r="W7" s="65"/>
      <c r="X7" s="65"/>
      <c r="Y7" s="65"/>
      <c r="Z7" s="77"/>
      <c r="AA7" s="65"/>
      <c r="AB7" s="65"/>
      <c r="AC7" s="65"/>
      <c r="AD7" s="65"/>
      <c r="AE7" s="65"/>
      <c r="AF7" s="65"/>
      <c r="AG7" s="65"/>
      <c r="AH7" s="65"/>
      <c r="AI7" s="65"/>
      <c r="AJ7" s="65"/>
    </row>
    <row r="8" spans="1:36" ht="15.75" x14ac:dyDescent="0.25">
      <c r="A8" s="484"/>
      <c r="B8" s="484"/>
      <c r="C8" s="459"/>
      <c r="D8" s="459"/>
      <c r="E8" s="459"/>
      <c r="F8" s="65"/>
      <c r="G8" s="459"/>
      <c r="H8" s="786"/>
      <c r="I8" s="785"/>
      <c r="J8" s="463"/>
      <c r="K8" s="463"/>
      <c r="L8" s="463"/>
      <c r="M8" s="64"/>
      <c r="N8" s="463"/>
      <c r="O8" s="65">
        <v>0</v>
      </c>
      <c r="P8" s="65">
        <v>0</v>
      </c>
      <c r="Q8" s="65">
        <v>0</v>
      </c>
      <c r="R8" s="65">
        <v>0</v>
      </c>
      <c r="S8" s="482"/>
      <c r="T8" s="65"/>
      <c r="U8" s="65"/>
      <c r="V8" s="65"/>
      <c r="W8" s="65"/>
      <c r="X8" s="65"/>
      <c r="Y8" s="65"/>
      <c r="Z8" s="77"/>
      <c r="AA8" s="65"/>
      <c r="AB8" s="65"/>
      <c r="AC8" s="65"/>
      <c r="AD8" s="65"/>
      <c r="AE8" s="65"/>
      <c r="AF8" s="65"/>
      <c r="AG8" s="65"/>
      <c r="AH8" s="65"/>
      <c r="AI8" s="65"/>
      <c r="AJ8" s="65"/>
    </row>
    <row r="9" spans="1:36" ht="15.75" x14ac:dyDescent="0.25">
      <c r="A9" s="484">
        <v>2</v>
      </c>
      <c r="B9" s="484"/>
      <c r="C9" s="459"/>
      <c r="D9" s="459"/>
      <c r="E9" s="459"/>
      <c r="F9" s="459"/>
      <c r="G9" s="459" t="s">
        <v>840</v>
      </c>
      <c r="H9" s="785">
        <v>0.193</v>
      </c>
      <c r="I9" s="785"/>
      <c r="J9" s="463"/>
      <c r="K9" s="463" t="s">
        <v>47</v>
      </c>
      <c r="L9" s="463" t="s">
        <v>47</v>
      </c>
      <c r="M9" s="64"/>
      <c r="N9" s="463" t="s">
        <v>5</v>
      </c>
      <c r="O9" s="64">
        <v>-7.7578083333333332</v>
      </c>
      <c r="P9" s="64">
        <v>-110.71273888888889</v>
      </c>
      <c r="Q9" s="64">
        <v>-7.7577666666666669</v>
      </c>
      <c r="R9" s="64">
        <v>-110.71448055555555</v>
      </c>
      <c r="S9" s="482" t="s">
        <v>841</v>
      </c>
      <c r="T9" s="459"/>
      <c r="U9" s="459" t="s">
        <v>842</v>
      </c>
      <c r="V9" s="459"/>
      <c r="W9" s="459"/>
      <c r="X9" s="459" t="s">
        <v>842</v>
      </c>
      <c r="Y9" s="459"/>
      <c r="Z9" s="523"/>
      <c r="AA9" s="459" t="s">
        <v>842</v>
      </c>
      <c r="AB9" s="459"/>
      <c r="AC9" s="459"/>
      <c r="AD9" s="459"/>
      <c r="AE9" s="459"/>
      <c r="AF9" s="459"/>
      <c r="AG9" s="459"/>
      <c r="AH9" s="459"/>
      <c r="AI9" s="459"/>
      <c r="AJ9" s="459"/>
    </row>
    <row r="10" spans="1:36" ht="15.75" x14ac:dyDescent="0.25">
      <c r="A10" s="484"/>
      <c r="B10" s="484"/>
      <c r="C10" s="459"/>
      <c r="D10" s="459"/>
      <c r="E10" s="459"/>
      <c r="F10" s="459"/>
      <c r="G10" s="459"/>
      <c r="H10" s="785"/>
      <c r="I10" s="785"/>
      <c r="J10" s="463"/>
      <c r="K10" s="463"/>
      <c r="L10" s="463"/>
      <c r="M10" s="64"/>
      <c r="N10" s="463"/>
      <c r="O10" s="64">
        <v>0</v>
      </c>
      <c r="P10" s="64">
        <v>0</v>
      </c>
      <c r="Q10" s="64">
        <v>0</v>
      </c>
      <c r="R10" s="64">
        <v>0</v>
      </c>
      <c r="S10" s="482"/>
      <c r="T10" s="459"/>
      <c r="U10" s="459"/>
      <c r="V10" s="459"/>
      <c r="W10" s="459"/>
      <c r="X10" s="459"/>
      <c r="Y10" s="459"/>
      <c r="Z10" s="523"/>
      <c r="AA10" s="459"/>
      <c r="AB10" s="459"/>
      <c r="AC10" s="459"/>
      <c r="AD10" s="459"/>
      <c r="AE10" s="459"/>
      <c r="AF10" s="459"/>
      <c r="AG10" s="459"/>
      <c r="AH10" s="459"/>
      <c r="AI10" s="459"/>
      <c r="AJ10" s="459"/>
    </row>
    <row r="11" spans="1:36" ht="15.75" x14ac:dyDescent="0.25">
      <c r="A11" s="484">
        <v>3</v>
      </c>
      <c r="B11" s="484"/>
      <c r="C11" s="459"/>
      <c r="D11" s="459"/>
      <c r="E11" s="459"/>
      <c r="F11" s="65"/>
      <c r="G11" s="459" t="s">
        <v>843</v>
      </c>
      <c r="H11" s="786">
        <v>7.0000000000000007E-2</v>
      </c>
      <c r="I11" s="785"/>
      <c r="J11" s="463"/>
      <c r="K11" s="463" t="s">
        <v>47</v>
      </c>
      <c r="L11" s="463" t="s">
        <v>47</v>
      </c>
      <c r="M11" s="64"/>
      <c r="N11" s="463" t="s">
        <v>5</v>
      </c>
      <c r="O11" s="65">
        <v>-7.7577499999999997</v>
      </c>
      <c r="P11" s="65">
        <v>-110.72243055555556</v>
      </c>
      <c r="Q11" s="65">
        <v>-7.7577361111111109</v>
      </c>
      <c r="R11" s="65">
        <v>-110.72305555555556</v>
      </c>
      <c r="S11" s="482" t="s">
        <v>841</v>
      </c>
      <c r="T11" s="65"/>
      <c r="U11" s="65"/>
      <c r="V11" s="65"/>
      <c r="W11" s="65"/>
      <c r="X11" s="65"/>
      <c r="Y11" s="65"/>
      <c r="Z11" s="77"/>
      <c r="AA11" s="65"/>
      <c r="AB11" s="65"/>
      <c r="AC11" s="65"/>
      <c r="AD11" s="65"/>
      <c r="AE11" s="65"/>
      <c r="AF11" s="65"/>
      <c r="AG11" s="65"/>
      <c r="AH11" s="65"/>
      <c r="AI11" s="65"/>
      <c r="AJ11" s="65"/>
    </row>
    <row r="12" spans="1:36" ht="15.75" x14ac:dyDescent="0.25">
      <c r="A12" s="484"/>
      <c r="B12" s="484"/>
      <c r="C12" s="459"/>
      <c r="D12" s="459"/>
      <c r="E12" s="459"/>
      <c r="F12" s="65"/>
      <c r="G12" s="459"/>
      <c r="H12" s="786"/>
      <c r="I12" s="785"/>
      <c r="J12" s="463"/>
      <c r="K12" s="463"/>
      <c r="L12" s="463"/>
      <c r="M12" s="64"/>
      <c r="N12" s="463"/>
      <c r="O12" s="65">
        <v>0</v>
      </c>
      <c r="P12" s="65">
        <v>0</v>
      </c>
      <c r="Q12" s="65">
        <v>0</v>
      </c>
      <c r="R12" s="65">
        <v>0</v>
      </c>
      <c r="S12" s="482"/>
      <c r="T12" s="65"/>
      <c r="U12" s="65"/>
      <c r="V12" s="65"/>
      <c r="W12" s="65"/>
      <c r="X12" s="65"/>
      <c r="Y12" s="65"/>
      <c r="Z12" s="77"/>
      <c r="AA12" s="65"/>
      <c r="AB12" s="65"/>
      <c r="AC12" s="65"/>
      <c r="AD12" s="65"/>
      <c r="AE12" s="65"/>
      <c r="AF12" s="65"/>
      <c r="AG12" s="65"/>
      <c r="AH12" s="65"/>
      <c r="AI12" s="65"/>
      <c r="AJ12" s="65"/>
    </row>
    <row r="13" spans="1:36" ht="15.75" x14ac:dyDescent="0.25">
      <c r="A13" s="484">
        <v>4</v>
      </c>
      <c r="B13" s="484"/>
      <c r="C13" s="459"/>
      <c r="D13" s="459"/>
      <c r="E13" s="459"/>
      <c r="F13" s="65"/>
      <c r="G13" s="459" t="s">
        <v>844</v>
      </c>
      <c r="H13" s="786">
        <v>3.5999999999999997E-2</v>
      </c>
      <c r="I13" s="785"/>
      <c r="J13" s="463" t="s">
        <v>845</v>
      </c>
      <c r="K13" s="463" t="s">
        <v>160</v>
      </c>
      <c r="L13" s="463" t="s">
        <v>47</v>
      </c>
      <c r="M13" s="64"/>
      <c r="N13" s="463" t="s">
        <v>5</v>
      </c>
      <c r="O13" s="65">
        <v>-7.7783416666666669</v>
      </c>
      <c r="P13" s="65">
        <v>-110.54639444444445</v>
      </c>
      <c r="Q13" s="65">
        <v>-7.7786638888888886</v>
      </c>
      <c r="R13" s="65">
        <v>-110.54641111111111</v>
      </c>
      <c r="S13" s="482" t="s">
        <v>841</v>
      </c>
      <c r="T13" s="65"/>
      <c r="U13" s="65"/>
      <c r="V13" s="65"/>
      <c r="W13" s="65"/>
      <c r="X13" s="65"/>
      <c r="Y13" s="65"/>
      <c r="Z13" s="77"/>
      <c r="AA13" s="65"/>
      <c r="AB13" s="65"/>
      <c r="AC13" s="65"/>
      <c r="AD13" s="65"/>
      <c r="AE13" s="65"/>
      <c r="AF13" s="65"/>
      <c r="AG13" s="65"/>
      <c r="AH13" s="65"/>
      <c r="AI13" s="65"/>
      <c r="AJ13" s="65"/>
    </row>
    <row r="14" spans="1:36" ht="15.75" x14ac:dyDescent="0.25">
      <c r="A14" s="484"/>
      <c r="B14" s="484"/>
      <c r="C14" s="459"/>
      <c r="D14" s="459"/>
      <c r="E14" s="459"/>
      <c r="F14" s="65"/>
      <c r="G14" s="459"/>
      <c r="H14" s="786"/>
      <c r="I14" s="785"/>
      <c r="J14" s="463"/>
      <c r="K14" s="463"/>
      <c r="L14" s="463"/>
      <c r="M14" s="64"/>
      <c r="N14" s="463"/>
      <c r="O14" s="65">
        <v>0</v>
      </c>
      <c r="P14" s="65">
        <v>0</v>
      </c>
      <c r="Q14" s="65">
        <v>0</v>
      </c>
      <c r="R14" s="65">
        <v>0</v>
      </c>
      <c r="S14" s="482"/>
      <c r="T14" s="65"/>
      <c r="U14" s="65"/>
      <c r="V14" s="65"/>
      <c r="W14" s="65"/>
      <c r="X14" s="65"/>
      <c r="Y14" s="65"/>
      <c r="Z14" s="77"/>
      <c r="AA14" s="65"/>
      <c r="AB14" s="65"/>
      <c r="AC14" s="65"/>
      <c r="AD14" s="65"/>
      <c r="AE14" s="65"/>
      <c r="AF14" s="65"/>
      <c r="AG14" s="65"/>
      <c r="AH14" s="65"/>
      <c r="AI14" s="65"/>
      <c r="AJ14" s="65"/>
    </row>
    <row r="15" spans="1:36" ht="15.75" x14ac:dyDescent="0.25">
      <c r="A15" s="484">
        <v>5</v>
      </c>
      <c r="B15" s="484"/>
      <c r="C15" s="459"/>
      <c r="D15" s="459"/>
      <c r="E15" s="459"/>
      <c r="F15" s="459"/>
      <c r="G15" s="459" t="s">
        <v>846</v>
      </c>
      <c r="H15" s="786">
        <v>6.7000000000000004E-2</v>
      </c>
      <c r="I15" s="785"/>
      <c r="J15" s="463" t="s">
        <v>845</v>
      </c>
      <c r="K15" s="463" t="s">
        <v>160</v>
      </c>
      <c r="L15" s="463" t="s">
        <v>47</v>
      </c>
      <c r="M15" s="64"/>
      <c r="N15" s="463" t="s">
        <v>5</v>
      </c>
      <c r="O15" s="65">
        <v>-7.7805444444444447</v>
      </c>
      <c r="P15" s="65">
        <v>-110.54751111111111</v>
      </c>
      <c r="Q15" s="65">
        <v>-7.7810055555555557</v>
      </c>
      <c r="R15" s="65">
        <v>-110.54788055555555</v>
      </c>
      <c r="S15" s="482" t="s">
        <v>841</v>
      </c>
      <c r="T15" s="459"/>
      <c r="U15" s="459" t="s">
        <v>842</v>
      </c>
      <c r="V15" s="459"/>
      <c r="W15" s="459"/>
      <c r="X15" s="459" t="s">
        <v>842</v>
      </c>
      <c r="Y15" s="459"/>
      <c r="Z15" s="523"/>
      <c r="AA15" s="459" t="s">
        <v>842</v>
      </c>
      <c r="AB15" s="459"/>
      <c r="AC15" s="459"/>
      <c r="AD15" s="459"/>
      <c r="AE15" s="459"/>
      <c r="AF15" s="459"/>
      <c r="AG15" s="459"/>
      <c r="AH15" s="459"/>
      <c r="AI15" s="459"/>
      <c r="AJ15" s="459"/>
    </row>
    <row r="16" spans="1:36" ht="15.75" x14ac:dyDescent="0.25">
      <c r="A16" s="484"/>
      <c r="B16" s="484"/>
      <c r="C16" s="459"/>
      <c r="D16" s="459"/>
      <c r="E16" s="459"/>
      <c r="F16" s="459"/>
      <c r="G16" s="459"/>
      <c r="H16" s="786"/>
      <c r="I16" s="785"/>
      <c r="J16" s="463"/>
      <c r="K16" s="463"/>
      <c r="L16" s="463"/>
      <c r="M16" s="64"/>
      <c r="N16" s="463"/>
      <c r="O16" s="65"/>
      <c r="P16" s="65"/>
      <c r="Q16" s="65"/>
      <c r="R16" s="65"/>
      <c r="S16" s="482"/>
      <c r="T16" s="459"/>
      <c r="U16" s="459"/>
      <c r="V16" s="459"/>
      <c r="W16" s="459"/>
      <c r="X16" s="459"/>
      <c r="Y16" s="459"/>
      <c r="Z16" s="523"/>
      <c r="AA16" s="459"/>
      <c r="AB16" s="459"/>
      <c r="AC16" s="459"/>
      <c r="AD16" s="459"/>
      <c r="AE16" s="459"/>
      <c r="AF16" s="459"/>
      <c r="AG16" s="459"/>
      <c r="AH16" s="459"/>
      <c r="AI16" s="459"/>
      <c r="AJ16" s="459"/>
    </row>
    <row r="17" spans="1:36" ht="15.75" x14ac:dyDescent="0.25">
      <c r="A17" s="89"/>
      <c r="B17" s="89"/>
      <c r="C17" s="65"/>
      <c r="D17" s="65"/>
      <c r="E17" s="65"/>
      <c r="F17" s="65"/>
      <c r="G17" s="65"/>
      <c r="H17" s="65">
        <f>SUM(H7:H16)</f>
        <v>0.45600000000000002</v>
      </c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</row>
    <row r="18" spans="1:36" ht="15.75" x14ac:dyDescent="0.25">
      <c r="A18" s="86" t="s">
        <v>847</v>
      </c>
      <c r="B18" s="86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</row>
    <row r="19" spans="1:36" ht="15.75" x14ac:dyDescent="0.25">
      <c r="A19" s="87" t="s">
        <v>471</v>
      </c>
      <c r="B19" s="88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</row>
    <row r="20" spans="1:36" ht="15.75" x14ac:dyDescent="0.25">
      <c r="A20" s="525">
        <v>1</v>
      </c>
      <c r="B20" s="484" t="s">
        <v>113</v>
      </c>
      <c r="C20" s="459">
        <v>2</v>
      </c>
      <c r="D20" s="459"/>
      <c r="E20" s="459">
        <v>41.57</v>
      </c>
      <c r="F20" s="440" t="s">
        <v>848</v>
      </c>
      <c r="G20" s="459" t="s">
        <v>849</v>
      </c>
      <c r="H20" s="459" t="s">
        <v>395</v>
      </c>
      <c r="I20" s="440">
        <v>0.39</v>
      </c>
      <c r="J20" s="440">
        <v>0</v>
      </c>
      <c r="K20" s="440" t="s">
        <v>159</v>
      </c>
      <c r="L20" s="440" t="s">
        <v>160</v>
      </c>
      <c r="M20" s="440" t="s">
        <v>47</v>
      </c>
      <c r="N20" s="440" t="s">
        <v>5</v>
      </c>
      <c r="O20" s="1">
        <v>-7.7774027777777777</v>
      </c>
      <c r="P20" s="1">
        <v>-110.54661944444445</v>
      </c>
      <c r="Q20" s="1">
        <v>-7.7806138888888885</v>
      </c>
      <c r="R20" s="1">
        <v>-110.54782222222222</v>
      </c>
      <c r="S20" s="787" t="s">
        <v>850</v>
      </c>
      <c r="T20" s="440"/>
      <c r="U20" s="440"/>
      <c r="V20" s="440"/>
      <c r="W20" s="440"/>
      <c r="X20" s="440"/>
      <c r="Y20" s="440"/>
      <c r="Z20" s="440"/>
      <c r="AA20" s="440"/>
      <c r="AB20" s="440"/>
      <c r="AC20" s="440"/>
      <c r="AD20" s="440"/>
      <c r="AE20" s="440"/>
      <c r="AF20" s="440"/>
      <c r="AG20" s="440"/>
      <c r="AH20" s="440"/>
      <c r="AI20" s="440"/>
      <c r="AJ20" s="440"/>
    </row>
    <row r="21" spans="1:36" ht="15.75" x14ac:dyDescent="0.25">
      <c r="A21" s="525"/>
      <c r="B21" s="484"/>
      <c r="C21" s="459"/>
      <c r="D21" s="459"/>
      <c r="E21" s="459"/>
      <c r="F21" s="440"/>
      <c r="G21" s="459"/>
      <c r="H21" s="459"/>
      <c r="I21" s="440"/>
      <c r="J21" s="440"/>
      <c r="K21" s="440"/>
      <c r="L21" s="440"/>
      <c r="M21" s="440"/>
      <c r="N21" s="440"/>
      <c r="O21" s="1">
        <v>0</v>
      </c>
      <c r="P21" s="1">
        <v>0</v>
      </c>
      <c r="Q21" s="1">
        <v>0</v>
      </c>
      <c r="R21" s="1">
        <v>0</v>
      </c>
      <c r="S21" s="787"/>
      <c r="T21" s="440"/>
      <c r="U21" s="440"/>
      <c r="V21" s="440"/>
      <c r="W21" s="440"/>
      <c r="X21" s="440"/>
      <c r="Y21" s="440"/>
      <c r="Z21" s="440"/>
      <c r="AA21" s="440"/>
      <c r="AB21" s="440"/>
      <c r="AC21" s="440"/>
      <c r="AD21" s="440"/>
      <c r="AE21" s="440"/>
      <c r="AF21" s="440"/>
      <c r="AG21" s="440"/>
      <c r="AH21" s="440"/>
      <c r="AI21" s="440"/>
      <c r="AJ21" s="440"/>
    </row>
    <row r="22" spans="1:36" ht="15.75" x14ac:dyDescent="0.25">
      <c r="A22" s="525">
        <v>2</v>
      </c>
      <c r="B22" s="484"/>
      <c r="C22" s="459"/>
      <c r="D22" s="459"/>
      <c r="E22" s="459"/>
      <c r="F22" s="459" t="s">
        <v>851</v>
      </c>
      <c r="G22" s="459" t="s">
        <v>852</v>
      </c>
      <c r="H22" s="459" t="s">
        <v>404</v>
      </c>
      <c r="I22" s="459">
        <v>2.0099999999999998</v>
      </c>
      <c r="J22" s="459">
        <v>0</v>
      </c>
      <c r="K22" s="482" t="s">
        <v>853</v>
      </c>
      <c r="L22" s="440" t="s">
        <v>160</v>
      </c>
      <c r="M22" s="440" t="s">
        <v>47</v>
      </c>
      <c r="N22" s="440" t="s">
        <v>5</v>
      </c>
      <c r="O22" s="65">
        <v>-7.7807944444444441</v>
      </c>
      <c r="P22" s="65">
        <v>-110.56013611111111</v>
      </c>
      <c r="Q22" s="65">
        <v>-7.7847777777777782</v>
      </c>
      <c r="R22" s="65">
        <v>-110.578</v>
      </c>
      <c r="S22" s="787" t="s">
        <v>850</v>
      </c>
      <c r="T22" s="459"/>
      <c r="U22" s="459"/>
      <c r="V22" s="459"/>
      <c r="W22" s="459"/>
      <c r="X22" s="459"/>
      <c r="Y22" s="459"/>
      <c r="Z22" s="459"/>
      <c r="AA22" s="459"/>
      <c r="AB22" s="459"/>
      <c r="AC22" s="459"/>
      <c r="AD22" s="459"/>
      <c r="AE22" s="459"/>
      <c r="AF22" s="459"/>
      <c r="AG22" s="459"/>
      <c r="AH22" s="459"/>
      <c r="AI22" s="459"/>
      <c r="AJ22" s="459"/>
    </row>
    <row r="23" spans="1:36" ht="15.75" x14ac:dyDescent="0.25">
      <c r="A23" s="525"/>
      <c r="B23" s="484"/>
      <c r="C23" s="459"/>
      <c r="D23" s="459"/>
      <c r="E23" s="459"/>
      <c r="F23" s="459"/>
      <c r="G23" s="459"/>
      <c r="H23" s="459"/>
      <c r="I23" s="459"/>
      <c r="J23" s="459"/>
      <c r="K23" s="482"/>
      <c r="L23" s="440"/>
      <c r="M23" s="440"/>
      <c r="N23" s="440"/>
      <c r="O23" s="65">
        <v>0</v>
      </c>
      <c r="P23" s="65">
        <v>0</v>
      </c>
      <c r="Q23" s="65">
        <v>0</v>
      </c>
      <c r="R23" s="65">
        <v>0</v>
      </c>
      <c r="S23" s="787"/>
      <c r="T23" s="459"/>
      <c r="U23" s="459"/>
      <c r="V23" s="459"/>
      <c r="W23" s="459"/>
      <c r="X23" s="459"/>
      <c r="Y23" s="459"/>
      <c r="Z23" s="459"/>
      <c r="AA23" s="459"/>
      <c r="AB23" s="459"/>
      <c r="AC23" s="459"/>
      <c r="AD23" s="459"/>
      <c r="AE23" s="459"/>
      <c r="AF23" s="459"/>
      <c r="AG23" s="459"/>
      <c r="AH23" s="459"/>
      <c r="AI23" s="459"/>
      <c r="AJ23" s="459"/>
    </row>
    <row r="24" spans="1:36" ht="15.75" x14ac:dyDescent="0.25">
      <c r="A24" s="525">
        <v>3</v>
      </c>
      <c r="B24" s="484"/>
      <c r="C24" s="459"/>
      <c r="D24" s="459"/>
      <c r="E24" s="459"/>
      <c r="F24" s="459" t="s">
        <v>854</v>
      </c>
      <c r="G24" s="459" t="s">
        <v>855</v>
      </c>
      <c r="H24" s="459" t="s">
        <v>412</v>
      </c>
      <c r="I24" s="459">
        <v>3.79</v>
      </c>
      <c r="J24" s="459">
        <v>0</v>
      </c>
      <c r="K24" s="459" t="s">
        <v>170</v>
      </c>
      <c r="L24" s="459" t="s">
        <v>122</v>
      </c>
      <c r="M24" s="459" t="s">
        <v>47</v>
      </c>
      <c r="N24" s="459" t="s">
        <v>5</v>
      </c>
      <c r="O24" s="65">
        <v>-7.7847777777777782</v>
      </c>
      <c r="P24" s="65">
        <v>-110.578</v>
      </c>
      <c r="Q24" s="65">
        <v>-7.7925611111111106</v>
      </c>
      <c r="R24" s="65">
        <v>-110.61142222222222</v>
      </c>
      <c r="S24" s="787" t="s">
        <v>850</v>
      </c>
      <c r="T24" s="459"/>
      <c r="U24" s="459"/>
      <c r="V24" s="459"/>
      <c r="W24" s="459"/>
      <c r="X24" s="459"/>
      <c r="Y24" s="459"/>
      <c r="Z24" s="459"/>
      <c r="AA24" s="459"/>
      <c r="AB24" s="459"/>
      <c r="AC24" s="459"/>
      <c r="AD24" s="459"/>
      <c r="AE24" s="459"/>
      <c r="AF24" s="459"/>
      <c r="AG24" s="459"/>
      <c r="AH24" s="459"/>
      <c r="AI24" s="459"/>
      <c r="AJ24" s="459"/>
    </row>
    <row r="25" spans="1:36" ht="15.75" x14ac:dyDescent="0.25">
      <c r="A25" s="525"/>
      <c r="B25" s="484"/>
      <c r="C25" s="459"/>
      <c r="D25" s="459"/>
      <c r="E25" s="459"/>
      <c r="F25" s="459"/>
      <c r="G25" s="459"/>
      <c r="H25" s="459"/>
      <c r="I25" s="459"/>
      <c r="J25" s="459"/>
      <c r="K25" s="459"/>
      <c r="L25" s="459"/>
      <c r="M25" s="459"/>
      <c r="N25" s="459"/>
      <c r="O25" s="65">
        <v>0</v>
      </c>
      <c r="P25" s="65">
        <v>0</v>
      </c>
      <c r="Q25" s="65">
        <v>0</v>
      </c>
      <c r="R25" s="65">
        <v>0</v>
      </c>
      <c r="S25" s="787"/>
      <c r="T25" s="459"/>
      <c r="U25" s="459"/>
      <c r="V25" s="459"/>
      <c r="W25" s="459"/>
      <c r="X25" s="459"/>
      <c r="Y25" s="459"/>
      <c r="Z25" s="459"/>
      <c r="AA25" s="459"/>
      <c r="AB25" s="459"/>
      <c r="AC25" s="459"/>
      <c r="AD25" s="459"/>
      <c r="AE25" s="459"/>
      <c r="AF25" s="459"/>
      <c r="AG25" s="459"/>
      <c r="AH25" s="459"/>
      <c r="AI25" s="459"/>
      <c r="AJ25" s="459"/>
    </row>
    <row r="26" spans="1:36" ht="15.75" x14ac:dyDescent="0.25">
      <c r="A26" s="525">
        <v>4</v>
      </c>
      <c r="B26" s="484"/>
      <c r="C26" s="459"/>
      <c r="D26" s="459"/>
      <c r="E26" s="459"/>
      <c r="F26" s="459" t="s">
        <v>856</v>
      </c>
      <c r="G26" s="459" t="s">
        <v>857</v>
      </c>
      <c r="H26" s="459" t="s">
        <v>418</v>
      </c>
      <c r="I26" s="459">
        <v>1</v>
      </c>
      <c r="J26" s="459">
        <v>0</v>
      </c>
      <c r="K26" s="459" t="s">
        <v>170</v>
      </c>
      <c r="L26" s="459" t="s">
        <v>122</v>
      </c>
      <c r="M26" s="459" t="s">
        <v>47</v>
      </c>
      <c r="N26" s="459" t="s">
        <v>5</v>
      </c>
      <c r="O26" s="65">
        <v>-7.7560861111111112</v>
      </c>
      <c r="P26" s="65">
        <v>-110.68438888888889</v>
      </c>
      <c r="Q26" s="65">
        <v>-7.7562222222222221</v>
      </c>
      <c r="R26" s="65">
        <v>-110.69205555555556</v>
      </c>
      <c r="S26" s="787" t="s">
        <v>850</v>
      </c>
      <c r="T26" s="459"/>
      <c r="U26" s="459"/>
      <c r="V26" s="459"/>
      <c r="W26" s="459"/>
      <c r="X26" s="459"/>
      <c r="Y26" s="459"/>
      <c r="Z26" s="459"/>
      <c r="AA26" s="459"/>
      <c r="AB26" s="459"/>
      <c r="AC26" s="459"/>
      <c r="AD26" s="459"/>
      <c r="AE26" s="459"/>
      <c r="AF26" s="459"/>
      <c r="AG26" s="459"/>
      <c r="AH26" s="459"/>
      <c r="AI26" s="459"/>
      <c r="AJ26" s="459"/>
    </row>
    <row r="27" spans="1:36" ht="15.75" x14ac:dyDescent="0.25">
      <c r="A27" s="525"/>
      <c r="B27" s="484"/>
      <c r="C27" s="459"/>
      <c r="D27" s="459"/>
      <c r="E27" s="459"/>
      <c r="F27" s="459"/>
      <c r="G27" s="459"/>
      <c r="H27" s="459"/>
      <c r="I27" s="459"/>
      <c r="J27" s="459"/>
      <c r="K27" s="459"/>
      <c r="L27" s="459"/>
      <c r="M27" s="459"/>
      <c r="N27" s="459"/>
      <c r="O27" s="65">
        <v>0</v>
      </c>
      <c r="P27" s="65">
        <v>0</v>
      </c>
      <c r="Q27" s="65">
        <v>0</v>
      </c>
      <c r="R27" s="65">
        <v>0</v>
      </c>
      <c r="S27" s="787"/>
      <c r="T27" s="459"/>
      <c r="U27" s="459"/>
      <c r="V27" s="459"/>
      <c r="W27" s="459"/>
      <c r="X27" s="459"/>
      <c r="Y27" s="459"/>
      <c r="Z27" s="459"/>
      <c r="AA27" s="459"/>
      <c r="AB27" s="459"/>
      <c r="AC27" s="459"/>
      <c r="AD27" s="459"/>
      <c r="AE27" s="459"/>
      <c r="AF27" s="459"/>
      <c r="AG27" s="459"/>
      <c r="AH27" s="459"/>
      <c r="AI27" s="459"/>
      <c r="AJ27" s="459"/>
    </row>
    <row r="28" spans="1:36" ht="15.75" x14ac:dyDescent="0.25">
      <c r="A28" s="525">
        <v>5</v>
      </c>
      <c r="B28" s="484"/>
      <c r="C28" s="459"/>
      <c r="D28" s="459"/>
      <c r="E28" s="459"/>
      <c r="F28" s="459" t="s">
        <v>858</v>
      </c>
      <c r="G28" s="459" t="s">
        <v>857</v>
      </c>
      <c r="H28" s="459" t="s">
        <v>423</v>
      </c>
      <c r="I28" s="459">
        <v>0.3</v>
      </c>
      <c r="J28" s="459">
        <v>0</v>
      </c>
      <c r="K28" s="459" t="s">
        <v>200</v>
      </c>
      <c r="L28" s="459" t="s">
        <v>145</v>
      </c>
      <c r="M28" s="459" t="s">
        <v>47</v>
      </c>
      <c r="N28" s="459" t="s">
        <v>5</v>
      </c>
      <c r="O28" s="90">
        <v>-7.7560861111111112</v>
      </c>
      <c r="P28" s="90">
        <v>-110.68438888888889</v>
      </c>
      <c r="Q28" s="65">
        <v>-7.7564527777777776</v>
      </c>
      <c r="R28" s="65">
        <v>-110.69468888888889</v>
      </c>
      <c r="S28" s="787" t="s">
        <v>850</v>
      </c>
      <c r="T28" s="459"/>
      <c r="U28" s="459"/>
      <c r="V28" s="459"/>
      <c r="W28" s="459"/>
      <c r="X28" s="459"/>
      <c r="Y28" s="459"/>
      <c r="Z28" s="459"/>
      <c r="AA28" s="459"/>
      <c r="AB28" s="459"/>
      <c r="AC28" s="459"/>
      <c r="AD28" s="459"/>
      <c r="AE28" s="459"/>
      <c r="AF28" s="459"/>
      <c r="AG28" s="459"/>
      <c r="AH28" s="459"/>
      <c r="AI28" s="459"/>
      <c r="AJ28" s="459"/>
    </row>
    <row r="29" spans="1:36" ht="15.75" x14ac:dyDescent="0.25">
      <c r="A29" s="525"/>
      <c r="B29" s="484"/>
      <c r="C29" s="459"/>
      <c r="D29" s="459"/>
      <c r="E29" s="459"/>
      <c r="F29" s="459"/>
      <c r="G29" s="459"/>
      <c r="H29" s="459"/>
      <c r="I29" s="459"/>
      <c r="J29" s="459"/>
      <c r="K29" s="459"/>
      <c r="L29" s="459"/>
      <c r="M29" s="459"/>
      <c r="N29" s="459"/>
      <c r="O29" s="90"/>
      <c r="P29" s="90"/>
      <c r="Q29" s="65"/>
      <c r="R29" s="65"/>
      <c r="S29" s="787"/>
      <c r="T29" s="459"/>
      <c r="U29" s="459"/>
      <c r="V29" s="459"/>
      <c r="W29" s="459"/>
      <c r="X29" s="459"/>
      <c r="Y29" s="459"/>
      <c r="Z29" s="459"/>
      <c r="AA29" s="459"/>
      <c r="AB29" s="459"/>
      <c r="AC29" s="459"/>
      <c r="AD29" s="459"/>
      <c r="AE29" s="459"/>
      <c r="AF29" s="459"/>
      <c r="AG29" s="459"/>
      <c r="AH29" s="459"/>
      <c r="AI29" s="459"/>
      <c r="AJ29" s="459"/>
    </row>
    <row r="30" spans="1:36" ht="15.75" x14ac:dyDescent="0.25">
      <c r="A30" s="525">
        <v>6</v>
      </c>
      <c r="B30" s="484"/>
      <c r="C30" s="459"/>
      <c r="D30" s="459"/>
      <c r="E30" s="459"/>
      <c r="F30" s="459" t="s">
        <v>859</v>
      </c>
      <c r="G30" s="459" t="s">
        <v>860</v>
      </c>
      <c r="H30" s="459" t="s">
        <v>428</v>
      </c>
      <c r="I30" s="459">
        <v>7.0000000000000007E-2</v>
      </c>
      <c r="J30" s="459">
        <v>1.4999999999999999E-2</v>
      </c>
      <c r="K30" s="459" t="s">
        <v>229</v>
      </c>
      <c r="L30" s="459" t="s">
        <v>155</v>
      </c>
      <c r="M30" s="459" t="s">
        <v>861</v>
      </c>
      <c r="N30" s="459" t="s">
        <v>5</v>
      </c>
      <c r="O30" s="65"/>
      <c r="P30" s="65"/>
      <c r="Q30" s="65">
        <v>-7.6983611111111108</v>
      </c>
      <c r="R30" s="65">
        <v>-110.77002777777778</v>
      </c>
      <c r="S30" s="482" t="s">
        <v>862</v>
      </c>
      <c r="T30" s="459"/>
      <c r="U30" s="459"/>
      <c r="V30" s="459"/>
      <c r="W30" s="459"/>
      <c r="X30" s="459"/>
      <c r="Y30" s="459"/>
      <c r="Z30" s="459"/>
      <c r="AA30" s="459"/>
      <c r="AB30" s="459"/>
      <c r="AC30" s="459"/>
      <c r="AD30" s="459"/>
      <c r="AE30" s="459"/>
      <c r="AF30" s="459"/>
      <c r="AG30" s="459"/>
      <c r="AH30" s="459"/>
      <c r="AI30" s="459"/>
      <c r="AJ30" s="459"/>
    </row>
    <row r="31" spans="1:36" ht="15.75" x14ac:dyDescent="0.25">
      <c r="A31" s="525"/>
      <c r="B31" s="484"/>
      <c r="C31" s="459"/>
      <c r="D31" s="459"/>
      <c r="E31" s="459"/>
      <c r="F31" s="459"/>
      <c r="G31" s="459"/>
      <c r="H31" s="459"/>
      <c r="I31" s="459"/>
      <c r="J31" s="459"/>
      <c r="K31" s="459"/>
      <c r="L31" s="459"/>
      <c r="M31" s="459"/>
      <c r="N31" s="459"/>
      <c r="O31" s="65"/>
      <c r="P31" s="65"/>
      <c r="Q31" s="65"/>
      <c r="R31" s="65"/>
      <c r="S31" s="482"/>
      <c r="T31" s="459"/>
      <c r="U31" s="459"/>
      <c r="V31" s="459"/>
      <c r="W31" s="459"/>
      <c r="X31" s="459"/>
      <c r="Y31" s="459"/>
      <c r="Z31" s="459"/>
      <c r="AA31" s="459"/>
      <c r="AB31" s="459"/>
      <c r="AC31" s="459"/>
      <c r="AD31" s="459"/>
      <c r="AE31" s="459"/>
      <c r="AF31" s="459"/>
      <c r="AG31" s="459"/>
      <c r="AH31" s="459"/>
      <c r="AI31" s="459"/>
      <c r="AJ31" s="459"/>
    </row>
    <row r="32" spans="1:36" ht="15.75" x14ac:dyDescent="0.25">
      <c r="A32" s="89"/>
      <c r="B32" s="89"/>
      <c r="C32" s="65"/>
      <c r="D32" s="65"/>
      <c r="E32" s="65"/>
      <c r="F32" s="65"/>
      <c r="G32" s="65"/>
      <c r="H32" s="65"/>
      <c r="I32" s="65">
        <f>SUM(I20:I31)</f>
        <v>7.56</v>
      </c>
      <c r="J32" s="65">
        <f>SUM(J20:J31)</f>
        <v>1.4999999999999999E-2</v>
      </c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</row>
    <row r="33" spans="1:36" ht="15.75" x14ac:dyDescent="0.25">
      <c r="A33" s="86" t="s">
        <v>863</v>
      </c>
      <c r="B33" s="86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</row>
    <row r="34" spans="1:36" ht="15.75" x14ac:dyDescent="0.25">
      <c r="A34" s="87" t="s">
        <v>864</v>
      </c>
      <c r="B34" s="88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</row>
    <row r="35" spans="1:36" ht="15.75" x14ac:dyDescent="0.25">
      <c r="A35" s="484">
        <v>1</v>
      </c>
      <c r="B35" s="484" t="s">
        <v>540</v>
      </c>
      <c r="C35" s="459">
        <v>3</v>
      </c>
      <c r="D35" s="459"/>
      <c r="E35" s="459">
        <v>10</v>
      </c>
      <c r="F35" s="459" t="s">
        <v>865</v>
      </c>
      <c r="G35" s="459" t="s">
        <v>395</v>
      </c>
      <c r="H35" s="459" t="s">
        <v>404</v>
      </c>
      <c r="I35" s="459">
        <v>0.15</v>
      </c>
      <c r="J35" s="459">
        <v>0</v>
      </c>
      <c r="K35" s="459" t="s">
        <v>866</v>
      </c>
      <c r="L35" s="459" t="s">
        <v>34</v>
      </c>
      <c r="M35" s="459" t="s">
        <v>867</v>
      </c>
      <c r="N35" s="459" t="s">
        <v>5</v>
      </c>
      <c r="O35" s="65">
        <v>-7.4653194444444448</v>
      </c>
      <c r="P35" s="65">
        <v>-110.91156666666667</v>
      </c>
      <c r="Q35" s="65">
        <v>-7.4647166666666669</v>
      </c>
      <c r="R35" s="65">
        <v>-110.91203333333333</v>
      </c>
      <c r="S35" s="787" t="s">
        <v>850</v>
      </c>
      <c r="T35" s="459"/>
      <c r="U35" s="459" t="s">
        <v>842</v>
      </c>
      <c r="V35" s="459"/>
      <c r="W35" s="459"/>
      <c r="X35" s="459" t="s">
        <v>842</v>
      </c>
      <c r="Y35" s="459"/>
      <c r="Z35" s="459"/>
      <c r="AA35" s="459" t="s">
        <v>842</v>
      </c>
      <c r="AB35" s="459"/>
      <c r="AC35" s="459"/>
      <c r="AD35" s="459"/>
      <c r="AE35" s="459"/>
      <c r="AF35" s="459"/>
      <c r="AG35" s="459"/>
      <c r="AH35" s="459"/>
      <c r="AI35" s="459"/>
      <c r="AJ35" s="459"/>
    </row>
    <row r="36" spans="1:36" ht="15.75" x14ac:dyDescent="0.25">
      <c r="A36" s="484"/>
      <c r="B36" s="484"/>
      <c r="C36" s="459"/>
      <c r="D36" s="459"/>
      <c r="E36" s="459"/>
      <c r="F36" s="459"/>
      <c r="G36" s="459"/>
      <c r="H36" s="459"/>
      <c r="I36" s="459"/>
      <c r="J36" s="459"/>
      <c r="K36" s="459"/>
      <c r="L36" s="459"/>
      <c r="M36" s="459"/>
      <c r="N36" s="459"/>
      <c r="O36" s="65"/>
      <c r="P36" s="65"/>
      <c r="Q36" s="65"/>
      <c r="R36" s="65"/>
      <c r="S36" s="787"/>
      <c r="T36" s="459"/>
      <c r="U36" s="459"/>
      <c r="V36" s="459"/>
      <c r="W36" s="459"/>
      <c r="X36" s="459"/>
      <c r="Y36" s="459"/>
      <c r="Z36" s="459"/>
      <c r="AA36" s="459"/>
      <c r="AB36" s="459"/>
      <c r="AC36" s="459"/>
      <c r="AD36" s="459"/>
      <c r="AE36" s="459"/>
      <c r="AF36" s="459"/>
      <c r="AG36" s="459"/>
      <c r="AH36" s="459"/>
      <c r="AI36" s="459"/>
      <c r="AJ36" s="459"/>
    </row>
    <row r="37" spans="1:36" ht="15.75" x14ac:dyDescent="0.25">
      <c r="A37" s="89"/>
      <c r="B37" s="89"/>
      <c r="C37" s="65"/>
      <c r="D37" s="65"/>
      <c r="E37" s="65"/>
      <c r="F37" s="65"/>
      <c r="G37" s="65"/>
      <c r="H37" s="65"/>
      <c r="I37" s="65">
        <f>SUM(I35)</f>
        <v>0.15</v>
      </c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</row>
    <row r="38" spans="1:36" ht="15.75" x14ac:dyDescent="0.25">
      <c r="A38" s="86" t="s">
        <v>868</v>
      </c>
      <c r="B38" s="86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</row>
    <row r="39" spans="1:36" ht="15.75" x14ac:dyDescent="0.25">
      <c r="A39" s="87" t="s">
        <v>393</v>
      </c>
      <c r="B39" s="88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</row>
    <row r="40" spans="1:36" ht="15.75" x14ac:dyDescent="0.25">
      <c r="A40" s="484">
        <v>1</v>
      </c>
      <c r="B40" s="484" t="s">
        <v>869</v>
      </c>
      <c r="C40" s="459">
        <v>3</v>
      </c>
      <c r="D40" s="459"/>
      <c r="E40" s="459"/>
      <c r="F40" s="459"/>
      <c r="G40" s="459"/>
      <c r="H40" s="459" t="s">
        <v>837</v>
      </c>
      <c r="I40" s="785">
        <v>0.314</v>
      </c>
      <c r="J40" s="91"/>
      <c r="K40" s="463" t="s">
        <v>278</v>
      </c>
      <c r="L40" s="463" t="s">
        <v>331</v>
      </c>
      <c r="M40" s="463" t="s">
        <v>4</v>
      </c>
      <c r="N40" s="463" t="s">
        <v>5</v>
      </c>
      <c r="O40" s="64">
        <v>-7.7153361111111112</v>
      </c>
      <c r="P40" s="64">
        <v>-110.84261944444444</v>
      </c>
      <c r="Q40" s="64">
        <v>-7.7577666666666669</v>
      </c>
      <c r="R40" s="64">
        <v>-110.71448055555555</v>
      </c>
      <c r="S40" s="787" t="s">
        <v>850</v>
      </c>
      <c r="T40" s="459"/>
      <c r="U40" s="459" t="s">
        <v>842</v>
      </c>
      <c r="V40" s="459"/>
      <c r="W40" s="459"/>
      <c r="X40" s="459" t="s">
        <v>842</v>
      </c>
      <c r="Y40" s="459"/>
      <c r="Z40" s="459"/>
      <c r="AA40" s="459" t="s">
        <v>842</v>
      </c>
      <c r="AB40" s="459"/>
      <c r="AC40" s="459"/>
      <c r="AD40" s="459"/>
      <c r="AE40" s="459"/>
      <c r="AF40" s="459"/>
      <c r="AG40" s="459"/>
      <c r="AH40" s="459"/>
      <c r="AI40" s="459"/>
      <c r="AJ40" s="459"/>
    </row>
    <row r="41" spans="1:36" ht="15.75" x14ac:dyDescent="0.25">
      <c r="A41" s="484"/>
      <c r="B41" s="484"/>
      <c r="C41" s="459"/>
      <c r="D41" s="459"/>
      <c r="E41" s="459"/>
      <c r="F41" s="459"/>
      <c r="G41" s="459"/>
      <c r="H41" s="459"/>
      <c r="I41" s="785"/>
      <c r="J41" s="91"/>
      <c r="K41" s="463"/>
      <c r="L41" s="463"/>
      <c r="M41" s="463"/>
      <c r="N41" s="463"/>
      <c r="O41" s="64"/>
      <c r="P41" s="64"/>
      <c r="Q41" s="64"/>
      <c r="R41" s="64"/>
      <c r="S41" s="787"/>
      <c r="T41" s="459"/>
      <c r="U41" s="459"/>
      <c r="V41" s="459"/>
      <c r="W41" s="459"/>
      <c r="X41" s="459"/>
      <c r="Y41" s="459"/>
      <c r="Z41" s="459"/>
      <c r="AA41" s="459"/>
      <c r="AB41" s="459"/>
      <c r="AC41" s="459"/>
      <c r="AD41" s="459"/>
      <c r="AE41" s="459"/>
      <c r="AF41" s="459"/>
      <c r="AG41" s="459"/>
      <c r="AH41" s="459"/>
      <c r="AI41" s="459"/>
      <c r="AJ41" s="459"/>
    </row>
    <row r="42" spans="1:36" ht="15.75" x14ac:dyDescent="0.25">
      <c r="A42" s="89"/>
      <c r="B42" s="89"/>
      <c r="C42" s="65"/>
      <c r="D42" s="65"/>
      <c r="E42" s="65"/>
      <c r="F42" s="65"/>
      <c r="G42" s="65"/>
      <c r="H42" s="65"/>
      <c r="I42" s="65">
        <f>SUM(I40)</f>
        <v>0.314</v>
      </c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</row>
    <row r="43" spans="1:36" ht="15.75" x14ac:dyDescent="0.25">
      <c r="A43" s="86" t="s">
        <v>870</v>
      </c>
      <c r="B43" s="86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</row>
    <row r="44" spans="1:36" ht="15.75" x14ac:dyDescent="0.25">
      <c r="A44" s="87" t="s">
        <v>471</v>
      </c>
      <c r="B44" s="88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</row>
    <row r="45" spans="1:36" ht="15.75" x14ac:dyDescent="0.25">
      <c r="A45" s="484">
        <v>1</v>
      </c>
      <c r="B45" s="484" t="s">
        <v>869</v>
      </c>
      <c r="C45" s="459">
        <v>3</v>
      </c>
      <c r="D45" s="459"/>
      <c r="E45" s="459"/>
      <c r="F45" s="459"/>
      <c r="G45" s="459" t="s">
        <v>395</v>
      </c>
      <c r="H45" s="459" t="s">
        <v>404</v>
      </c>
      <c r="I45" s="459">
        <v>0.04</v>
      </c>
      <c r="J45" s="459">
        <v>0</v>
      </c>
      <c r="K45" s="459" t="s">
        <v>871</v>
      </c>
      <c r="L45" s="459" t="s">
        <v>331</v>
      </c>
      <c r="M45" s="459" t="s">
        <v>4</v>
      </c>
      <c r="N45" s="459" t="s">
        <v>5</v>
      </c>
      <c r="O45" s="65">
        <v>-7.715325</v>
      </c>
      <c r="P45" s="65">
        <v>-110.84340833333333</v>
      </c>
      <c r="Q45" s="65">
        <v>-7.7154388888888885</v>
      </c>
      <c r="R45" s="65">
        <v>-110.84305000000001</v>
      </c>
      <c r="S45" s="787" t="s">
        <v>850</v>
      </c>
      <c r="T45" s="459"/>
      <c r="U45" s="459"/>
      <c r="V45" s="459"/>
      <c r="W45" s="459"/>
      <c r="X45" s="459"/>
      <c r="Y45" s="459"/>
      <c r="Z45" s="459"/>
      <c r="AA45" s="459"/>
      <c r="AB45" s="459"/>
      <c r="AC45" s="459"/>
      <c r="AD45" s="459"/>
      <c r="AE45" s="459"/>
      <c r="AF45" s="459"/>
      <c r="AG45" s="459"/>
      <c r="AH45" s="459"/>
      <c r="AI45" s="459"/>
      <c r="AJ45" s="459"/>
    </row>
    <row r="46" spans="1:36" ht="15.75" x14ac:dyDescent="0.25">
      <c r="A46" s="484"/>
      <c r="B46" s="484"/>
      <c r="C46" s="459"/>
      <c r="D46" s="459"/>
      <c r="E46" s="459"/>
      <c r="F46" s="459"/>
      <c r="G46" s="459"/>
      <c r="H46" s="459"/>
      <c r="I46" s="459"/>
      <c r="J46" s="459"/>
      <c r="K46" s="459"/>
      <c r="L46" s="459"/>
      <c r="M46" s="459"/>
      <c r="N46" s="459"/>
      <c r="O46" s="65"/>
      <c r="P46" s="65"/>
      <c r="Q46" s="65"/>
      <c r="R46" s="65"/>
      <c r="S46" s="787"/>
      <c r="T46" s="459"/>
      <c r="U46" s="459"/>
      <c r="V46" s="459"/>
      <c r="W46" s="459"/>
      <c r="X46" s="459"/>
      <c r="Y46" s="459"/>
      <c r="Z46" s="459"/>
      <c r="AA46" s="459"/>
      <c r="AB46" s="459"/>
      <c r="AC46" s="459"/>
      <c r="AD46" s="459"/>
      <c r="AE46" s="459"/>
      <c r="AF46" s="459"/>
      <c r="AG46" s="459"/>
      <c r="AH46" s="459"/>
      <c r="AI46" s="459"/>
      <c r="AJ46" s="459"/>
    </row>
    <row r="47" spans="1:36" ht="15.75" x14ac:dyDescent="0.25">
      <c r="A47" s="89"/>
      <c r="B47" s="89"/>
      <c r="C47" s="65"/>
      <c r="D47" s="65"/>
      <c r="E47" s="65"/>
      <c r="F47" s="65"/>
      <c r="G47" s="65"/>
      <c r="H47" s="65"/>
      <c r="I47" s="65">
        <f>SUM(I45)</f>
        <v>0.04</v>
      </c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</row>
    <row r="48" spans="1:36" ht="15.75" x14ac:dyDescent="0.25">
      <c r="A48" s="86" t="s">
        <v>872</v>
      </c>
      <c r="B48" s="86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</row>
    <row r="49" spans="1:36" ht="15.75" x14ac:dyDescent="0.25">
      <c r="A49" s="87" t="s">
        <v>873</v>
      </c>
      <c r="B49" s="88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</row>
    <row r="50" spans="1:36" ht="15.75" x14ac:dyDescent="0.25">
      <c r="A50" s="484">
        <v>1</v>
      </c>
      <c r="B50" s="484" t="s">
        <v>542</v>
      </c>
      <c r="C50" s="459">
        <v>2</v>
      </c>
      <c r="D50" s="459"/>
      <c r="E50" s="459">
        <v>4.5999999999999996</v>
      </c>
      <c r="F50" s="459"/>
      <c r="G50" s="459"/>
      <c r="H50" s="459" t="s">
        <v>837</v>
      </c>
      <c r="I50" s="785">
        <v>5.2999999999999999E-2</v>
      </c>
      <c r="J50" s="463"/>
      <c r="K50" s="463"/>
      <c r="L50" s="463" t="s">
        <v>47</v>
      </c>
      <c r="M50" s="463" t="s">
        <v>47</v>
      </c>
      <c r="N50" s="463" t="s">
        <v>5</v>
      </c>
      <c r="O50" s="64">
        <v>-7.795633333333333</v>
      </c>
      <c r="P50" s="64">
        <v>-110.70133888888888</v>
      </c>
      <c r="Q50" s="64">
        <v>-7.7956805555555553</v>
      </c>
      <c r="R50" s="64">
        <v>-110.70180555555555</v>
      </c>
      <c r="S50" s="787" t="s">
        <v>850</v>
      </c>
      <c r="T50" s="459" t="s">
        <v>842</v>
      </c>
      <c r="U50" s="459"/>
      <c r="V50" s="459"/>
      <c r="W50" s="459" t="s">
        <v>842</v>
      </c>
      <c r="X50" s="459"/>
      <c r="Y50" s="523"/>
      <c r="Z50" s="459" t="s">
        <v>842</v>
      </c>
      <c r="AA50" s="459"/>
      <c r="AB50" s="459"/>
      <c r="AC50" s="459"/>
      <c r="AD50" s="459"/>
      <c r="AE50" s="459"/>
      <c r="AF50" s="459"/>
      <c r="AG50" s="459"/>
      <c r="AH50" s="459"/>
      <c r="AI50" s="459"/>
      <c r="AJ50" s="77"/>
    </row>
    <row r="51" spans="1:36" ht="15.75" x14ac:dyDescent="0.25">
      <c r="A51" s="484"/>
      <c r="B51" s="484"/>
      <c r="C51" s="459"/>
      <c r="D51" s="459"/>
      <c r="E51" s="459"/>
      <c r="F51" s="459"/>
      <c r="G51" s="459"/>
      <c r="H51" s="459"/>
      <c r="I51" s="785"/>
      <c r="J51" s="463"/>
      <c r="K51" s="463"/>
      <c r="L51" s="463"/>
      <c r="M51" s="463"/>
      <c r="N51" s="463"/>
      <c r="O51" s="64">
        <v>0</v>
      </c>
      <c r="P51" s="64">
        <v>0</v>
      </c>
      <c r="Q51" s="64"/>
      <c r="R51" s="64"/>
      <c r="S51" s="787"/>
      <c r="T51" s="459"/>
      <c r="U51" s="459"/>
      <c r="V51" s="459"/>
      <c r="W51" s="459"/>
      <c r="X51" s="459"/>
      <c r="Y51" s="523"/>
      <c r="Z51" s="459"/>
      <c r="AA51" s="459"/>
      <c r="AB51" s="459"/>
      <c r="AC51" s="459"/>
      <c r="AD51" s="459"/>
      <c r="AE51" s="459"/>
      <c r="AF51" s="459"/>
      <c r="AG51" s="459"/>
      <c r="AH51" s="459"/>
      <c r="AI51" s="459"/>
      <c r="AJ51" s="77"/>
    </row>
    <row r="52" spans="1:36" ht="15.75" x14ac:dyDescent="0.25">
      <c r="A52" s="484">
        <v>2</v>
      </c>
      <c r="B52" s="484"/>
      <c r="C52" s="459"/>
      <c r="D52" s="459"/>
      <c r="E52" s="459"/>
      <c r="F52" s="459"/>
      <c r="G52" s="459"/>
      <c r="H52" s="459" t="s">
        <v>840</v>
      </c>
      <c r="I52" s="786">
        <v>4.2999999999999997E-2</v>
      </c>
      <c r="J52" s="463"/>
      <c r="K52" s="463"/>
      <c r="L52" s="463" t="s">
        <v>47</v>
      </c>
      <c r="M52" s="463" t="s">
        <v>47</v>
      </c>
      <c r="N52" s="463" t="s">
        <v>5</v>
      </c>
      <c r="O52" s="65">
        <v>-7.7957583333333336</v>
      </c>
      <c r="P52" s="65">
        <v>-110.70291111111111</v>
      </c>
      <c r="Q52" s="65">
        <v>-7.7957805555555559</v>
      </c>
      <c r="R52" s="65">
        <v>-110.70328611111111</v>
      </c>
      <c r="S52" s="787" t="s">
        <v>850</v>
      </c>
      <c r="T52" s="459" t="s">
        <v>842</v>
      </c>
      <c r="U52" s="459"/>
      <c r="V52" s="459"/>
      <c r="W52" s="459" t="s">
        <v>842</v>
      </c>
      <c r="X52" s="459"/>
      <c r="Y52" s="523"/>
      <c r="Z52" s="459" t="s">
        <v>842</v>
      </c>
      <c r="AA52" s="459"/>
      <c r="AB52" s="459"/>
      <c r="AC52" s="459"/>
      <c r="AD52" s="459"/>
      <c r="AE52" s="459"/>
      <c r="AF52" s="459"/>
      <c r="AG52" s="459"/>
      <c r="AH52" s="459"/>
      <c r="AI52" s="459"/>
      <c r="AJ52" s="77"/>
    </row>
    <row r="53" spans="1:36" ht="15.75" x14ac:dyDescent="0.25">
      <c r="A53" s="484"/>
      <c r="B53" s="484"/>
      <c r="C53" s="459"/>
      <c r="D53" s="459"/>
      <c r="E53" s="459"/>
      <c r="F53" s="459"/>
      <c r="G53" s="459"/>
      <c r="H53" s="459"/>
      <c r="I53" s="786"/>
      <c r="J53" s="463"/>
      <c r="K53" s="463"/>
      <c r="L53" s="463"/>
      <c r="M53" s="463"/>
      <c r="N53" s="463"/>
      <c r="O53" s="65">
        <v>0</v>
      </c>
      <c r="P53" s="65">
        <v>0</v>
      </c>
      <c r="Q53" s="65">
        <v>0</v>
      </c>
      <c r="R53" s="65">
        <v>0</v>
      </c>
      <c r="S53" s="787"/>
      <c r="T53" s="459"/>
      <c r="U53" s="459"/>
      <c r="V53" s="459"/>
      <c r="W53" s="459"/>
      <c r="X53" s="459"/>
      <c r="Y53" s="523"/>
      <c r="Z53" s="459"/>
      <c r="AA53" s="459"/>
      <c r="AB53" s="459"/>
      <c r="AC53" s="459"/>
      <c r="AD53" s="459"/>
      <c r="AE53" s="459"/>
      <c r="AF53" s="459"/>
      <c r="AG53" s="459"/>
      <c r="AH53" s="459"/>
      <c r="AI53" s="459"/>
      <c r="AJ53" s="77"/>
    </row>
    <row r="54" spans="1:36" ht="15.75" x14ac:dyDescent="0.25">
      <c r="A54" s="484">
        <v>3</v>
      </c>
      <c r="B54" s="484"/>
      <c r="C54" s="459"/>
      <c r="D54" s="459"/>
      <c r="E54" s="459"/>
      <c r="F54" s="459"/>
      <c r="G54" s="459"/>
      <c r="H54" s="459" t="s">
        <v>843</v>
      </c>
      <c r="I54" s="786">
        <v>4.8000000000000001E-2</v>
      </c>
      <c r="J54" s="463"/>
      <c r="K54" s="463"/>
      <c r="L54" s="463" t="s">
        <v>47</v>
      </c>
      <c r="M54" s="463" t="s">
        <v>47</v>
      </c>
      <c r="N54" s="463" t="s">
        <v>5</v>
      </c>
      <c r="O54" s="65">
        <v>-7.7959027777777781</v>
      </c>
      <c r="P54" s="65">
        <v>-110.70381388888889</v>
      </c>
      <c r="Q54" s="65">
        <v>-7.7954916666666669</v>
      </c>
      <c r="R54" s="65">
        <v>-110.70389444444444</v>
      </c>
      <c r="S54" s="787" t="s">
        <v>850</v>
      </c>
      <c r="T54" s="459" t="s">
        <v>842</v>
      </c>
      <c r="U54" s="459"/>
      <c r="V54" s="459"/>
      <c r="W54" s="459" t="s">
        <v>842</v>
      </c>
      <c r="X54" s="459"/>
      <c r="Y54" s="523"/>
      <c r="Z54" s="459" t="s">
        <v>842</v>
      </c>
      <c r="AA54" s="459"/>
      <c r="AB54" s="459"/>
      <c r="AC54" s="459"/>
      <c r="AD54" s="459"/>
      <c r="AE54" s="459"/>
      <c r="AF54" s="459"/>
      <c r="AG54" s="459"/>
      <c r="AH54" s="459"/>
      <c r="AI54" s="459"/>
      <c r="AJ54" s="77"/>
    </row>
    <row r="55" spans="1:36" ht="15.75" x14ac:dyDescent="0.25">
      <c r="A55" s="484"/>
      <c r="B55" s="484"/>
      <c r="C55" s="459"/>
      <c r="D55" s="459"/>
      <c r="E55" s="459"/>
      <c r="F55" s="459"/>
      <c r="G55" s="459"/>
      <c r="H55" s="459"/>
      <c r="I55" s="786"/>
      <c r="J55" s="463"/>
      <c r="K55" s="463"/>
      <c r="L55" s="463"/>
      <c r="M55" s="463"/>
      <c r="N55" s="463"/>
      <c r="O55" s="65">
        <v>0</v>
      </c>
      <c r="P55" s="65">
        <v>0</v>
      </c>
      <c r="Q55" s="65">
        <v>0</v>
      </c>
      <c r="R55" s="65">
        <v>0</v>
      </c>
      <c r="S55" s="787"/>
      <c r="T55" s="459"/>
      <c r="U55" s="459"/>
      <c r="V55" s="459"/>
      <c r="W55" s="459"/>
      <c r="X55" s="459"/>
      <c r="Y55" s="523"/>
      <c r="Z55" s="459"/>
      <c r="AA55" s="459"/>
      <c r="AB55" s="459"/>
      <c r="AC55" s="459"/>
      <c r="AD55" s="459"/>
      <c r="AE55" s="459"/>
      <c r="AF55" s="459"/>
      <c r="AG55" s="459"/>
      <c r="AH55" s="459"/>
      <c r="AI55" s="459"/>
      <c r="AJ55" s="77"/>
    </row>
    <row r="56" spans="1:36" ht="15.75" x14ac:dyDescent="0.25">
      <c r="A56" s="484">
        <v>4</v>
      </c>
      <c r="B56" s="484"/>
      <c r="C56" s="459"/>
      <c r="D56" s="459"/>
      <c r="E56" s="459"/>
      <c r="F56" s="459"/>
      <c r="G56" s="459"/>
      <c r="H56" s="459" t="s">
        <v>844</v>
      </c>
      <c r="I56" s="786">
        <v>7.6999999999999999E-2</v>
      </c>
      <c r="J56" s="463"/>
      <c r="K56" s="463"/>
      <c r="L56" s="463" t="s">
        <v>47</v>
      </c>
      <c r="M56" s="463" t="s">
        <v>47</v>
      </c>
      <c r="N56" s="463" t="s">
        <v>5</v>
      </c>
      <c r="O56" s="65">
        <v>-7.7934277777777776</v>
      </c>
      <c r="P56" s="65">
        <v>-110.70532777777778</v>
      </c>
      <c r="Q56" s="65">
        <v>-7.7929750000000002</v>
      </c>
      <c r="R56" s="65">
        <v>-110.70584166666667</v>
      </c>
      <c r="S56" s="787" t="s">
        <v>850</v>
      </c>
      <c r="T56" s="459" t="s">
        <v>842</v>
      </c>
      <c r="U56" s="459"/>
      <c r="V56" s="459"/>
      <c r="W56" s="459" t="s">
        <v>842</v>
      </c>
      <c r="X56" s="459"/>
      <c r="Y56" s="523"/>
      <c r="Z56" s="459" t="s">
        <v>842</v>
      </c>
      <c r="AA56" s="459"/>
      <c r="AB56" s="459"/>
      <c r="AC56" s="459"/>
      <c r="AD56" s="459"/>
      <c r="AE56" s="459"/>
      <c r="AF56" s="459"/>
      <c r="AG56" s="459"/>
      <c r="AH56" s="459"/>
      <c r="AI56" s="459"/>
      <c r="AJ56" s="77"/>
    </row>
    <row r="57" spans="1:36" ht="15.75" x14ac:dyDescent="0.25">
      <c r="A57" s="484"/>
      <c r="B57" s="484"/>
      <c r="C57" s="459"/>
      <c r="D57" s="459"/>
      <c r="E57" s="459"/>
      <c r="F57" s="459"/>
      <c r="G57" s="459"/>
      <c r="H57" s="459"/>
      <c r="I57" s="786"/>
      <c r="J57" s="463"/>
      <c r="K57" s="463"/>
      <c r="L57" s="463"/>
      <c r="M57" s="463"/>
      <c r="N57" s="463"/>
      <c r="O57" s="65"/>
      <c r="P57" s="65"/>
      <c r="Q57" s="65">
        <v>0</v>
      </c>
      <c r="R57" s="65">
        <v>0</v>
      </c>
      <c r="S57" s="787"/>
      <c r="T57" s="459"/>
      <c r="U57" s="459"/>
      <c r="V57" s="459"/>
      <c r="W57" s="459"/>
      <c r="X57" s="459"/>
      <c r="Y57" s="523"/>
      <c r="Z57" s="459"/>
      <c r="AA57" s="459"/>
      <c r="AB57" s="459"/>
      <c r="AC57" s="459"/>
      <c r="AD57" s="459"/>
      <c r="AE57" s="459"/>
      <c r="AF57" s="459"/>
      <c r="AG57" s="459"/>
      <c r="AH57" s="459"/>
      <c r="AI57" s="459"/>
      <c r="AJ57" s="77"/>
    </row>
    <row r="58" spans="1:36" ht="15.75" x14ac:dyDescent="0.25">
      <c r="A58" s="484">
        <v>5</v>
      </c>
      <c r="B58" s="484"/>
      <c r="C58" s="459"/>
      <c r="D58" s="459"/>
      <c r="E58" s="459"/>
      <c r="F58" s="459"/>
      <c r="G58" s="459"/>
      <c r="H58" s="459" t="s">
        <v>846</v>
      </c>
      <c r="I58" s="786">
        <v>5.1999999999999998E-2</v>
      </c>
      <c r="J58" s="463"/>
      <c r="K58" s="463"/>
      <c r="L58" s="463" t="s">
        <v>47</v>
      </c>
      <c r="M58" s="463" t="s">
        <v>47</v>
      </c>
      <c r="N58" s="463" t="s">
        <v>5</v>
      </c>
      <c r="O58" s="19">
        <v>-7.7917611111111107</v>
      </c>
      <c r="P58" s="19">
        <v>-110.70771944444445</v>
      </c>
      <c r="Q58" s="19">
        <v>-7.7914750000000002</v>
      </c>
      <c r="R58" s="19">
        <v>-110.70808333333333</v>
      </c>
      <c r="S58" s="787" t="s">
        <v>850</v>
      </c>
      <c r="T58" s="459" t="s">
        <v>842</v>
      </c>
      <c r="U58" s="459"/>
      <c r="V58" s="459"/>
      <c r="W58" s="459" t="s">
        <v>842</v>
      </c>
      <c r="X58" s="459"/>
      <c r="Y58" s="523"/>
      <c r="Z58" s="459" t="s">
        <v>842</v>
      </c>
      <c r="AA58" s="459"/>
      <c r="AB58" s="459"/>
      <c r="AC58" s="459"/>
      <c r="AD58" s="459"/>
      <c r="AE58" s="459"/>
      <c r="AF58" s="459"/>
      <c r="AG58" s="459"/>
      <c r="AH58" s="459"/>
      <c r="AI58" s="459"/>
      <c r="AJ58" s="77"/>
    </row>
    <row r="59" spans="1:36" ht="15.75" x14ac:dyDescent="0.25">
      <c r="A59" s="484"/>
      <c r="B59" s="484"/>
      <c r="C59" s="459"/>
      <c r="D59" s="459"/>
      <c r="E59" s="459"/>
      <c r="F59" s="459"/>
      <c r="G59" s="459"/>
      <c r="H59" s="459"/>
      <c r="I59" s="786"/>
      <c r="J59" s="463"/>
      <c r="K59" s="463"/>
      <c r="L59" s="463"/>
      <c r="M59" s="463"/>
      <c r="N59" s="463"/>
      <c r="O59" s="19">
        <v>0</v>
      </c>
      <c r="P59" s="19">
        <v>0</v>
      </c>
      <c r="Q59" s="19">
        <v>0</v>
      </c>
      <c r="R59" s="19">
        <v>0</v>
      </c>
      <c r="S59" s="787"/>
      <c r="T59" s="459"/>
      <c r="U59" s="459"/>
      <c r="V59" s="459"/>
      <c r="W59" s="459"/>
      <c r="X59" s="459"/>
      <c r="Y59" s="523"/>
      <c r="Z59" s="459"/>
      <c r="AA59" s="459"/>
      <c r="AB59" s="459"/>
      <c r="AC59" s="459"/>
      <c r="AD59" s="459"/>
      <c r="AE59" s="459"/>
      <c r="AF59" s="459"/>
      <c r="AG59" s="459"/>
      <c r="AH59" s="459"/>
      <c r="AI59" s="459"/>
      <c r="AJ59" s="77"/>
    </row>
    <row r="60" spans="1:36" ht="15.75" x14ac:dyDescent="0.25">
      <c r="A60" s="484">
        <v>6</v>
      </c>
      <c r="B60" s="484"/>
      <c r="C60" s="459"/>
      <c r="D60" s="459"/>
      <c r="E60" s="459"/>
      <c r="F60" s="459"/>
      <c r="G60" s="459"/>
      <c r="H60" s="459" t="s">
        <v>874</v>
      </c>
      <c r="I60" s="786">
        <v>2.4E-2</v>
      </c>
      <c r="J60" s="463"/>
      <c r="K60" s="463"/>
      <c r="L60" s="463" t="s">
        <v>47</v>
      </c>
      <c r="M60" s="463" t="s">
        <v>47</v>
      </c>
      <c r="N60" s="463" t="s">
        <v>5</v>
      </c>
      <c r="O60" s="19">
        <v>-7.7910250000000003</v>
      </c>
      <c r="P60" s="19">
        <v>-110.7083138888889</v>
      </c>
      <c r="Q60" s="19">
        <v>-7.7908166666666663</v>
      </c>
      <c r="R60" s="19">
        <v>-110.70835</v>
      </c>
      <c r="S60" s="787" t="s">
        <v>850</v>
      </c>
      <c r="T60" s="459" t="s">
        <v>842</v>
      </c>
      <c r="U60" s="459"/>
      <c r="V60" s="459"/>
      <c r="W60" s="459" t="s">
        <v>842</v>
      </c>
      <c r="X60" s="459"/>
      <c r="Y60" s="523"/>
      <c r="Z60" s="459" t="s">
        <v>842</v>
      </c>
      <c r="AA60" s="459"/>
      <c r="AB60" s="459"/>
      <c r="AC60" s="459"/>
      <c r="AD60" s="459"/>
      <c r="AE60" s="459"/>
      <c r="AF60" s="459"/>
      <c r="AG60" s="459"/>
      <c r="AH60" s="459"/>
      <c r="AI60" s="459"/>
      <c r="AJ60" s="77"/>
    </row>
    <row r="61" spans="1:36" ht="15.75" x14ac:dyDescent="0.25">
      <c r="A61" s="484"/>
      <c r="B61" s="484"/>
      <c r="C61" s="459"/>
      <c r="D61" s="459"/>
      <c r="E61" s="459"/>
      <c r="F61" s="459"/>
      <c r="G61" s="459"/>
      <c r="H61" s="459"/>
      <c r="I61" s="786"/>
      <c r="J61" s="463"/>
      <c r="K61" s="463"/>
      <c r="L61" s="463"/>
      <c r="M61" s="463"/>
      <c r="N61" s="463"/>
      <c r="O61" s="19">
        <v>0</v>
      </c>
      <c r="P61" s="19">
        <v>0</v>
      </c>
      <c r="Q61" s="19">
        <v>0</v>
      </c>
      <c r="R61" s="19">
        <v>0</v>
      </c>
      <c r="S61" s="787"/>
      <c r="T61" s="459"/>
      <c r="U61" s="459"/>
      <c r="V61" s="459"/>
      <c r="W61" s="459"/>
      <c r="X61" s="459"/>
      <c r="Y61" s="523"/>
      <c r="Z61" s="459"/>
      <c r="AA61" s="459"/>
      <c r="AB61" s="459"/>
      <c r="AC61" s="459"/>
      <c r="AD61" s="459"/>
      <c r="AE61" s="459"/>
      <c r="AF61" s="459"/>
      <c r="AG61" s="459"/>
      <c r="AH61" s="459"/>
      <c r="AI61" s="459"/>
      <c r="AJ61" s="77"/>
    </row>
    <row r="62" spans="1:36" ht="15.75" x14ac:dyDescent="0.25">
      <c r="A62" s="484">
        <v>7</v>
      </c>
      <c r="B62" s="484"/>
      <c r="C62" s="459"/>
      <c r="D62" s="459"/>
      <c r="E62" s="459"/>
      <c r="F62" s="459"/>
      <c r="G62" s="459"/>
      <c r="H62" s="459" t="s">
        <v>875</v>
      </c>
      <c r="I62" s="786">
        <v>0.14199999999999999</v>
      </c>
      <c r="J62" s="463"/>
      <c r="K62" s="463"/>
      <c r="L62" s="463" t="s">
        <v>47</v>
      </c>
      <c r="M62" s="463" t="s">
        <v>47</v>
      </c>
      <c r="N62" s="463" t="s">
        <v>5</v>
      </c>
      <c r="O62" s="19">
        <v>-7.7900472222222223</v>
      </c>
      <c r="P62" s="19">
        <v>-110.71480277777778</v>
      </c>
      <c r="Q62" s="19">
        <v>-7.7888861111111112</v>
      </c>
      <c r="R62" s="19">
        <v>-110.71526944444444</v>
      </c>
      <c r="S62" s="787" t="s">
        <v>850</v>
      </c>
      <c r="T62" s="459" t="s">
        <v>842</v>
      </c>
      <c r="U62" s="459"/>
      <c r="V62" s="459"/>
      <c r="W62" s="459" t="s">
        <v>842</v>
      </c>
      <c r="X62" s="459"/>
      <c r="Y62" s="523"/>
      <c r="Z62" s="459" t="s">
        <v>842</v>
      </c>
      <c r="AA62" s="459"/>
      <c r="AB62" s="459"/>
      <c r="AC62" s="459"/>
      <c r="AD62" s="459"/>
      <c r="AE62" s="459"/>
      <c r="AF62" s="459"/>
      <c r="AG62" s="459"/>
      <c r="AH62" s="459"/>
      <c r="AI62" s="459"/>
      <c r="AJ62" s="77"/>
    </row>
    <row r="63" spans="1:36" ht="15.75" x14ac:dyDescent="0.25">
      <c r="A63" s="484"/>
      <c r="B63" s="484"/>
      <c r="C63" s="459"/>
      <c r="D63" s="459"/>
      <c r="E63" s="459"/>
      <c r="F63" s="459"/>
      <c r="G63" s="459"/>
      <c r="H63" s="459"/>
      <c r="I63" s="786"/>
      <c r="J63" s="463"/>
      <c r="K63" s="463"/>
      <c r="L63" s="463"/>
      <c r="M63" s="463"/>
      <c r="N63" s="463"/>
      <c r="O63" s="19">
        <v>0</v>
      </c>
      <c r="P63" s="19">
        <v>0</v>
      </c>
      <c r="Q63" s="19">
        <v>0</v>
      </c>
      <c r="R63" s="19">
        <v>0</v>
      </c>
      <c r="S63" s="787"/>
      <c r="T63" s="459"/>
      <c r="U63" s="459"/>
      <c r="V63" s="459"/>
      <c r="W63" s="459"/>
      <c r="X63" s="459"/>
      <c r="Y63" s="523"/>
      <c r="Z63" s="459"/>
      <c r="AA63" s="459"/>
      <c r="AB63" s="459"/>
      <c r="AC63" s="459"/>
      <c r="AD63" s="459"/>
      <c r="AE63" s="459"/>
      <c r="AF63" s="459"/>
      <c r="AG63" s="459"/>
      <c r="AH63" s="459"/>
      <c r="AI63" s="459"/>
      <c r="AJ63" s="77"/>
    </row>
    <row r="64" spans="1:36" ht="15.75" x14ac:dyDescent="0.25">
      <c r="A64" s="484">
        <v>8</v>
      </c>
      <c r="B64" s="484"/>
      <c r="C64" s="459"/>
      <c r="D64" s="459"/>
      <c r="E64" s="459"/>
      <c r="F64" s="459"/>
      <c r="G64" s="459"/>
      <c r="H64" s="459" t="s">
        <v>876</v>
      </c>
      <c r="I64" s="786">
        <v>8.8999999999999996E-2</v>
      </c>
      <c r="J64" s="463"/>
      <c r="K64" s="463"/>
      <c r="L64" s="463" t="s">
        <v>47</v>
      </c>
      <c r="M64" s="463" t="s">
        <v>47</v>
      </c>
      <c r="N64" s="463" t="s">
        <v>5</v>
      </c>
      <c r="O64" s="19">
        <v>-7.7557944444444447</v>
      </c>
      <c r="P64" s="19">
        <v>-110.74135</v>
      </c>
      <c r="Q64" s="19">
        <v>-7.7551166666666669</v>
      </c>
      <c r="R64" s="19">
        <v>-110.741775</v>
      </c>
      <c r="S64" s="787" t="s">
        <v>850</v>
      </c>
      <c r="T64" s="459" t="s">
        <v>842</v>
      </c>
      <c r="U64" s="459"/>
      <c r="V64" s="459"/>
      <c r="W64" s="459" t="s">
        <v>842</v>
      </c>
      <c r="X64" s="459"/>
      <c r="Y64" s="523"/>
      <c r="Z64" s="459" t="s">
        <v>842</v>
      </c>
      <c r="AA64" s="459"/>
      <c r="AB64" s="459"/>
      <c r="AC64" s="459"/>
      <c r="AD64" s="459"/>
      <c r="AE64" s="459"/>
      <c r="AF64" s="459"/>
      <c r="AG64" s="459"/>
      <c r="AH64" s="459"/>
      <c r="AI64" s="459"/>
      <c r="AJ64" s="77"/>
    </row>
    <row r="65" spans="1:36" ht="15.75" x14ac:dyDescent="0.25">
      <c r="A65" s="484"/>
      <c r="B65" s="484"/>
      <c r="C65" s="459"/>
      <c r="D65" s="459"/>
      <c r="E65" s="459"/>
      <c r="F65" s="459"/>
      <c r="G65" s="459"/>
      <c r="H65" s="459"/>
      <c r="I65" s="786"/>
      <c r="J65" s="463"/>
      <c r="K65" s="463"/>
      <c r="L65" s="463"/>
      <c r="M65" s="463"/>
      <c r="N65" s="463"/>
      <c r="O65" s="19">
        <v>0</v>
      </c>
      <c r="P65" s="19">
        <v>0</v>
      </c>
      <c r="Q65" s="19">
        <v>0</v>
      </c>
      <c r="R65" s="19">
        <v>0</v>
      </c>
      <c r="S65" s="787"/>
      <c r="T65" s="459"/>
      <c r="U65" s="459"/>
      <c r="V65" s="459"/>
      <c r="W65" s="459"/>
      <c r="X65" s="459"/>
      <c r="Y65" s="523"/>
      <c r="Z65" s="459"/>
      <c r="AA65" s="459"/>
      <c r="AB65" s="459"/>
      <c r="AC65" s="459"/>
      <c r="AD65" s="459"/>
      <c r="AE65" s="459"/>
      <c r="AF65" s="459"/>
      <c r="AG65" s="459"/>
      <c r="AH65" s="459"/>
      <c r="AI65" s="459"/>
      <c r="AJ65" s="77"/>
    </row>
    <row r="66" spans="1:36" ht="15.75" x14ac:dyDescent="0.25">
      <c r="A66" s="484">
        <v>9</v>
      </c>
      <c r="B66" s="484"/>
      <c r="C66" s="459"/>
      <c r="D66" s="459"/>
      <c r="E66" s="459"/>
      <c r="F66" s="459"/>
      <c r="G66" s="459"/>
      <c r="H66" s="459" t="s">
        <v>877</v>
      </c>
      <c r="I66" s="786">
        <v>0.17299999999999999</v>
      </c>
      <c r="J66" s="463"/>
      <c r="K66" s="463"/>
      <c r="L66" s="463" t="s">
        <v>47</v>
      </c>
      <c r="M66" s="463" t="s">
        <v>47</v>
      </c>
      <c r="N66" s="463" t="s">
        <v>5</v>
      </c>
      <c r="O66" s="19">
        <v>-7.7688111111111109</v>
      </c>
      <c r="P66" s="19">
        <v>-110.73486111111112</v>
      </c>
      <c r="Q66" s="19">
        <v>-7.7702611111111111</v>
      </c>
      <c r="R66" s="19">
        <v>-110.73442222222222</v>
      </c>
      <c r="S66" s="787" t="s">
        <v>850</v>
      </c>
      <c r="T66" s="459" t="s">
        <v>842</v>
      </c>
      <c r="U66" s="459"/>
      <c r="V66" s="459"/>
      <c r="W66" s="459" t="s">
        <v>842</v>
      </c>
      <c r="X66" s="459"/>
      <c r="Y66" s="523"/>
      <c r="Z66" s="459" t="s">
        <v>842</v>
      </c>
      <c r="AA66" s="459"/>
      <c r="AB66" s="459"/>
      <c r="AC66" s="459"/>
      <c r="AD66" s="459"/>
      <c r="AE66" s="459"/>
      <c r="AF66" s="459"/>
      <c r="AG66" s="459"/>
      <c r="AH66" s="459"/>
      <c r="AI66" s="459"/>
      <c r="AJ66" s="77"/>
    </row>
    <row r="67" spans="1:36" ht="15.75" x14ac:dyDescent="0.25">
      <c r="A67" s="484"/>
      <c r="B67" s="484"/>
      <c r="C67" s="459"/>
      <c r="D67" s="459"/>
      <c r="E67" s="459"/>
      <c r="F67" s="459"/>
      <c r="G67" s="459"/>
      <c r="H67" s="459"/>
      <c r="I67" s="786"/>
      <c r="J67" s="463"/>
      <c r="K67" s="463"/>
      <c r="L67" s="463"/>
      <c r="M67" s="463"/>
      <c r="N67" s="463"/>
      <c r="O67" s="19"/>
      <c r="P67" s="19"/>
      <c r="Q67" s="19"/>
      <c r="R67" s="19"/>
      <c r="S67" s="787"/>
      <c r="T67" s="459"/>
      <c r="U67" s="459"/>
      <c r="V67" s="459"/>
      <c r="W67" s="459"/>
      <c r="X67" s="459"/>
      <c r="Y67" s="523"/>
      <c r="Z67" s="459"/>
      <c r="AA67" s="459"/>
      <c r="AB67" s="459"/>
      <c r="AC67" s="459"/>
      <c r="AD67" s="459"/>
      <c r="AE67" s="459"/>
      <c r="AF67" s="459"/>
      <c r="AG67" s="459"/>
      <c r="AH67" s="459"/>
      <c r="AI67" s="459"/>
      <c r="AJ67" s="77"/>
    </row>
    <row r="68" spans="1:36" ht="15.75" x14ac:dyDescent="0.25">
      <c r="A68" s="89"/>
      <c r="B68" s="89"/>
      <c r="C68" s="65"/>
      <c r="D68" s="65"/>
      <c r="E68" s="65"/>
      <c r="F68" s="65"/>
      <c r="G68" s="65"/>
      <c r="H68" s="65"/>
      <c r="I68" s="65">
        <f>SUM(I50:I67)</f>
        <v>0.70100000000000007</v>
      </c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77"/>
    </row>
    <row r="69" spans="1:36" ht="15.75" x14ac:dyDescent="0.25">
      <c r="A69" s="86" t="s">
        <v>878</v>
      </c>
      <c r="B69" s="86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</row>
    <row r="70" spans="1:36" ht="15.75" x14ac:dyDescent="0.25">
      <c r="A70" s="87" t="s">
        <v>471</v>
      </c>
      <c r="B70" s="88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</row>
    <row r="71" spans="1:36" ht="15.75" x14ac:dyDescent="0.25">
      <c r="A71" s="789">
        <v>1</v>
      </c>
      <c r="B71" s="484" t="s">
        <v>542</v>
      </c>
      <c r="C71" s="459"/>
      <c r="D71" s="459"/>
      <c r="E71" s="459"/>
      <c r="F71" s="466" t="s">
        <v>879</v>
      </c>
      <c r="G71" s="466" t="s">
        <v>857</v>
      </c>
      <c r="H71" s="466" t="s">
        <v>857</v>
      </c>
      <c r="I71" s="788">
        <v>0.05</v>
      </c>
      <c r="J71" s="788"/>
      <c r="K71" s="466" t="s">
        <v>880</v>
      </c>
      <c r="L71" s="466" t="s">
        <v>145</v>
      </c>
      <c r="M71" s="466" t="s">
        <v>47</v>
      </c>
      <c r="N71" s="466" t="s">
        <v>5</v>
      </c>
      <c r="O71" s="80">
        <v>-7.7888888888888888</v>
      </c>
      <c r="P71" s="80">
        <v>-110.71508333333334</v>
      </c>
      <c r="Q71" s="80">
        <v>-7.7928944444444443</v>
      </c>
      <c r="R71" s="80">
        <v>-110.70573611111111</v>
      </c>
      <c r="S71" s="787" t="s">
        <v>850</v>
      </c>
      <c r="T71" s="466"/>
      <c r="U71" s="466"/>
      <c r="V71" s="466"/>
      <c r="W71" s="466"/>
      <c r="X71" s="466"/>
      <c r="Y71" s="466"/>
      <c r="Z71" s="466"/>
      <c r="AA71" s="466"/>
      <c r="AB71" s="466"/>
      <c r="AC71" s="466"/>
      <c r="AD71" s="466"/>
      <c r="AE71" s="466"/>
      <c r="AF71" s="466"/>
      <c r="AG71" s="466"/>
      <c r="AH71" s="466"/>
      <c r="AI71" s="466"/>
      <c r="AJ71" s="466"/>
    </row>
    <row r="72" spans="1:36" ht="15.75" x14ac:dyDescent="0.25">
      <c r="A72" s="789"/>
      <c r="B72" s="484"/>
      <c r="C72" s="459"/>
      <c r="D72" s="459"/>
      <c r="E72" s="459"/>
      <c r="F72" s="466"/>
      <c r="G72" s="466"/>
      <c r="H72" s="466"/>
      <c r="I72" s="788"/>
      <c r="J72" s="788"/>
      <c r="K72" s="466"/>
      <c r="L72" s="466"/>
      <c r="M72" s="466"/>
      <c r="N72" s="466"/>
      <c r="O72" s="80">
        <v>0</v>
      </c>
      <c r="P72" s="80">
        <v>0</v>
      </c>
      <c r="Q72" s="80">
        <v>0</v>
      </c>
      <c r="R72" s="80">
        <v>0</v>
      </c>
      <c r="S72" s="787"/>
      <c r="T72" s="466"/>
      <c r="U72" s="466"/>
      <c r="V72" s="466"/>
      <c r="W72" s="466"/>
      <c r="X72" s="466"/>
      <c r="Y72" s="466"/>
      <c r="Z72" s="466"/>
      <c r="AA72" s="466"/>
      <c r="AB72" s="466"/>
      <c r="AC72" s="466"/>
      <c r="AD72" s="466"/>
      <c r="AE72" s="466"/>
      <c r="AF72" s="466"/>
      <c r="AG72" s="466"/>
      <c r="AH72" s="466"/>
      <c r="AI72" s="466"/>
      <c r="AJ72" s="466"/>
    </row>
    <row r="73" spans="1:36" ht="15.75" x14ac:dyDescent="0.25">
      <c r="A73" s="789">
        <v>2</v>
      </c>
      <c r="B73" s="484"/>
      <c r="C73" s="459"/>
      <c r="D73" s="459"/>
      <c r="E73" s="459"/>
      <c r="F73" s="466" t="s">
        <v>881</v>
      </c>
      <c r="G73" s="466" t="s">
        <v>857</v>
      </c>
      <c r="H73" s="466" t="s">
        <v>882</v>
      </c>
      <c r="I73" s="788">
        <v>7.0000000000000007E-2</v>
      </c>
      <c r="J73" s="788"/>
      <c r="K73" s="466" t="s">
        <v>883</v>
      </c>
      <c r="L73" s="466" t="s">
        <v>145</v>
      </c>
      <c r="M73" s="466" t="s">
        <v>47</v>
      </c>
      <c r="N73" s="466" t="s">
        <v>5</v>
      </c>
      <c r="O73" s="80">
        <v>-7.7914416666666666</v>
      </c>
      <c r="P73" s="80">
        <v>-110.70795</v>
      </c>
      <c r="Q73" s="80">
        <v>-7.7914027777777779</v>
      </c>
      <c r="R73" s="80">
        <v>-110.70800555555556</v>
      </c>
      <c r="S73" s="787" t="s">
        <v>850</v>
      </c>
      <c r="T73" s="466"/>
      <c r="U73" s="466"/>
      <c r="V73" s="466"/>
      <c r="W73" s="466"/>
      <c r="X73" s="466"/>
      <c r="Y73" s="466"/>
      <c r="Z73" s="466"/>
      <c r="AA73" s="466"/>
      <c r="AB73" s="466"/>
      <c r="AC73" s="466"/>
      <c r="AD73" s="466"/>
      <c r="AE73" s="466"/>
      <c r="AF73" s="466"/>
      <c r="AG73" s="466"/>
      <c r="AH73" s="466"/>
      <c r="AI73" s="466"/>
      <c r="AJ73" s="466"/>
    </row>
    <row r="74" spans="1:36" ht="15.75" x14ac:dyDescent="0.25">
      <c r="A74" s="789"/>
      <c r="B74" s="484"/>
      <c r="C74" s="459"/>
      <c r="D74" s="459"/>
      <c r="E74" s="459"/>
      <c r="F74" s="466"/>
      <c r="G74" s="466"/>
      <c r="H74" s="466"/>
      <c r="I74" s="788"/>
      <c r="J74" s="788"/>
      <c r="K74" s="466"/>
      <c r="L74" s="466"/>
      <c r="M74" s="466"/>
      <c r="N74" s="466"/>
      <c r="O74" s="80"/>
      <c r="P74" s="80"/>
      <c r="Q74" s="80"/>
      <c r="R74" s="80"/>
      <c r="S74" s="787"/>
      <c r="T74" s="466"/>
      <c r="U74" s="466"/>
      <c r="V74" s="466"/>
      <c r="W74" s="466"/>
      <c r="X74" s="466"/>
      <c r="Y74" s="466"/>
      <c r="Z74" s="466"/>
      <c r="AA74" s="466"/>
      <c r="AB74" s="466"/>
      <c r="AC74" s="466"/>
      <c r="AD74" s="466"/>
      <c r="AE74" s="466"/>
      <c r="AF74" s="466"/>
      <c r="AG74" s="466"/>
      <c r="AH74" s="466"/>
      <c r="AI74" s="466"/>
      <c r="AJ74" s="466"/>
    </row>
    <row r="75" spans="1:36" ht="15.75" x14ac:dyDescent="0.25">
      <c r="A75" s="89"/>
      <c r="B75" s="89"/>
      <c r="C75" s="65"/>
      <c r="D75" s="65"/>
      <c r="E75" s="65"/>
      <c r="F75" s="65"/>
      <c r="G75" s="65"/>
      <c r="H75" s="65"/>
      <c r="I75" s="65">
        <f>SUM(I71:I74)</f>
        <v>0.12000000000000001</v>
      </c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</row>
    <row r="76" spans="1:36" ht="15.75" x14ac:dyDescent="0.25">
      <c r="A76" s="86" t="s">
        <v>884</v>
      </c>
      <c r="B76" s="86"/>
      <c r="C76" s="92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/>
      <c r="AB76" s="93"/>
      <c r="AC76" s="93"/>
      <c r="AD76" s="93"/>
      <c r="AE76" s="93"/>
      <c r="AF76" s="93"/>
      <c r="AG76" s="93"/>
      <c r="AH76" s="93"/>
      <c r="AI76" s="93"/>
      <c r="AJ76" s="77"/>
    </row>
    <row r="77" spans="1:36" ht="15.75" x14ac:dyDescent="0.25">
      <c r="A77" s="87" t="s">
        <v>885</v>
      </c>
      <c r="B77" s="88"/>
      <c r="C77" s="94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77"/>
    </row>
    <row r="78" spans="1:36" ht="15.75" x14ac:dyDescent="0.25">
      <c r="A78" s="484">
        <v>1</v>
      </c>
      <c r="B78" s="484" t="s">
        <v>103</v>
      </c>
      <c r="C78" s="459"/>
      <c r="D78" s="459"/>
      <c r="E78" s="459"/>
      <c r="F78" s="459"/>
      <c r="G78" s="459" t="s">
        <v>837</v>
      </c>
      <c r="H78" s="459" t="s">
        <v>837</v>
      </c>
      <c r="I78" s="785">
        <v>0.1</v>
      </c>
      <c r="J78" s="91"/>
      <c r="K78" s="463" t="s">
        <v>651</v>
      </c>
      <c r="L78" s="463" t="s">
        <v>107</v>
      </c>
      <c r="M78" s="463" t="s">
        <v>47</v>
      </c>
      <c r="N78" s="463" t="s">
        <v>5</v>
      </c>
      <c r="O78" s="64">
        <v>-7.7644166666666665</v>
      </c>
      <c r="P78" s="64">
        <v>-110.51523888888889</v>
      </c>
      <c r="Q78" s="64">
        <v>-7.7652472222222224</v>
      </c>
      <c r="R78" s="64">
        <v>-110.51556666666667</v>
      </c>
      <c r="S78" s="787" t="s">
        <v>850</v>
      </c>
      <c r="T78" s="459"/>
      <c r="U78" s="459"/>
      <c r="V78" s="459"/>
      <c r="W78" s="459" t="s">
        <v>842</v>
      </c>
      <c r="X78" s="459"/>
      <c r="Y78" s="523"/>
      <c r="Z78" s="459" t="s">
        <v>842</v>
      </c>
      <c r="AA78" s="459"/>
      <c r="AB78" s="459"/>
      <c r="AC78" s="459"/>
      <c r="AD78" s="459"/>
      <c r="AE78" s="459"/>
      <c r="AF78" s="459"/>
      <c r="AG78" s="459"/>
      <c r="AH78" s="459"/>
      <c r="AI78" s="459"/>
      <c r="AJ78" s="77"/>
    </row>
    <row r="79" spans="1:36" ht="15.75" x14ac:dyDescent="0.25">
      <c r="A79" s="484"/>
      <c r="B79" s="484"/>
      <c r="C79" s="459"/>
      <c r="D79" s="459"/>
      <c r="E79" s="459"/>
      <c r="F79" s="459"/>
      <c r="G79" s="459"/>
      <c r="H79" s="459"/>
      <c r="I79" s="785"/>
      <c r="J79" s="91"/>
      <c r="K79" s="463"/>
      <c r="L79" s="463"/>
      <c r="M79" s="463"/>
      <c r="N79" s="463"/>
      <c r="O79" s="64">
        <v>0</v>
      </c>
      <c r="P79" s="64">
        <v>0</v>
      </c>
      <c r="Q79" s="64">
        <v>0</v>
      </c>
      <c r="R79" s="64">
        <v>0</v>
      </c>
      <c r="S79" s="787"/>
      <c r="T79" s="459"/>
      <c r="U79" s="459"/>
      <c r="V79" s="459"/>
      <c r="W79" s="459"/>
      <c r="X79" s="459"/>
      <c r="Y79" s="523"/>
      <c r="Z79" s="459"/>
      <c r="AA79" s="459"/>
      <c r="AB79" s="459"/>
      <c r="AC79" s="459"/>
      <c r="AD79" s="459"/>
      <c r="AE79" s="459"/>
      <c r="AF79" s="459"/>
      <c r="AG79" s="459"/>
      <c r="AH79" s="459"/>
      <c r="AI79" s="459"/>
      <c r="AJ79" s="77"/>
    </row>
    <row r="80" spans="1:36" ht="15.75" x14ac:dyDescent="0.25">
      <c r="A80" s="484">
        <v>2</v>
      </c>
      <c r="B80" s="484"/>
      <c r="C80" s="459"/>
      <c r="D80" s="459"/>
      <c r="E80" s="459"/>
      <c r="F80" s="459"/>
      <c r="G80" s="459" t="s">
        <v>840</v>
      </c>
      <c r="H80" s="459" t="s">
        <v>840</v>
      </c>
      <c r="I80" s="786">
        <v>9.7000000000000003E-2</v>
      </c>
      <c r="J80" s="91"/>
      <c r="K80" s="463" t="s">
        <v>518</v>
      </c>
      <c r="L80" s="463" t="s">
        <v>886</v>
      </c>
      <c r="M80" s="463" t="s">
        <v>47</v>
      </c>
      <c r="N80" s="463" t="s">
        <v>5</v>
      </c>
      <c r="O80" s="65">
        <v>-7.7736805555555559</v>
      </c>
      <c r="P80" s="65">
        <v>-110.51953888888889</v>
      </c>
      <c r="Q80" s="65">
        <v>-7.7744777777777774</v>
      </c>
      <c r="R80" s="65">
        <v>-110.51988055555556</v>
      </c>
      <c r="S80" s="787" t="s">
        <v>850</v>
      </c>
      <c r="T80" s="459"/>
      <c r="U80" s="459"/>
      <c r="V80" s="459"/>
      <c r="W80" s="459" t="s">
        <v>842</v>
      </c>
      <c r="X80" s="459"/>
      <c r="Y80" s="523"/>
      <c r="Z80" s="459" t="s">
        <v>842</v>
      </c>
      <c r="AA80" s="459"/>
      <c r="AB80" s="459"/>
      <c r="AC80" s="459"/>
      <c r="AD80" s="459"/>
      <c r="AE80" s="459"/>
      <c r="AF80" s="459"/>
      <c r="AG80" s="459"/>
      <c r="AH80" s="459"/>
      <c r="AI80" s="459"/>
      <c r="AJ80" s="77"/>
    </row>
    <row r="81" spans="1:36" ht="15.75" x14ac:dyDescent="0.25">
      <c r="A81" s="484"/>
      <c r="B81" s="484"/>
      <c r="C81" s="459"/>
      <c r="D81" s="459"/>
      <c r="E81" s="459"/>
      <c r="F81" s="459"/>
      <c r="G81" s="459"/>
      <c r="H81" s="459"/>
      <c r="I81" s="786"/>
      <c r="J81" s="91"/>
      <c r="K81" s="463"/>
      <c r="L81" s="463"/>
      <c r="M81" s="463"/>
      <c r="N81" s="463"/>
      <c r="O81" s="65">
        <v>0</v>
      </c>
      <c r="P81" s="65">
        <v>0</v>
      </c>
      <c r="Q81" s="65">
        <v>0</v>
      </c>
      <c r="R81" s="65">
        <v>0</v>
      </c>
      <c r="S81" s="787"/>
      <c r="T81" s="459"/>
      <c r="U81" s="459"/>
      <c r="V81" s="459"/>
      <c r="W81" s="459"/>
      <c r="X81" s="459"/>
      <c r="Y81" s="523"/>
      <c r="Z81" s="459"/>
      <c r="AA81" s="459"/>
      <c r="AB81" s="459"/>
      <c r="AC81" s="459"/>
      <c r="AD81" s="459"/>
      <c r="AE81" s="459"/>
      <c r="AF81" s="459"/>
      <c r="AG81" s="459"/>
      <c r="AH81" s="459"/>
      <c r="AI81" s="459"/>
      <c r="AJ81" s="77"/>
    </row>
    <row r="82" spans="1:36" ht="15.75" x14ac:dyDescent="0.25">
      <c r="A82" s="484">
        <v>3</v>
      </c>
      <c r="B82" s="484"/>
      <c r="C82" s="459"/>
      <c r="D82" s="459"/>
      <c r="E82" s="459"/>
      <c r="F82" s="459"/>
      <c r="G82" s="459" t="s">
        <v>843</v>
      </c>
      <c r="H82" s="459" t="s">
        <v>843</v>
      </c>
      <c r="I82" s="786">
        <v>6.3E-2</v>
      </c>
      <c r="J82" s="91"/>
      <c r="K82" s="463" t="s">
        <v>518</v>
      </c>
      <c r="L82" s="463" t="s">
        <v>886</v>
      </c>
      <c r="M82" s="463" t="s">
        <v>47</v>
      </c>
      <c r="N82" s="463" t="s">
        <v>5</v>
      </c>
      <c r="O82" s="65">
        <v>-7.7765083333333331</v>
      </c>
      <c r="P82" s="65">
        <v>-110.52241111111111</v>
      </c>
      <c r="Q82" s="65">
        <v>-7.7765444444444443</v>
      </c>
      <c r="R82" s="65">
        <v>-110.52297222222222</v>
      </c>
      <c r="S82" s="787" t="s">
        <v>850</v>
      </c>
      <c r="T82" s="459"/>
      <c r="U82" s="459"/>
      <c r="V82" s="459"/>
      <c r="W82" s="459" t="s">
        <v>842</v>
      </c>
      <c r="X82" s="459"/>
      <c r="Y82" s="523"/>
      <c r="Z82" s="459" t="s">
        <v>842</v>
      </c>
      <c r="AA82" s="459"/>
      <c r="AB82" s="459"/>
      <c r="AC82" s="459"/>
      <c r="AD82" s="459"/>
      <c r="AE82" s="459"/>
      <c r="AF82" s="459"/>
      <c r="AG82" s="459"/>
      <c r="AH82" s="459"/>
      <c r="AI82" s="459"/>
      <c r="AJ82" s="77"/>
    </row>
    <row r="83" spans="1:36" ht="15.75" x14ac:dyDescent="0.25">
      <c r="A83" s="484"/>
      <c r="B83" s="484"/>
      <c r="C83" s="459"/>
      <c r="D83" s="459"/>
      <c r="E83" s="459"/>
      <c r="F83" s="459"/>
      <c r="G83" s="459"/>
      <c r="H83" s="459"/>
      <c r="I83" s="786"/>
      <c r="J83" s="91"/>
      <c r="K83" s="463"/>
      <c r="L83" s="463"/>
      <c r="M83" s="463"/>
      <c r="N83" s="463"/>
      <c r="O83" s="65">
        <v>0</v>
      </c>
      <c r="P83" s="65">
        <v>0</v>
      </c>
      <c r="Q83" s="65">
        <v>0</v>
      </c>
      <c r="R83" s="65">
        <v>0</v>
      </c>
      <c r="S83" s="787"/>
      <c r="T83" s="459"/>
      <c r="U83" s="459"/>
      <c r="V83" s="459"/>
      <c r="W83" s="459"/>
      <c r="X83" s="459"/>
      <c r="Y83" s="523"/>
      <c r="Z83" s="459"/>
      <c r="AA83" s="459"/>
      <c r="AB83" s="459"/>
      <c r="AC83" s="459"/>
      <c r="AD83" s="459"/>
      <c r="AE83" s="459"/>
      <c r="AF83" s="459"/>
      <c r="AG83" s="459"/>
      <c r="AH83" s="459"/>
      <c r="AI83" s="459"/>
      <c r="AJ83" s="77"/>
    </row>
    <row r="84" spans="1:36" ht="15.75" x14ac:dyDescent="0.25">
      <c r="A84" s="484">
        <v>4</v>
      </c>
      <c r="B84" s="484"/>
      <c r="C84" s="459"/>
      <c r="D84" s="459"/>
      <c r="E84" s="459"/>
      <c r="F84" s="459"/>
      <c r="G84" s="459" t="s">
        <v>844</v>
      </c>
      <c r="H84" s="459" t="s">
        <v>844</v>
      </c>
      <c r="I84" s="786">
        <v>0.13500000000000001</v>
      </c>
      <c r="J84" s="91"/>
      <c r="K84" s="463" t="s">
        <v>518</v>
      </c>
      <c r="L84" s="463" t="s">
        <v>886</v>
      </c>
      <c r="M84" s="463" t="s">
        <v>47</v>
      </c>
      <c r="N84" s="463" t="s">
        <v>5</v>
      </c>
      <c r="O84" s="65">
        <v>-7.7767694444444446</v>
      </c>
      <c r="P84" s="65">
        <v>-110.52921111111111</v>
      </c>
      <c r="Q84" s="65">
        <v>-7.7768222222222221</v>
      </c>
      <c r="R84" s="65">
        <v>-110.53042777777777</v>
      </c>
      <c r="S84" s="787" t="s">
        <v>850</v>
      </c>
      <c r="T84" s="459"/>
      <c r="U84" s="459"/>
      <c r="V84" s="459"/>
      <c r="W84" s="459" t="s">
        <v>842</v>
      </c>
      <c r="X84" s="459"/>
      <c r="Y84" s="523"/>
      <c r="Z84" s="459" t="s">
        <v>842</v>
      </c>
      <c r="AA84" s="459"/>
      <c r="AB84" s="459"/>
      <c r="AC84" s="459"/>
      <c r="AD84" s="459"/>
      <c r="AE84" s="459"/>
      <c r="AF84" s="459"/>
      <c r="AG84" s="459"/>
      <c r="AH84" s="459"/>
      <c r="AI84" s="459"/>
      <c r="AJ84" s="77"/>
    </row>
    <row r="85" spans="1:36" ht="15.75" x14ac:dyDescent="0.25">
      <c r="A85" s="484"/>
      <c r="B85" s="484"/>
      <c r="C85" s="459"/>
      <c r="D85" s="459"/>
      <c r="E85" s="459"/>
      <c r="F85" s="459"/>
      <c r="G85" s="459"/>
      <c r="H85" s="459"/>
      <c r="I85" s="786"/>
      <c r="J85" s="91"/>
      <c r="K85" s="463"/>
      <c r="L85" s="463"/>
      <c r="M85" s="463"/>
      <c r="N85" s="463"/>
      <c r="O85" s="65">
        <v>0</v>
      </c>
      <c r="P85" s="65">
        <v>0</v>
      </c>
      <c r="Q85" s="65">
        <v>0</v>
      </c>
      <c r="R85" s="65">
        <v>0</v>
      </c>
      <c r="S85" s="787"/>
      <c r="T85" s="459"/>
      <c r="U85" s="459"/>
      <c r="V85" s="459"/>
      <c r="W85" s="459"/>
      <c r="X85" s="459"/>
      <c r="Y85" s="523"/>
      <c r="Z85" s="459"/>
      <c r="AA85" s="459"/>
      <c r="AB85" s="459"/>
      <c r="AC85" s="459"/>
      <c r="AD85" s="459"/>
      <c r="AE85" s="459"/>
      <c r="AF85" s="459"/>
      <c r="AG85" s="459"/>
      <c r="AH85" s="459"/>
      <c r="AI85" s="459"/>
      <c r="AJ85" s="77"/>
    </row>
    <row r="86" spans="1:36" ht="15.75" x14ac:dyDescent="0.25">
      <c r="A86" s="484">
        <v>5</v>
      </c>
      <c r="B86" s="484"/>
      <c r="C86" s="459"/>
      <c r="D86" s="459"/>
      <c r="E86" s="459"/>
      <c r="F86" s="459"/>
      <c r="G86" s="459" t="s">
        <v>846</v>
      </c>
      <c r="H86" s="459" t="s">
        <v>846</v>
      </c>
      <c r="I86" s="786">
        <v>6.3E-2</v>
      </c>
      <c r="J86" s="91"/>
      <c r="K86" s="463"/>
      <c r="L86" s="463" t="s">
        <v>47</v>
      </c>
      <c r="M86" s="463" t="s">
        <v>47</v>
      </c>
      <c r="N86" s="463" t="s">
        <v>5</v>
      </c>
      <c r="O86" s="19">
        <v>-7.7768861111111107</v>
      </c>
      <c r="P86" s="19">
        <v>-110.53413611111111</v>
      </c>
      <c r="Q86" s="19">
        <v>-7.7768638888888892</v>
      </c>
      <c r="R86" s="19">
        <v>-110.53469166666666</v>
      </c>
      <c r="S86" s="787" t="s">
        <v>850</v>
      </c>
      <c r="T86" s="459"/>
      <c r="U86" s="459"/>
      <c r="V86" s="459"/>
      <c r="W86" s="459" t="s">
        <v>842</v>
      </c>
      <c r="X86" s="459"/>
      <c r="Y86" s="523"/>
      <c r="Z86" s="459" t="s">
        <v>842</v>
      </c>
      <c r="AA86" s="459"/>
      <c r="AB86" s="459"/>
      <c r="AC86" s="459"/>
      <c r="AD86" s="459"/>
      <c r="AE86" s="459"/>
      <c r="AF86" s="459"/>
      <c r="AG86" s="459"/>
      <c r="AH86" s="459"/>
      <c r="AI86" s="459"/>
      <c r="AJ86" s="77"/>
    </row>
    <row r="87" spans="1:36" ht="15.75" x14ac:dyDescent="0.25">
      <c r="A87" s="484"/>
      <c r="B87" s="484"/>
      <c r="C87" s="459"/>
      <c r="D87" s="459"/>
      <c r="E87" s="459"/>
      <c r="F87" s="459"/>
      <c r="G87" s="459"/>
      <c r="H87" s="459"/>
      <c r="I87" s="786"/>
      <c r="J87" s="91"/>
      <c r="K87" s="463"/>
      <c r="L87" s="463"/>
      <c r="M87" s="463"/>
      <c r="N87" s="463"/>
      <c r="O87" s="19"/>
      <c r="P87" s="19"/>
      <c r="Q87" s="19"/>
      <c r="R87" s="19"/>
      <c r="S87" s="787"/>
      <c r="T87" s="459"/>
      <c r="U87" s="459"/>
      <c r="V87" s="459"/>
      <c r="W87" s="459"/>
      <c r="X87" s="459"/>
      <c r="Y87" s="523"/>
      <c r="Z87" s="459"/>
      <c r="AA87" s="459"/>
      <c r="AB87" s="459"/>
      <c r="AC87" s="459"/>
      <c r="AD87" s="459"/>
      <c r="AE87" s="459"/>
      <c r="AF87" s="459"/>
      <c r="AG87" s="459"/>
      <c r="AH87" s="459"/>
      <c r="AI87" s="459"/>
      <c r="AJ87" s="77"/>
    </row>
    <row r="88" spans="1:36" ht="15.75" x14ac:dyDescent="0.25">
      <c r="A88" s="89"/>
      <c r="B88" s="89"/>
      <c r="C88" s="65"/>
      <c r="D88" s="65"/>
      <c r="E88" s="65"/>
      <c r="F88" s="65"/>
      <c r="G88" s="65"/>
      <c r="H88" s="65"/>
      <c r="I88" s="95">
        <f>SUM(I78:I87)</f>
        <v>0.45800000000000002</v>
      </c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96"/>
    </row>
    <row r="89" spans="1:36" ht="15.75" x14ac:dyDescent="0.25">
      <c r="A89" s="86" t="s">
        <v>887</v>
      </c>
      <c r="B89" s="86"/>
      <c r="C89" s="92"/>
      <c r="D89" s="93"/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</row>
    <row r="90" spans="1:36" ht="15.75" x14ac:dyDescent="0.25">
      <c r="A90" s="87" t="s">
        <v>888</v>
      </c>
      <c r="B90" s="88"/>
      <c r="C90" s="94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</row>
    <row r="91" spans="1:36" ht="15.75" x14ac:dyDescent="0.25">
      <c r="A91" s="484">
        <v>1</v>
      </c>
      <c r="B91" s="484" t="s">
        <v>889</v>
      </c>
      <c r="C91" s="459"/>
      <c r="D91" s="481"/>
      <c r="E91" s="440"/>
      <c r="F91" s="459"/>
      <c r="G91" s="459" t="s">
        <v>837</v>
      </c>
      <c r="H91" s="459" t="s">
        <v>837</v>
      </c>
      <c r="I91" s="785">
        <v>0.28699999999999998</v>
      </c>
      <c r="J91" s="463"/>
      <c r="K91" s="463" t="s">
        <v>890</v>
      </c>
      <c r="L91" s="463" t="s">
        <v>362</v>
      </c>
      <c r="M91" s="463" t="s">
        <v>4</v>
      </c>
      <c r="N91" s="463" t="s">
        <v>5</v>
      </c>
      <c r="O91" s="64">
        <v>-7.6282861111111107</v>
      </c>
      <c r="P91" s="64">
        <v>-110.83296111111112</v>
      </c>
      <c r="Q91" s="64">
        <v>-7.6270194444444446</v>
      </c>
      <c r="R91" s="64">
        <v>-110.83088055555555</v>
      </c>
      <c r="S91" s="787" t="s">
        <v>850</v>
      </c>
      <c r="T91" s="459"/>
      <c r="U91" s="791"/>
      <c r="V91" s="790"/>
      <c r="W91" s="482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</row>
    <row r="92" spans="1:36" ht="15.75" x14ac:dyDescent="0.25">
      <c r="A92" s="484"/>
      <c r="B92" s="484"/>
      <c r="C92" s="459"/>
      <c r="D92" s="481"/>
      <c r="E92" s="440"/>
      <c r="F92" s="459"/>
      <c r="G92" s="459"/>
      <c r="H92" s="459"/>
      <c r="I92" s="785"/>
      <c r="J92" s="463"/>
      <c r="K92" s="463"/>
      <c r="L92" s="463"/>
      <c r="M92" s="463"/>
      <c r="N92" s="463"/>
      <c r="O92" s="64">
        <v>0</v>
      </c>
      <c r="P92" s="64">
        <v>0</v>
      </c>
      <c r="Q92" s="64">
        <v>0</v>
      </c>
      <c r="R92" s="64">
        <v>0</v>
      </c>
      <c r="S92" s="787"/>
      <c r="T92" s="459"/>
      <c r="U92" s="791"/>
      <c r="V92" s="790"/>
      <c r="W92" s="482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</row>
    <row r="93" spans="1:36" ht="15.75" x14ac:dyDescent="0.25">
      <c r="A93" s="484">
        <v>2</v>
      </c>
      <c r="B93" s="484"/>
      <c r="C93" s="459"/>
      <c r="D93" s="481"/>
      <c r="E93" s="459"/>
      <c r="F93" s="459"/>
      <c r="G93" s="459" t="s">
        <v>840</v>
      </c>
      <c r="H93" s="459" t="s">
        <v>840</v>
      </c>
      <c r="I93" s="786">
        <v>0.11</v>
      </c>
      <c r="J93" s="463"/>
      <c r="K93" s="463" t="s">
        <v>361</v>
      </c>
      <c r="L93" s="463" t="s">
        <v>362</v>
      </c>
      <c r="M93" s="463" t="s">
        <v>4</v>
      </c>
      <c r="N93" s="463" t="s">
        <v>5</v>
      </c>
      <c r="O93" s="65">
        <v>-7.6222833333333337</v>
      </c>
      <c r="P93" s="65">
        <v>-110.83130277777778</v>
      </c>
      <c r="Q93" s="65">
        <v>-7.6214194444444443</v>
      </c>
      <c r="R93" s="65">
        <v>-110.83087777777777</v>
      </c>
      <c r="S93" s="787" t="s">
        <v>850</v>
      </c>
      <c r="T93" s="459"/>
      <c r="U93" s="792"/>
      <c r="V93" s="790"/>
      <c r="W93" s="459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</row>
    <row r="94" spans="1:36" ht="15.75" x14ac:dyDescent="0.25">
      <c r="A94" s="484"/>
      <c r="B94" s="484"/>
      <c r="C94" s="459"/>
      <c r="D94" s="481"/>
      <c r="E94" s="459"/>
      <c r="F94" s="459"/>
      <c r="G94" s="459"/>
      <c r="H94" s="459"/>
      <c r="I94" s="786"/>
      <c r="J94" s="463"/>
      <c r="K94" s="463"/>
      <c r="L94" s="463"/>
      <c r="M94" s="463"/>
      <c r="N94" s="463"/>
      <c r="O94" s="65"/>
      <c r="P94" s="65"/>
      <c r="Q94" s="65"/>
      <c r="R94" s="65"/>
      <c r="S94" s="787"/>
      <c r="T94" s="459"/>
      <c r="U94" s="792"/>
      <c r="V94" s="790"/>
      <c r="W94" s="459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</row>
    <row r="95" spans="1:36" ht="15.75" x14ac:dyDescent="0.25">
      <c r="A95" s="65"/>
      <c r="B95" s="65"/>
      <c r="C95" s="65"/>
      <c r="D95" s="65"/>
      <c r="E95" s="65"/>
      <c r="F95" s="65"/>
      <c r="G95" s="65"/>
      <c r="H95" s="65"/>
      <c r="I95" s="97">
        <f>SUM(I91:I94)</f>
        <v>0.39699999999999996</v>
      </c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</row>
    <row r="96" spans="1:36" ht="15.75" x14ac:dyDescent="0.25">
      <c r="A96" s="42" t="s">
        <v>891</v>
      </c>
      <c r="B96" s="42"/>
      <c r="C96" s="42"/>
      <c r="D96" s="42"/>
      <c r="E96" s="43"/>
      <c r="F96" s="42"/>
      <c r="G96" s="42"/>
      <c r="H96" s="42"/>
      <c r="I96" s="42"/>
      <c r="J96" s="4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5.75" x14ac:dyDescent="0.25">
      <c r="A97" s="73" t="s">
        <v>892</v>
      </c>
      <c r="B97" s="47"/>
      <c r="C97" s="47"/>
      <c r="D97" s="47"/>
      <c r="E97" s="48"/>
      <c r="F97" s="47"/>
      <c r="G97" s="47"/>
      <c r="H97" s="47"/>
      <c r="I97" s="47"/>
      <c r="J97" s="48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</row>
    <row r="98" spans="1:36" x14ac:dyDescent="0.25">
      <c r="A98" s="459">
        <v>1</v>
      </c>
      <c r="B98" s="482" t="s">
        <v>394</v>
      </c>
      <c r="C98" s="459">
        <v>1</v>
      </c>
      <c r="D98" s="482"/>
      <c r="E98" s="481">
        <v>194</v>
      </c>
      <c r="F98" s="440"/>
      <c r="G98" s="459" t="s">
        <v>893</v>
      </c>
      <c r="H98" s="459" t="s">
        <v>894</v>
      </c>
      <c r="I98" s="785">
        <v>0.2</v>
      </c>
      <c r="J98" s="785">
        <v>1.4999999999999999E-2</v>
      </c>
      <c r="K98" s="463" t="s">
        <v>40</v>
      </c>
      <c r="L98" s="463" t="s">
        <v>34</v>
      </c>
      <c r="M98" s="459" t="s">
        <v>35</v>
      </c>
      <c r="N98" s="459" t="s">
        <v>5</v>
      </c>
      <c r="O98" s="459" t="s">
        <v>895</v>
      </c>
      <c r="P98" s="459" t="s">
        <v>896</v>
      </c>
      <c r="Q98" s="459" t="s">
        <v>897</v>
      </c>
      <c r="R98" s="459" t="s">
        <v>898</v>
      </c>
      <c r="S98" s="480" t="s">
        <v>899</v>
      </c>
      <c r="T98" s="459"/>
      <c r="U98" s="523"/>
      <c r="V98" s="459" t="s">
        <v>842</v>
      </c>
      <c r="W98" s="459"/>
      <c r="X98" s="459" t="s">
        <v>842</v>
      </c>
      <c r="Y98" s="459"/>
      <c r="Z98" s="523"/>
      <c r="AA98" s="459"/>
      <c r="AB98" s="459" t="s">
        <v>842</v>
      </c>
      <c r="AC98" s="459"/>
      <c r="AD98" s="482"/>
      <c r="AE98" s="459"/>
      <c r="AF98" s="459"/>
      <c r="AG98" s="791"/>
      <c r="AH98" s="790"/>
      <c r="AI98" s="480"/>
      <c r="AJ98" s="523"/>
    </row>
    <row r="99" spans="1:36" x14ac:dyDescent="0.25">
      <c r="A99" s="459"/>
      <c r="B99" s="482"/>
      <c r="C99" s="459"/>
      <c r="D99" s="482"/>
      <c r="E99" s="481"/>
      <c r="F99" s="440"/>
      <c r="G99" s="459"/>
      <c r="H99" s="459"/>
      <c r="I99" s="785"/>
      <c r="J99" s="785"/>
      <c r="K99" s="463"/>
      <c r="L99" s="463"/>
      <c r="M99" s="459"/>
      <c r="N99" s="459"/>
      <c r="O99" s="459"/>
      <c r="P99" s="459"/>
      <c r="Q99" s="459"/>
      <c r="R99" s="459"/>
      <c r="S99" s="480"/>
      <c r="T99" s="459"/>
      <c r="U99" s="523"/>
      <c r="V99" s="459"/>
      <c r="W99" s="459"/>
      <c r="X99" s="459"/>
      <c r="Y99" s="459"/>
      <c r="Z99" s="523"/>
      <c r="AA99" s="459"/>
      <c r="AB99" s="459"/>
      <c r="AC99" s="459"/>
      <c r="AD99" s="482"/>
      <c r="AE99" s="459"/>
      <c r="AF99" s="459"/>
      <c r="AG99" s="791"/>
      <c r="AH99" s="790"/>
      <c r="AI99" s="480"/>
      <c r="AJ99" s="523"/>
    </row>
    <row r="101" spans="1:36" ht="15.75" x14ac:dyDescent="0.25">
      <c r="A101" s="42" t="s">
        <v>900</v>
      </c>
      <c r="B101" s="42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</row>
    <row r="102" spans="1:36" ht="15.75" x14ac:dyDescent="0.25">
      <c r="A102" s="73" t="s">
        <v>892</v>
      </c>
      <c r="B102" s="47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0"/>
      <c r="S102" s="55"/>
      <c r="T102" s="55"/>
      <c r="U102" s="55"/>
      <c r="V102" s="55"/>
      <c r="W102" s="55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</row>
    <row r="103" spans="1:36" x14ac:dyDescent="0.25">
      <c r="A103" s="459">
        <v>1</v>
      </c>
      <c r="B103" s="459" t="s">
        <v>113</v>
      </c>
      <c r="C103" s="459"/>
      <c r="D103" s="459"/>
      <c r="E103" s="459"/>
      <c r="F103" s="459"/>
      <c r="G103" s="459" t="s">
        <v>893</v>
      </c>
      <c r="H103" s="459" t="s">
        <v>893</v>
      </c>
      <c r="I103" s="785">
        <v>3.2000000000000001E-2</v>
      </c>
      <c r="J103" s="463">
        <v>0</v>
      </c>
      <c r="K103" s="463" t="s">
        <v>901</v>
      </c>
      <c r="L103" s="463" t="s">
        <v>160</v>
      </c>
      <c r="M103" s="459" t="s">
        <v>47</v>
      </c>
      <c r="N103" s="459" t="s">
        <v>5</v>
      </c>
      <c r="O103" s="463" t="s">
        <v>902</v>
      </c>
      <c r="P103" s="463" t="s">
        <v>903</v>
      </c>
      <c r="Q103" s="463" t="s">
        <v>904</v>
      </c>
      <c r="R103" s="463" t="s">
        <v>905</v>
      </c>
      <c r="S103" s="480" t="s">
        <v>906</v>
      </c>
      <c r="T103" s="459"/>
      <c r="U103" s="791"/>
      <c r="V103" s="790"/>
      <c r="W103" s="523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</row>
    <row r="104" spans="1:36" x14ac:dyDescent="0.25">
      <c r="A104" s="459"/>
      <c r="B104" s="459"/>
      <c r="C104" s="459"/>
      <c r="D104" s="459"/>
      <c r="E104" s="459"/>
      <c r="F104" s="459"/>
      <c r="G104" s="459"/>
      <c r="H104" s="459"/>
      <c r="I104" s="785"/>
      <c r="J104" s="463"/>
      <c r="K104" s="463"/>
      <c r="L104" s="463"/>
      <c r="M104" s="459"/>
      <c r="N104" s="459"/>
      <c r="O104" s="463"/>
      <c r="P104" s="463"/>
      <c r="Q104" s="463"/>
      <c r="R104" s="463"/>
      <c r="S104" s="480"/>
      <c r="T104" s="459"/>
      <c r="U104" s="791"/>
      <c r="V104" s="790"/>
      <c r="W104" s="523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</row>
    <row r="105" spans="1:36" x14ac:dyDescent="0.25">
      <c r="A105" s="459">
        <v>2</v>
      </c>
      <c r="B105" s="459"/>
      <c r="C105" s="459"/>
      <c r="D105" s="459"/>
      <c r="E105" s="459"/>
      <c r="F105" s="459"/>
      <c r="G105" s="459" t="s">
        <v>894</v>
      </c>
      <c r="H105" s="459" t="s">
        <v>894</v>
      </c>
      <c r="I105" s="785">
        <v>4.2999999999999997E-2</v>
      </c>
      <c r="J105" s="459">
        <v>0</v>
      </c>
      <c r="K105" s="463" t="s">
        <v>145</v>
      </c>
      <c r="L105" s="459" t="s">
        <v>47</v>
      </c>
      <c r="M105" s="459" t="s">
        <v>47</v>
      </c>
      <c r="N105" s="459" t="s">
        <v>5</v>
      </c>
      <c r="O105" s="463" t="s">
        <v>907</v>
      </c>
      <c r="P105" s="463" t="s">
        <v>908</v>
      </c>
      <c r="Q105" s="463" t="s">
        <v>909</v>
      </c>
      <c r="R105" s="463" t="s">
        <v>910</v>
      </c>
      <c r="S105" s="480" t="s">
        <v>906</v>
      </c>
      <c r="T105" s="459"/>
      <c r="U105" s="791"/>
      <c r="V105" s="790"/>
      <c r="W105" s="523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</row>
    <row r="106" spans="1:36" x14ac:dyDescent="0.25">
      <c r="A106" s="459"/>
      <c r="B106" s="459"/>
      <c r="C106" s="459"/>
      <c r="D106" s="459"/>
      <c r="E106" s="459"/>
      <c r="F106" s="459"/>
      <c r="G106" s="459"/>
      <c r="H106" s="459"/>
      <c r="I106" s="785"/>
      <c r="J106" s="459"/>
      <c r="K106" s="463"/>
      <c r="L106" s="459"/>
      <c r="M106" s="459"/>
      <c r="N106" s="459"/>
      <c r="O106" s="463"/>
      <c r="P106" s="463"/>
      <c r="Q106" s="463"/>
      <c r="R106" s="463"/>
      <c r="S106" s="480"/>
      <c r="T106" s="459"/>
      <c r="U106" s="791"/>
      <c r="V106" s="790"/>
      <c r="W106" s="523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</row>
    <row r="107" spans="1:36" ht="15.75" x14ac:dyDescent="0.25">
      <c r="A107" s="55"/>
      <c r="B107" s="55"/>
      <c r="C107" s="55"/>
      <c r="D107" s="55"/>
      <c r="E107" s="55"/>
      <c r="F107" s="55"/>
      <c r="G107" s="97"/>
      <c r="H107" s="55"/>
      <c r="I107" s="97">
        <f>SUM(I103:I106)</f>
        <v>7.4999999999999997E-2</v>
      </c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</row>
    <row r="108" spans="1:36" ht="15.75" x14ac:dyDescent="0.25">
      <c r="A108" s="42" t="s">
        <v>900</v>
      </c>
      <c r="B108" s="42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</row>
    <row r="109" spans="1:36" ht="15.75" x14ac:dyDescent="0.25">
      <c r="A109" s="73" t="s">
        <v>911</v>
      </c>
      <c r="B109" s="47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</row>
    <row r="110" spans="1:36" x14ac:dyDescent="0.25">
      <c r="A110" s="459">
        <v>1</v>
      </c>
      <c r="B110" s="459" t="s">
        <v>113</v>
      </c>
      <c r="C110" s="459">
        <v>2</v>
      </c>
      <c r="D110" s="459"/>
      <c r="E110" s="793">
        <v>41.57</v>
      </c>
      <c r="F110" s="459" t="s">
        <v>912</v>
      </c>
      <c r="G110" s="459" t="s">
        <v>893</v>
      </c>
      <c r="H110" s="459" t="s">
        <v>893</v>
      </c>
      <c r="I110" s="459">
        <v>0.08</v>
      </c>
      <c r="J110" s="459">
        <v>0</v>
      </c>
      <c r="K110" s="459" t="s">
        <v>159</v>
      </c>
      <c r="L110" s="459" t="s">
        <v>160</v>
      </c>
      <c r="M110" s="459" t="s">
        <v>47</v>
      </c>
      <c r="N110" s="459" t="s">
        <v>5</v>
      </c>
      <c r="O110" s="459" t="s">
        <v>913</v>
      </c>
      <c r="P110" s="459" t="s">
        <v>914</v>
      </c>
      <c r="Q110" s="459" t="s">
        <v>915</v>
      </c>
      <c r="R110" s="459" t="s">
        <v>916</v>
      </c>
      <c r="S110" s="480" t="s">
        <v>906</v>
      </c>
      <c r="T110" s="459"/>
      <c r="U110" s="459"/>
      <c r="V110" s="459" t="s">
        <v>842</v>
      </c>
      <c r="W110" s="459"/>
      <c r="X110" s="459" t="s">
        <v>842</v>
      </c>
      <c r="Y110" s="459"/>
      <c r="Z110" s="523"/>
      <c r="AA110" s="459"/>
      <c r="AB110" s="459" t="s">
        <v>842</v>
      </c>
      <c r="AC110" s="459"/>
      <c r="AD110" s="459"/>
      <c r="AE110" s="459"/>
      <c r="AF110" s="459"/>
      <c r="AG110" s="459"/>
      <c r="AH110" s="459"/>
      <c r="AI110" s="459"/>
      <c r="AJ110" s="459"/>
    </row>
    <row r="111" spans="1:36" x14ac:dyDescent="0.25">
      <c r="A111" s="459"/>
      <c r="B111" s="459"/>
      <c r="C111" s="459"/>
      <c r="D111" s="459"/>
      <c r="E111" s="793"/>
      <c r="F111" s="459"/>
      <c r="G111" s="459"/>
      <c r="H111" s="459"/>
      <c r="I111" s="459"/>
      <c r="J111" s="459"/>
      <c r="K111" s="459"/>
      <c r="L111" s="459"/>
      <c r="M111" s="459"/>
      <c r="N111" s="459"/>
      <c r="O111" s="459"/>
      <c r="P111" s="459"/>
      <c r="Q111" s="459"/>
      <c r="R111" s="459"/>
      <c r="S111" s="480"/>
      <c r="T111" s="459"/>
      <c r="U111" s="459"/>
      <c r="V111" s="459"/>
      <c r="W111" s="459"/>
      <c r="X111" s="459"/>
      <c r="Y111" s="459"/>
      <c r="Z111" s="523"/>
      <c r="AA111" s="459"/>
      <c r="AB111" s="459"/>
      <c r="AC111" s="459"/>
      <c r="AD111" s="459"/>
      <c r="AE111" s="459"/>
      <c r="AF111" s="459"/>
      <c r="AG111" s="459"/>
      <c r="AH111" s="459"/>
      <c r="AI111" s="459"/>
      <c r="AJ111" s="459"/>
    </row>
    <row r="112" spans="1:36" x14ac:dyDescent="0.25">
      <c r="A112" s="459">
        <v>2</v>
      </c>
      <c r="B112" s="459"/>
      <c r="C112" s="459"/>
      <c r="D112" s="459"/>
      <c r="E112" s="793"/>
      <c r="F112" s="459" t="s">
        <v>917</v>
      </c>
      <c r="G112" s="459" t="s">
        <v>893</v>
      </c>
      <c r="H112" s="459" t="s">
        <v>894</v>
      </c>
      <c r="I112" s="459">
        <v>0.15</v>
      </c>
      <c r="J112" s="459">
        <v>0</v>
      </c>
      <c r="K112" s="459" t="s">
        <v>170</v>
      </c>
      <c r="L112" s="459" t="s">
        <v>122</v>
      </c>
      <c r="M112" s="459" t="s">
        <v>47</v>
      </c>
      <c r="N112" s="459" t="s">
        <v>5</v>
      </c>
      <c r="O112" s="459" t="s">
        <v>918</v>
      </c>
      <c r="P112" s="459" t="s">
        <v>919</v>
      </c>
      <c r="Q112" s="459" t="s">
        <v>920</v>
      </c>
      <c r="R112" s="459" t="s">
        <v>921</v>
      </c>
      <c r="S112" s="480" t="s">
        <v>906</v>
      </c>
      <c r="T112" s="459"/>
      <c r="U112" s="459"/>
      <c r="V112" s="459" t="s">
        <v>842</v>
      </c>
      <c r="W112" s="459"/>
      <c r="X112" s="459" t="s">
        <v>842</v>
      </c>
      <c r="Y112" s="459"/>
      <c r="Z112" s="523"/>
      <c r="AA112" s="459"/>
      <c r="AB112" s="459" t="s">
        <v>842</v>
      </c>
      <c r="AC112" s="459"/>
      <c r="AD112" s="459"/>
      <c r="AE112" s="459"/>
      <c r="AF112" s="459"/>
      <c r="AG112" s="459"/>
      <c r="AH112" s="459"/>
      <c r="AI112" s="459"/>
      <c r="AJ112" s="459"/>
    </row>
    <row r="113" spans="1:36" x14ac:dyDescent="0.25">
      <c r="A113" s="459"/>
      <c r="B113" s="459"/>
      <c r="C113" s="459"/>
      <c r="D113" s="459"/>
      <c r="E113" s="793"/>
      <c r="F113" s="459"/>
      <c r="G113" s="459"/>
      <c r="H113" s="459"/>
      <c r="I113" s="459"/>
      <c r="J113" s="459"/>
      <c r="K113" s="459"/>
      <c r="L113" s="459"/>
      <c r="M113" s="459"/>
      <c r="N113" s="459"/>
      <c r="O113" s="459"/>
      <c r="P113" s="459"/>
      <c r="Q113" s="459"/>
      <c r="R113" s="459"/>
      <c r="S113" s="480"/>
      <c r="T113" s="459"/>
      <c r="U113" s="459"/>
      <c r="V113" s="459"/>
      <c r="W113" s="459"/>
      <c r="X113" s="459"/>
      <c r="Y113" s="459"/>
      <c r="Z113" s="523"/>
      <c r="AA113" s="459"/>
      <c r="AB113" s="459"/>
      <c r="AC113" s="459"/>
      <c r="AD113" s="459"/>
      <c r="AE113" s="459"/>
      <c r="AF113" s="459"/>
      <c r="AG113" s="459"/>
      <c r="AH113" s="459"/>
      <c r="AI113" s="459"/>
      <c r="AJ113" s="459"/>
    </row>
    <row r="114" spans="1:36" x14ac:dyDescent="0.25">
      <c r="A114" s="459">
        <v>3</v>
      </c>
      <c r="B114" s="459"/>
      <c r="C114" s="459"/>
      <c r="D114" s="459"/>
      <c r="E114" s="793"/>
      <c r="F114" s="459" t="s">
        <v>922</v>
      </c>
      <c r="G114" s="459" t="s">
        <v>893</v>
      </c>
      <c r="H114" s="459" t="s">
        <v>923</v>
      </c>
      <c r="I114" s="459">
        <v>0.01</v>
      </c>
      <c r="J114" s="459">
        <v>0</v>
      </c>
      <c r="K114" s="459" t="s">
        <v>924</v>
      </c>
      <c r="L114" s="459" t="s">
        <v>138</v>
      </c>
      <c r="M114" s="459" t="s">
        <v>47</v>
      </c>
      <c r="N114" s="459" t="s">
        <v>5</v>
      </c>
      <c r="O114" s="459" t="s">
        <v>925</v>
      </c>
      <c r="P114" s="459" t="s">
        <v>926</v>
      </c>
      <c r="Q114" s="459" t="s">
        <v>927</v>
      </c>
      <c r="R114" s="459" t="s">
        <v>928</v>
      </c>
      <c r="S114" s="480" t="s">
        <v>906</v>
      </c>
      <c r="T114" s="459"/>
      <c r="U114" s="459"/>
      <c r="V114" s="459" t="s">
        <v>842</v>
      </c>
      <c r="W114" s="459"/>
      <c r="X114" s="459" t="s">
        <v>842</v>
      </c>
      <c r="Y114" s="459"/>
      <c r="Z114" s="523"/>
      <c r="AA114" s="459"/>
      <c r="AB114" s="459" t="s">
        <v>842</v>
      </c>
      <c r="AC114" s="459"/>
      <c r="AD114" s="459"/>
      <c r="AE114" s="459"/>
      <c r="AF114" s="459"/>
      <c r="AG114" s="459"/>
      <c r="AH114" s="459"/>
      <c r="AI114" s="459"/>
      <c r="AJ114" s="459"/>
    </row>
    <row r="115" spans="1:36" x14ac:dyDescent="0.25">
      <c r="A115" s="459"/>
      <c r="B115" s="459"/>
      <c r="C115" s="459"/>
      <c r="D115" s="459"/>
      <c r="E115" s="793"/>
      <c r="F115" s="459"/>
      <c r="G115" s="459"/>
      <c r="H115" s="459"/>
      <c r="I115" s="459"/>
      <c r="J115" s="459"/>
      <c r="K115" s="459"/>
      <c r="L115" s="459"/>
      <c r="M115" s="459"/>
      <c r="N115" s="459"/>
      <c r="O115" s="459"/>
      <c r="P115" s="459"/>
      <c r="Q115" s="459"/>
      <c r="R115" s="459"/>
      <c r="S115" s="480"/>
      <c r="T115" s="459"/>
      <c r="U115" s="459"/>
      <c r="V115" s="459"/>
      <c r="W115" s="459"/>
      <c r="X115" s="459"/>
      <c r="Y115" s="459"/>
      <c r="Z115" s="523"/>
      <c r="AA115" s="459"/>
      <c r="AB115" s="459"/>
      <c r="AC115" s="459"/>
      <c r="AD115" s="459"/>
      <c r="AE115" s="459"/>
      <c r="AF115" s="459"/>
      <c r="AG115" s="459"/>
      <c r="AH115" s="459"/>
      <c r="AI115" s="459"/>
      <c r="AJ115" s="459"/>
    </row>
    <row r="116" spans="1:36" x14ac:dyDescent="0.25">
      <c r="A116" s="459">
        <v>4</v>
      </c>
      <c r="B116" s="459"/>
      <c r="C116" s="459"/>
      <c r="D116" s="459"/>
      <c r="E116" s="793"/>
      <c r="F116" s="459" t="s">
        <v>929</v>
      </c>
      <c r="G116" s="459" t="s">
        <v>893</v>
      </c>
      <c r="H116" s="459" t="s">
        <v>930</v>
      </c>
      <c r="I116" s="459">
        <v>0.12</v>
      </c>
      <c r="J116" s="459">
        <v>0</v>
      </c>
      <c r="K116" s="459" t="s">
        <v>931</v>
      </c>
      <c r="L116" s="459" t="s">
        <v>145</v>
      </c>
      <c r="M116" s="459" t="s">
        <v>47</v>
      </c>
      <c r="N116" s="459" t="s">
        <v>5</v>
      </c>
      <c r="O116" s="459" t="s">
        <v>932</v>
      </c>
      <c r="P116" s="459" t="s">
        <v>933</v>
      </c>
      <c r="Q116" s="459" t="s">
        <v>934</v>
      </c>
      <c r="R116" s="459" t="s">
        <v>935</v>
      </c>
      <c r="S116" s="480" t="s">
        <v>906</v>
      </c>
      <c r="T116" s="459"/>
      <c r="U116" s="459"/>
      <c r="V116" s="459" t="s">
        <v>842</v>
      </c>
      <c r="W116" s="459"/>
      <c r="X116" s="459" t="s">
        <v>842</v>
      </c>
      <c r="Y116" s="459"/>
      <c r="Z116" s="523"/>
      <c r="AA116" s="459"/>
      <c r="AB116" s="459" t="s">
        <v>842</v>
      </c>
      <c r="AC116" s="459"/>
      <c r="AD116" s="459"/>
      <c r="AE116" s="459"/>
      <c r="AF116" s="459"/>
      <c r="AG116" s="459"/>
      <c r="AH116" s="459"/>
      <c r="AI116" s="459"/>
      <c r="AJ116" s="459"/>
    </row>
    <row r="117" spans="1:36" x14ac:dyDescent="0.25">
      <c r="A117" s="459"/>
      <c r="B117" s="459"/>
      <c r="C117" s="459"/>
      <c r="D117" s="459"/>
      <c r="E117" s="793"/>
      <c r="F117" s="459"/>
      <c r="G117" s="459"/>
      <c r="H117" s="459"/>
      <c r="I117" s="459"/>
      <c r="J117" s="459"/>
      <c r="K117" s="459"/>
      <c r="L117" s="459"/>
      <c r="M117" s="459"/>
      <c r="N117" s="459"/>
      <c r="O117" s="459"/>
      <c r="P117" s="459"/>
      <c r="Q117" s="459"/>
      <c r="R117" s="459"/>
      <c r="S117" s="480"/>
      <c r="T117" s="459"/>
      <c r="U117" s="459"/>
      <c r="V117" s="459"/>
      <c r="W117" s="459"/>
      <c r="X117" s="459"/>
      <c r="Y117" s="459"/>
      <c r="Z117" s="523"/>
      <c r="AA117" s="459"/>
      <c r="AB117" s="459"/>
      <c r="AC117" s="459"/>
      <c r="AD117" s="459"/>
      <c r="AE117" s="459"/>
      <c r="AF117" s="459"/>
      <c r="AG117" s="459"/>
      <c r="AH117" s="459"/>
      <c r="AI117" s="459"/>
      <c r="AJ117" s="459"/>
    </row>
    <row r="118" spans="1:36" x14ac:dyDescent="0.25">
      <c r="A118" s="459">
        <v>5</v>
      </c>
      <c r="B118" s="459"/>
      <c r="C118" s="459"/>
      <c r="D118" s="459"/>
      <c r="E118" s="793"/>
      <c r="F118" s="459" t="s">
        <v>936</v>
      </c>
      <c r="G118" s="459" t="s">
        <v>893</v>
      </c>
      <c r="H118" s="459" t="s">
        <v>937</v>
      </c>
      <c r="I118" s="459">
        <v>8.1000000000000003E-2</v>
      </c>
      <c r="J118" s="459">
        <v>0</v>
      </c>
      <c r="K118" s="482" t="s">
        <v>938</v>
      </c>
      <c r="L118" s="459" t="s">
        <v>220</v>
      </c>
      <c r="M118" s="459" t="s">
        <v>47</v>
      </c>
      <c r="N118" s="459" t="s">
        <v>5</v>
      </c>
      <c r="O118" s="459" t="s">
        <v>939</v>
      </c>
      <c r="P118" s="459" t="s">
        <v>940</v>
      </c>
      <c r="Q118" s="459" t="s">
        <v>941</v>
      </c>
      <c r="R118" s="459" t="s">
        <v>942</v>
      </c>
      <c r="S118" s="480" t="s">
        <v>906</v>
      </c>
      <c r="T118" s="459"/>
      <c r="U118" s="459"/>
      <c r="V118" s="459"/>
      <c r="W118" s="459"/>
      <c r="X118" s="459"/>
      <c r="Y118" s="459"/>
      <c r="Z118" s="459"/>
      <c r="AA118" s="459"/>
      <c r="AB118" s="459"/>
      <c r="AC118" s="459"/>
      <c r="AD118" s="459"/>
      <c r="AE118" s="459"/>
      <c r="AF118" s="459"/>
      <c r="AG118" s="459"/>
      <c r="AH118" s="459"/>
      <c r="AI118" s="459"/>
      <c r="AJ118" s="459"/>
    </row>
    <row r="119" spans="1:36" x14ac:dyDescent="0.25">
      <c r="A119" s="459"/>
      <c r="B119" s="459"/>
      <c r="C119" s="459"/>
      <c r="D119" s="459"/>
      <c r="E119" s="793"/>
      <c r="F119" s="459"/>
      <c r="G119" s="459"/>
      <c r="H119" s="459"/>
      <c r="I119" s="459"/>
      <c r="J119" s="459"/>
      <c r="K119" s="482"/>
      <c r="L119" s="459"/>
      <c r="M119" s="459"/>
      <c r="N119" s="459"/>
      <c r="O119" s="459"/>
      <c r="P119" s="459"/>
      <c r="Q119" s="459"/>
      <c r="R119" s="459"/>
      <c r="S119" s="480"/>
      <c r="T119" s="459"/>
      <c r="U119" s="459"/>
      <c r="V119" s="459"/>
      <c r="W119" s="459"/>
      <c r="X119" s="459"/>
      <c r="Y119" s="459"/>
      <c r="Z119" s="459"/>
      <c r="AA119" s="459"/>
      <c r="AB119" s="459"/>
      <c r="AC119" s="459"/>
      <c r="AD119" s="459"/>
      <c r="AE119" s="459"/>
      <c r="AF119" s="459"/>
      <c r="AG119" s="459"/>
      <c r="AH119" s="459"/>
      <c r="AI119" s="459"/>
      <c r="AJ119" s="459"/>
    </row>
    <row r="120" spans="1:36" ht="15.75" x14ac:dyDescent="0.25">
      <c r="A120" s="55"/>
      <c r="B120" s="55"/>
      <c r="C120" s="55"/>
      <c r="D120" s="55"/>
      <c r="E120" s="55"/>
      <c r="F120" s="55"/>
      <c r="G120" s="55"/>
      <c r="H120" s="55"/>
      <c r="I120" s="65">
        <f>SUM(I110:I119)</f>
        <v>0.441</v>
      </c>
      <c r="J120" s="65">
        <f>SUM(J110:J119)</f>
        <v>0</v>
      </c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</row>
    <row r="121" spans="1:36" ht="15.75" x14ac:dyDescent="0.25">
      <c r="A121" s="55"/>
      <c r="B121" s="55"/>
      <c r="C121" s="55"/>
      <c r="D121" s="55"/>
      <c r="E121" s="55"/>
      <c r="F121" s="55"/>
      <c r="G121" s="55"/>
      <c r="H121" s="55"/>
      <c r="I121" s="65">
        <f>SUM(I111:I120)</f>
        <v>0.80200000000000005</v>
      </c>
      <c r="J121" s="65">
        <f>SUM(J111:J120)</f>
        <v>0</v>
      </c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</row>
    <row r="122" spans="1:36" ht="15.75" x14ac:dyDescent="0.25">
      <c r="A122" s="42" t="s">
        <v>750</v>
      </c>
      <c r="B122" s="42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</row>
    <row r="123" spans="1:36" ht="15.75" x14ac:dyDescent="0.25">
      <c r="A123" s="73" t="s">
        <v>892</v>
      </c>
      <c r="B123" s="47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</row>
    <row r="124" spans="1:36" x14ac:dyDescent="0.25">
      <c r="A124" s="459">
        <v>1</v>
      </c>
      <c r="B124" s="459" t="s">
        <v>751</v>
      </c>
      <c r="C124" s="459">
        <v>3</v>
      </c>
      <c r="D124" s="459"/>
      <c r="E124" s="459">
        <v>6.39</v>
      </c>
      <c r="F124" s="459"/>
      <c r="G124" s="459" t="s">
        <v>893</v>
      </c>
      <c r="H124" s="459" t="s">
        <v>893</v>
      </c>
      <c r="I124" s="785">
        <v>3.2000000000000001E-2</v>
      </c>
      <c r="J124" s="528"/>
      <c r="K124" s="463" t="s">
        <v>358</v>
      </c>
      <c r="L124" s="463" t="s">
        <v>20</v>
      </c>
      <c r="M124" s="459" t="s">
        <v>943</v>
      </c>
      <c r="N124" s="459" t="s">
        <v>5</v>
      </c>
      <c r="O124" s="463" t="s">
        <v>944</v>
      </c>
      <c r="P124" s="463" t="s">
        <v>945</v>
      </c>
      <c r="Q124" s="463" t="s">
        <v>946</v>
      </c>
      <c r="R124" s="463" t="s">
        <v>947</v>
      </c>
      <c r="S124" s="480" t="s">
        <v>906</v>
      </c>
      <c r="T124" s="528"/>
      <c r="U124" s="528"/>
      <c r="V124" s="459" t="s">
        <v>842</v>
      </c>
      <c r="W124" s="459"/>
      <c r="X124" s="459" t="s">
        <v>842</v>
      </c>
      <c r="Y124" s="459"/>
      <c r="Z124" s="523"/>
      <c r="AA124" s="459" t="s">
        <v>842</v>
      </c>
      <c r="AB124" s="528"/>
      <c r="AC124" s="528"/>
      <c r="AD124" s="528"/>
      <c r="AE124" s="528"/>
      <c r="AF124" s="528"/>
      <c r="AG124" s="528"/>
      <c r="AH124" s="528"/>
      <c r="AI124" s="528"/>
      <c r="AJ124" s="528"/>
    </row>
    <row r="125" spans="1:36" x14ac:dyDescent="0.25">
      <c r="A125" s="459"/>
      <c r="B125" s="459"/>
      <c r="C125" s="459"/>
      <c r="D125" s="459"/>
      <c r="E125" s="459"/>
      <c r="F125" s="459"/>
      <c r="G125" s="459"/>
      <c r="H125" s="459"/>
      <c r="I125" s="785"/>
      <c r="J125" s="528"/>
      <c r="K125" s="463"/>
      <c r="L125" s="463"/>
      <c r="M125" s="459"/>
      <c r="N125" s="459"/>
      <c r="O125" s="463"/>
      <c r="P125" s="463"/>
      <c r="Q125" s="463"/>
      <c r="R125" s="463"/>
      <c r="S125" s="480"/>
      <c r="T125" s="528"/>
      <c r="U125" s="528"/>
      <c r="V125" s="459"/>
      <c r="W125" s="459"/>
      <c r="X125" s="459"/>
      <c r="Y125" s="459"/>
      <c r="Z125" s="523"/>
      <c r="AA125" s="459"/>
      <c r="AB125" s="528"/>
      <c r="AC125" s="528"/>
      <c r="AD125" s="528"/>
      <c r="AE125" s="528"/>
      <c r="AF125" s="528"/>
      <c r="AG125" s="528"/>
      <c r="AH125" s="528"/>
      <c r="AI125" s="528"/>
      <c r="AJ125" s="528"/>
    </row>
    <row r="126" spans="1:36" x14ac:dyDescent="0.25">
      <c r="A126" s="459">
        <v>2</v>
      </c>
      <c r="B126" s="459"/>
      <c r="C126" s="459"/>
      <c r="D126" s="459"/>
      <c r="E126" s="459"/>
      <c r="F126" s="459"/>
      <c r="G126" s="459" t="s">
        <v>923</v>
      </c>
      <c r="H126" s="459" t="s">
        <v>894</v>
      </c>
      <c r="I126" s="785">
        <v>4.2999999999999997E-2</v>
      </c>
      <c r="J126" s="528"/>
      <c r="K126" s="459" t="s">
        <v>361</v>
      </c>
      <c r="L126" s="463" t="s">
        <v>20</v>
      </c>
      <c r="M126" s="459" t="s">
        <v>943</v>
      </c>
      <c r="N126" s="459" t="s">
        <v>5</v>
      </c>
      <c r="O126" s="459" t="s">
        <v>948</v>
      </c>
      <c r="P126" s="459" t="s">
        <v>949</v>
      </c>
      <c r="Q126" s="459" t="s">
        <v>950</v>
      </c>
      <c r="R126" s="459" t="s">
        <v>951</v>
      </c>
      <c r="S126" s="480" t="s">
        <v>906</v>
      </c>
      <c r="T126" s="528"/>
      <c r="U126" s="528"/>
      <c r="V126" s="459" t="s">
        <v>842</v>
      </c>
      <c r="W126" s="459"/>
      <c r="X126" s="459" t="s">
        <v>842</v>
      </c>
      <c r="Y126" s="459"/>
      <c r="Z126" s="523"/>
      <c r="AA126" s="459"/>
      <c r="AB126" s="459" t="s">
        <v>842</v>
      </c>
      <c r="AC126" s="528"/>
      <c r="AD126" s="528"/>
      <c r="AE126" s="528"/>
      <c r="AF126" s="528"/>
      <c r="AG126" s="528"/>
      <c r="AH126" s="528"/>
      <c r="AI126" s="528"/>
      <c r="AJ126" s="528"/>
    </row>
    <row r="127" spans="1:36" x14ac:dyDescent="0.25">
      <c r="A127" s="459"/>
      <c r="B127" s="459"/>
      <c r="C127" s="459"/>
      <c r="D127" s="459"/>
      <c r="E127" s="459"/>
      <c r="F127" s="459"/>
      <c r="G127" s="459"/>
      <c r="H127" s="459"/>
      <c r="I127" s="785"/>
      <c r="J127" s="528"/>
      <c r="K127" s="459"/>
      <c r="L127" s="463"/>
      <c r="M127" s="459"/>
      <c r="N127" s="459"/>
      <c r="O127" s="459"/>
      <c r="P127" s="459"/>
      <c r="Q127" s="459"/>
      <c r="R127" s="459"/>
      <c r="S127" s="480"/>
      <c r="T127" s="528"/>
      <c r="U127" s="528"/>
      <c r="V127" s="459"/>
      <c r="W127" s="459"/>
      <c r="X127" s="459"/>
      <c r="Y127" s="459"/>
      <c r="Z127" s="523"/>
      <c r="AA127" s="459"/>
      <c r="AB127" s="459"/>
      <c r="AC127" s="528"/>
      <c r="AD127" s="528"/>
      <c r="AE127" s="528"/>
      <c r="AF127" s="528"/>
      <c r="AG127" s="528"/>
      <c r="AH127" s="528"/>
      <c r="AI127" s="528"/>
      <c r="AJ127" s="528"/>
    </row>
    <row r="128" spans="1:36" ht="15.75" x14ac:dyDescent="0.2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</row>
    <row r="129" spans="1:36" ht="15.75" x14ac:dyDescent="0.25">
      <c r="A129" s="42" t="s">
        <v>887</v>
      </c>
      <c r="B129" s="42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</row>
    <row r="130" spans="1:36" ht="15.75" x14ac:dyDescent="0.25">
      <c r="A130" s="73" t="s">
        <v>911</v>
      </c>
      <c r="B130" s="47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6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</row>
    <row r="131" spans="1:36" x14ac:dyDescent="0.25">
      <c r="A131" s="459">
        <v>1</v>
      </c>
      <c r="B131" s="459" t="s">
        <v>751</v>
      </c>
      <c r="C131" s="459">
        <v>3</v>
      </c>
      <c r="D131" s="459"/>
      <c r="E131" s="795">
        <v>6.39</v>
      </c>
      <c r="F131" s="459" t="s">
        <v>952</v>
      </c>
      <c r="G131" s="459" t="s">
        <v>893</v>
      </c>
      <c r="H131" s="459" t="s">
        <v>893</v>
      </c>
      <c r="I131" s="459">
        <v>0.1</v>
      </c>
      <c r="J131" s="459">
        <v>0.05</v>
      </c>
      <c r="K131" s="794" t="s">
        <v>383</v>
      </c>
      <c r="L131" s="794" t="s">
        <v>20</v>
      </c>
      <c r="M131" s="459" t="s">
        <v>4</v>
      </c>
      <c r="N131" s="459" t="s">
        <v>5</v>
      </c>
      <c r="O131" s="459" t="s">
        <v>953</v>
      </c>
      <c r="P131" s="459" t="s">
        <v>954</v>
      </c>
      <c r="Q131" s="459" t="s">
        <v>955</v>
      </c>
      <c r="R131" s="459" t="s">
        <v>956</v>
      </c>
      <c r="S131" s="482" t="s">
        <v>957</v>
      </c>
      <c r="T131" s="459"/>
      <c r="U131" s="459"/>
      <c r="V131" s="459" t="s">
        <v>842</v>
      </c>
      <c r="W131" s="459"/>
      <c r="X131" s="459" t="s">
        <v>842</v>
      </c>
      <c r="Y131" s="459"/>
      <c r="Z131" s="523"/>
      <c r="AA131" s="459" t="s">
        <v>842</v>
      </c>
      <c r="AB131" s="459"/>
      <c r="AC131" s="459"/>
      <c r="AD131" s="459"/>
      <c r="AE131" s="459"/>
      <c r="AF131" s="459"/>
      <c r="AG131" s="459"/>
      <c r="AH131" s="459"/>
      <c r="AI131" s="459"/>
      <c r="AJ131" s="459"/>
    </row>
    <row r="132" spans="1:36" x14ac:dyDescent="0.25">
      <c r="A132" s="459"/>
      <c r="B132" s="459"/>
      <c r="C132" s="459"/>
      <c r="D132" s="459"/>
      <c r="E132" s="795"/>
      <c r="F132" s="459"/>
      <c r="G132" s="459"/>
      <c r="H132" s="459"/>
      <c r="I132" s="459"/>
      <c r="J132" s="459"/>
      <c r="K132" s="794"/>
      <c r="L132" s="794"/>
      <c r="M132" s="459"/>
      <c r="N132" s="459"/>
      <c r="O132" s="459"/>
      <c r="P132" s="459"/>
      <c r="Q132" s="459"/>
      <c r="R132" s="459"/>
      <c r="S132" s="482"/>
      <c r="T132" s="459"/>
      <c r="U132" s="459"/>
      <c r="V132" s="459"/>
      <c r="W132" s="459"/>
      <c r="X132" s="459"/>
      <c r="Y132" s="459"/>
      <c r="Z132" s="523"/>
      <c r="AA132" s="459"/>
      <c r="AB132" s="459"/>
      <c r="AC132" s="459"/>
      <c r="AD132" s="459"/>
      <c r="AE132" s="459"/>
      <c r="AF132" s="459"/>
      <c r="AG132" s="459"/>
      <c r="AH132" s="459"/>
      <c r="AI132" s="459"/>
      <c r="AJ132" s="459"/>
    </row>
    <row r="133" spans="1:36" ht="15.75" x14ac:dyDescent="0.2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</row>
    <row r="134" spans="1:36" ht="15.75" x14ac:dyDescent="0.25">
      <c r="A134" s="42" t="s">
        <v>958</v>
      </c>
      <c r="B134" s="42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</row>
    <row r="135" spans="1:36" ht="15.75" x14ac:dyDescent="0.25">
      <c r="A135" s="73" t="s">
        <v>911</v>
      </c>
      <c r="B135" s="47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</row>
    <row r="136" spans="1:36" x14ac:dyDescent="0.25">
      <c r="A136" s="459">
        <v>1</v>
      </c>
      <c r="B136" s="459" t="s">
        <v>869</v>
      </c>
      <c r="C136" s="459">
        <v>3</v>
      </c>
      <c r="D136" s="459"/>
      <c r="E136" s="459"/>
      <c r="F136" s="459" t="s">
        <v>959</v>
      </c>
      <c r="G136" s="459" t="s">
        <v>893</v>
      </c>
      <c r="H136" s="459" t="s">
        <v>893</v>
      </c>
      <c r="I136" s="459">
        <v>0.01</v>
      </c>
      <c r="J136" s="459">
        <v>0</v>
      </c>
      <c r="K136" s="459" t="s">
        <v>278</v>
      </c>
      <c r="L136" s="459" t="s">
        <v>960</v>
      </c>
      <c r="M136" s="459" t="s">
        <v>4</v>
      </c>
      <c r="N136" s="459" t="s">
        <v>5</v>
      </c>
      <c r="O136" s="459" t="s">
        <v>961</v>
      </c>
      <c r="P136" s="459" t="s">
        <v>962</v>
      </c>
      <c r="Q136" s="459" t="s">
        <v>963</v>
      </c>
      <c r="R136" s="459" t="s">
        <v>964</v>
      </c>
      <c r="S136" s="480" t="s">
        <v>906</v>
      </c>
      <c r="T136" s="459"/>
      <c r="U136" s="459"/>
      <c r="V136" s="459" t="s">
        <v>842</v>
      </c>
      <c r="W136" s="459"/>
      <c r="X136" s="459" t="s">
        <v>842</v>
      </c>
      <c r="Y136" s="459"/>
      <c r="Z136" s="523"/>
      <c r="AA136" s="459"/>
      <c r="AB136" s="459" t="s">
        <v>842</v>
      </c>
      <c r="AC136" s="459"/>
      <c r="AD136" s="459"/>
      <c r="AE136" s="459"/>
      <c r="AF136" s="459"/>
      <c r="AG136" s="459"/>
      <c r="AH136" s="459"/>
      <c r="AI136" s="459"/>
      <c r="AJ136" s="459"/>
    </row>
    <row r="137" spans="1:36" x14ac:dyDescent="0.25">
      <c r="A137" s="459"/>
      <c r="B137" s="459"/>
      <c r="C137" s="459"/>
      <c r="D137" s="459"/>
      <c r="E137" s="459"/>
      <c r="F137" s="459"/>
      <c r="G137" s="459"/>
      <c r="H137" s="459"/>
      <c r="I137" s="459"/>
      <c r="J137" s="459"/>
      <c r="K137" s="459"/>
      <c r="L137" s="459"/>
      <c r="M137" s="459"/>
      <c r="N137" s="459"/>
      <c r="O137" s="459"/>
      <c r="P137" s="459"/>
      <c r="Q137" s="459"/>
      <c r="R137" s="459"/>
      <c r="S137" s="480"/>
      <c r="T137" s="459"/>
      <c r="U137" s="459"/>
      <c r="V137" s="459"/>
      <c r="W137" s="459"/>
      <c r="X137" s="459"/>
      <c r="Y137" s="459"/>
      <c r="Z137" s="523"/>
      <c r="AA137" s="459"/>
      <c r="AB137" s="459"/>
      <c r="AC137" s="459"/>
      <c r="AD137" s="459"/>
      <c r="AE137" s="459"/>
      <c r="AF137" s="459"/>
      <c r="AG137" s="459"/>
      <c r="AH137" s="459"/>
      <c r="AI137" s="459"/>
      <c r="AJ137" s="459"/>
    </row>
    <row r="138" spans="1:36" ht="15.75" x14ac:dyDescent="0.2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</row>
    <row r="139" spans="1:36" ht="15.75" x14ac:dyDescent="0.25">
      <c r="A139" s="42" t="s">
        <v>965</v>
      </c>
      <c r="B139" s="42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</row>
    <row r="140" spans="1:36" ht="15.75" x14ac:dyDescent="0.25">
      <c r="A140" s="73" t="s">
        <v>911</v>
      </c>
      <c r="B140" s="47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</row>
    <row r="141" spans="1:36" x14ac:dyDescent="0.25">
      <c r="A141" s="459">
        <v>1</v>
      </c>
      <c r="B141" s="459" t="s">
        <v>966</v>
      </c>
      <c r="C141" s="459"/>
      <c r="D141" s="459"/>
      <c r="E141" s="459"/>
      <c r="F141" s="459" t="s">
        <v>967</v>
      </c>
      <c r="G141" s="459" t="s">
        <v>968</v>
      </c>
      <c r="H141" s="459" t="s">
        <v>968</v>
      </c>
      <c r="I141" s="459">
        <v>0.24</v>
      </c>
      <c r="J141" s="459">
        <v>0</v>
      </c>
      <c r="K141" s="459" t="s">
        <v>685</v>
      </c>
      <c r="L141" s="459" t="s">
        <v>98</v>
      </c>
      <c r="M141" s="459" t="s">
        <v>99</v>
      </c>
      <c r="N141" s="459" t="s">
        <v>5</v>
      </c>
      <c r="O141" s="459" t="s">
        <v>969</v>
      </c>
      <c r="P141" s="459" t="s">
        <v>970</v>
      </c>
      <c r="Q141" s="459" t="s">
        <v>971</v>
      </c>
      <c r="R141" s="459" t="s">
        <v>972</v>
      </c>
      <c r="S141" s="480" t="s">
        <v>906</v>
      </c>
      <c r="T141" s="459"/>
      <c r="U141" s="459"/>
      <c r="V141" s="459"/>
      <c r="W141" s="459"/>
      <c r="X141" s="459"/>
      <c r="Y141" s="459"/>
      <c r="Z141" s="459"/>
      <c r="AA141" s="459"/>
      <c r="AB141" s="459"/>
      <c r="AC141" s="459"/>
      <c r="AD141" s="459"/>
      <c r="AE141" s="459"/>
      <c r="AF141" s="459"/>
      <c r="AG141" s="459"/>
      <c r="AH141" s="459"/>
      <c r="AI141" s="459"/>
      <c r="AJ141" s="459"/>
    </row>
    <row r="142" spans="1:36" x14ac:dyDescent="0.25">
      <c r="A142" s="459"/>
      <c r="B142" s="459"/>
      <c r="C142" s="459"/>
      <c r="D142" s="459"/>
      <c r="E142" s="459"/>
      <c r="F142" s="459"/>
      <c r="G142" s="459"/>
      <c r="H142" s="459"/>
      <c r="I142" s="459"/>
      <c r="J142" s="459"/>
      <c r="K142" s="459"/>
      <c r="L142" s="459"/>
      <c r="M142" s="459"/>
      <c r="N142" s="459"/>
      <c r="O142" s="459"/>
      <c r="P142" s="459"/>
      <c r="Q142" s="459"/>
      <c r="R142" s="459"/>
      <c r="S142" s="480"/>
      <c r="T142" s="459"/>
      <c r="U142" s="459"/>
      <c r="V142" s="459"/>
      <c r="W142" s="459"/>
      <c r="X142" s="459"/>
      <c r="Y142" s="459"/>
      <c r="Z142" s="459"/>
      <c r="AA142" s="459"/>
      <c r="AB142" s="459"/>
      <c r="AC142" s="459"/>
      <c r="AD142" s="459"/>
      <c r="AE142" s="459"/>
      <c r="AF142" s="459"/>
      <c r="AG142" s="459"/>
      <c r="AH142" s="459"/>
      <c r="AI142" s="459"/>
      <c r="AJ142" s="459"/>
    </row>
    <row r="143" spans="1:36" ht="15.75" x14ac:dyDescent="0.2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</row>
    <row r="144" spans="1:36" ht="15.75" x14ac:dyDescent="0.25">
      <c r="A144" s="42" t="s">
        <v>973</v>
      </c>
      <c r="B144" s="42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4"/>
      <c r="AJ144" s="84"/>
    </row>
    <row r="145" spans="1:36" ht="15.75" x14ac:dyDescent="0.25">
      <c r="A145" s="73" t="s">
        <v>892</v>
      </c>
      <c r="B145" s="47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84"/>
      <c r="Y145" s="84"/>
      <c r="Z145" s="84"/>
      <c r="AA145" s="84"/>
      <c r="AB145" s="84"/>
      <c r="AC145" s="84"/>
      <c r="AD145" s="84"/>
      <c r="AE145" s="84"/>
      <c r="AF145" s="84"/>
      <c r="AG145" s="84"/>
      <c r="AH145" s="84"/>
      <c r="AI145" s="84"/>
      <c r="AJ145" s="84"/>
    </row>
    <row r="146" spans="1:36" x14ac:dyDescent="0.25">
      <c r="A146" s="459">
        <v>1</v>
      </c>
      <c r="B146" s="459" t="s">
        <v>974</v>
      </c>
      <c r="C146" s="459"/>
      <c r="D146" s="482"/>
      <c r="E146" s="481"/>
      <c r="F146" s="459"/>
      <c r="G146" s="459" t="s">
        <v>968</v>
      </c>
      <c r="H146" s="785"/>
      <c r="I146" s="785">
        <v>6.0999999999999999E-2</v>
      </c>
      <c r="J146" s="463"/>
      <c r="K146" s="463" t="s">
        <v>883</v>
      </c>
      <c r="L146" s="463" t="s">
        <v>145</v>
      </c>
      <c r="M146" s="459" t="s">
        <v>47</v>
      </c>
      <c r="N146" s="459" t="s">
        <v>5</v>
      </c>
      <c r="O146" s="463" t="s">
        <v>975</v>
      </c>
      <c r="P146" s="463" t="s">
        <v>976</v>
      </c>
      <c r="Q146" s="463" t="s">
        <v>977</v>
      </c>
      <c r="R146" s="463" t="s">
        <v>978</v>
      </c>
      <c r="S146" s="480" t="s">
        <v>906</v>
      </c>
      <c r="T146" s="459"/>
      <c r="U146" s="791"/>
      <c r="V146" s="790"/>
      <c r="W146" s="523"/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  <c r="AI146" s="84"/>
      <c r="AJ146" s="84"/>
    </row>
    <row r="147" spans="1:36" x14ac:dyDescent="0.25">
      <c r="A147" s="459"/>
      <c r="B147" s="459"/>
      <c r="C147" s="459"/>
      <c r="D147" s="482"/>
      <c r="E147" s="481"/>
      <c r="F147" s="459"/>
      <c r="G147" s="459"/>
      <c r="H147" s="785"/>
      <c r="I147" s="785"/>
      <c r="J147" s="463"/>
      <c r="K147" s="463"/>
      <c r="L147" s="463"/>
      <c r="M147" s="459"/>
      <c r="N147" s="459"/>
      <c r="O147" s="463"/>
      <c r="P147" s="463"/>
      <c r="Q147" s="463"/>
      <c r="R147" s="463"/>
      <c r="S147" s="480"/>
      <c r="T147" s="459"/>
      <c r="U147" s="791"/>
      <c r="V147" s="790"/>
      <c r="W147" s="523"/>
      <c r="X147" s="84"/>
      <c r="Y147" s="84"/>
      <c r="Z147" s="84"/>
      <c r="AA147" s="84"/>
      <c r="AB147" s="84"/>
      <c r="AC147" s="84"/>
      <c r="AD147" s="84"/>
      <c r="AE147" s="84"/>
      <c r="AF147" s="84"/>
      <c r="AG147" s="84"/>
      <c r="AH147" s="84"/>
      <c r="AI147" s="84"/>
      <c r="AJ147" s="84"/>
    </row>
    <row r="148" spans="1:36" ht="15.75" x14ac:dyDescent="0.25">
      <c r="A148" s="55"/>
      <c r="B148" s="55"/>
      <c r="C148" s="55"/>
      <c r="D148" s="55"/>
      <c r="E148" s="55"/>
      <c r="F148" s="55"/>
      <c r="G148" s="97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79"/>
      <c r="Y148" s="79"/>
      <c r="Z148" s="79"/>
      <c r="AA148" s="79"/>
      <c r="AB148" s="79"/>
      <c r="AC148" s="79"/>
      <c r="AD148" s="79"/>
      <c r="AE148" s="79"/>
      <c r="AF148" s="79"/>
      <c r="AG148" s="79"/>
      <c r="AH148" s="79"/>
      <c r="AI148" s="79"/>
      <c r="AJ148" s="79"/>
    </row>
    <row r="149" spans="1:36" ht="15.75" x14ac:dyDescent="0.25">
      <c r="A149" s="42" t="s">
        <v>979</v>
      </c>
      <c r="B149" s="42"/>
      <c r="C149" s="42"/>
      <c r="D149" s="42"/>
      <c r="E149" s="43"/>
      <c r="F149" s="42"/>
      <c r="G149" s="42"/>
      <c r="H149" s="43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84"/>
      <c r="Y149" s="84"/>
      <c r="Z149" s="84"/>
      <c r="AA149" s="84"/>
      <c r="AB149" s="84"/>
      <c r="AC149" s="84"/>
      <c r="AD149" s="84"/>
      <c r="AE149" s="84"/>
      <c r="AF149" s="84"/>
      <c r="AG149" s="84"/>
      <c r="AH149" s="84"/>
      <c r="AI149" s="84"/>
      <c r="AJ149" s="84"/>
    </row>
    <row r="150" spans="1:36" ht="15.75" x14ac:dyDescent="0.25">
      <c r="A150" s="73" t="s">
        <v>892</v>
      </c>
      <c r="B150" s="47"/>
      <c r="C150" s="47"/>
      <c r="D150" s="47"/>
      <c r="E150" s="48"/>
      <c r="F150" s="47"/>
      <c r="G150" s="47"/>
      <c r="H150" s="48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</row>
    <row r="151" spans="1:36" x14ac:dyDescent="0.25">
      <c r="A151" s="459">
        <v>1</v>
      </c>
      <c r="B151" s="459" t="s">
        <v>103</v>
      </c>
      <c r="C151" s="459"/>
      <c r="D151" s="482"/>
      <c r="E151" s="481"/>
      <c r="F151" s="459"/>
      <c r="G151" s="459" t="s">
        <v>893</v>
      </c>
      <c r="H151" s="785"/>
      <c r="I151" s="785">
        <v>3.4000000000000002E-2</v>
      </c>
      <c r="J151" s="463"/>
      <c r="K151" s="463" t="s">
        <v>651</v>
      </c>
      <c r="L151" s="463" t="s">
        <v>107</v>
      </c>
      <c r="M151" s="459" t="s">
        <v>47</v>
      </c>
      <c r="N151" s="459" t="s">
        <v>5</v>
      </c>
      <c r="O151" s="463" t="s">
        <v>980</v>
      </c>
      <c r="P151" s="463" t="s">
        <v>981</v>
      </c>
      <c r="Q151" s="463" t="s">
        <v>982</v>
      </c>
      <c r="R151" s="463" t="s">
        <v>983</v>
      </c>
      <c r="S151" s="480" t="s">
        <v>906</v>
      </c>
      <c r="T151" s="459"/>
      <c r="U151" s="791"/>
      <c r="V151" s="790"/>
      <c r="W151" s="523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</row>
    <row r="152" spans="1:36" x14ac:dyDescent="0.25">
      <c r="A152" s="459"/>
      <c r="B152" s="459"/>
      <c r="C152" s="459"/>
      <c r="D152" s="482"/>
      <c r="E152" s="481"/>
      <c r="F152" s="459"/>
      <c r="G152" s="459"/>
      <c r="H152" s="785"/>
      <c r="I152" s="785"/>
      <c r="J152" s="463"/>
      <c r="K152" s="463"/>
      <c r="L152" s="463"/>
      <c r="M152" s="459"/>
      <c r="N152" s="459"/>
      <c r="O152" s="463"/>
      <c r="P152" s="463"/>
      <c r="Q152" s="463"/>
      <c r="R152" s="463"/>
      <c r="S152" s="480"/>
      <c r="T152" s="459"/>
      <c r="U152" s="791"/>
      <c r="V152" s="790"/>
      <c r="W152" s="523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</row>
    <row r="153" spans="1:36" ht="15.75" x14ac:dyDescent="0.25">
      <c r="A153" s="55"/>
      <c r="B153" s="55"/>
      <c r="C153" s="55"/>
      <c r="D153" s="55"/>
      <c r="E153" s="55"/>
      <c r="F153" s="55"/>
      <c r="G153" s="97"/>
      <c r="H153" s="55"/>
      <c r="I153" s="97">
        <f>SUM(I151:I152)</f>
        <v>3.4000000000000002E-2</v>
      </c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84"/>
      <c r="Y153" s="84"/>
      <c r="Z153" s="84"/>
      <c r="AA153" s="84"/>
      <c r="AB153" s="84"/>
      <c r="AC153" s="84"/>
      <c r="AD153" s="84"/>
      <c r="AE153" s="84"/>
      <c r="AF153" s="84"/>
      <c r="AG153" s="84"/>
      <c r="AH153" s="84"/>
      <c r="AI153" s="84"/>
      <c r="AJ153" s="84"/>
    </row>
    <row r="154" spans="1:36" ht="15.75" x14ac:dyDescent="0.25">
      <c r="A154" s="42" t="s">
        <v>984</v>
      </c>
      <c r="B154" s="42"/>
      <c r="C154" s="42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</row>
    <row r="155" spans="1:36" ht="15.75" x14ac:dyDescent="0.25">
      <c r="A155" s="73" t="s">
        <v>985</v>
      </c>
      <c r="B155" s="47"/>
      <c r="C155" s="47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</row>
    <row r="156" spans="1:36" ht="15.75" x14ac:dyDescent="0.25">
      <c r="A156" s="459">
        <v>1</v>
      </c>
      <c r="B156" s="459" t="s">
        <v>986</v>
      </c>
      <c r="C156" s="459">
        <v>1</v>
      </c>
      <c r="D156" s="482"/>
      <c r="E156" s="481">
        <v>2.25</v>
      </c>
      <c r="F156" s="440" t="s">
        <v>987</v>
      </c>
      <c r="G156" s="459" t="s">
        <v>988</v>
      </c>
      <c r="H156" s="798">
        <v>0.1</v>
      </c>
      <c r="I156" s="798">
        <v>0</v>
      </c>
      <c r="J156" s="463" t="s">
        <v>743</v>
      </c>
      <c r="K156" s="463" t="s">
        <v>20</v>
      </c>
      <c r="L156" s="459" t="s">
        <v>4</v>
      </c>
      <c r="M156" s="459" t="s">
        <v>5</v>
      </c>
      <c r="N156" s="64">
        <v>-7.6169444444444441</v>
      </c>
      <c r="O156" s="64">
        <v>-110.81302777777778</v>
      </c>
      <c r="P156" s="64">
        <v>-7.6131111111111114</v>
      </c>
      <c r="Q156" s="64">
        <v>-110.81877777777778</v>
      </c>
      <c r="R156" s="480" t="s">
        <v>989</v>
      </c>
      <c r="S156" s="459" t="s">
        <v>842</v>
      </c>
      <c r="T156" s="459" t="s">
        <v>842</v>
      </c>
      <c r="U156" s="459"/>
      <c r="V156" s="459"/>
      <c r="W156" s="459" t="s">
        <v>842</v>
      </c>
      <c r="X156" s="459"/>
      <c r="Y156" s="523"/>
      <c r="Z156" s="459" t="s">
        <v>842</v>
      </c>
      <c r="AA156" s="459"/>
      <c r="AB156" s="459"/>
      <c r="AC156" s="480"/>
      <c r="AD156" s="459"/>
      <c r="AE156" s="459"/>
      <c r="AF156" s="459"/>
      <c r="AG156" s="459"/>
      <c r="AH156" s="459"/>
      <c r="AI156" s="459"/>
    </row>
    <row r="157" spans="1:36" ht="15.75" x14ac:dyDescent="0.25">
      <c r="A157" s="459"/>
      <c r="B157" s="459"/>
      <c r="C157" s="459"/>
      <c r="D157" s="482"/>
      <c r="E157" s="481"/>
      <c r="F157" s="440"/>
      <c r="G157" s="459"/>
      <c r="H157" s="798"/>
      <c r="I157" s="798"/>
      <c r="J157" s="463"/>
      <c r="K157" s="463"/>
      <c r="L157" s="459"/>
      <c r="M157" s="459"/>
      <c r="N157" s="64">
        <v>0</v>
      </c>
      <c r="O157" s="64">
        <v>0</v>
      </c>
      <c r="P157" s="64">
        <v>0</v>
      </c>
      <c r="Q157" s="64">
        <v>0</v>
      </c>
      <c r="R157" s="480"/>
      <c r="S157" s="459"/>
      <c r="T157" s="459"/>
      <c r="U157" s="459"/>
      <c r="V157" s="459"/>
      <c r="W157" s="459"/>
      <c r="X157" s="459"/>
      <c r="Y157" s="523"/>
      <c r="Z157" s="459"/>
      <c r="AA157" s="459"/>
      <c r="AB157" s="459"/>
      <c r="AC157" s="480"/>
      <c r="AD157" s="459"/>
      <c r="AE157" s="459"/>
      <c r="AF157" s="459"/>
      <c r="AG157" s="459"/>
      <c r="AH157" s="459"/>
      <c r="AI157" s="459"/>
    </row>
    <row r="158" spans="1:36" ht="15.75" x14ac:dyDescent="0.25">
      <c r="A158" s="459">
        <v>2</v>
      </c>
      <c r="B158" s="459"/>
      <c r="C158" s="459"/>
      <c r="D158" s="482"/>
      <c r="E158" s="481"/>
      <c r="F158" s="459" t="s">
        <v>990</v>
      </c>
      <c r="G158" s="459" t="s">
        <v>991</v>
      </c>
      <c r="H158" s="798">
        <v>0.15</v>
      </c>
      <c r="I158" s="798">
        <v>0</v>
      </c>
      <c r="J158" s="469" t="s">
        <v>992</v>
      </c>
      <c r="K158" s="463" t="s">
        <v>20</v>
      </c>
      <c r="L158" s="459" t="s">
        <v>4</v>
      </c>
      <c r="M158" s="459" t="s">
        <v>5</v>
      </c>
      <c r="N158" s="64">
        <v>-7.6131111111111114</v>
      </c>
      <c r="O158" s="64">
        <v>-110.81877777777778</v>
      </c>
      <c r="P158" s="65">
        <v>-7.6097416666666664</v>
      </c>
      <c r="Q158" s="65">
        <v>-110.82106944444445</v>
      </c>
      <c r="R158" s="480" t="s">
        <v>989</v>
      </c>
      <c r="S158" s="459" t="s">
        <v>842</v>
      </c>
      <c r="T158" s="459" t="s">
        <v>842</v>
      </c>
      <c r="U158" s="459"/>
      <c r="V158" s="459"/>
      <c r="W158" s="459" t="s">
        <v>842</v>
      </c>
      <c r="X158" s="459"/>
      <c r="Y158" s="523"/>
      <c r="Z158" s="459" t="s">
        <v>842</v>
      </c>
      <c r="AA158" s="459"/>
      <c r="AB158" s="459"/>
      <c r="AC158" s="484"/>
      <c r="AD158" s="459"/>
      <c r="AE158" s="459"/>
      <c r="AF158" s="459"/>
      <c r="AG158" s="459"/>
      <c r="AH158" s="459"/>
      <c r="AI158" s="459"/>
    </row>
    <row r="159" spans="1:36" ht="15.75" x14ac:dyDescent="0.25">
      <c r="A159" s="459"/>
      <c r="B159" s="459"/>
      <c r="C159" s="459"/>
      <c r="D159" s="482"/>
      <c r="E159" s="481"/>
      <c r="F159" s="459"/>
      <c r="G159" s="459"/>
      <c r="H159" s="798"/>
      <c r="I159" s="798"/>
      <c r="J159" s="469"/>
      <c r="K159" s="463"/>
      <c r="L159" s="459"/>
      <c r="M159" s="459"/>
      <c r="N159" s="64">
        <v>0</v>
      </c>
      <c r="O159" s="64">
        <v>0</v>
      </c>
      <c r="P159" s="65">
        <v>0</v>
      </c>
      <c r="Q159" s="65">
        <v>0</v>
      </c>
      <c r="R159" s="480"/>
      <c r="S159" s="459"/>
      <c r="T159" s="459"/>
      <c r="U159" s="459"/>
      <c r="V159" s="459"/>
      <c r="W159" s="459"/>
      <c r="X159" s="459"/>
      <c r="Y159" s="523"/>
      <c r="Z159" s="459"/>
      <c r="AA159" s="459"/>
      <c r="AB159" s="459"/>
      <c r="AC159" s="484"/>
      <c r="AD159" s="459"/>
      <c r="AE159" s="459"/>
      <c r="AF159" s="459"/>
      <c r="AG159" s="459"/>
      <c r="AH159" s="459"/>
      <c r="AI159" s="459"/>
    </row>
    <row r="160" spans="1:36" ht="15.75" x14ac:dyDescent="0.25">
      <c r="A160" s="459">
        <v>3</v>
      </c>
      <c r="B160" s="459"/>
      <c r="C160" s="459"/>
      <c r="D160" s="482"/>
      <c r="E160" s="481"/>
      <c r="F160" s="440" t="s">
        <v>993</v>
      </c>
      <c r="G160" s="459" t="s">
        <v>994</v>
      </c>
      <c r="H160" s="798">
        <v>0.15</v>
      </c>
      <c r="I160" s="798">
        <v>0</v>
      </c>
      <c r="J160" s="463" t="s">
        <v>995</v>
      </c>
      <c r="K160" s="463" t="s">
        <v>292</v>
      </c>
      <c r="L160" s="459" t="s">
        <v>996</v>
      </c>
      <c r="M160" s="459" t="s">
        <v>5</v>
      </c>
      <c r="N160" s="64">
        <v>-7.5900166666666671</v>
      </c>
      <c r="O160" s="64">
        <v>-110.83975555555556</v>
      </c>
      <c r="P160" s="64">
        <v>-7.5880611111111111</v>
      </c>
      <c r="Q160" s="64">
        <v>-110.84065</v>
      </c>
      <c r="R160" s="480" t="s">
        <v>989</v>
      </c>
      <c r="S160" s="459"/>
      <c r="T160" s="459" t="s">
        <v>842</v>
      </c>
      <c r="U160" s="459"/>
      <c r="V160" s="459"/>
      <c r="W160" s="459" t="s">
        <v>842</v>
      </c>
      <c r="X160" s="459"/>
      <c r="Y160" s="523"/>
      <c r="Z160" s="459" t="s">
        <v>842</v>
      </c>
      <c r="AA160" s="459"/>
      <c r="AB160" s="459"/>
      <c r="AC160" s="480"/>
      <c r="AD160" s="459"/>
      <c r="AE160" s="459"/>
      <c r="AF160" s="799"/>
      <c r="AG160" s="790"/>
      <c r="AH160" s="800"/>
      <c r="AI160" s="523"/>
    </row>
    <row r="161" spans="1:35" ht="15.75" x14ac:dyDescent="0.25">
      <c r="A161" s="459"/>
      <c r="B161" s="459"/>
      <c r="C161" s="459"/>
      <c r="D161" s="482"/>
      <c r="E161" s="481"/>
      <c r="F161" s="440"/>
      <c r="G161" s="459"/>
      <c r="H161" s="798"/>
      <c r="I161" s="798"/>
      <c r="J161" s="463"/>
      <c r="K161" s="463"/>
      <c r="L161" s="459"/>
      <c r="M161" s="459"/>
      <c r="N161" s="64">
        <v>0</v>
      </c>
      <c r="O161" s="64">
        <v>0</v>
      </c>
      <c r="P161" s="64">
        <v>0</v>
      </c>
      <c r="Q161" s="64">
        <v>0</v>
      </c>
      <c r="R161" s="480"/>
      <c r="S161" s="459"/>
      <c r="T161" s="459"/>
      <c r="U161" s="459"/>
      <c r="V161" s="459"/>
      <c r="W161" s="459"/>
      <c r="X161" s="459"/>
      <c r="Y161" s="523"/>
      <c r="Z161" s="459"/>
      <c r="AA161" s="459"/>
      <c r="AB161" s="459"/>
      <c r="AC161" s="480"/>
      <c r="AD161" s="459"/>
      <c r="AE161" s="459"/>
      <c r="AF161" s="799"/>
      <c r="AG161" s="790"/>
      <c r="AH161" s="800"/>
      <c r="AI161" s="523"/>
    </row>
    <row r="162" spans="1:35" ht="15.75" x14ac:dyDescent="0.25">
      <c r="A162" s="459">
        <v>4</v>
      </c>
      <c r="B162" s="459"/>
      <c r="C162" s="459"/>
      <c r="D162" s="482"/>
      <c r="E162" s="481"/>
      <c r="F162" s="459" t="s">
        <v>993</v>
      </c>
      <c r="G162" s="459" t="s">
        <v>997</v>
      </c>
      <c r="H162" s="797">
        <v>0.1</v>
      </c>
      <c r="I162" s="797">
        <v>0</v>
      </c>
      <c r="J162" s="463" t="s">
        <v>995</v>
      </c>
      <c r="K162" s="463" t="s">
        <v>292</v>
      </c>
      <c r="L162" s="459" t="s">
        <v>996</v>
      </c>
      <c r="M162" s="459" t="s">
        <v>5</v>
      </c>
      <c r="N162" s="65">
        <v>-7.582097222222222</v>
      </c>
      <c r="O162" s="65">
        <v>-110.84083611111112</v>
      </c>
      <c r="P162" s="65">
        <v>-7.5814222222222218</v>
      </c>
      <c r="Q162" s="65">
        <v>-110.84139166666667</v>
      </c>
      <c r="R162" s="480" t="s">
        <v>989</v>
      </c>
      <c r="S162" s="523"/>
      <c r="T162" s="459" t="s">
        <v>842</v>
      </c>
      <c r="U162" s="459"/>
      <c r="V162" s="459"/>
      <c r="W162" s="459" t="s">
        <v>842</v>
      </c>
      <c r="X162" s="459"/>
      <c r="Y162" s="523"/>
      <c r="Z162" s="459" t="s">
        <v>842</v>
      </c>
      <c r="AA162" s="459"/>
      <c r="AB162" s="459"/>
      <c r="AC162" s="484"/>
      <c r="AD162" s="459"/>
      <c r="AE162" s="459"/>
      <c r="AF162" s="799"/>
      <c r="AG162" s="790"/>
      <c r="AH162" s="800"/>
      <c r="AI162" s="523"/>
    </row>
    <row r="163" spans="1:35" ht="15.75" x14ac:dyDescent="0.25">
      <c r="A163" s="459"/>
      <c r="B163" s="459"/>
      <c r="C163" s="459"/>
      <c r="D163" s="482"/>
      <c r="E163" s="481"/>
      <c r="F163" s="459"/>
      <c r="G163" s="459"/>
      <c r="H163" s="797"/>
      <c r="I163" s="797"/>
      <c r="J163" s="463"/>
      <c r="K163" s="463"/>
      <c r="L163" s="459"/>
      <c r="M163" s="459"/>
      <c r="N163" s="65">
        <v>0</v>
      </c>
      <c r="O163" s="65">
        <v>0</v>
      </c>
      <c r="P163" s="65">
        <v>0</v>
      </c>
      <c r="Q163" s="65">
        <v>0</v>
      </c>
      <c r="R163" s="480"/>
      <c r="S163" s="523"/>
      <c r="T163" s="459"/>
      <c r="U163" s="459"/>
      <c r="V163" s="459"/>
      <c r="W163" s="459"/>
      <c r="X163" s="459"/>
      <c r="Y163" s="523"/>
      <c r="Z163" s="459"/>
      <c r="AA163" s="459"/>
      <c r="AB163" s="459"/>
      <c r="AC163" s="484"/>
      <c r="AD163" s="459"/>
      <c r="AE163" s="459"/>
      <c r="AF163" s="799"/>
      <c r="AG163" s="790"/>
      <c r="AH163" s="800"/>
      <c r="AI163" s="523"/>
    </row>
    <row r="164" spans="1:35" ht="15.75" x14ac:dyDescent="0.25">
      <c r="A164" s="459">
        <v>5</v>
      </c>
      <c r="B164" s="459"/>
      <c r="C164" s="459"/>
      <c r="D164" s="482"/>
      <c r="E164" s="481"/>
      <c r="F164" s="482" t="s">
        <v>998</v>
      </c>
      <c r="G164" s="459" t="s">
        <v>999</v>
      </c>
      <c r="H164" s="796">
        <v>1.45</v>
      </c>
      <c r="I164" s="796">
        <v>0</v>
      </c>
      <c r="J164" s="482" t="s">
        <v>1000</v>
      </c>
      <c r="K164" s="482" t="s">
        <v>98</v>
      </c>
      <c r="L164" s="482" t="s">
        <v>996</v>
      </c>
      <c r="M164" s="482" t="s">
        <v>5</v>
      </c>
      <c r="N164" s="90">
        <v>-7.5762166666666664</v>
      </c>
      <c r="O164" s="90">
        <v>-110.84599444444444</v>
      </c>
      <c r="P164" s="90">
        <v>-7.5743083333333336</v>
      </c>
      <c r="Q164" s="90">
        <v>-110.85365277777778</v>
      </c>
      <c r="R164" s="480" t="s">
        <v>989</v>
      </c>
      <c r="S164" s="523"/>
      <c r="T164" s="523"/>
      <c r="U164" s="523"/>
      <c r="V164" s="523"/>
      <c r="W164" s="523"/>
      <c r="X164" s="523"/>
      <c r="Y164" s="523"/>
      <c r="Z164" s="523"/>
      <c r="AA164" s="523"/>
      <c r="AB164" s="523"/>
      <c r="AC164" s="89"/>
      <c r="AD164" s="459"/>
      <c r="AE164" s="459"/>
      <c r="AF164" s="790"/>
      <c r="AG164" s="790"/>
      <c r="AH164" s="800"/>
      <c r="AI164" s="523"/>
    </row>
    <row r="165" spans="1:35" ht="15.75" x14ac:dyDescent="0.25">
      <c r="A165" s="459"/>
      <c r="B165" s="459"/>
      <c r="C165" s="459"/>
      <c r="D165" s="482"/>
      <c r="E165" s="481"/>
      <c r="F165" s="482"/>
      <c r="G165" s="459"/>
      <c r="H165" s="796"/>
      <c r="I165" s="796"/>
      <c r="J165" s="482"/>
      <c r="K165" s="482"/>
      <c r="L165" s="482"/>
      <c r="M165" s="482"/>
      <c r="N165" s="90">
        <v>0</v>
      </c>
      <c r="O165" s="90">
        <v>0</v>
      </c>
      <c r="P165" s="90">
        <v>0</v>
      </c>
      <c r="Q165" s="90">
        <v>0</v>
      </c>
      <c r="R165" s="480"/>
      <c r="S165" s="523"/>
      <c r="T165" s="523"/>
      <c r="U165" s="523"/>
      <c r="V165" s="523"/>
      <c r="W165" s="523"/>
      <c r="X165" s="523"/>
      <c r="Y165" s="523"/>
      <c r="Z165" s="523"/>
      <c r="AA165" s="523"/>
      <c r="AB165" s="523"/>
      <c r="AC165" s="89"/>
      <c r="AD165" s="459"/>
      <c r="AE165" s="459"/>
      <c r="AF165" s="790"/>
      <c r="AG165" s="790"/>
      <c r="AH165" s="800"/>
      <c r="AI165" s="523"/>
    </row>
    <row r="166" spans="1:35" ht="15.75" x14ac:dyDescent="0.25">
      <c r="A166" s="459">
        <v>6</v>
      </c>
      <c r="B166" s="459"/>
      <c r="C166" s="459"/>
      <c r="D166" s="482"/>
      <c r="E166" s="481"/>
      <c r="F166" s="459" t="s">
        <v>1001</v>
      </c>
      <c r="G166" s="459" t="s">
        <v>1002</v>
      </c>
      <c r="H166" s="797">
        <v>0.4</v>
      </c>
      <c r="I166" s="797">
        <v>0</v>
      </c>
      <c r="J166" s="459" t="s">
        <v>1000</v>
      </c>
      <c r="K166" s="459" t="s">
        <v>98</v>
      </c>
      <c r="L166" s="459" t="s">
        <v>996</v>
      </c>
      <c r="M166" s="459" t="s">
        <v>5</v>
      </c>
      <c r="N166" s="65">
        <v>-7.5696722222222226</v>
      </c>
      <c r="O166" s="65">
        <v>-110.85465555555555</v>
      </c>
      <c r="P166" s="65">
        <v>-7.5599194444444446</v>
      </c>
      <c r="Q166" s="65">
        <v>-110.86236388888889</v>
      </c>
      <c r="R166" s="480" t="s">
        <v>989</v>
      </c>
      <c r="S166" s="523"/>
      <c r="T166" s="459"/>
      <c r="U166" s="459" t="s">
        <v>842</v>
      </c>
      <c r="V166" s="459"/>
      <c r="W166" s="459" t="s">
        <v>842</v>
      </c>
      <c r="X166" s="459"/>
      <c r="Y166" s="523"/>
      <c r="Z166" s="459"/>
      <c r="AA166" s="459" t="s">
        <v>842</v>
      </c>
      <c r="AB166" s="459"/>
      <c r="AC166" s="484"/>
      <c r="AD166" s="459"/>
      <c r="AE166" s="459"/>
      <c r="AF166" s="790"/>
      <c r="AG166" s="790"/>
      <c r="AH166" s="800"/>
      <c r="AI166" s="523"/>
    </row>
    <row r="167" spans="1:35" ht="15.75" x14ac:dyDescent="0.25">
      <c r="A167" s="459"/>
      <c r="B167" s="459"/>
      <c r="C167" s="459"/>
      <c r="D167" s="482"/>
      <c r="E167" s="481"/>
      <c r="F167" s="459"/>
      <c r="G167" s="459"/>
      <c r="H167" s="797"/>
      <c r="I167" s="797"/>
      <c r="J167" s="459"/>
      <c r="K167" s="459"/>
      <c r="L167" s="459"/>
      <c r="M167" s="459"/>
      <c r="N167" s="65">
        <v>0</v>
      </c>
      <c r="O167" s="65">
        <v>0</v>
      </c>
      <c r="P167" s="65">
        <v>0</v>
      </c>
      <c r="Q167" s="65">
        <v>0</v>
      </c>
      <c r="R167" s="480"/>
      <c r="S167" s="523"/>
      <c r="T167" s="459"/>
      <c r="U167" s="459"/>
      <c r="V167" s="459"/>
      <c r="W167" s="459"/>
      <c r="X167" s="459"/>
      <c r="Y167" s="523"/>
      <c r="Z167" s="459"/>
      <c r="AA167" s="459"/>
      <c r="AB167" s="459"/>
      <c r="AC167" s="484"/>
      <c r="AD167" s="459"/>
      <c r="AE167" s="459"/>
      <c r="AF167" s="790"/>
      <c r="AG167" s="790"/>
      <c r="AH167" s="800"/>
      <c r="AI167" s="523"/>
    </row>
    <row r="168" spans="1:35" ht="15.75" x14ac:dyDescent="0.25">
      <c r="A168" s="459">
        <v>7</v>
      </c>
      <c r="B168" s="459"/>
      <c r="C168" s="459"/>
      <c r="D168" s="482"/>
      <c r="E168" s="481"/>
      <c r="F168" s="459" t="s">
        <v>1003</v>
      </c>
      <c r="G168" s="459" t="s">
        <v>1004</v>
      </c>
      <c r="H168" s="797">
        <v>0.6</v>
      </c>
      <c r="I168" s="797">
        <v>0</v>
      </c>
      <c r="J168" s="482" t="s">
        <v>1005</v>
      </c>
      <c r="K168" s="459" t="s">
        <v>1006</v>
      </c>
      <c r="L168" s="459" t="s">
        <v>35</v>
      </c>
      <c r="M168" s="459" t="s">
        <v>5</v>
      </c>
      <c r="N168" s="19">
        <v>-7.4182611111111108</v>
      </c>
      <c r="O168" s="19">
        <v>-110.93642222222222</v>
      </c>
      <c r="P168" s="19">
        <v>-7.4157999999999999</v>
      </c>
      <c r="Q168" s="19">
        <v>-110.94071388888889</v>
      </c>
      <c r="R168" s="480" t="s">
        <v>989</v>
      </c>
      <c r="S168" s="523"/>
      <c r="T168" s="459"/>
      <c r="U168" s="459" t="s">
        <v>842</v>
      </c>
      <c r="V168" s="459"/>
      <c r="W168" s="459" t="s">
        <v>842</v>
      </c>
      <c r="X168" s="459"/>
      <c r="Y168" s="523"/>
      <c r="Z168" s="459"/>
      <c r="AA168" s="459" t="s">
        <v>842</v>
      </c>
      <c r="AB168" s="459"/>
      <c r="AC168" s="484"/>
      <c r="AD168" s="459"/>
      <c r="AE168" s="459"/>
      <c r="AF168" s="790"/>
      <c r="AG168" s="790"/>
      <c r="AH168" s="800"/>
      <c r="AI168" s="523"/>
    </row>
    <row r="169" spans="1:35" ht="15.75" x14ac:dyDescent="0.25">
      <c r="A169" s="459"/>
      <c r="B169" s="459"/>
      <c r="C169" s="459"/>
      <c r="D169" s="482"/>
      <c r="E169" s="481"/>
      <c r="F169" s="459"/>
      <c r="G169" s="459"/>
      <c r="H169" s="797"/>
      <c r="I169" s="797"/>
      <c r="J169" s="482"/>
      <c r="K169" s="459"/>
      <c r="L169" s="459"/>
      <c r="M169" s="459"/>
      <c r="N169" s="19"/>
      <c r="O169" s="19"/>
      <c r="P169" s="19"/>
      <c r="Q169" s="19"/>
      <c r="R169" s="480"/>
      <c r="S169" s="523"/>
      <c r="T169" s="459"/>
      <c r="U169" s="459"/>
      <c r="V169" s="459"/>
      <c r="W169" s="459"/>
      <c r="X169" s="459"/>
      <c r="Y169" s="523"/>
      <c r="Z169" s="459"/>
      <c r="AA169" s="459"/>
      <c r="AB169" s="459"/>
      <c r="AC169" s="484"/>
      <c r="AD169" s="459"/>
      <c r="AE169" s="459"/>
      <c r="AF169" s="790"/>
      <c r="AG169" s="790"/>
      <c r="AH169" s="800"/>
      <c r="AI169" s="523"/>
    </row>
    <row r="170" spans="1:35" ht="15.75" x14ac:dyDescent="0.25">
      <c r="A170" s="55"/>
      <c r="B170" s="55"/>
      <c r="C170" s="55"/>
      <c r="D170" s="55"/>
      <c r="E170" s="55"/>
      <c r="F170" s="55"/>
      <c r="G170" s="55"/>
      <c r="H170" s="67">
        <f>SUM(H156:H169)</f>
        <v>2.95</v>
      </c>
      <c r="I170" s="67">
        <f>SUM(I156:I169)</f>
        <v>0</v>
      </c>
      <c r="J170" s="55"/>
      <c r="K170" s="55"/>
      <c r="L170" s="55"/>
      <c r="M170" s="55"/>
      <c r="N170" s="65"/>
      <c r="O170" s="65"/>
      <c r="P170" s="65"/>
      <c r="Q170" s="6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</row>
    <row r="171" spans="1:35" ht="15.75" x14ac:dyDescent="0.25">
      <c r="A171" s="42" t="s">
        <v>900</v>
      </c>
      <c r="B171" s="42"/>
      <c r="C171" s="42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93"/>
      <c r="O171" s="93"/>
      <c r="P171" s="93"/>
      <c r="Q171" s="93"/>
      <c r="R171" s="78"/>
      <c r="S171" s="78"/>
      <c r="T171" s="78"/>
      <c r="U171" s="78"/>
      <c r="V171" s="78"/>
      <c r="W171" s="78"/>
      <c r="X171" s="78"/>
      <c r="Y171" s="78"/>
      <c r="Z171" s="78"/>
      <c r="AA171" s="78"/>
      <c r="AB171" s="78"/>
      <c r="AC171" s="78"/>
      <c r="AD171" s="78"/>
      <c r="AE171" s="78"/>
      <c r="AF171" s="78"/>
      <c r="AG171" s="78"/>
      <c r="AH171" s="78"/>
      <c r="AI171" s="78"/>
    </row>
    <row r="172" spans="1:35" ht="15.75" x14ac:dyDescent="0.25">
      <c r="A172" s="73" t="s">
        <v>985</v>
      </c>
      <c r="B172" s="47"/>
      <c r="C172" s="47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65"/>
      <c r="O172" s="65"/>
      <c r="P172" s="65"/>
      <c r="Q172" s="6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</row>
    <row r="173" spans="1:35" ht="15.75" x14ac:dyDescent="0.25">
      <c r="A173" s="459">
        <v>1</v>
      </c>
      <c r="B173" s="459" t="s">
        <v>1007</v>
      </c>
      <c r="C173" s="459">
        <v>2</v>
      </c>
      <c r="D173" s="459" t="s">
        <v>1008</v>
      </c>
      <c r="E173" s="459">
        <v>41.57</v>
      </c>
      <c r="F173" s="459"/>
      <c r="G173" s="459" t="s">
        <v>988</v>
      </c>
      <c r="H173" s="459">
        <v>0.05</v>
      </c>
      <c r="I173" s="459">
        <v>0</v>
      </c>
      <c r="J173" s="459" t="s">
        <v>227</v>
      </c>
      <c r="K173" s="459" t="s">
        <v>1009</v>
      </c>
      <c r="L173" s="459" t="s">
        <v>47</v>
      </c>
      <c r="M173" s="459" t="s">
        <v>5</v>
      </c>
      <c r="N173" s="64">
        <v>-7.7806138888888885</v>
      </c>
      <c r="O173" s="64">
        <v>-110.54782222222222</v>
      </c>
      <c r="P173" s="64">
        <v>-7.7815833333333337</v>
      </c>
      <c r="Q173" s="64">
        <v>-110.55233333333334</v>
      </c>
      <c r="R173" s="480" t="s">
        <v>989</v>
      </c>
      <c r="S173" s="459"/>
      <c r="T173" s="459" t="s">
        <v>842</v>
      </c>
      <c r="U173" s="459"/>
      <c r="V173" s="459"/>
      <c r="W173" s="459" t="s">
        <v>842</v>
      </c>
      <c r="X173" s="459"/>
      <c r="Y173" s="523"/>
      <c r="Z173" s="459" t="s">
        <v>842</v>
      </c>
      <c r="AA173" s="459"/>
      <c r="AB173" s="459"/>
      <c r="AC173" s="459"/>
      <c r="AD173" s="459"/>
      <c r="AE173" s="459"/>
      <c r="AF173" s="459"/>
      <c r="AG173" s="459"/>
      <c r="AH173" s="459"/>
      <c r="AI173" s="459"/>
    </row>
    <row r="174" spans="1:35" ht="15.75" x14ac:dyDescent="0.25">
      <c r="A174" s="459"/>
      <c r="B174" s="459"/>
      <c r="C174" s="459"/>
      <c r="D174" s="459"/>
      <c r="E174" s="459"/>
      <c r="F174" s="459"/>
      <c r="G174" s="459"/>
      <c r="H174" s="459"/>
      <c r="I174" s="459"/>
      <c r="J174" s="459"/>
      <c r="K174" s="459"/>
      <c r="L174" s="459"/>
      <c r="M174" s="459"/>
      <c r="N174" s="64">
        <v>0</v>
      </c>
      <c r="O174" s="64">
        <v>0</v>
      </c>
      <c r="P174" s="64">
        <v>0</v>
      </c>
      <c r="Q174" s="64">
        <v>0</v>
      </c>
      <c r="R174" s="480"/>
      <c r="S174" s="459"/>
      <c r="T174" s="459"/>
      <c r="U174" s="459"/>
      <c r="V174" s="459"/>
      <c r="W174" s="459"/>
      <c r="X174" s="459"/>
      <c r="Y174" s="523"/>
      <c r="Z174" s="459"/>
      <c r="AA174" s="459"/>
      <c r="AB174" s="459"/>
      <c r="AC174" s="459"/>
      <c r="AD174" s="459"/>
      <c r="AE174" s="459"/>
      <c r="AF174" s="459"/>
      <c r="AG174" s="459"/>
      <c r="AH174" s="459"/>
      <c r="AI174" s="459"/>
    </row>
    <row r="175" spans="1:35" ht="15.75" x14ac:dyDescent="0.25">
      <c r="A175" s="459">
        <v>2</v>
      </c>
      <c r="B175" s="459"/>
      <c r="C175" s="459"/>
      <c r="D175" s="459"/>
      <c r="E175" s="459"/>
      <c r="F175" s="459"/>
      <c r="G175" s="459" t="s">
        <v>994</v>
      </c>
      <c r="H175" s="786">
        <v>0.08</v>
      </c>
      <c r="I175" s="786">
        <v>0</v>
      </c>
      <c r="J175" s="459" t="s">
        <v>227</v>
      </c>
      <c r="K175" s="459" t="s">
        <v>1009</v>
      </c>
      <c r="L175" s="459" t="s">
        <v>47</v>
      </c>
      <c r="M175" s="459" t="s">
        <v>5</v>
      </c>
      <c r="N175" s="65">
        <v>-7.6983611111111108</v>
      </c>
      <c r="O175" s="65">
        <v>-110.77002777777778</v>
      </c>
      <c r="P175" s="65">
        <v>-7.7815833333333337</v>
      </c>
      <c r="Q175" s="65">
        <v>-110.55233333333334</v>
      </c>
      <c r="R175" s="480" t="s">
        <v>989</v>
      </c>
      <c r="S175" s="459"/>
      <c r="T175" s="459" t="s">
        <v>842</v>
      </c>
      <c r="U175" s="459"/>
      <c r="V175" s="459"/>
      <c r="W175" s="459" t="s">
        <v>842</v>
      </c>
      <c r="X175" s="459"/>
      <c r="Y175" s="523"/>
      <c r="Z175" s="459" t="s">
        <v>842</v>
      </c>
      <c r="AA175" s="459"/>
      <c r="AB175" s="459"/>
      <c r="AC175" s="459"/>
      <c r="AD175" s="459"/>
      <c r="AE175" s="459"/>
      <c r="AF175" s="459"/>
      <c r="AG175" s="459"/>
      <c r="AH175" s="459"/>
      <c r="AI175" s="459"/>
    </row>
    <row r="176" spans="1:35" ht="15.75" x14ac:dyDescent="0.25">
      <c r="A176" s="459"/>
      <c r="B176" s="459"/>
      <c r="C176" s="459"/>
      <c r="D176" s="459"/>
      <c r="E176" s="459"/>
      <c r="F176" s="459"/>
      <c r="G176" s="459"/>
      <c r="H176" s="786"/>
      <c r="I176" s="786"/>
      <c r="J176" s="459"/>
      <c r="K176" s="459"/>
      <c r="L176" s="459"/>
      <c r="M176" s="459"/>
      <c r="N176" s="65"/>
      <c r="O176" s="65"/>
      <c r="P176" s="65"/>
      <c r="Q176" s="65"/>
      <c r="R176" s="480"/>
      <c r="S176" s="459"/>
      <c r="T176" s="459"/>
      <c r="U176" s="459"/>
      <c r="V176" s="459"/>
      <c r="W176" s="459"/>
      <c r="X176" s="459"/>
      <c r="Y176" s="523"/>
      <c r="Z176" s="459"/>
      <c r="AA176" s="459"/>
      <c r="AB176" s="459"/>
      <c r="AC176" s="459"/>
      <c r="AD176" s="459"/>
      <c r="AE176" s="459"/>
      <c r="AF176" s="459"/>
      <c r="AG176" s="459"/>
      <c r="AH176" s="459"/>
      <c r="AI176" s="459"/>
    </row>
    <row r="177" spans="1:35" ht="15.75" x14ac:dyDescent="0.25">
      <c r="A177" s="55"/>
      <c r="B177" s="55"/>
      <c r="C177" s="55"/>
      <c r="D177" s="55"/>
      <c r="E177" s="55"/>
      <c r="F177" s="55"/>
      <c r="G177" s="55"/>
      <c r="H177" s="65">
        <f>SUM(H173:H176)</f>
        <v>0.13</v>
      </c>
      <c r="I177" s="65">
        <f>SUM(I173:I176)</f>
        <v>0</v>
      </c>
      <c r="J177" s="55"/>
      <c r="K177" s="55"/>
      <c r="L177" s="55"/>
      <c r="M177" s="55"/>
      <c r="N177" s="65"/>
      <c r="O177" s="65"/>
      <c r="P177" s="65"/>
      <c r="Q177" s="6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</row>
    <row r="178" spans="1:35" ht="15.75" x14ac:dyDescent="0.25">
      <c r="A178" s="42" t="s">
        <v>1010</v>
      </c>
      <c r="B178" s="42"/>
      <c r="C178" s="42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93"/>
      <c r="O178" s="93"/>
      <c r="P178" s="93"/>
      <c r="Q178" s="93"/>
      <c r="R178" s="78"/>
      <c r="S178" s="78"/>
      <c r="T178" s="78"/>
      <c r="U178" s="78"/>
      <c r="V178" s="78"/>
      <c r="W178" s="78"/>
      <c r="X178" s="78"/>
      <c r="Y178" s="78"/>
      <c r="Z178" s="78"/>
      <c r="AA178" s="78"/>
      <c r="AB178" s="78"/>
      <c r="AC178" s="78"/>
      <c r="AD178" s="78"/>
      <c r="AE178" s="78"/>
      <c r="AF178" s="78"/>
      <c r="AG178" s="78"/>
      <c r="AH178" s="78"/>
      <c r="AI178" s="78"/>
    </row>
    <row r="179" spans="1:35" ht="15.75" x14ac:dyDescent="0.25">
      <c r="A179" s="73" t="s">
        <v>1011</v>
      </c>
      <c r="B179" s="47"/>
      <c r="C179" s="47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65"/>
      <c r="O179" s="65"/>
      <c r="P179" s="65"/>
      <c r="Q179" s="6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</row>
    <row r="180" spans="1:35" ht="15.75" x14ac:dyDescent="0.25">
      <c r="A180" s="459">
        <v>1</v>
      </c>
      <c r="B180" s="459" t="s">
        <v>1012</v>
      </c>
      <c r="C180" s="459">
        <v>2</v>
      </c>
      <c r="D180" s="459"/>
      <c r="E180" s="459">
        <v>1.75</v>
      </c>
      <c r="F180" s="459"/>
      <c r="G180" s="459" t="s">
        <v>988</v>
      </c>
      <c r="H180" s="459">
        <v>0.4</v>
      </c>
      <c r="I180" s="459">
        <v>0</v>
      </c>
      <c r="J180" s="459" t="s">
        <v>995</v>
      </c>
      <c r="K180" s="459" t="s">
        <v>292</v>
      </c>
      <c r="L180" s="459" t="s">
        <v>99</v>
      </c>
      <c r="M180" s="459" t="s">
        <v>5</v>
      </c>
      <c r="N180" s="65">
        <v>-7.5900555555555558</v>
      </c>
      <c r="O180" s="65">
        <v>-110.83869166666666</v>
      </c>
      <c r="P180" s="65">
        <v>-7.5918888888888887</v>
      </c>
      <c r="Q180" s="65">
        <v>-110.83547777777778</v>
      </c>
      <c r="R180" s="480" t="s">
        <v>989</v>
      </c>
      <c r="S180" s="459"/>
      <c r="T180" s="459"/>
      <c r="U180" s="459"/>
      <c r="V180" s="459"/>
      <c r="W180" s="459"/>
      <c r="X180" s="459"/>
      <c r="Y180" s="459"/>
      <c r="Z180" s="459"/>
      <c r="AA180" s="459"/>
      <c r="AB180" s="459"/>
      <c r="AC180" s="459"/>
      <c r="AD180" s="459"/>
      <c r="AE180" s="459"/>
      <c r="AF180" s="459"/>
      <c r="AG180" s="459"/>
      <c r="AH180" s="459"/>
      <c r="AI180" s="459"/>
    </row>
    <row r="181" spans="1:35" ht="15.75" x14ac:dyDescent="0.25">
      <c r="A181" s="459"/>
      <c r="B181" s="459"/>
      <c r="C181" s="459"/>
      <c r="D181" s="459"/>
      <c r="E181" s="459"/>
      <c r="F181" s="459"/>
      <c r="G181" s="459"/>
      <c r="H181" s="459"/>
      <c r="I181" s="459"/>
      <c r="J181" s="459"/>
      <c r="K181" s="459"/>
      <c r="L181" s="459"/>
      <c r="M181" s="459"/>
      <c r="N181" s="65"/>
      <c r="O181" s="65"/>
      <c r="P181" s="65"/>
      <c r="Q181" s="65"/>
      <c r="R181" s="480"/>
      <c r="S181" s="459"/>
      <c r="T181" s="459"/>
      <c r="U181" s="459"/>
      <c r="V181" s="459"/>
      <c r="W181" s="459"/>
      <c r="X181" s="459"/>
      <c r="Y181" s="459"/>
      <c r="Z181" s="459"/>
      <c r="AA181" s="459"/>
      <c r="AB181" s="459"/>
      <c r="AC181" s="459"/>
      <c r="AD181" s="459"/>
      <c r="AE181" s="459"/>
      <c r="AF181" s="459"/>
      <c r="AG181" s="459"/>
      <c r="AH181" s="459"/>
      <c r="AI181" s="459"/>
    </row>
    <row r="182" spans="1:35" ht="15.75" x14ac:dyDescent="0.25">
      <c r="A182" s="55"/>
      <c r="B182" s="55"/>
      <c r="C182" s="55"/>
      <c r="D182" s="55"/>
      <c r="E182" s="55"/>
      <c r="F182" s="55"/>
      <c r="G182" s="55"/>
      <c r="H182" s="65">
        <f>H180</f>
        <v>0.4</v>
      </c>
      <c r="I182" s="55"/>
      <c r="J182" s="55"/>
      <c r="K182" s="55"/>
      <c r="L182" s="55"/>
      <c r="M182" s="55"/>
      <c r="N182" s="65"/>
      <c r="O182" s="65"/>
      <c r="P182" s="65"/>
      <c r="Q182" s="6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</row>
    <row r="183" spans="1:35" ht="15.75" x14ac:dyDescent="0.25">
      <c r="A183" s="42" t="s">
        <v>1013</v>
      </c>
      <c r="B183" s="42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93"/>
      <c r="O183" s="93"/>
      <c r="P183" s="93"/>
      <c r="Q183" s="93"/>
      <c r="R183" s="78"/>
      <c r="S183" s="78"/>
      <c r="T183" s="78"/>
      <c r="U183" s="78"/>
      <c r="V183" s="78"/>
      <c r="W183" s="78"/>
      <c r="X183" s="78"/>
      <c r="Y183" s="78"/>
      <c r="Z183" s="78"/>
      <c r="AA183" s="78"/>
      <c r="AB183" s="78"/>
      <c r="AC183" s="78"/>
      <c r="AD183" s="78"/>
      <c r="AE183" s="78"/>
      <c r="AF183" s="78"/>
      <c r="AG183" s="78"/>
      <c r="AH183" s="78"/>
      <c r="AI183" s="78"/>
    </row>
    <row r="184" spans="1:35" ht="15.75" x14ac:dyDescent="0.25">
      <c r="A184" s="73" t="s">
        <v>1011</v>
      </c>
      <c r="B184" s="47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65"/>
      <c r="O184" s="65"/>
      <c r="P184" s="65"/>
      <c r="Q184" s="6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</row>
    <row r="185" spans="1:35" ht="15.75" x14ac:dyDescent="0.25">
      <c r="A185" s="459">
        <v>1</v>
      </c>
      <c r="B185" s="459" t="s">
        <v>540</v>
      </c>
      <c r="C185" s="459">
        <v>2</v>
      </c>
      <c r="D185" s="459"/>
      <c r="E185" s="459"/>
      <c r="F185" s="459"/>
      <c r="G185" s="459" t="s">
        <v>988</v>
      </c>
      <c r="H185" s="459">
        <v>0.15</v>
      </c>
      <c r="I185" s="459">
        <v>0</v>
      </c>
      <c r="J185" s="459" t="s">
        <v>33</v>
      </c>
      <c r="K185" s="459" t="s">
        <v>34</v>
      </c>
      <c r="L185" s="459" t="s">
        <v>35</v>
      </c>
      <c r="M185" s="459" t="s">
        <v>5</v>
      </c>
      <c r="N185" s="65">
        <v>-7.4653194444444448</v>
      </c>
      <c r="O185" s="65">
        <v>-110.91156666666667</v>
      </c>
      <c r="P185" s="65">
        <v>-7.9115666666666664</v>
      </c>
      <c r="Q185" s="65">
        <v>-110.91203333333333</v>
      </c>
      <c r="R185" s="480" t="s">
        <v>989</v>
      </c>
      <c r="S185" s="459"/>
      <c r="T185" s="459" t="s">
        <v>842</v>
      </c>
      <c r="U185" s="459"/>
      <c r="V185" s="459"/>
      <c r="W185" s="459" t="s">
        <v>842</v>
      </c>
      <c r="X185" s="459"/>
      <c r="Y185" s="523"/>
      <c r="Z185" s="459" t="s">
        <v>842</v>
      </c>
      <c r="AA185" s="459"/>
      <c r="AB185" s="459"/>
      <c r="AC185" s="459"/>
      <c r="AD185" s="459"/>
      <c r="AE185" s="459"/>
      <c r="AF185" s="459"/>
      <c r="AG185" s="459"/>
      <c r="AH185" s="459"/>
      <c r="AI185" s="459"/>
    </row>
    <row r="186" spans="1:35" ht="15.75" x14ac:dyDescent="0.25">
      <c r="A186" s="459"/>
      <c r="B186" s="459"/>
      <c r="C186" s="459"/>
      <c r="D186" s="459"/>
      <c r="E186" s="459"/>
      <c r="F186" s="459"/>
      <c r="G186" s="459"/>
      <c r="H186" s="459"/>
      <c r="I186" s="459"/>
      <c r="J186" s="459"/>
      <c r="K186" s="459"/>
      <c r="L186" s="459"/>
      <c r="M186" s="459"/>
      <c r="N186" s="65"/>
      <c r="O186" s="65"/>
      <c r="P186" s="65"/>
      <c r="Q186" s="65"/>
      <c r="R186" s="480"/>
      <c r="S186" s="459"/>
      <c r="T186" s="459"/>
      <c r="U186" s="459"/>
      <c r="V186" s="459"/>
      <c r="W186" s="459"/>
      <c r="X186" s="459"/>
      <c r="Y186" s="523"/>
      <c r="Z186" s="459"/>
      <c r="AA186" s="459"/>
      <c r="AB186" s="459"/>
      <c r="AC186" s="459"/>
      <c r="AD186" s="459"/>
      <c r="AE186" s="459"/>
      <c r="AF186" s="459"/>
      <c r="AG186" s="459"/>
      <c r="AH186" s="459"/>
      <c r="AI186" s="459"/>
    </row>
    <row r="187" spans="1:35" ht="15.75" x14ac:dyDescent="0.25">
      <c r="A187" s="55"/>
      <c r="B187" s="55"/>
      <c r="C187" s="55"/>
      <c r="D187" s="55"/>
      <c r="E187" s="55"/>
      <c r="F187" s="55"/>
      <c r="G187" s="55"/>
      <c r="H187" s="65">
        <f>H185</f>
        <v>0.15</v>
      </c>
      <c r="I187" s="55"/>
      <c r="J187" s="55"/>
      <c r="K187" s="55"/>
      <c r="L187" s="55"/>
      <c r="M187" s="55"/>
      <c r="N187" s="65"/>
      <c r="O187" s="65"/>
      <c r="P187" s="65"/>
      <c r="Q187" s="6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</row>
    <row r="188" spans="1:35" ht="15.75" x14ac:dyDescent="0.25">
      <c r="A188" s="42" t="s">
        <v>1014</v>
      </c>
      <c r="B188" s="42"/>
      <c r="C188" s="42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93"/>
      <c r="O188" s="93"/>
      <c r="P188" s="93"/>
      <c r="Q188" s="93"/>
      <c r="R188" s="78"/>
      <c r="S188" s="78"/>
      <c r="T188" s="78"/>
      <c r="U188" s="78"/>
      <c r="V188" s="78"/>
      <c r="W188" s="78"/>
      <c r="X188" s="78"/>
      <c r="Y188" s="78"/>
      <c r="Z188" s="78"/>
      <c r="AA188" s="78"/>
      <c r="AB188" s="78"/>
      <c r="AC188" s="78"/>
      <c r="AD188" s="78"/>
      <c r="AE188" s="78"/>
      <c r="AF188" s="78"/>
      <c r="AG188" s="78"/>
      <c r="AH188" s="78"/>
      <c r="AI188" s="78"/>
    </row>
    <row r="189" spans="1:35" ht="15.75" x14ac:dyDescent="0.25">
      <c r="A189" s="73" t="s">
        <v>1011</v>
      </c>
      <c r="B189" s="47"/>
      <c r="C189" s="47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65"/>
      <c r="O189" s="65"/>
      <c r="P189" s="65"/>
      <c r="Q189" s="6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</row>
    <row r="190" spans="1:35" ht="15.75" x14ac:dyDescent="0.25">
      <c r="A190" s="459">
        <v>1</v>
      </c>
      <c r="B190" s="459" t="s">
        <v>542</v>
      </c>
      <c r="C190" s="459">
        <v>2</v>
      </c>
      <c r="D190" s="459"/>
      <c r="E190" s="459">
        <v>4.5999999999999996</v>
      </c>
      <c r="F190" s="459"/>
      <c r="G190" s="459" t="s">
        <v>988</v>
      </c>
      <c r="H190" s="459">
        <v>2.5000000000000001E-2</v>
      </c>
      <c r="I190" s="459"/>
      <c r="J190" s="459" t="s">
        <v>1015</v>
      </c>
      <c r="K190" s="459" t="s">
        <v>134</v>
      </c>
      <c r="L190" s="459" t="s">
        <v>47</v>
      </c>
      <c r="M190" s="459" t="s">
        <v>5</v>
      </c>
      <c r="N190" s="64">
        <v>-7.7949611111111112</v>
      </c>
      <c r="O190" s="64">
        <v>-110.69474166666667</v>
      </c>
      <c r="P190" s="64">
        <v>-7.7949388888888889</v>
      </c>
      <c r="Q190" s="64">
        <v>-110.69516944444445</v>
      </c>
      <c r="R190" s="480" t="s">
        <v>989</v>
      </c>
      <c r="S190" s="459"/>
      <c r="T190" s="459" t="s">
        <v>842</v>
      </c>
      <c r="U190" s="459"/>
      <c r="V190" s="459"/>
      <c r="W190" s="459" t="s">
        <v>842</v>
      </c>
      <c r="X190" s="459"/>
      <c r="Y190" s="523"/>
      <c r="Z190" s="459" t="s">
        <v>842</v>
      </c>
      <c r="AA190" s="459"/>
      <c r="AB190" s="459"/>
      <c r="AC190" s="459"/>
      <c r="AD190" s="459"/>
      <c r="AE190" s="459"/>
      <c r="AF190" s="459"/>
      <c r="AG190" s="459"/>
      <c r="AH190" s="459"/>
      <c r="AI190" s="459"/>
    </row>
    <row r="191" spans="1:35" ht="15.75" x14ac:dyDescent="0.25">
      <c r="A191" s="459"/>
      <c r="B191" s="459"/>
      <c r="C191" s="459"/>
      <c r="D191" s="459"/>
      <c r="E191" s="459"/>
      <c r="F191" s="459"/>
      <c r="G191" s="459"/>
      <c r="H191" s="459"/>
      <c r="I191" s="459"/>
      <c r="J191" s="459"/>
      <c r="K191" s="459"/>
      <c r="L191" s="459"/>
      <c r="M191" s="459"/>
      <c r="N191" s="64"/>
      <c r="O191" s="64"/>
      <c r="P191" s="64"/>
      <c r="Q191" s="64"/>
      <c r="R191" s="480"/>
      <c r="S191" s="459"/>
      <c r="T191" s="459"/>
      <c r="U191" s="459"/>
      <c r="V191" s="459"/>
      <c r="W191" s="459"/>
      <c r="X191" s="459"/>
      <c r="Y191" s="523"/>
      <c r="Z191" s="459"/>
      <c r="AA191" s="459"/>
      <c r="AB191" s="459"/>
      <c r="AC191" s="459"/>
      <c r="AD191" s="459"/>
      <c r="AE191" s="459"/>
      <c r="AF191" s="459"/>
      <c r="AG191" s="459"/>
      <c r="AH191" s="459"/>
      <c r="AI191" s="459"/>
    </row>
    <row r="192" spans="1:35" ht="15.75" x14ac:dyDescent="0.25">
      <c r="A192" s="55"/>
      <c r="B192" s="55"/>
      <c r="C192" s="55"/>
      <c r="D192" s="55"/>
      <c r="E192" s="55"/>
      <c r="F192" s="55"/>
      <c r="G192" s="55"/>
      <c r="H192" s="65">
        <f>SUM(H190:H191)</f>
        <v>2.5000000000000001E-2</v>
      </c>
      <c r="I192" s="65">
        <f>SUM(I190:I191)</f>
        <v>0</v>
      </c>
      <c r="J192" s="55"/>
      <c r="K192" s="55"/>
      <c r="L192" s="55"/>
      <c r="M192" s="55"/>
      <c r="N192" s="65"/>
      <c r="O192" s="65"/>
      <c r="P192" s="65"/>
      <c r="Q192" s="6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</row>
    <row r="193" spans="1:36" ht="15.75" x14ac:dyDescent="0.25">
      <c r="A193" s="42" t="s">
        <v>1016</v>
      </c>
      <c r="B193" s="42"/>
      <c r="C193" s="42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93"/>
      <c r="O193" s="93"/>
      <c r="P193" s="93"/>
      <c r="Q193" s="93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  <c r="AD193" s="78"/>
      <c r="AE193" s="78"/>
      <c r="AF193" s="78"/>
      <c r="AG193" s="78"/>
      <c r="AH193" s="78"/>
      <c r="AI193" s="78"/>
      <c r="AJ193" s="98"/>
    </row>
    <row r="194" spans="1:36" ht="15.75" x14ac:dyDescent="0.25">
      <c r="A194" s="73" t="s">
        <v>1017</v>
      </c>
      <c r="B194" s="47"/>
      <c r="C194" s="47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65"/>
      <c r="O194" s="65"/>
      <c r="P194" s="65"/>
      <c r="Q194" s="6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98"/>
    </row>
    <row r="195" spans="1:36" ht="15.75" x14ac:dyDescent="0.25">
      <c r="A195" s="459">
        <v>1</v>
      </c>
      <c r="B195" s="459" t="s">
        <v>1018</v>
      </c>
      <c r="C195" s="459">
        <v>2</v>
      </c>
      <c r="D195" s="459"/>
      <c r="E195" s="459"/>
      <c r="F195" s="459"/>
      <c r="G195" s="459" t="s">
        <v>988</v>
      </c>
      <c r="H195" s="801">
        <v>0.46300000000000002</v>
      </c>
      <c r="I195" s="459">
        <v>0</v>
      </c>
      <c r="J195" s="463" t="s">
        <v>1019</v>
      </c>
      <c r="K195" s="463" t="s">
        <v>309</v>
      </c>
      <c r="L195" s="463" t="s">
        <v>99</v>
      </c>
      <c r="M195" s="463" t="s">
        <v>5</v>
      </c>
      <c r="N195" s="64">
        <v>-7.5518944444444447</v>
      </c>
      <c r="O195" s="64">
        <v>-110.81846944444445</v>
      </c>
      <c r="P195" s="64">
        <v>-7.5529250000000001</v>
      </c>
      <c r="Q195" s="64">
        <v>-110.81476666666667</v>
      </c>
      <c r="R195" s="480" t="s">
        <v>989</v>
      </c>
      <c r="S195" s="459" t="s">
        <v>842</v>
      </c>
      <c r="T195" s="459"/>
      <c r="U195" s="459"/>
      <c r="V195" s="459"/>
      <c r="W195" s="459" t="s">
        <v>842</v>
      </c>
      <c r="X195" s="459"/>
      <c r="Y195" s="523"/>
      <c r="Z195" s="459" t="s">
        <v>842</v>
      </c>
      <c r="AA195" s="459"/>
      <c r="AB195" s="459"/>
      <c r="AC195" s="459"/>
      <c r="AD195" s="459"/>
      <c r="AE195" s="459"/>
      <c r="AF195" s="459"/>
      <c r="AG195" s="459"/>
      <c r="AH195" s="459"/>
      <c r="AI195" s="459"/>
      <c r="AJ195" s="98"/>
    </row>
    <row r="196" spans="1:36" ht="15.75" x14ac:dyDescent="0.25">
      <c r="A196" s="459"/>
      <c r="B196" s="459"/>
      <c r="C196" s="459"/>
      <c r="D196" s="459"/>
      <c r="E196" s="459"/>
      <c r="F196" s="459"/>
      <c r="G196" s="459"/>
      <c r="H196" s="801"/>
      <c r="I196" s="459"/>
      <c r="J196" s="463"/>
      <c r="K196" s="463"/>
      <c r="L196" s="463"/>
      <c r="M196" s="463"/>
      <c r="N196" s="64">
        <v>0</v>
      </c>
      <c r="O196" s="64">
        <v>0</v>
      </c>
      <c r="P196" s="64">
        <v>0</v>
      </c>
      <c r="Q196" s="64">
        <v>0</v>
      </c>
      <c r="R196" s="480"/>
      <c r="S196" s="459"/>
      <c r="T196" s="459"/>
      <c r="U196" s="459"/>
      <c r="V196" s="459"/>
      <c r="W196" s="459"/>
      <c r="X196" s="459"/>
      <c r="Y196" s="523"/>
      <c r="Z196" s="459"/>
      <c r="AA196" s="459"/>
      <c r="AB196" s="459"/>
      <c r="AC196" s="459"/>
      <c r="AD196" s="459"/>
      <c r="AE196" s="459"/>
      <c r="AF196" s="459"/>
      <c r="AG196" s="459"/>
      <c r="AH196" s="459"/>
      <c r="AI196" s="459"/>
      <c r="AJ196" s="98"/>
    </row>
    <row r="197" spans="1:36" ht="15.75" x14ac:dyDescent="0.25">
      <c r="A197" s="459">
        <v>2</v>
      </c>
      <c r="B197" s="459"/>
      <c r="C197" s="459"/>
      <c r="D197" s="459"/>
      <c r="E197" s="459"/>
      <c r="F197" s="459"/>
      <c r="G197" s="459" t="s">
        <v>991</v>
      </c>
      <c r="H197" s="793">
        <v>0.32600000000000001</v>
      </c>
      <c r="I197" s="459">
        <v>0</v>
      </c>
      <c r="J197" s="463" t="s">
        <v>1019</v>
      </c>
      <c r="K197" s="463" t="s">
        <v>309</v>
      </c>
      <c r="L197" s="463" t="s">
        <v>99</v>
      </c>
      <c r="M197" s="463" t="s">
        <v>5</v>
      </c>
      <c r="N197" s="65">
        <v>-7.5531138888888893</v>
      </c>
      <c r="O197" s="65">
        <v>-110.81471388888889</v>
      </c>
      <c r="P197" s="65">
        <v>-7.5553388888888886</v>
      </c>
      <c r="Q197" s="65">
        <v>-110.81574722222223</v>
      </c>
      <c r="R197" s="480" t="s">
        <v>989</v>
      </c>
      <c r="S197" s="459" t="s">
        <v>842</v>
      </c>
      <c r="T197" s="459"/>
      <c r="U197" s="459"/>
      <c r="V197" s="459"/>
      <c r="W197" s="459" t="s">
        <v>842</v>
      </c>
      <c r="X197" s="459"/>
      <c r="Y197" s="523"/>
      <c r="Z197" s="459" t="s">
        <v>842</v>
      </c>
      <c r="AA197" s="459"/>
      <c r="AB197" s="459"/>
      <c r="AC197" s="459"/>
      <c r="AD197" s="459"/>
      <c r="AE197" s="459"/>
      <c r="AF197" s="459"/>
      <c r="AG197" s="459"/>
      <c r="AH197" s="459"/>
      <c r="AI197" s="459"/>
      <c r="AJ197" s="98"/>
    </row>
    <row r="198" spans="1:36" ht="15.75" x14ac:dyDescent="0.25">
      <c r="A198" s="459"/>
      <c r="B198" s="459"/>
      <c r="C198" s="459"/>
      <c r="D198" s="459"/>
      <c r="E198" s="459"/>
      <c r="F198" s="459"/>
      <c r="G198" s="459"/>
      <c r="H198" s="793"/>
      <c r="I198" s="459"/>
      <c r="J198" s="463"/>
      <c r="K198" s="463"/>
      <c r="L198" s="463"/>
      <c r="M198" s="463"/>
      <c r="N198" s="65">
        <v>0</v>
      </c>
      <c r="O198" s="65">
        <v>0</v>
      </c>
      <c r="P198" s="65">
        <v>0</v>
      </c>
      <c r="Q198" s="65">
        <v>0</v>
      </c>
      <c r="R198" s="480"/>
      <c r="S198" s="459"/>
      <c r="T198" s="459"/>
      <c r="U198" s="459"/>
      <c r="V198" s="459"/>
      <c r="W198" s="459"/>
      <c r="X198" s="459"/>
      <c r="Y198" s="523"/>
      <c r="Z198" s="459"/>
      <c r="AA198" s="459"/>
      <c r="AB198" s="459"/>
      <c r="AC198" s="459"/>
      <c r="AD198" s="459"/>
      <c r="AE198" s="459"/>
      <c r="AF198" s="459"/>
      <c r="AG198" s="459"/>
      <c r="AH198" s="459"/>
      <c r="AI198" s="459"/>
      <c r="AJ198" s="98"/>
    </row>
    <row r="199" spans="1:36" ht="15.75" x14ac:dyDescent="0.25">
      <c r="A199" s="459">
        <v>3</v>
      </c>
      <c r="B199" s="459"/>
      <c r="C199" s="459"/>
      <c r="D199" s="459"/>
      <c r="E199" s="459"/>
      <c r="F199" s="459"/>
      <c r="G199" s="459" t="s">
        <v>994</v>
      </c>
      <c r="H199" s="793">
        <v>0.39</v>
      </c>
      <c r="I199" s="459">
        <v>0</v>
      </c>
      <c r="J199" s="463" t="s">
        <v>99</v>
      </c>
      <c r="K199" s="463" t="s">
        <v>309</v>
      </c>
      <c r="L199" s="463" t="s">
        <v>99</v>
      </c>
      <c r="M199" s="463" t="s">
        <v>5</v>
      </c>
      <c r="N199" s="65">
        <v>-7.5553222222222223</v>
      </c>
      <c r="O199" s="65">
        <v>-110.81590555555556</v>
      </c>
      <c r="P199" s="65">
        <v>-7.5568083333333336</v>
      </c>
      <c r="Q199" s="65">
        <v>-110.81803888888889</v>
      </c>
      <c r="R199" s="480" t="s">
        <v>989</v>
      </c>
      <c r="S199" s="459" t="s">
        <v>842</v>
      </c>
      <c r="T199" s="459"/>
      <c r="U199" s="459"/>
      <c r="V199" s="459"/>
      <c r="W199" s="459" t="s">
        <v>842</v>
      </c>
      <c r="X199" s="459"/>
      <c r="Y199" s="523"/>
      <c r="Z199" s="459" t="s">
        <v>842</v>
      </c>
      <c r="AA199" s="459"/>
      <c r="AB199" s="459"/>
      <c r="AC199" s="459"/>
      <c r="AD199" s="459"/>
      <c r="AE199" s="459"/>
      <c r="AF199" s="459"/>
      <c r="AG199" s="459"/>
      <c r="AH199" s="459"/>
      <c r="AI199" s="459"/>
      <c r="AJ199" s="98"/>
    </row>
    <row r="200" spans="1:36" ht="15.75" x14ac:dyDescent="0.25">
      <c r="A200" s="459"/>
      <c r="B200" s="459"/>
      <c r="C200" s="459"/>
      <c r="D200" s="459"/>
      <c r="E200" s="459"/>
      <c r="F200" s="459"/>
      <c r="G200" s="459"/>
      <c r="H200" s="793"/>
      <c r="I200" s="459"/>
      <c r="J200" s="463"/>
      <c r="K200" s="463"/>
      <c r="L200" s="463"/>
      <c r="M200" s="463"/>
      <c r="N200" s="65">
        <v>0</v>
      </c>
      <c r="O200" s="65">
        <v>0</v>
      </c>
      <c r="P200" s="65">
        <v>0</v>
      </c>
      <c r="Q200" s="65">
        <v>0</v>
      </c>
      <c r="R200" s="480"/>
      <c r="S200" s="459"/>
      <c r="T200" s="459"/>
      <c r="U200" s="459"/>
      <c r="V200" s="459"/>
      <c r="W200" s="459"/>
      <c r="X200" s="459"/>
      <c r="Y200" s="523"/>
      <c r="Z200" s="459"/>
      <c r="AA200" s="459"/>
      <c r="AB200" s="459"/>
      <c r="AC200" s="459"/>
      <c r="AD200" s="459"/>
      <c r="AE200" s="459"/>
      <c r="AF200" s="459"/>
      <c r="AG200" s="459"/>
      <c r="AH200" s="459"/>
      <c r="AI200" s="459"/>
      <c r="AJ200" s="98"/>
    </row>
    <row r="201" spans="1:36" ht="15.75" x14ac:dyDescent="0.25">
      <c r="A201" s="459">
        <v>4</v>
      </c>
      <c r="B201" s="459"/>
      <c r="C201" s="459"/>
      <c r="D201" s="459"/>
      <c r="E201" s="459"/>
      <c r="F201" s="459"/>
      <c r="G201" s="459" t="s">
        <v>997</v>
      </c>
      <c r="H201" s="793">
        <v>0.32200000000000001</v>
      </c>
      <c r="I201" s="459">
        <v>0</v>
      </c>
      <c r="J201" s="463" t="s">
        <v>1020</v>
      </c>
      <c r="K201" s="463" t="s">
        <v>309</v>
      </c>
      <c r="L201" s="463" t="s">
        <v>99</v>
      </c>
      <c r="M201" s="463" t="s">
        <v>5</v>
      </c>
      <c r="N201" s="65">
        <v>-7.5575416666666664</v>
      </c>
      <c r="O201" s="65">
        <v>-110.81821111111111</v>
      </c>
      <c r="P201" s="65">
        <v>-7.5582250000000002</v>
      </c>
      <c r="Q201" s="65">
        <v>-110.82066388888889</v>
      </c>
      <c r="R201" s="480" t="s">
        <v>989</v>
      </c>
      <c r="S201" s="459" t="s">
        <v>842</v>
      </c>
      <c r="T201" s="459"/>
      <c r="U201" s="459"/>
      <c r="V201" s="459"/>
      <c r="W201" s="459" t="s">
        <v>842</v>
      </c>
      <c r="X201" s="459"/>
      <c r="Y201" s="523"/>
      <c r="Z201" s="459" t="s">
        <v>842</v>
      </c>
      <c r="AA201" s="459"/>
      <c r="AB201" s="459"/>
      <c r="AC201" s="459"/>
      <c r="AD201" s="459"/>
      <c r="AE201" s="459"/>
      <c r="AF201" s="459"/>
      <c r="AG201" s="459"/>
      <c r="AH201" s="459"/>
      <c r="AI201" s="459"/>
      <c r="AJ201" s="98"/>
    </row>
    <row r="202" spans="1:36" ht="15.75" x14ac:dyDescent="0.25">
      <c r="A202" s="459"/>
      <c r="B202" s="459"/>
      <c r="C202" s="459"/>
      <c r="D202" s="459"/>
      <c r="E202" s="459"/>
      <c r="F202" s="459"/>
      <c r="G202" s="459"/>
      <c r="H202" s="793"/>
      <c r="I202" s="459"/>
      <c r="J202" s="463"/>
      <c r="K202" s="463"/>
      <c r="L202" s="463"/>
      <c r="M202" s="463"/>
      <c r="N202" s="65">
        <v>0</v>
      </c>
      <c r="O202" s="65">
        <v>0</v>
      </c>
      <c r="P202" s="65">
        <v>0</v>
      </c>
      <c r="Q202" s="65">
        <v>0</v>
      </c>
      <c r="R202" s="480"/>
      <c r="S202" s="459"/>
      <c r="T202" s="459"/>
      <c r="U202" s="459"/>
      <c r="V202" s="459"/>
      <c r="W202" s="459"/>
      <c r="X202" s="459"/>
      <c r="Y202" s="523"/>
      <c r="Z202" s="459"/>
      <c r="AA202" s="459"/>
      <c r="AB202" s="459"/>
      <c r="AC202" s="459"/>
      <c r="AD202" s="459"/>
      <c r="AE202" s="459"/>
      <c r="AF202" s="459"/>
      <c r="AG202" s="459"/>
      <c r="AH202" s="459"/>
      <c r="AI202" s="459"/>
      <c r="AJ202" s="98"/>
    </row>
    <row r="203" spans="1:36" ht="15.75" x14ac:dyDescent="0.25">
      <c r="A203" s="459">
        <v>5</v>
      </c>
      <c r="B203" s="459"/>
      <c r="C203" s="459"/>
      <c r="D203" s="459"/>
      <c r="E203" s="459"/>
      <c r="F203" s="459"/>
      <c r="G203" s="459" t="s">
        <v>999</v>
      </c>
      <c r="H203" s="793">
        <v>0.36599999999999999</v>
      </c>
      <c r="I203" s="459">
        <v>0</v>
      </c>
      <c r="J203" s="463" t="s">
        <v>1020</v>
      </c>
      <c r="K203" s="463" t="s">
        <v>309</v>
      </c>
      <c r="L203" s="463" t="s">
        <v>99</v>
      </c>
      <c r="M203" s="463" t="s">
        <v>5</v>
      </c>
      <c r="N203" s="65">
        <v>-7.5583916666666671</v>
      </c>
      <c r="O203" s="65">
        <v>-110.82075833333333</v>
      </c>
      <c r="P203" s="65">
        <v>-7.5614194444444447</v>
      </c>
      <c r="Q203" s="65">
        <v>-110.82196111111111</v>
      </c>
      <c r="R203" s="480" t="s">
        <v>989</v>
      </c>
      <c r="S203" s="459" t="s">
        <v>842</v>
      </c>
      <c r="T203" s="459"/>
      <c r="U203" s="459"/>
      <c r="V203" s="459"/>
      <c r="W203" s="459" t="s">
        <v>842</v>
      </c>
      <c r="X203" s="459"/>
      <c r="Y203" s="523"/>
      <c r="Z203" s="459" t="s">
        <v>842</v>
      </c>
      <c r="AA203" s="459"/>
      <c r="AB203" s="459"/>
      <c r="AC203" s="459"/>
      <c r="AD203" s="459"/>
      <c r="AE203" s="459"/>
      <c r="AF203" s="459"/>
      <c r="AG203" s="459"/>
      <c r="AH203" s="459"/>
      <c r="AI203" s="459"/>
      <c r="AJ203" s="98"/>
    </row>
    <row r="204" spans="1:36" ht="15.75" x14ac:dyDescent="0.25">
      <c r="A204" s="459"/>
      <c r="B204" s="459"/>
      <c r="C204" s="459"/>
      <c r="D204" s="459"/>
      <c r="E204" s="459"/>
      <c r="F204" s="459"/>
      <c r="G204" s="459"/>
      <c r="H204" s="793"/>
      <c r="I204" s="459"/>
      <c r="J204" s="463"/>
      <c r="K204" s="463"/>
      <c r="L204" s="463"/>
      <c r="M204" s="463"/>
      <c r="N204" s="65">
        <v>0</v>
      </c>
      <c r="O204" s="65">
        <v>0</v>
      </c>
      <c r="P204" s="65">
        <v>0</v>
      </c>
      <c r="Q204" s="65">
        <v>0</v>
      </c>
      <c r="R204" s="480"/>
      <c r="S204" s="459"/>
      <c r="T204" s="459"/>
      <c r="U204" s="459"/>
      <c r="V204" s="459"/>
      <c r="W204" s="459"/>
      <c r="X204" s="459"/>
      <c r="Y204" s="523"/>
      <c r="Z204" s="459"/>
      <c r="AA204" s="459"/>
      <c r="AB204" s="459"/>
      <c r="AC204" s="459"/>
      <c r="AD204" s="459"/>
      <c r="AE204" s="459"/>
      <c r="AF204" s="459"/>
      <c r="AG204" s="459"/>
      <c r="AH204" s="459"/>
      <c r="AI204" s="459"/>
      <c r="AJ204" s="98"/>
    </row>
    <row r="205" spans="1:36" ht="15.75" x14ac:dyDescent="0.25">
      <c r="A205" s="459">
        <v>6</v>
      </c>
      <c r="B205" s="459"/>
      <c r="C205" s="459"/>
      <c r="D205" s="459"/>
      <c r="E205" s="459"/>
      <c r="F205" s="459"/>
      <c r="G205" s="459" t="s">
        <v>1002</v>
      </c>
      <c r="H205" s="793">
        <v>0.23100000000000001</v>
      </c>
      <c r="I205" s="459">
        <v>0</v>
      </c>
      <c r="J205" s="463" t="s">
        <v>1021</v>
      </c>
      <c r="K205" s="463" t="s">
        <v>309</v>
      </c>
      <c r="L205" s="463" t="s">
        <v>99</v>
      </c>
      <c r="M205" s="463" t="s">
        <v>5</v>
      </c>
      <c r="N205" s="65">
        <v>-7.5615694444444443</v>
      </c>
      <c r="O205" s="65">
        <v>-110.82203611111112</v>
      </c>
      <c r="P205" s="65">
        <v>-7.5631111111111107</v>
      </c>
      <c r="Q205" s="65">
        <v>-110.82250000000001</v>
      </c>
      <c r="R205" s="480" t="s">
        <v>989</v>
      </c>
      <c r="S205" s="459" t="s">
        <v>842</v>
      </c>
      <c r="T205" s="459"/>
      <c r="U205" s="459"/>
      <c r="V205" s="459"/>
      <c r="W205" s="459" t="s">
        <v>842</v>
      </c>
      <c r="X205" s="459"/>
      <c r="Y205" s="523"/>
      <c r="Z205" s="459" t="s">
        <v>842</v>
      </c>
      <c r="AA205" s="459"/>
      <c r="AB205" s="459"/>
      <c r="AC205" s="459"/>
      <c r="AD205" s="459"/>
      <c r="AE205" s="459"/>
      <c r="AF205" s="459"/>
      <c r="AG205" s="459"/>
      <c r="AH205" s="459"/>
      <c r="AI205" s="459"/>
      <c r="AJ205" s="98"/>
    </row>
    <row r="206" spans="1:36" ht="15.75" x14ac:dyDescent="0.25">
      <c r="A206" s="459"/>
      <c r="B206" s="459"/>
      <c r="C206" s="459"/>
      <c r="D206" s="459"/>
      <c r="E206" s="459"/>
      <c r="F206" s="459"/>
      <c r="G206" s="459"/>
      <c r="H206" s="793"/>
      <c r="I206" s="459"/>
      <c r="J206" s="463"/>
      <c r="K206" s="463"/>
      <c r="L206" s="463"/>
      <c r="M206" s="463"/>
      <c r="N206" s="65">
        <v>0</v>
      </c>
      <c r="O206" s="65">
        <v>0</v>
      </c>
      <c r="P206" s="65">
        <v>0</v>
      </c>
      <c r="Q206" s="65">
        <v>0</v>
      </c>
      <c r="R206" s="480"/>
      <c r="S206" s="459"/>
      <c r="T206" s="459"/>
      <c r="U206" s="459"/>
      <c r="V206" s="459"/>
      <c r="W206" s="459"/>
      <c r="X206" s="459"/>
      <c r="Y206" s="523"/>
      <c r="Z206" s="459"/>
      <c r="AA206" s="459"/>
      <c r="AB206" s="459"/>
      <c r="AC206" s="459"/>
      <c r="AD206" s="459"/>
      <c r="AE206" s="459"/>
      <c r="AF206" s="459"/>
      <c r="AG206" s="459"/>
      <c r="AH206" s="459"/>
      <c r="AI206" s="459"/>
      <c r="AJ206" s="98"/>
    </row>
    <row r="207" spans="1:36" ht="15.75" x14ac:dyDescent="0.25">
      <c r="A207" s="459">
        <v>7</v>
      </c>
      <c r="B207" s="459"/>
      <c r="C207" s="459"/>
      <c r="D207" s="459"/>
      <c r="E207" s="459"/>
      <c r="F207" s="459"/>
      <c r="G207" s="459" t="s">
        <v>1004</v>
      </c>
      <c r="H207" s="793">
        <v>0.184</v>
      </c>
      <c r="I207" s="459">
        <v>0</v>
      </c>
      <c r="J207" s="463" t="s">
        <v>1021</v>
      </c>
      <c r="K207" s="463" t="s">
        <v>309</v>
      </c>
      <c r="L207" s="463" t="s">
        <v>99</v>
      </c>
      <c r="M207" s="463" t="s">
        <v>5</v>
      </c>
      <c r="N207" s="65">
        <v>-7.5631916666666665</v>
      </c>
      <c r="O207" s="65">
        <v>-110.82248333333334</v>
      </c>
      <c r="P207" s="65">
        <v>-7.5646638888888891</v>
      </c>
      <c r="Q207" s="65">
        <v>-110.82310833333334</v>
      </c>
      <c r="R207" s="480" t="s">
        <v>989</v>
      </c>
      <c r="S207" s="459" t="s">
        <v>842</v>
      </c>
      <c r="T207" s="459"/>
      <c r="U207" s="459"/>
      <c r="V207" s="459"/>
      <c r="W207" s="459" t="s">
        <v>842</v>
      </c>
      <c r="X207" s="459"/>
      <c r="Y207" s="523"/>
      <c r="Z207" s="459" t="s">
        <v>842</v>
      </c>
      <c r="AA207" s="459"/>
      <c r="AB207" s="459"/>
      <c r="AC207" s="459"/>
      <c r="AD207" s="459"/>
      <c r="AE207" s="459"/>
      <c r="AF207" s="459"/>
      <c r="AG207" s="459"/>
      <c r="AH207" s="459"/>
      <c r="AI207" s="459"/>
      <c r="AJ207" s="98"/>
    </row>
    <row r="208" spans="1:36" ht="15.75" x14ac:dyDescent="0.25">
      <c r="A208" s="459"/>
      <c r="B208" s="459"/>
      <c r="C208" s="459"/>
      <c r="D208" s="459"/>
      <c r="E208" s="459"/>
      <c r="F208" s="459"/>
      <c r="G208" s="459"/>
      <c r="H208" s="793"/>
      <c r="I208" s="459"/>
      <c r="J208" s="463"/>
      <c r="K208" s="463"/>
      <c r="L208" s="463"/>
      <c r="M208" s="463"/>
      <c r="N208" s="65">
        <v>0</v>
      </c>
      <c r="O208" s="65">
        <v>0</v>
      </c>
      <c r="P208" s="65">
        <v>0</v>
      </c>
      <c r="Q208" s="65">
        <v>0</v>
      </c>
      <c r="R208" s="480"/>
      <c r="S208" s="459"/>
      <c r="T208" s="459"/>
      <c r="U208" s="459"/>
      <c r="V208" s="459"/>
      <c r="W208" s="459"/>
      <c r="X208" s="459"/>
      <c r="Y208" s="523"/>
      <c r="Z208" s="459"/>
      <c r="AA208" s="459"/>
      <c r="AB208" s="459"/>
      <c r="AC208" s="459"/>
      <c r="AD208" s="459"/>
      <c r="AE208" s="459"/>
      <c r="AF208" s="459"/>
      <c r="AG208" s="459"/>
      <c r="AH208" s="459"/>
      <c r="AI208" s="459"/>
      <c r="AJ208" s="98"/>
    </row>
    <row r="209" spans="1:36" ht="15.75" x14ac:dyDescent="0.25">
      <c r="A209" s="459">
        <v>8</v>
      </c>
      <c r="B209" s="459"/>
      <c r="C209" s="459"/>
      <c r="D209" s="459"/>
      <c r="E209" s="459"/>
      <c r="F209" s="459"/>
      <c r="G209" s="459" t="s">
        <v>1022</v>
      </c>
      <c r="H209" s="793">
        <v>0.35599999999999998</v>
      </c>
      <c r="I209" s="459">
        <v>0</v>
      </c>
      <c r="J209" s="463" t="s">
        <v>1023</v>
      </c>
      <c r="K209" s="463" t="s">
        <v>309</v>
      </c>
      <c r="L209" s="463" t="s">
        <v>99</v>
      </c>
      <c r="M209" s="463" t="s">
        <v>5</v>
      </c>
      <c r="N209" s="65">
        <v>-7.5647333333333338</v>
      </c>
      <c r="O209" s="65">
        <v>-110.82328611111112</v>
      </c>
      <c r="P209" s="65">
        <v>-7.5652472222222222</v>
      </c>
      <c r="Q209" s="65">
        <v>-110.82615</v>
      </c>
      <c r="R209" s="480" t="s">
        <v>989</v>
      </c>
      <c r="S209" s="459" t="s">
        <v>842</v>
      </c>
      <c r="T209" s="459"/>
      <c r="U209" s="459"/>
      <c r="V209" s="459"/>
      <c r="W209" s="459" t="s">
        <v>842</v>
      </c>
      <c r="X209" s="459"/>
      <c r="Y209" s="523"/>
      <c r="Z209" s="459" t="s">
        <v>842</v>
      </c>
      <c r="AA209" s="459"/>
      <c r="AB209" s="459"/>
      <c r="AC209" s="459"/>
      <c r="AD209" s="459"/>
      <c r="AE209" s="459"/>
      <c r="AF209" s="459"/>
      <c r="AG209" s="459"/>
      <c r="AH209" s="459"/>
      <c r="AI209" s="459"/>
      <c r="AJ209" s="98"/>
    </row>
    <row r="210" spans="1:36" ht="15.75" x14ac:dyDescent="0.25">
      <c r="A210" s="459"/>
      <c r="B210" s="459"/>
      <c r="C210" s="459"/>
      <c r="D210" s="459"/>
      <c r="E210" s="459"/>
      <c r="F210" s="459"/>
      <c r="G210" s="459"/>
      <c r="H210" s="793"/>
      <c r="I210" s="459"/>
      <c r="J210" s="463"/>
      <c r="K210" s="463"/>
      <c r="L210" s="463"/>
      <c r="M210" s="463"/>
      <c r="N210" s="65">
        <v>0</v>
      </c>
      <c r="O210" s="65">
        <v>0</v>
      </c>
      <c r="P210" s="65">
        <v>0</v>
      </c>
      <c r="Q210" s="65">
        <v>0</v>
      </c>
      <c r="R210" s="480"/>
      <c r="S210" s="459"/>
      <c r="T210" s="459"/>
      <c r="U210" s="459"/>
      <c r="V210" s="459"/>
      <c r="W210" s="459"/>
      <c r="X210" s="459"/>
      <c r="Y210" s="523"/>
      <c r="Z210" s="459"/>
      <c r="AA210" s="459"/>
      <c r="AB210" s="459"/>
      <c r="AC210" s="459"/>
      <c r="AD210" s="459"/>
      <c r="AE210" s="459"/>
      <c r="AF210" s="459"/>
      <c r="AG210" s="459"/>
      <c r="AH210" s="459"/>
      <c r="AI210" s="459"/>
      <c r="AJ210" s="98"/>
    </row>
    <row r="211" spans="1:36" ht="15.75" x14ac:dyDescent="0.25">
      <c r="A211" s="459">
        <v>9</v>
      </c>
      <c r="B211" s="459"/>
      <c r="C211" s="459"/>
      <c r="D211" s="459"/>
      <c r="E211" s="459"/>
      <c r="F211" s="459"/>
      <c r="G211" s="459" t="s">
        <v>1024</v>
      </c>
      <c r="H211" s="793">
        <v>0.46800000000000003</v>
      </c>
      <c r="I211" s="459">
        <v>0</v>
      </c>
      <c r="J211" s="463"/>
      <c r="K211" s="463" t="s">
        <v>99</v>
      </c>
      <c r="L211" s="463" t="s">
        <v>99</v>
      </c>
      <c r="M211" s="463" t="s">
        <v>5</v>
      </c>
      <c r="N211" s="65">
        <v>-7.5651472222222225</v>
      </c>
      <c r="O211" s="65">
        <v>-110.82631944444445</v>
      </c>
      <c r="P211" s="65">
        <v>-7.5664222222222222</v>
      </c>
      <c r="Q211" s="65">
        <v>-110.83016111111111</v>
      </c>
      <c r="R211" s="480" t="s">
        <v>989</v>
      </c>
      <c r="S211" s="459" t="s">
        <v>842</v>
      </c>
      <c r="T211" s="459"/>
      <c r="U211" s="459"/>
      <c r="V211" s="459"/>
      <c r="W211" s="459" t="s">
        <v>842</v>
      </c>
      <c r="X211" s="459"/>
      <c r="Y211" s="523"/>
      <c r="Z211" s="459" t="s">
        <v>842</v>
      </c>
      <c r="AA211" s="459"/>
      <c r="AB211" s="459"/>
      <c r="AC211" s="459"/>
      <c r="AD211" s="459"/>
      <c r="AE211" s="459"/>
      <c r="AF211" s="459"/>
      <c r="AG211" s="459"/>
      <c r="AH211" s="459"/>
      <c r="AI211" s="459"/>
      <c r="AJ211" s="98"/>
    </row>
    <row r="212" spans="1:36" ht="15.75" x14ac:dyDescent="0.25">
      <c r="A212" s="459"/>
      <c r="B212" s="459"/>
      <c r="C212" s="459"/>
      <c r="D212" s="459"/>
      <c r="E212" s="459"/>
      <c r="F212" s="459"/>
      <c r="G212" s="459"/>
      <c r="H212" s="793"/>
      <c r="I212" s="459"/>
      <c r="J212" s="463"/>
      <c r="K212" s="463"/>
      <c r="L212" s="463"/>
      <c r="M212" s="463"/>
      <c r="N212" s="65">
        <v>0</v>
      </c>
      <c r="O212" s="65">
        <v>0</v>
      </c>
      <c r="P212" s="65">
        <v>0</v>
      </c>
      <c r="Q212" s="65">
        <v>0</v>
      </c>
      <c r="R212" s="480"/>
      <c r="S212" s="459"/>
      <c r="T212" s="459"/>
      <c r="U212" s="459"/>
      <c r="V212" s="459"/>
      <c r="W212" s="459"/>
      <c r="X212" s="459"/>
      <c r="Y212" s="523"/>
      <c r="Z212" s="459"/>
      <c r="AA212" s="459"/>
      <c r="AB212" s="459"/>
      <c r="AC212" s="459"/>
      <c r="AD212" s="459"/>
      <c r="AE212" s="459"/>
      <c r="AF212" s="459"/>
      <c r="AG212" s="459"/>
      <c r="AH212" s="459"/>
      <c r="AI212" s="459"/>
      <c r="AJ212" s="98"/>
    </row>
    <row r="213" spans="1:36" ht="15.75" x14ac:dyDescent="0.25">
      <c r="A213" s="459">
        <v>10</v>
      </c>
      <c r="B213" s="459"/>
      <c r="C213" s="459"/>
      <c r="D213" s="459"/>
      <c r="E213" s="459"/>
      <c r="F213" s="459"/>
      <c r="G213" s="459" t="s">
        <v>1025</v>
      </c>
      <c r="H213" s="793">
        <v>0.311</v>
      </c>
      <c r="I213" s="459">
        <v>0</v>
      </c>
      <c r="J213" s="463" t="s">
        <v>1026</v>
      </c>
      <c r="K213" s="463" t="s">
        <v>99</v>
      </c>
      <c r="L213" s="463" t="s">
        <v>99</v>
      </c>
      <c r="M213" s="463" t="s">
        <v>5</v>
      </c>
      <c r="N213" s="65">
        <v>-7.5665750000000003</v>
      </c>
      <c r="O213" s="65">
        <v>-110.83022777777778</v>
      </c>
      <c r="P213" s="65">
        <v>-7.5692694444444442</v>
      </c>
      <c r="Q213" s="65">
        <v>-110.83069722222223</v>
      </c>
      <c r="R213" s="480" t="s">
        <v>989</v>
      </c>
      <c r="S213" s="459" t="s">
        <v>842</v>
      </c>
      <c r="T213" s="459"/>
      <c r="U213" s="459"/>
      <c r="V213" s="459"/>
      <c r="W213" s="459" t="s">
        <v>842</v>
      </c>
      <c r="X213" s="459"/>
      <c r="Y213" s="523"/>
      <c r="Z213" s="459" t="s">
        <v>842</v>
      </c>
      <c r="AA213" s="459"/>
      <c r="AB213" s="459"/>
      <c r="AC213" s="459"/>
      <c r="AD213" s="459"/>
      <c r="AE213" s="459"/>
      <c r="AF213" s="459"/>
      <c r="AG213" s="459"/>
      <c r="AH213" s="459"/>
      <c r="AI213" s="459"/>
      <c r="AJ213" s="98"/>
    </row>
    <row r="214" spans="1:36" ht="15.75" x14ac:dyDescent="0.25">
      <c r="A214" s="459"/>
      <c r="B214" s="459"/>
      <c r="C214" s="459"/>
      <c r="D214" s="459"/>
      <c r="E214" s="459"/>
      <c r="F214" s="459"/>
      <c r="G214" s="459"/>
      <c r="H214" s="793"/>
      <c r="I214" s="459"/>
      <c r="J214" s="463"/>
      <c r="K214" s="463"/>
      <c r="L214" s="463"/>
      <c r="M214" s="463"/>
      <c r="N214" s="65">
        <v>0</v>
      </c>
      <c r="O214" s="65">
        <v>0</v>
      </c>
      <c r="P214" s="65">
        <v>0</v>
      </c>
      <c r="Q214" s="65">
        <v>0</v>
      </c>
      <c r="R214" s="480"/>
      <c r="S214" s="459"/>
      <c r="T214" s="459"/>
      <c r="U214" s="459"/>
      <c r="V214" s="459"/>
      <c r="W214" s="459"/>
      <c r="X214" s="459"/>
      <c r="Y214" s="523"/>
      <c r="Z214" s="459"/>
      <c r="AA214" s="459"/>
      <c r="AB214" s="459"/>
      <c r="AC214" s="459"/>
      <c r="AD214" s="459"/>
      <c r="AE214" s="459"/>
      <c r="AF214" s="459"/>
      <c r="AG214" s="459"/>
      <c r="AH214" s="459"/>
      <c r="AI214" s="459"/>
      <c r="AJ214" s="98"/>
    </row>
    <row r="215" spans="1:36" ht="15.75" x14ac:dyDescent="0.25">
      <c r="A215" s="459">
        <v>11</v>
      </c>
      <c r="B215" s="459"/>
      <c r="C215" s="459"/>
      <c r="D215" s="459"/>
      <c r="E215" s="459"/>
      <c r="F215" s="459"/>
      <c r="G215" s="459" t="s">
        <v>1027</v>
      </c>
      <c r="H215" s="793">
        <v>0.34499999999999997</v>
      </c>
      <c r="I215" s="459">
        <v>0</v>
      </c>
      <c r="J215" s="463" t="s">
        <v>1028</v>
      </c>
      <c r="K215" s="463" t="s">
        <v>98</v>
      </c>
      <c r="L215" s="463" t="s">
        <v>99</v>
      </c>
      <c r="M215" s="463" t="s">
        <v>5</v>
      </c>
      <c r="N215" s="65">
        <v>-7.5695611111111107</v>
      </c>
      <c r="O215" s="65">
        <v>-110.83066111111111</v>
      </c>
      <c r="P215" s="65">
        <v>-7.5711166666666667</v>
      </c>
      <c r="Q215" s="65">
        <v>-110.83291944444444</v>
      </c>
      <c r="R215" s="480" t="s">
        <v>989</v>
      </c>
      <c r="S215" s="459" t="s">
        <v>842</v>
      </c>
      <c r="T215" s="459"/>
      <c r="U215" s="459"/>
      <c r="V215" s="459"/>
      <c r="W215" s="459" t="s">
        <v>842</v>
      </c>
      <c r="X215" s="459"/>
      <c r="Y215" s="523"/>
      <c r="Z215" s="459" t="s">
        <v>842</v>
      </c>
      <c r="AA215" s="459"/>
      <c r="AB215" s="459"/>
      <c r="AC215" s="459"/>
      <c r="AD215" s="459"/>
      <c r="AE215" s="459"/>
      <c r="AF215" s="459"/>
      <c r="AG215" s="459"/>
      <c r="AH215" s="459"/>
      <c r="AI215" s="459"/>
      <c r="AJ215" s="98"/>
    </row>
    <row r="216" spans="1:36" ht="15.75" x14ac:dyDescent="0.25">
      <c r="A216" s="459"/>
      <c r="B216" s="459"/>
      <c r="C216" s="459"/>
      <c r="D216" s="459"/>
      <c r="E216" s="459"/>
      <c r="F216" s="459"/>
      <c r="G216" s="459"/>
      <c r="H216" s="793"/>
      <c r="I216" s="459"/>
      <c r="J216" s="463"/>
      <c r="K216" s="463"/>
      <c r="L216" s="463"/>
      <c r="M216" s="463"/>
      <c r="N216" s="65">
        <v>0</v>
      </c>
      <c r="O216" s="65">
        <v>0</v>
      </c>
      <c r="P216" s="65">
        <v>0</v>
      </c>
      <c r="Q216" s="65">
        <v>0</v>
      </c>
      <c r="R216" s="480"/>
      <c r="S216" s="459"/>
      <c r="T216" s="459"/>
      <c r="U216" s="459"/>
      <c r="V216" s="459"/>
      <c r="W216" s="459"/>
      <c r="X216" s="459"/>
      <c r="Y216" s="523"/>
      <c r="Z216" s="459"/>
      <c r="AA216" s="459"/>
      <c r="AB216" s="459"/>
      <c r="AC216" s="459"/>
      <c r="AD216" s="459"/>
      <c r="AE216" s="459"/>
      <c r="AF216" s="459"/>
      <c r="AG216" s="459"/>
      <c r="AH216" s="459"/>
      <c r="AI216" s="459"/>
      <c r="AJ216" s="98"/>
    </row>
    <row r="217" spans="1:36" ht="15.75" x14ac:dyDescent="0.25">
      <c r="A217" s="459">
        <v>12</v>
      </c>
      <c r="B217" s="459"/>
      <c r="C217" s="459"/>
      <c r="D217" s="459"/>
      <c r="E217" s="459"/>
      <c r="F217" s="459"/>
      <c r="G217" s="459" t="s">
        <v>1029</v>
      </c>
      <c r="H217" s="793">
        <v>0.32600000000000001</v>
      </c>
      <c r="I217" s="459">
        <v>0</v>
      </c>
      <c r="J217" s="463" t="s">
        <v>1028</v>
      </c>
      <c r="K217" s="463" t="s">
        <v>98</v>
      </c>
      <c r="L217" s="463" t="s">
        <v>99</v>
      </c>
      <c r="M217" s="463" t="s">
        <v>5</v>
      </c>
      <c r="N217" s="65">
        <v>-7.5711805555555554</v>
      </c>
      <c r="O217" s="65">
        <v>-110.83322777777778</v>
      </c>
      <c r="P217" s="65">
        <v>-7.5746722222222225</v>
      </c>
      <c r="Q217" s="65">
        <v>-110.837175</v>
      </c>
      <c r="R217" s="480" t="s">
        <v>989</v>
      </c>
      <c r="S217" s="459" t="s">
        <v>842</v>
      </c>
      <c r="T217" s="459"/>
      <c r="U217" s="459"/>
      <c r="V217" s="459"/>
      <c r="W217" s="459" t="s">
        <v>842</v>
      </c>
      <c r="X217" s="459"/>
      <c r="Y217" s="523"/>
      <c r="Z217" s="459" t="s">
        <v>842</v>
      </c>
      <c r="AA217" s="459"/>
      <c r="AB217" s="459"/>
      <c r="AC217" s="459"/>
      <c r="AD217" s="459"/>
      <c r="AE217" s="459"/>
      <c r="AF217" s="459"/>
      <c r="AG217" s="459"/>
      <c r="AH217" s="459"/>
      <c r="AI217" s="459"/>
      <c r="AJ217" s="98"/>
    </row>
    <row r="218" spans="1:36" ht="15.75" x14ac:dyDescent="0.25">
      <c r="A218" s="459"/>
      <c r="B218" s="459"/>
      <c r="C218" s="459"/>
      <c r="D218" s="459"/>
      <c r="E218" s="459"/>
      <c r="F218" s="459"/>
      <c r="G218" s="459"/>
      <c r="H218" s="793"/>
      <c r="I218" s="459"/>
      <c r="J218" s="463"/>
      <c r="K218" s="463"/>
      <c r="L218" s="463"/>
      <c r="M218" s="463"/>
      <c r="N218" s="65">
        <v>0</v>
      </c>
      <c r="O218" s="65">
        <v>0</v>
      </c>
      <c r="P218" s="65">
        <v>0</v>
      </c>
      <c r="Q218" s="65">
        <v>0</v>
      </c>
      <c r="R218" s="480"/>
      <c r="S218" s="459"/>
      <c r="T218" s="459"/>
      <c r="U218" s="459"/>
      <c r="V218" s="459"/>
      <c r="W218" s="459"/>
      <c r="X218" s="459"/>
      <c r="Y218" s="523"/>
      <c r="Z218" s="459"/>
      <c r="AA218" s="459"/>
      <c r="AB218" s="459"/>
      <c r="AC218" s="459"/>
      <c r="AD218" s="459"/>
      <c r="AE218" s="459"/>
      <c r="AF218" s="459"/>
      <c r="AG218" s="459"/>
      <c r="AH218" s="459"/>
      <c r="AI218" s="459"/>
      <c r="AJ218" s="98"/>
    </row>
    <row r="219" spans="1:36" ht="15.75" x14ac:dyDescent="0.25">
      <c r="A219" s="459">
        <v>13</v>
      </c>
      <c r="B219" s="459"/>
      <c r="C219" s="459"/>
      <c r="D219" s="459"/>
      <c r="E219" s="459"/>
      <c r="F219" s="459"/>
      <c r="G219" s="459" t="s">
        <v>1030</v>
      </c>
      <c r="H219" s="793">
        <v>0.27500000000000002</v>
      </c>
      <c r="I219" s="459">
        <v>0</v>
      </c>
      <c r="J219" s="463"/>
      <c r="K219" s="463" t="s">
        <v>99</v>
      </c>
      <c r="L219" s="463" t="s">
        <v>99</v>
      </c>
      <c r="M219" s="463" t="s">
        <v>5</v>
      </c>
      <c r="N219" s="65">
        <v>-7.5747249999999999</v>
      </c>
      <c r="O219" s="65">
        <v>-110.8373</v>
      </c>
      <c r="P219" s="65">
        <v>-7.5753750000000002</v>
      </c>
      <c r="Q219" s="65">
        <v>-110.83970277777777</v>
      </c>
      <c r="R219" s="480" t="s">
        <v>989</v>
      </c>
      <c r="S219" s="459" t="s">
        <v>842</v>
      </c>
      <c r="T219" s="459"/>
      <c r="U219" s="459"/>
      <c r="V219" s="459"/>
      <c r="W219" s="459" t="s">
        <v>842</v>
      </c>
      <c r="X219" s="459"/>
      <c r="Y219" s="523"/>
      <c r="Z219" s="459" t="s">
        <v>842</v>
      </c>
      <c r="AA219" s="459"/>
      <c r="AB219" s="459"/>
      <c r="AC219" s="459"/>
      <c r="AD219" s="459"/>
      <c r="AE219" s="459"/>
      <c r="AF219" s="459"/>
      <c r="AG219" s="459"/>
      <c r="AH219" s="459"/>
      <c r="AI219" s="459"/>
      <c r="AJ219" s="98"/>
    </row>
    <row r="220" spans="1:36" ht="15.75" x14ac:dyDescent="0.25">
      <c r="A220" s="459"/>
      <c r="B220" s="459"/>
      <c r="C220" s="459"/>
      <c r="D220" s="459"/>
      <c r="E220" s="459"/>
      <c r="F220" s="459"/>
      <c r="G220" s="459"/>
      <c r="H220" s="793"/>
      <c r="I220" s="459"/>
      <c r="J220" s="463"/>
      <c r="K220" s="463"/>
      <c r="L220" s="463"/>
      <c r="M220" s="463"/>
      <c r="N220" s="65"/>
      <c r="O220" s="65"/>
      <c r="P220" s="65"/>
      <c r="Q220" s="65"/>
      <c r="R220" s="480"/>
      <c r="S220" s="459"/>
      <c r="T220" s="459"/>
      <c r="U220" s="459"/>
      <c r="V220" s="459"/>
      <c r="W220" s="459"/>
      <c r="X220" s="459"/>
      <c r="Y220" s="523"/>
      <c r="Z220" s="459"/>
      <c r="AA220" s="459"/>
      <c r="AB220" s="459"/>
      <c r="AC220" s="459"/>
      <c r="AD220" s="459"/>
      <c r="AE220" s="459"/>
      <c r="AF220" s="459"/>
      <c r="AG220" s="459"/>
      <c r="AH220" s="459"/>
      <c r="AI220" s="459"/>
      <c r="AJ220" s="98"/>
    </row>
    <row r="221" spans="1:36" ht="15.75" x14ac:dyDescent="0.25">
      <c r="A221" s="55"/>
      <c r="B221" s="55"/>
      <c r="C221" s="55"/>
      <c r="D221" s="55"/>
      <c r="E221" s="55"/>
      <c r="F221" s="55"/>
      <c r="G221" s="55"/>
      <c r="H221" s="95">
        <f>SUM(H195:H220)</f>
        <v>4.3629999999999995</v>
      </c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98"/>
    </row>
  </sheetData>
  <mergeCells count="2027">
    <mergeCell ref="AI219:AI220"/>
    <mergeCell ref="X219:X220"/>
    <mergeCell ref="Y219:Y220"/>
    <mergeCell ref="Z219:Z220"/>
    <mergeCell ref="AA219:AA220"/>
    <mergeCell ref="AB219:AB220"/>
    <mergeCell ref="AC219:AC220"/>
    <mergeCell ref="R219:R220"/>
    <mergeCell ref="S219:S220"/>
    <mergeCell ref="T219:T220"/>
    <mergeCell ref="U219:U220"/>
    <mergeCell ref="V219:V220"/>
    <mergeCell ref="W219:W220"/>
    <mergeCell ref="A219:A220"/>
    <mergeCell ref="F219:F220"/>
    <mergeCell ref="G219:G220"/>
    <mergeCell ref="H219:H220"/>
    <mergeCell ref="I219:I220"/>
    <mergeCell ref="J219:J220"/>
    <mergeCell ref="K219:K220"/>
    <mergeCell ref="L219:L220"/>
    <mergeCell ref="M219:M220"/>
    <mergeCell ref="AD219:AD220"/>
    <mergeCell ref="AE219:AE220"/>
    <mergeCell ref="AF219:AF220"/>
    <mergeCell ref="AG219:AG220"/>
    <mergeCell ref="AH219:AH220"/>
    <mergeCell ref="C195:C220"/>
    <mergeCell ref="D195:D220"/>
    <mergeCell ref="E195:E220"/>
    <mergeCell ref="F195:F196"/>
    <mergeCell ref="G195:G196"/>
    <mergeCell ref="AC217:AC218"/>
    <mergeCell ref="AD217:AD218"/>
    <mergeCell ref="AE217:AE218"/>
    <mergeCell ref="AF217:AF218"/>
    <mergeCell ref="AG217:AG218"/>
    <mergeCell ref="AH217:AH218"/>
    <mergeCell ref="W217:W218"/>
    <mergeCell ref="X217:X218"/>
    <mergeCell ref="Y217:Y218"/>
    <mergeCell ref="Z217:Z218"/>
    <mergeCell ref="AA217:AA218"/>
    <mergeCell ref="AB217:AB218"/>
    <mergeCell ref="M217:M218"/>
    <mergeCell ref="R217:R218"/>
    <mergeCell ref="S217:S218"/>
    <mergeCell ref="T217:T218"/>
    <mergeCell ref="U217:U218"/>
    <mergeCell ref="V217:V218"/>
    <mergeCell ref="AH215:AH216"/>
    <mergeCell ref="AI215:AI216"/>
    <mergeCell ref="A217:A218"/>
    <mergeCell ref="F217:F218"/>
    <mergeCell ref="G217:G218"/>
    <mergeCell ref="H217:H218"/>
    <mergeCell ref="I217:I218"/>
    <mergeCell ref="J217:J218"/>
    <mergeCell ref="K217:K218"/>
    <mergeCell ref="L217:L218"/>
    <mergeCell ref="AB215:AB216"/>
    <mergeCell ref="AC215:AC216"/>
    <mergeCell ref="AD215:AD216"/>
    <mergeCell ref="AE215:AE216"/>
    <mergeCell ref="AF215:AF216"/>
    <mergeCell ref="AG215:AG216"/>
    <mergeCell ref="V215:V216"/>
    <mergeCell ref="W215:W216"/>
    <mergeCell ref="X215:X216"/>
    <mergeCell ref="Y215:Y216"/>
    <mergeCell ref="Z215:Z216"/>
    <mergeCell ref="AA215:AA216"/>
    <mergeCell ref="L215:L216"/>
    <mergeCell ref="M215:M216"/>
    <mergeCell ref="R215:R216"/>
    <mergeCell ref="S215:S216"/>
    <mergeCell ref="T215:T216"/>
    <mergeCell ref="U215:U216"/>
    <mergeCell ref="AI217:AI218"/>
    <mergeCell ref="A215:A216"/>
    <mergeCell ref="F215:F216"/>
    <mergeCell ref="G215:G216"/>
    <mergeCell ref="H215:H216"/>
    <mergeCell ref="I215:I216"/>
    <mergeCell ref="J215:J216"/>
    <mergeCell ref="K215:K216"/>
    <mergeCell ref="AA213:AA214"/>
    <mergeCell ref="AB213:AB214"/>
    <mergeCell ref="AC213:AC214"/>
    <mergeCell ref="AD213:AD214"/>
    <mergeCell ref="AE213:AE214"/>
    <mergeCell ref="AF213:AF214"/>
    <mergeCell ref="U213:U214"/>
    <mergeCell ref="V213:V214"/>
    <mergeCell ref="W213:W214"/>
    <mergeCell ref="X213:X214"/>
    <mergeCell ref="Y213:Y214"/>
    <mergeCell ref="Z213:Z214"/>
    <mergeCell ref="K213:K214"/>
    <mergeCell ref="L213:L214"/>
    <mergeCell ref="M213:M214"/>
    <mergeCell ref="R213:R214"/>
    <mergeCell ref="S213:S214"/>
    <mergeCell ref="T213:T214"/>
    <mergeCell ref="A213:A214"/>
    <mergeCell ref="F213:F214"/>
    <mergeCell ref="G213:G214"/>
    <mergeCell ref="H213:H214"/>
    <mergeCell ref="I213:I214"/>
    <mergeCell ref="J213:J214"/>
    <mergeCell ref="AD211:AD212"/>
    <mergeCell ref="AE211:AE212"/>
    <mergeCell ref="AF211:AF212"/>
    <mergeCell ref="AG211:AG212"/>
    <mergeCell ref="AH211:AH212"/>
    <mergeCell ref="AI211:AI212"/>
    <mergeCell ref="X211:X212"/>
    <mergeCell ref="Y211:Y212"/>
    <mergeCell ref="Z211:Z212"/>
    <mergeCell ref="AA211:AA212"/>
    <mergeCell ref="AB211:AB212"/>
    <mergeCell ref="AC211:AC212"/>
    <mergeCell ref="R211:R212"/>
    <mergeCell ref="S211:S212"/>
    <mergeCell ref="T211:T212"/>
    <mergeCell ref="U211:U212"/>
    <mergeCell ref="V211:V212"/>
    <mergeCell ref="W211:W212"/>
    <mergeCell ref="AG213:AG214"/>
    <mergeCell ref="AH213:AH214"/>
    <mergeCell ref="AI213:AI214"/>
    <mergeCell ref="A211:A212"/>
    <mergeCell ref="F211:F212"/>
    <mergeCell ref="G211:G212"/>
    <mergeCell ref="H211:H212"/>
    <mergeCell ref="I211:I212"/>
    <mergeCell ref="J211:J212"/>
    <mergeCell ref="K211:K212"/>
    <mergeCell ref="L211:L212"/>
    <mergeCell ref="M211:M212"/>
    <mergeCell ref="AC209:AC210"/>
    <mergeCell ref="AD209:AD210"/>
    <mergeCell ref="AE209:AE210"/>
    <mergeCell ref="AF209:AF210"/>
    <mergeCell ref="AG209:AG210"/>
    <mergeCell ref="AH209:AH210"/>
    <mergeCell ref="W209:W210"/>
    <mergeCell ref="X209:X210"/>
    <mergeCell ref="Y209:Y210"/>
    <mergeCell ref="Z209:Z210"/>
    <mergeCell ref="AA209:AA210"/>
    <mergeCell ref="AB209:AB210"/>
    <mergeCell ref="M209:M210"/>
    <mergeCell ref="R209:R210"/>
    <mergeCell ref="S209:S210"/>
    <mergeCell ref="T209:T210"/>
    <mergeCell ref="U209:U210"/>
    <mergeCell ref="V209:V210"/>
    <mergeCell ref="AH207:AH208"/>
    <mergeCell ref="AI207:AI208"/>
    <mergeCell ref="A209:A210"/>
    <mergeCell ref="F209:F210"/>
    <mergeCell ref="G209:G210"/>
    <mergeCell ref="H209:H210"/>
    <mergeCell ref="I209:I210"/>
    <mergeCell ref="J209:J210"/>
    <mergeCell ref="K209:K210"/>
    <mergeCell ref="L209:L210"/>
    <mergeCell ref="AB207:AB208"/>
    <mergeCell ref="AC207:AC208"/>
    <mergeCell ref="AD207:AD208"/>
    <mergeCell ref="AE207:AE208"/>
    <mergeCell ref="AF207:AF208"/>
    <mergeCell ref="AG207:AG208"/>
    <mergeCell ref="V207:V208"/>
    <mergeCell ref="W207:W208"/>
    <mergeCell ref="X207:X208"/>
    <mergeCell ref="Y207:Y208"/>
    <mergeCell ref="Z207:Z208"/>
    <mergeCell ref="AA207:AA208"/>
    <mergeCell ref="L207:L208"/>
    <mergeCell ref="M207:M208"/>
    <mergeCell ref="R207:R208"/>
    <mergeCell ref="S207:S208"/>
    <mergeCell ref="T207:T208"/>
    <mergeCell ref="U207:U208"/>
    <mergeCell ref="AI209:AI210"/>
    <mergeCell ref="A207:A208"/>
    <mergeCell ref="F207:F208"/>
    <mergeCell ref="G207:G208"/>
    <mergeCell ref="H207:H208"/>
    <mergeCell ref="I207:I208"/>
    <mergeCell ref="J207:J208"/>
    <mergeCell ref="K207:K208"/>
    <mergeCell ref="AA205:AA206"/>
    <mergeCell ref="AB205:AB206"/>
    <mergeCell ref="AC205:AC206"/>
    <mergeCell ref="AD205:AD206"/>
    <mergeCell ref="AE205:AE206"/>
    <mergeCell ref="AF205:AF206"/>
    <mergeCell ref="U205:U206"/>
    <mergeCell ref="V205:V206"/>
    <mergeCell ref="W205:W206"/>
    <mergeCell ref="X205:X206"/>
    <mergeCell ref="Y205:Y206"/>
    <mergeCell ref="Z205:Z206"/>
    <mergeCell ref="K205:K206"/>
    <mergeCell ref="L205:L206"/>
    <mergeCell ref="M205:M206"/>
    <mergeCell ref="R205:R206"/>
    <mergeCell ref="S205:S206"/>
    <mergeCell ref="T205:T206"/>
    <mergeCell ref="A205:A206"/>
    <mergeCell ref="F205:F206"/>
    <mergeCell ref="G205:G206"/>
    <mergeCell ref="H205:H206"/>
    <mergeCell ref="I205:I206"/>
    <mergeCell ref="J205:J206"/>
    <mergeCell ref="AD203:AD204"/>
    <mergeCell ref="AE203:AE204"/>
    <mergeCell ref="AF203:AF204"/>
    <mergeCell ref="AG203:AG204"/>
    <mergeCell ref="AH203:AH204"/>
    <mergeCell ref="AI203:AI204"/>
    <mergeCell ref="X203:X204"/>
    <mergeCell ref="Y203:Y204"/>
    <mergeCell ref="Z203:Z204"/>
    <mergeCell ref="AA203:AA204"/>
    <mergeCell ref="AB203:AB204"/>
    <mergeCell ref="AC203:AC204"/>
    <mergeCell ref="R203:R204"/>
    <mergeCell ref="S203:S204"/>
    <mergeCell ref="T203:T204"/>
    <mergeCell ref="U203:U204"/>
    <mergeCell ref="V203:V204"/>
    <mergeCell ref="W203:W204"/>
    <mergeCell ref="AG205:AG206"/>
    <mergeCell ref="AH205:AH206"/>
    <mergeCell ref="AI205:AI206"/>
    <mergeCell ref="A203:A204"/>
    <mergeCell ref="F203:F204"/>
    <mergeCell ref="G203:G204"/>
    <mergeCell ref="H203:H204"/>
    <mergeCell ref="I203:I204"/>
    <mergeCell ref="J203:J204"/>
    <mergeCell ref="K203:K204"/>
    <mergeCell ref="L203:L204"/>
    <mergeCell ref="M203:M204"/>
    <mergeCell ref="AC201:AC202"/>
    <mergeCell ref="AD201:AD202"/>
    <mergeCell ref="AE201:AE202"/>
    <mergeCell ref="AF201:AF202"/>
    <mergeCell ref="AG201:AG202"/>
    <mergeCell ref="AH201:AH202"/>
    <mergeCell ref="W201:W202"/>
    <mergeCell ref="X201:X202"/>
    <mergeCell ref="Y201:Y202"/>
    <mergeCell ref="Z201:Z202"/>
    <mergeCell ref="AA201:AA202"/>
    <mergeCell ref="AB201:AB202"/>
    <mergeCell ref="M201:M202"/>
    <mergeCell ref="R201:R202"/>
    <mergeCell ref="S201:S202"/>
    <mergeCell ref="T201:T202"/>
    <mergeCell ref="U201:U202"/>
    <mergeCell ref="V201:V202"/>
    <mergeCell ref="AH199:AH200"/>
    <mergeCell ref="AI199:AI200"/>
    <mergeCell ref="A201:A202"/>
    <mergeCell ref="F201:F202"/>
    <mergeCell ref="G201:G202"/>
    <mergeCell ref="H201:H202"/>
    <mergeCell ref="I201:I202"/>
    <mergeCell ref="J201:J202"/>
    <mergeCell ref="K201:K202"/>
    <mergeCell ref="L201:L202"/>
    <mergeCell ref="AB199:AB200"/>
    <mergeCell ref="AC199:AC200"/>
    <mergeCell ref="AD199:AD200"/>
    <mergeCell ref="AE199:AE200"/>
    <mergeCell ref="AF199:AF200"/>
    <mergeCell ref="AG199:AG200"/>
    <mergeCell ref="V199:V200"/>
    <mergeCell ref="W199:W200"/>
    <mergeCell ref="X199:X200"/>
    <mergeCell ref="Y199:Y200"/>
    <mergeCell ref="Z199:Z200"/>
    <mergeCell ref="AA199:AA200"/>
    <mergeCell ref="L199:L200"/>
    <mergeCell ref="M199:M200"/>
    <mergeCell ref="R199:R200"/>
    <mergeCell ref="S199:S200"/>
    <mergeCell ref="T199:T200"/>
    <mergeCell ref="U199:U200"/>
    <mergeCell ref="AI201:AI202"/>
    <mergeCell ref="A199:A200"/>
    <mergeCell ref="F199:F200"/>
    <mergeCell ref="G199:G200"/>
    <mergeCell ref="J199:J200"/>
    <mergeCell ref="K199:K200"/>
    <mergeCell ref="AA197:AA198"/>
    <mergeCell ref="AB197:AB198"/>
    <mergeCell ref="AC197:AC198"/>
    <mergeCell ref="AD197:AD198"/>
    <mergeCell ref="AE197:AE198"/>
    <mergeCell ref="AF197:AF198"/>
    <mergeCell ref="U197:U198"/>
    <mergeCell ref="V197:V198"/>
    <mergeCell ref="W197:W198"/>
    <mergeCell ref="X197:X198"/>
    <mergeCell ref="Y197:Y198"/>
    <mergeCell ref="Z197:Z198"/>
    <mergeCell ref="K197:K198"/>
    <mergeCell ref="L197:L198"/>
    <mergeCell ref="M197:M198"/>
    <mergeCell ref="R197:R198"/>
    <mergeCell ref="S197:S198"/>
    <mergeCell ref="T197:T198"/>
    <mergeCell ref="AI195:AI196"/>
    <mergeCell ref="A197:A198"/>
    <mergeCell ref="F197:F198"/>
    <mergeCell ref="G197:G198"/>
    <mergeCell ref="H197:H198"/>
    <mergeCell ref="I197:I198"/>
    <mergeCell ref="J197:J198"/>
    <mergeCell ref="Z195:Z196"/>
    <mergeCell ref="AA195:AA196"/>
    <mergeCell ref="AB195:AB196"/>
    <mergeCell ref="AC195:AC196"/>
    <mergeCell ref="AD195:AD196"/>
    <mergeCell ref="AE195:AE196"/>
    <mergeCell ref="T195:T196"/>
    <mergeCell ref="U195:U196"/>
    <mergeCell ref="V195:V196"/>
    <mergeCell ref="W195:W196"/>
    <mergeCell ref="X195:X196"/>
    <mergeCell ref="Y195:Y196"/>
    <mergeCell ref="J195:J196"/>
    <mergeCell ref="K195:K196"/>
    <mergeCell ref="L195:L196"/>
    <mergeCell ref="M195:M196"/>
    <mergeCell ref="R195:R196"/>
    <mergeCell ref="S195:S196"/>
    <mergeCell ref="AG197:AG198"/>
    <mergeCell ref="AH197:AH198"/>
    <mergeCell ref="AI197:AI198"/>
    <mergeCell ref="A195:A196"/>
    <mergeCell ref="B195:B220"/>
    <mergeCell ref="H199:H200"/>
    <mergeCell ref="I199:I200"/>
    <mergeCell ref="H195:H196"/>
    <mergeCell ref="I195:I196"/>
    <mergeCell ref="AC190:AC191"/>
    <mergeCell ref="AD190:AD191"/>
    <mergeCell ref="AE190:AE191"/>
    <mergeCell ref="AF190:AF191"/>
    <mergeCell ref="AG190:AG191"/>
    <mergeCell ref="AH190:AH191"/>
    <mergeCell ref="W190:W191"/>
    <mergeCell ref="X190:X191"/>
    <mergeCell ref="Y190:Y191"/>
    <mergeCell ref="Z190:Z191"/>
    <mergeCell ref="AA190:AA191"/>
    <mergeCell ref="AB190:AB191"/>
    <mergeCell ref="M190:M191"/>
    <mergeCell ref="R190:R191"/>
    <mergeCell ref="S190:S191"/>
    <mergeCell ref="T190:T191"/>
    <mergeCell ref="U190:U191"/>
    <mergeCell ref="V190:V191"/>
    <mergeCell ref="AG195:AG196"/>
    <mergeCell ref="AH195:AH196"/>
    <mergeCell ref="G190:G191"/>
    <mergeCell ref="H190:H191"/>
    <mergeCell ref="I190:I191"/>
    <mergeCell ref="J190:J191"/>
    <mergeCell ref="AF195:AF196"/>
    <mergeCell ref="K190:K191"/>
    <mergeCell ref="L190:L191"/>
    <mergeCell ref="AF185:AF186"/>
    <mergeCell ref="AG185:AG186"/>
    <mergeCell ref="AH185:AH186"/>
    <mergeCell ref="AI185:AI186"/>
    <mergeCell ref="A190:A191"/>
    <mergeCell ref="B190:B191"/>
    <mergeCell ref="C190:C191"/>
    <mergeCell ref="D190:D191"/>
    <mergeCell ref="E190:E191"/>
    <mergeCell ref="F190:F191"/>
    <mergeCell ref="Z185:Z186"/>
    <mergeCell ref="AA185:AA186"/>
    <mergeCell ref="AB185:AB186"/>
    <mergeCell ref="AC185:AC186"/>
    <mergeCell ref="AD185:AD186"/>
    <mergeCell ref="AE185:AE186"/>
    <mergeCell ref="T185:T186"/>
    <mergeCell ref="U185:U186"/>
    <mergeCell ref="V185:V186"/>
    <mergeCell ref="W185:W186"/>
    <mergeCell ref="X185:X186"/>
    <mergeCell ref="Y185:Y186"/>
    <mergeCell ref="J185:J186"/>
    <mergeCell ref="K185:K186"/>
    <mergeCell ref="L185:L186"/>
    <mergeCell ref="M185:M186"/>
    <mergeCell ref="R185:R186"/>
    <mergeCell ref="S185:S186"/>
    <mergeCell ref="AI190:AI191"/>
    <mergeCell ref="A185:A186"/>
    <mergeCell ref="B185:B186"/>
    <mergeCell ref="C185:C186"/>
    <mergeCell ref="D185:D186"/>
    <mergeCell ref="E185:E186"/>
    <mergeCell ref="F185:F186"/>
    <mergeCell ref="G185:G186"/>
    <mergeCell ref="H185:H186"/>
    <mergeCell ref="I185:I186"/>
    <mergeCell ref="AC180:AC181"/>
    <mergeCell ref="AD180:AD181"/>
    <mergeCell ref="AE180:AE181"/>
    <mergeCell ref="AF180:AF181"/>
    <mergeCell ref="AG180:AG181"/>
    <mergeCell ref="AH180:AH181"/>
    <mergeCell ref="W180:W181"/>
    <mergeCell ref="X180:X181"/>
    <mergeCell ref="Y180:Y181"/>
    <mergeCell ref="Z180:Z181"/>
    <mergeCell ref="AA180:AA181"/>
    <mergeCell ref="AB180:AB181"/>
    <mergeCell ref="M180:M181"/>
    <mergeCell ref="R180:R181"/>
    <mergeCell ref="S180:S181"/>
    <mergeCell ref="T180:T181"/>
    <mergeCell ref="U180:U181"/>
    <mergeCell ref="V180:V181"/>
    <mergeCell ref="G180:G181"/>
    <mergeCell ref="AG175:AG176"/>
    <mergeCell ref="AH175:AH176"/>
    <mergeCell ref="AI175:AI176"/>
    <mergeCell ref="A180:A181"/>
    <mergeCell ref="B180:B181"/>
    <mergeCell ref="C180:C181"/>
    <mergeCell ref="D180:D181"/>
    <mergeCell ref="E180:E181"/>
    <mergeCell ref="F180:F181"/>
    <mergeCell ref="Z175:Z176"/>
    <mergeCell ref="AA175:AA176"/>
    <mergeCell ref="AB175:AB176"/>
    <mergeCell ref="AC175:AC176"/>
    <mergeCell ref="AD175:AD176"/>
    <mergeCell ref="AE175:AE176"/>
    <mergeCell ref="T175:T176"/>
    <mergeCell ref="U175:U176"/>
    <mergeCell ref="V175:V176"/>
    <mergeCell ref="W175:W176"/>
    <mergeCell ref="X175:X176"/>
    <mergeCell ref="Y175:Y176"/>
    <mergeCell ref="J175:J176"/>
    <mergeCell ref="K175:K176"/>
    <mergeCell ref="L175:L176"/>
    <mergeCell ref="M175:M176"/>
    <mergeCell ref="R175:R176"/>
    <mergeCell ref="S175:S176"/>
    <mergeCell ref="AI180:AI181"/>
    <mergeCell ref="AI173:AI174"/>
    <mergeCell ref="A175:A176"/>
    <mergeCell ref="F175:F176"/>
    <mergeCell ref="G175:G176"/>
    <mergeCell ref="H175:H176"/>
    <mergeCell ref="I175:I176"/>
    <mergeCell ref="Y173:Y174"/>
    <mergeCell ref="Z173:Z174"/>
    <mergeCell ref="AA173:AA174"/>
    <mergeCell ref="AB173:AB174"/>
    <mergeCell ref="AC173:AC174"/>
    <mergeCell ref="AD173:AD174"/>
    <mergeCell ref="S173:S174"/>
    <mergeCell ref="T173:T174"/>
    <mergeCell ref="U173:U174"/>
    <mergeCell ref="V173:V174"/>
    <mergeCell ref="W173:W174"/>
    <mergeCell ref="X173:X174"/>
    <mergeCell ref="I173:I174"/>
    <mergeCell ref="J173:J174"/>
    <mergeCell ref="K173:K174"/>
    <mergeCell ref="L173:L174"/>
    <mergeCell ref="M173:M174"/>
    <mergeCell ref="R173:R174"/>
    <mergeCell ref="H180:H181"/>
    <mergeCell ref="I180:I181"/>
    <mergeCell ref="J180:J181"/>
    <mergeCell ref="K180:K181"/>
    <mergeCell ref="L180:L181"/>
    <mergeCell ref="AF175:AF176"/>
    <mergeCell ref="AH168:AH169"/>
    <mergeCell ref="AI168:AI169"/>
    <mergeCell ref="A173:A174"/>
    <mergeCell ref="B173:B176"/>
    <mergeCell ref="C173:C176"/>
    <mergeCell ref="D173:D176"/>
    <mergeCell ref="E173:E176"/>
    <mergeCell ref="F173:F174"/>
    <mergeCell ref="G173:G174"/>
    <mergeCell ref="H173:H174"/>
    <mergeCell ref="AB168:AB169"/>
    <mergeCell ref="AC168:AC169"/>
    <mergeCell ref="AD168:AD169"/>
    <mergeCell ref="AE168:AE169"/>
    <mergeCell ref="AF168:AF169"/>
    <mergeCell ref="AG168:AG169"/>
    <mergeCell ref="V168:V169"/>
    <mergeCell ref="W168:W169"/>
    <mergeCell ref="X168:X169"/>
    <mergeCell ref="Y168:Y169"/>
    <mergeCell ref="Z168:Z169"/>
    <mergeCell ref="AA168:AA169"/>
    <mergeCell ref="L168:L169"/>
    <mergeCell ref="M168:M169"/>
    <mergeCell ref="R168:R169"/>
    <mergeCell ref="S168:S169"/>
    <mergeCell ref="T168:T169"/>
    <mergeCell ref="U168:U169"/>
    <mergeCell ref="AE173:AE174"/>
    <mergeCell ref="AF173:AF174"/>
    <mergeCell ref="AG173:AG174"/>
    <mergeCell ref="AH173:AH174"/>
    <mergeCell ref="AG166:AG167"/>
    <mergeCell ref="AH166:AH167"/>
    <mergeCell ref="AI166:AI167"/>
    <mergeCell ref="A168:A169"/>
    <mergeCell ref="F168:F169"/>
    <mergeCell ref="G168:G169"/>
    <mergeCell ref="H168:H169"/>
    <mergeCell ref="I168:I169"/>
    <mergeCell ref="J168:J169"/>
    <mergeCell ref="K168:K169"/>
    <mergeCell ref="AA166:AA167"/>
    <mergeCell ref="AB166:AB167"/>
    <mergeCell ref="AC166:AC167"/>
    <mergeCell ref="AD166:AD167"/>
    <mergeCell ref="AE166:AE167"/>
    <mergeCell ref="AF166:AF167"/>
    <mergeCell ref="U166:U167"/>
    <mergeCell ref="V166:V167"/>
    <mergeCell ref="W166:W167"/>
    <mergeCell ref="X166:X167"/>
    <mergeCell ref="Y166:Y167"/>
    <mergeCell ref="Z166:Z167"/>
    <mergeCell ref="K166:K167"/>
    <mergeCell ref="L166:L167"/>
    <mergeCell ref="M166:M167"/>
    <mergeCell ref="R166:R167"/>
    <mergeCell ref="S166:S167"/>
    <mergeCell ref="T166:T167"/>
    <mergeCell ref="A166:A167"/>
    <mergeCell ref="F166:F167"/>
    <mergeCell ref="G166:G167"/>
    <mergeCell ref="H166:H167"/>
    <mergeCell ref="AD164:AD165"/>
    <mergeCell ref="AE164:AE165"/>
    <mergeCell ref="AF164:AF165"/>
    <mergeCell ref="AG164:AG165"/>
    <mergeCell ref="AH164:AH165"/>
    <mergeCell ref="AI164:AI165"/>
    <mergeCell ref="W164:W165"/>
    <mergeCell ref="X164:X165"/>
    <mergeCell ref="Y164:Y165"/>
    <mergeCell ref="Z164:Z165"/>
    <mergeCell ref="AA164:AA165"/>
    <mergeCell ref="AB164:AB165"/>
    <mergeCell ref="M164:M165"/>
    <mergeCell ref="R164:R165"/>
    <mergeCell ref="S164:S165"/>
    <mergeCell ref="T164:T165"/>
    <mergeCell ref="U164:U165"/>
    <mergeCell ref="V164:V165"/>
    <mergeCell ref="AD162:AD163"/>
    <mergeCell ref="AE162:AE163"/>
    <mergeCell ref="AF162:AF163"/>
    <mergeCell ref="AG162:AG163"/>
    <mergeCell ref="AH162:AH163"/>
    <mergeCell ref="AI162:AI163"/>
    <mergeCell ref="X162:X163"/>
    <mergeCell ref="Y162:Y163"/>
    <mergeCell ref="Z162:Z163"/>
    <mergeCell ref="AA162:AA163"/>
    <mergeCell ref="AB162:AB163"/>
    <mergeCell ref="AC162:AC163"/>
    <mergeCell ref="R162:R163"/>
    <mergeCell ref="S162:S163"/>
    <mergeCell ref="T162:T163"/>
    <mergeCell ref="U162:U163"/>
    <mergeCell ref="V162:V163"/>
    <mergeCell ref="W162:W163"/>
    <mergeCell ref="AI160:AI161"/>
    <mergeCell ref="A162:A163"/>
    <mergeCell ref="F162:F163"/>
    <mergeCell ref="G162:G163"/>
    <mergeCell ref="H162:H163"/>
    <mergeCell ref="I162:I163"/>
    <mergeCell ref="J162:J163"/>
    <mergeCell ref="K162:K163"/>
    <mergeCell ref="L162:L163"/>
    <mergeCell ref="M162:M163"/>
    <mergeCell ref="AC160:AC161"/>
    <mergeCell ref="AD160:AD161"/>
    <mergeCell ref="AE160:AE161"/>
    <mergeCell ref="AF160:AF161"/>
    <mergeCell ref="AG160:AG161"/>
    <mergeCell ref="AH160:AH161"/>
    <mergeCell ref="W160:W161"/>
    <mergeCell ref="X160:X161"/>
    <mergeCell ref="Y160:Y161"/>
    <mergeCell ref="Z160:Z161"/>
    <mergeCell ref="AA160:AA161"/>
    <mergeCell ref="AB160:AB161"/>
    <mergeCell ref="M160:M161"/>
    <mergeCell ref="R160:R161"/>
    <mergeCell ref="S160:S161"/>
    <mergeCell ref="T160:T161"/>
    <mergeCell ref="U160:U161"/>
    <mergeCell ref="V160:V161"/>
    <mergeCell ref="G160:G161"/>
    <mergeCell ref="H160:H161"/>
    <mergeCell ref="I160:I161"/>
    <mergeCell ref="J160:J161"/>
    <mergeCell ref="AD158:AD159"/>
    <mergeCell ref="AE158:AE159"/>
    <mergeCell ref="AF158:AF159"/>
    <mergeCell ref="AG158:AG159"/>
    <mergeCell ref="AH158:AH159"/>
    <mergeCell ref="AI158:AI159"/>
    <mergeCell ref="X158:X159"/>
    <mergeCell ref="Y158:Y159"/>
    <mergeCell ref="Z158:Z159"/>
    <mergeCell ref="AA158:AA159"/>
    <mergeCell ref="AB158:AB159"/>
    <mergeCell ref="AC158:AC159"/>
    <mergeCell ref="R158:R159"/>
    <mergeCell ref="S158:S159"/>
    <mergeCell ref="T158:T159"/>
    <mergeCell ref="U158:U159"/>
    <mergeCell ref="V158:V159"/>
    <mergeCell ref="W158:W159"/>
    <mergeCell ref="AI156:AI157"/>
    <mergeCell ref="A158:A159"/>
    <mergeCell ref="F158:F159"/>
    <mergeCell ref="G158:G159"/>
    <mergeCell ref="H158:H159"/>
    <mergeCell ref="I158:I159"/>
    <mergeCell ref="J158:J159"/>
    <mergeCell ref="K158:K159"/>
    <mergeCell ref="L158:L159"/>
    <mergeCell ref="M158:M159"/>
    <mergeCell ref="AC156:AC157"/>
    <mergeCell ref="AD156:AD157"/>
    <mergeCell ref="AE156:AE157"/>
    <mergeCell ref="AF156:AF157"/>
    <mergeCell ref="AG156:AG157"/>
    <mergeCell ref="AH156:AH157"/>
    <mergeCell ref="W156:W157"/>
    <mergeCell ref="X156:X157"/>
    <mergeCell ref="Y156:Y157"/>
    <mergeCell ref="Z156:Z157"/>
    <mergeCell ref="AA156:AA157"/>
    <mergeCell ref="AB156:AB157"/>
    <mergeCell ref="M156:M157"/>
    <mergeCell ref="R156:R157"/>
    <mergeCell ref="S156:S157"/>
    <mergeCell ref="T156:T157"/>
    <mergeCell ref="U156:U157"/>
    <mergeCell ref="V156:V157"/>
    <mergeCell ref="G156:G157"/>
    <mergeCell ref="H156:H157"/>
    <mergeCell ref="I156:I157"/>
    <mergeCell ref="J156:J157"/>
    <mergeCell ref="K156:K157"/>
    <mergeCell ref="L156:L157"/>
    <mergeCell ref="A156:A157"/>
    <mergeCell ref="B156:B169"/>
    <mergeCell ref="C156:C169"/>
    <mergeCell ref="D156:D169"/>
    <mergeCell ref="E156:E169"/>
    <mergeCell ref="F156:F157"/>
    <mergeCell ref="A160:A161"/>
    <mergeCell ref="F160:F161"/>
    <mergeCell ref="A164:A165"/>
    <mergeCell ref="F164:F165"/>
    <mergeCell ref="R151:R152"/>
    <mergeCell ref="S151:S152"/>
    <mergeCell ref="T151:T152"/>
    <mergeCell ref="U151:U152"/>
    <mergeCell ref="V151:V152"/>
    <mergeCell ref="A151:A152"/>
    <mergeCell ref="B151:B152"/>
    <mergeCell ref="C151:C152"/>
    <mergeCell ref="D151:D152"/>
    <mergeCell ref="E151:E152"/>
    <mergeCell ref="K160:K161"/>
    <mergeCell ref="L160:L161"/>
    <mergeCell ref="G164:G165"/>
    <mergeCell ref="H164:H165"/>
    <mergeCell ref="I164:I165"/>
    <mergeCell ref="J164:J165"/>
    <mergeCell ref="K164:K165"/>
    <mergeCell ref="L164:L165"/>
    <mergeCell ref="I166:I167"/>
    <mergeCell ref="J166:J167"/>
    <mergeCell ref="W151:W152"/>
    <mergeCell ref="L151:L152"/>
    <mergeCell ref="M151:M152"/>
    <mergeCell ref="N151:N152"/>
    <mergeCell ref="O151:O152"/>
    <mergeCell ref="P151:P152"/>
    <mergeCell ref="Q151:Q152"/>
    <mergeCell ref="F151:F152"/>
    <mergeCell ref="G151:G152"/>
    <mergeCell ref="H151:H152"/>
    <mergeCell ref="I151:I152"/>
    <mergeCell ref="J151:J152"/>
    <mergeCell ref="K151:K152"/>
    <mergeCell ref="S146:S147"/>
    <mergeCell ref="T146:T147"/>
    <mergeCell ref="U146:U147"/>
    <mergeCell ref="V146:V147"/>
    <mergeCell ref="W146:W147"/>
    <mergeCell ref="M146:M147"/>
    <mergeCell ref="N146:N147"/>
    <mergeCell ref="O146:O147"/>
    <mergeCell ref="P146:P147"/>
    <mergeCell ref="Q146:Q147"/>
    <mergeCell ref="R146:R147"/>
    <mergeCell ref="G146:G147"/>
    <mergeCell ref="H146:H147"/>
    <mergeCell ref="I146:I147"/>
    <mergeCell ref="J146:J147"/>
    <mergeCell ref="K146:K147"/>
    <mergeCell ref="L146:L147"/>
    <mergeCell ref="A146:A147"/>
    <mergeCell ref="B146:B147"/>
    <mergeCell ref="C146:C147"/>
    <mergeCell ref="D146:D147"/>
    <mergeCell ref="E146:E147"/>
    <mergeCell ref="F146:F147"/>
    <mergeCell ref="AE141:AE142"/>
    <mergeCell ref="AF141:AF142"/>
    <mergeCell ref="AG141:AG142"/>
    <mergeCell ref="AH141:AH142"/>
    <mergeCell ref="AI141:AI142"/>
    <mergeCell ref="AJ141:AJ142"/>
    <mergeCell ref="Y141:Y142"/>
    <mergeCell ref="Z141:Z142"/>
    <mergeCell ref="AA141:AA142"/>
    <mergeCell ref="AB141:AB142"/>
    <mergeCell ref="AC141:AC142"/>
    <mergeCell ref="AD141:AD142"/>
    <mergeCell ref="S141:S142"/>
    <mergeCell ref="T141:T142"/>
    <mergeCell ref="U141:U142"/>
    <mergeCell ref="V141:V142"/>
    <mergeCell ref="W141:W142"/>
    <mergeCell ref="X141:X142"/>
    <mergeCell ref="M141:M142"/>
    <mergeCell ref="N141:N142"/>
    <mergeCell ref="O141:O142"/>
    <mergeCell ref="P141:P142"/>
    <mergeCell ref="Q141:Q142"/>
    <mergeCell ref="R141:R142"/>
    <mergeCell ref="G141:G142"/>
    <mergeCell ref="H141:H142"/>
    <mergeCell ref="I141:I142"/>
    <mergeCell ref="J141:J142"/>
    <mergeCell ref="K141:K142"/>
    <mergeCell ref="L141:L142"/>
    <mergeCell ref="A141:A142"/>
    <mergeCell ref="B141:B142"/>
    <mergeCell ref="C141:C142"/>
    <mergeCell ref="D141:D142"/>
    <mergeCell ref="E141:E142"/>
    <mergeCell ref="F141:F142"/>
    <mergeCell ref="AE136:AE137"/>
    <mergeCell ref="AF136:AF137"/>
    <mergeCell ref="AG136:AG137"/>
    <mergeCell ref="AH136:AH137"/>
    <mergeCell ref="AI136:AI137"/>
    <mergeCell ref="AJ136:AJ137"/>
    <mergeCell ref="Y136:Y137"/>
    <mergeCell ref="Z136:Z137"/>
    <mergeCell ref="AA136:AA137"/>
    <mergeCell ref="AB136:AB137"/>
    <mergeCell ref="AC136:AC137"/>
    <mergeCell ref="AD136:AD137"/>
    <mergeCell ref="S136:S137"/>
    <mergeCell ref="T136:T137"/>
    <mergeCell ref="U136:U137"/>
    <mergeCell ref="V136:V137"/>
    <mergeCell ref="W136:W137"/>
    <mergeCell ref="X136:X137"/>
    <mergeCell ref="M136:M137"/>
    <mergeCell ref="N136:N137"/>
    <mergeCell ref="O136:O137"/>
    <mergeCell ref="P136:P137"/>
    <mergeCell ref="M131:M132"/>
    <mergeCell ref="N131:N132"/>
    <mergeCell ref="O131:O132"/>
    <mergeCell ref="P131:P132"/>
    <mergeCell ref="Q131:Q132"/>
    <mergeCell ref="R131:R132"/>
    <mergeCell ref="Q136:Q137"/>
    <mergeCell ref="R136:R137"/>
    <mergeCell ref="G136:G137"/>
    <mergeCell ref="H136:H137"/>
    <mergeCell ref="I136:I137"/>
    <mergeCell ref="J136:J137"/>
    <mergeCell ref="K136:K137"/>
    <mergeCell ref="L136:L137"/>
    <mergeCell ref="A136:A137"/>
    <mergeCell ref="B136:B137"/>
    <mergeCell ref="C136:C137"/>
    <mergeCell ref="D136:D137"/>
    <mergeCell ref="E136:E137"/>
    <mergeCell ref="F136:F137"/>
    <mergeCell ref="G131:G132"/>
    <mergeCell ref="H131:H132"/>
    <mergeCell ref="I131:I132"/>
    <mergeCell ref="J131:J132"/>
    <mergeCell ref="K131:K132"/>
    <mergeCell ref="L131:L132"/>
    <mergeCell ref="A131:A132"/>
    <mergeCell ref="B131:B132"/>
    <mergeCell ref="C131:C132"/>
    <mergeCell ref="D131:D132"/>
    <mergeCell ref="E131:E132"/>
    <mergeCell ref="F131:F132"/>
    <mergeCell ref="AJ126:AJ127"/>
    <mergeCell ref="Y126:Y127"/>
    <mergeCell ref="Z126:Z127"/>
    <mergeCell ref="AA126:AA127"/>
    <mergeCell ref="AB126:AB127"/>
    <mergeCell ref="AC126:AC127"/>
    <mergeCell ref="AD126:AD127"/>
    <mergeCell ref="S126:S127"/>
    <mergeCell ref="T126:T127"/>
    <mergeCell ref="U126:U127"/>
    <mergeCell ref="V126:V127"/>
    <mergeCell ref="W126:W127"/>
    <mergeCell ref="X126:X127"/>
    <mergeCell ref="AH131:AH132"/>
    <mergeCell ref="AI131:AI132"/>
    <mergeCell ref="AJ131:AJ132"/>
    <mergeCell ref="Y131:Y132"/>
    <mergeCell ref="Z131:Z132"/>
    <mergeCell ref="AA131:AA132"/>
    <mergeCell ref="AB131:AB132"/>
    <mergeCell ref="AC131:AC132"/>
    <mergeCell ref="AD131:AD132"/>
    <mergeCell ref="S131:S132"/>
    <mergeCell ref="T131:T132"/>
    <mergeCell ref="U131:U132"/>
    <mergeCell ref="V131:V132"/>
    <mergeCell ref="W131:W132"/>
    <mergeCell ref="X131:X132"/>
    <mergeCell ref="AE131:AE132"/>
    <mergeCell ref="AF131:AF132"/>
    <mergeCell ref="AG131:AG132"/>
    <mergeCell ref="M126:M127"/>
    <mergeCell ref="N126:N127"/>
    <mergeCell ref="O126:O127"/>
    <mergeCell ref="P126:P127"/>
    <mergeCell ref="Q126:Q127"/>
    <mergeCell ref="R126:R127"/>
    <mergeCell ref="G126:G127"/>
    <mergeCell ref="H126:H127"/>
    <mergeCell ref="I126:I127"/>
    <mergeCell ref="J126:J127"/>
    <mergeCell ref="K126:K127"/>
    <mergeCell ref="L126:L127"/>
    <mergeCell ref="AE124:AE125"/>
    <mergeCell ref="AF124:AF125"/>
    <mergeCell ref="AG124:AG125"/>
    <mergeCell ref="AH124:AH125"/>
    <mergeCell ref="AI124:AI125"/>
    <mergeCell ref="G124:G125"/>
    <mergeCell ref="H124:H125"/>
    <mergeCell ref="I124:I125"/>
    <mergeCell ref="J124:J125"/>
    <mergeCell ref="K124:K125"/>
    <mergeCell ref="L124:L125"/>
    <mergeCell ref="AE126:AE127"/>
    <mergeCell ref="AF126:AF127"/>
    <mergeCell ref="AG126:AG127"/>
    <mergeCell ref="AH126:AH127"/>
    <mergeCell ref="AI126:AI127"/>
    <mergeCell ref="AJ124:AJ125"/>
    <mergeCell ref="Y124:Y125"/>
    <mergeCell ref="Z124:Z125"/>
    <mergeCell ref="AA124:AA125"/>
    <mergeCell ref="AB124:AB125"/>
    <mergeCell ref="AC124:AC125"/>
    <mergeCell ref="AD124:AD125"/>
    <mergeCell ref="S124:S125"/>
    <mergeCell ref="T124:T125"/>
    <mergeCell ref="U124:U125"/>
    <mergeCell ref="V124:V125"/>
    <mergeCell ref="W124:W125"/>
    <mergeCell ref="X124:X125"/>
    <mergeCell ref="M124:M125"/>
    <mergeCell ref="N124:N125"/>
    <mergeCell ref="O124:O125"/>
    <mergeCell ref="P124:P125"/>
    <mergeCell ref="Q124:Q125"/>
    <mergeCell ref="R124:R125"/>
    <mergeCell ref="A124:A125"/>
    <mergeCell ref="B124:B127"/>
    <mergeCell ref="C124:C127"/>
    <mergeCell ref="D124:D127"/>
    <mergeCell ref="E124:E127"/>
    <mergeCell ref="F124:F125"/>
    <mergeCell ref="A126:A127"/>
    <mergeCell ref="F126:F127"/>
    <mergeCell ref="AE118:AE119"/>
    <mergeCell ref="AF118:AF119"/>
    <mergeCell ref="AG118:AG119"/>
    <mergeCell ref="AH118:AH119"/>
    <mergeCell ref="AI118:AI119"/>
    <mergeCell ref="AJ118:AJ119"/>
    <mergeCell ref="Y118:Y119"/>
    <mergeCell ref="Z118:Z119"/>
    <mergeCell ref="AA118:AA119"/>
    <mergeCell ref="AB118:AB119"/>
    <mergeCell ref="AC118:AC119"/>
    <mergeCell ref="AD118:AD119"/>
    <mergeCell ref="S118:S119"/>
    <mergeCell ref="T118:T119"/>
    <mergeCell ref="U118:U119"/>
    <mergeCell ref="V118:V119"/>
    <mergeCell ref="W118:W119"/>
    <mergeCell ref="X118:X119"/>
    <mergeCell ref="M118:M119"/>
    <mergeCell ref="N118:N119"/>
    <mergeCell ref="O118:O119"/>
    <mergeCell ref="P118:P119"/>
    <mergeCell ref="Q118:Q119"/>
    <mergeCell ref="R118:R119"/>
    <mergeCell ref="AI116:AI117"/>
    <mergeCell ref="AJ116:AJ117"/>
    <mergeCell ref="A118:A119"/>
    <mergeCell ref="F118:F119"/>
    <mergeCell ref="G118:G119"/>
    <mergeCell ref="H118:H119"/>
    <mergeCell ref="I118:I119"/>
    <mergeCell ref="J118:J119"/>
    <mergeCell ref="K118:K119"/>
    <mergeCell ref="L118:L119"/>
    <mergeCell ref="AC116:AC117"/>
    <mergeCell ref="AD116:AD117"/>
    <mergeCell ref="AE116:AE117"/>
    <mergeCell ref="AF116:AF117"/>
    <mergeCell ref="AG116:AG117"/>
    <mergeCell ref="AH116:AH117"/>
    <mergeCell ref="W116:W117"/>
    <mergeCell ref="X116:X117"/>
    <mergeCell ref="Y116:Y117"/>
    <mergeCell ref="Z116:Z117"/>
    <mergeCell ref="AA116:AA117"/>
    <mergeCell ref="AB116:AB117"/>
    <mergeCell ref="Q116:Q117"/>
    <mergeCell ref="R116:R117"/>
    <mergeCell ref="S116:S117"/>
    <mergeCell ref="T116:T117"/>
    <mergeCell ref="U116:U117"/>
    <mergeCell ref="V116:V117"/>
    <mergeCell ref="K116:K117"/>
    <mergeCell ref="L116:L117"/>
    <mergeCell ref="M116:M117"/>
    <mergeCell ref="N116:N117"/>
    <mergeCell ref="O116:O117"/>
    <mergeCell ref="P116:P117"/>
    <mergeCell ref="A116:A117"/>
    <mergeCell ref="F116:F117"/>
    <mergeCell ref="G116:G117"/>
    <mergeCell ref="H116:H117"/>
    <mergeCell ref="I116:I117"/>
    <mergeCell ref="J116:J117"/>
    <mergeCell ref="AE114:AE115"/>
    <mergeCell ref="AF114:AF115"/>
    <mergeCell ref="AG114:AG115"/>
    <mergeCell ref="AH114:AH115"/>
    <mergeCell ref="AI114:AI115"/>
    <mergeCell ref="AJ114:AJ115"/>
    <mergeCell ref="Y114:Y115"/>
    <mergeCell ref="Z114:Z115"/>
    <mergeCell ref="AA114:AA115"/>
    <mergeCell ref="AB114:AB115"/>
    <mergeCell ref="AC114:AC115"/>
    <mergeCell ref="AD114:AD115"/>
    <mergeCell ref="S114:S115"/>
    <mergeCell ref="T114:T115"/>
    <mergeCell ref="U114:U115"/>
    <mergeCell ref="V114:V115"/>
    <mergeCell ref="W114:W115"/>
    <mergeCell ref="X114:X115"/>
    <mergeCell ref="M114:M115"/>
    <mergeCell ref="N114:N115"/>
    <mergeCell ref="O114:O115"/>
    <mergeCell ref="P114:P115"/>
    <mergeCell ref="Q114:Q115"/>
    <mergeCell ref="R114:R115"/>
    <mergeCell ref="I114:I115"/>
    <mergeCell ref="J114:J115"/>
    <mergeCell ref="K114:K115"/>
    <mergeCell ref="L114:L115"/>
    <mergeCell ref="AC112:AC113"/>
    <mergeCell ref="AD112:AD113"/>
    <mergeCell ref="AE112:AE113"/>
    <mergeCell ref="AF112:AF113"/>
    <mergeCell ref="AG112:AG113"/>
    <mergeCell ref="AH112:AH113"/>
    <mergeCell ref="W112:W113"/>
    <mergeCell ref="X112:X113"/>
    <mergeCell ref="Y112:Y113"/>
    <mergeCell ref="Z112:Z113"/>
    <mergeCell ref="AA112:AA113"/>
    <mergeCell ref="AB112:AB113"/>
    <mergeCell ref="Q112:Q113"/>
    <mergeCell ref="R112:R113"/>
    <mergeCell ref="S112:S113"/>
    <mergeCell ref="T112:T113"/>
    <mergeCell ref="U112:U113"/>
    <mergeCell ref="V112:V113"/>
    <mergeCell ref="K112:K113"/>
    <mergeCell ref="L112:L113"/>
    <mergeCell ref="M112:M113"/>
    <mergeCell ref="N112:N113"/>
    <mergeCell ref="AG110:AG111"/>
    <mergeCell ref="AH110:AH111"/>
    <mergeCell ref="AI110:AI111"/>
    <mergeCell ref="AJ110:AJ111"/>
    <mergeCell ref="A112:A113"/>
    <mergeCell ref="F112:F113"/>
    <mergeCell ref="G112:G113"/>
    <mergeCell ref="H112:H113"/>
    <mergeCell ref="I112:I113"/>
    <mergeCell ref="J112:J113"/>
    <mergeCell ref="AA110:AA111"/>
    <mergeCell ref="AB110:AB111"/>
    <mergeCell ref="AC110:AC111"/>
    <mergeCell ref="AD110:AD111"/>
    <mergeCell ref="AE110:AE111"/>
    <mergeCell ref="AF110:AF111"/>
    <mergeCell ref="U110:U111"/>
    <mergeCell ref="V110:V111"/>
    <mergeCell ref="W110:W111"/>
    <mergeCell ref="X110:X111"/>
    <mergeCell ref="Y110:Y111"/>
    <mergeCell ref="Z110:Z111"/>
    <mergeCell ref="O110:O111"/>
    <mergeCell ref="P110:P111"/>
    <mergeCell ref="Q110:Q111"/>
    <mergeCell ref="R110:R111"/>
    <mergeCell ref="S110:S111"/>
    <mergeCell ref="T110:T111"/>
    <mergeCell ref="I110:I111"/>
    <mergeCell ref="J110:J111"/>
    <mergeCell ref="AI112:AI113"/>
    <mergeCell ref="AJ112:AJ113"/>
    <mergeCell ref="K110:K111"/>
    <mergeCell ref="L110:L111"/>
    <mergeCell ref="M110:M111"/>
    <mergeCell ref="N110:N111"/>
    <mergeCell ref="V105:V106"/>
    <mergeCell ref="W105:W106"/>
    <mergeCell ref="A110:A111"/>
    <mergeCell ref="B110:B119"/>
    <mergeCell ref="C110:C119"/>
    <mergeCell ref="D110:D119"/>
    <mergeCell ref="E110:E119"/>
    <mergeCell ref="F110:F111"/>
    <mergeCell ref="G110:G111"/>
    <mergeCell ref="H110:H111"/>
    <mergeCell ref="P105:P106"/>
    <mergeCell ref="Q105:Q106"/>
    <mergeCell ref="R105:R106"/>
    <mergeCell ref="S105:S106"/>
    <mergeCell ref="T105:T106"/>
    <mergeCell ref="U105:U106"/>
    <mergeCell ref="J105:J106"/>
    <mergeCell ref="K105:K106"/>
    <mergeCell ref="L105:L106"/>
    <mergeCell ref="M105:M106"/>
    <mergeCell ref="N105:N106"/>
    <mergeCell ref="O105:O106"/>
    <mergeCell ref="O112:O113"/>
    <mergeCell ref="P112:P113"/>
    <mergeCell ref="A114:A115"/>
    <mergeCell ref="F114:F115"/>
    <mergeCell ref="G114:G115"/>
    <mergeCell ref="H114:H115"/>
    <mergeCell ref="S103:S104"/>
    <mergeCell ref="T103:T104"/>
    <mergeCell ref="U103:U104"/>
    <mergeCell ref="V103:V104"/>
    <mergeCell ref="W103:W104"/>
    <mergeCell ref="A105:A106"/>
    <mergeCell ref="F105:F106"/>
    <mergeCell ref="G105:G106"/>
    <mergeCell ref="H105:H106"/>
    <mergeCell ref="I105:I106"/>
    <mergeCell ref="M103:M104"/>
    <mergeCell ref="N103:N104"/>
    <mergeCell ref="O103:O104"/>
    <mergeCell ref="P103:P104"/>
    <mergeCell ref="Q103:Q104"/>
    <mergeCell ref="R103:R104"/>
    <mergeCell ref="G103:G104"/>
    <mergeCell ref="H103:H104"/>
    <mergeCell ref="I103:I104"/>
    <mergeCell ref="J103:J104"/>
    <mergeCell ref="K103:K104"/>
    <mergeCell ref="L103:L104"/>
    <mergeCell ref="AG98:AG99"/>
    <mergeCell ref="AH98:AH99"/>
    <mergeCell ref="AI98:AI99"/>
    <mergeCell ref="AJ98:AJ99"/>
    <mergeCell ref="A103:A104"/>
    <mergeCell ref="B103:B106"/>
    <mergeCell ref="C103:C106"/>
    <mergeCell ref="D103:D106"/>
    <mergeCell ref="E103:E106"/>
    <mergeCell ref="F103:F104"/>
    <mergeCell ref="AA98:AA99"/>
    <mergeCell ref="AB98:AB99"/>
    <mergeCell ref="AC98:AC99"/>
    <mergeCell ref="AD98:AD99"/>
    <mergeCell ref="AE98:AE99"/>
    <mergeCell ref="AF98:AF99"/>
    <mergeCell ref="U98:U99"/>
    <mergeCell ref="V98:V99"/>
    <mergeCell ref="W98:W99"/>
    <mergeCell ref="X98:X99"/>
    <mergeCell ref="Y98:Y99"/>
    <mergeCell ref="Z98:Z99"/>
    <mergeCell ref="O98:O99"/>
    <mergeCell ref="P98:P99"/>
    <mergeCell ref="Q98:Q99"/>
    <mergeCell ref="R98:R99"/>
    <mergeCell ref="S98:S99"/>
    <mergeCell ref="T98:T99"/>
    <mergeCell ref="I98:I99"/>
    <mergeCell ref="J98:J99"/>
    <mergeCell ref="K98:K99"/>
    <mergeCell ref="L98:L99"/>
    <mergeCell ref="T91:T92"/>
    <mergeCell ref="U91:U92"/>
    <mergeCell ref="F91:F92"/>
    <mergeCell ref="G91:G92"/>
    <mergeCell ref="H91:H92"/>
    <mergeCell ref="I91:I92"/>
    <mergeCell ref="J91:J92"/>
    <mergeCell ref="K91:K92"/>
    <mergeCell ref="M98:M99"/>
    <mergeCell ref="N98:N99"/>
    <mergeCell ref="V93:V94"/>
    <mergeCell ref="W93:W94"/>
    <mergeCell ref="A98:A99"/>
    <mergeCell ref="B98:B99"/>
    <mergeCell ref="C98:C99"/>
    <mergeCell ref="D98:D99"/>
    <mergeCell ref="E98:E99"/>
    <mergeCell ref="F98:F99"/>
    <mergeCell ref="G98:G99"/>
    <mergeCell ref="H98:H99"/>
    <mergeCell ref="L93:L94"/>
    <mergeCell ref="M93:M94"/>
    <mergeCell ref="N93:N94"/>
    <mergeCell ref="S93:S94"/>
    <mergeCell ref="T93:T94"/>
    <mergeCell ref="U93:U94"/>
    <mergeCell ref="AI86:AI87"/>
    <mergeCell ref="A91:A92"/>
    <mergeCell ref="B91:B94"/>
    <mergeCell ref="C91:C94"/>
    <mergeCell ref="D91:D94"/>
    <mergeCell ref="E91:E92"/>
    <mergeCell ref="Y86:Y87"/>
    <mergeCell ref="Z86:Z87"/>
    <mergeCell ref="AA86:AA87"/>
    <mergeCell ref="AB86:AB87"/>
    <mergeCell ref="AC86:AC87"/>
    <mergeCell ref="AD86:AD87"/>
    <mergeCell ref="S86:S87"/>
    <mergeCell ref="T86:T87"/>
    <mergeCell ref="U86:U87"/>
    <mergeCell ref="V86:V87"/>
    <mergeCell ref="W86:W87"/>
    <mergeCell ref="X86:X87"/>
    <mergeCell ref="V91:V92"/>
    <mergeCell ref="W91:W92"/>
    <mergeCell ref="A93:A94"/>
    <mergeCell ref="E93:E94"/>
    <mergeCell ref="F93:F94"/>
    <mergeCell ref="G93:G94"/>
    <mergeCell ref="H93:H94"/>
    <mergeCell ref="I93:I94"/>
    <mergeCell ref="J93:J94"/>
    <mergeCell ref="K93:K94"/>
    <mergeCell ref="L91:L92"/>
    <mergeCell ref="M91:M92"/>
    <mergeCell ref="N91:N92"/>
    <mergeCell ref="S91:S92"/>
    <mergeCell ref="AI84:AI85"/>
    <mergeCell ref="A86:A87"/>
    <mergeCell ref="F86:F87"/>
    <mergeCell ref="G86:G87"/>
    <mergeCell ref="H86:H87"/>
    <mergeCell ref="I86:I87"/>
    <mergeCell ref="K86:K87"/>
    <mergeCell ref="L86:L87"/>
    <mergeCell ref="M86:M87"/>
    <mergeCell ref="N86:N87"/>
    <mergeCell ref="AC84:AC85"/>
    <mergeCell ref="AD84:AD85"/>
    <mergeCell ref="AE84:AE85"/>
    <mergeCell ref="AF84:AF85"/>
    <mergeCell ref="AG84:AG85"/>
    <mergeCell ref="AH84:AH85"/>
    <mergeCell ref="W84:W85"/>
    <mergeCell ref="X84:X85"/>
    <mergeCell ref="Y84:Y85"/>
    <mergeCell ref="Z84:Z85"/>
    <mergeCell ref="AA84:AA85"/>
    <mergeCell ref="AB84:AB85"/>
    <mergeCell ref="M84:M85"/>
    <mergeCell ref="N84:N85"/>
    <mergeCell ref="S84:S85"/>
    <mergeCell ref="T84:T85"/>
    <mergeCell ref="U84:U85"/>
    <mergeCell ref="V84:V85"/>
    <mergeCell ref="AE86:AE87"/>
    <mergeCell ref="AF86:AF87"/>
    <mergeCell ref="AG86:AG87"/>
    <mergeCell ref="AH86:AH87"/>
    <mergeCell ref="A84:A85"/>
    <mergeCell ref="F84:F85"/>
    <mergeCell ref="G84:G85"/>
    <mergeCell ref="H84:H85"/>
    <mergeCell ref="I84:I85"/>
    <mergeCell ref="K84:K85"/>
    <mergeCell ref="L84:L85"/>
    <mergeCell ref="AA82:AA83"/>
    <mergeCell ref="AB82:AB83"/>
    <mergeCell ref="AC82:AC83"/>
    <mergeCell ref="AD82:AD83"/>
    <mergeCell ref="AE82:AE83"/>
    <mergeCell ref="AF82:AF83"/>
    <mergeCell ref="U82:U83"/>
    <mergeCell ref="V82:V83"/>
    <mergeCell ref="W82:W83"/>
    <mergeCell ref="X82:X83"/>
    <mergeCell ref="Y82:Y83"/>
    <mergeCell ref="Z82:Z83"/>
    <mergeCell ref="K82:K83"/>
    <mergeCell ref="L82:L83"/>
    <mergeCell ref="M82:M83"/>
    <mergeCell ref="N82:N83"/>
    <mergeCell ref="S82:S83"/>
    <mergeCell ref="T82:T83"/>
    <mergeCell ref="AI80:AI81"/>
    <mergeCell ref="A82:A83"/>
    <mergeCell ref="F82:F83"/>
    <mergeCell ref="G82:G83"/>
    <mergeCell ref="H82:H83"/>
    <mergeCell ref="I82:I83"/>
    <mergeCell ref="Y80:Y81"/>
    <mergeCell ref="Z80:Z81"/>
    <mergeCell ref="AA80:AA81"/>
    <mergeCell ref="AB80:AB81"/>
    <mergeCell ref="AC80:AC81"/>
    <mergeCell ref="AD80:AD81"/>
    <mergeCell ref="S80:S81"/>
    <mergeCell ref="T80:T81"/>
    <mergeCell ref="U80:U81"/>
    <mergeCell ref="V80:V81"/>
    <mergeCell ref="W80:W81"/>
    <mergeCell ref="X80:X81"/>
    <mergeCell ref="AG82:AG83"/>
    <mergeCell ref="AH82:AH83"/>
    <mergeCell ref="AI82:AI83"/>
    <mergeCell ref="F80:F81"/>
    <mergeCell ref="G80:G81"/>
    <mergeCell ref="H80:H81"/>
    <mergeCell ref="I80:I81"/>
    <mergeCell ref="K80:K81"/>
    <mergeCell ref="L80:L81"/>
    <mergeCell ref="M80:M81"/>
    <mergeCell ref="N80:N81"/>
    <mergeCell ref="AF78:AF79"/>
    <mergeCell ref="AG78:AG79"/>
    <mergeCell ref="AH78:AH79"/>
    <mergeCell ref="W78:W79"/>
    <mergeCell ref="X78:X79"/>
    <mergeCell ref="Y78:Y79"/>
    <mergeCell ref="Z78:Z79"/>
    <mergeCell ref="AA78:AA79"/>
    <mergeCell ref="AB78:AB79"/>
    <mergeCell ref="M78:M79"/>
    <mergeCell ref="N78:N79"/>
    <mergeCell ref="S78:S79"/>
    <mergeCell ref="T78:T79"/>
    <mergeCell ref="U78:U79"/>
    <mergeCell ref="V78:V79"/>
    <mergeCell ref="AG80:AG81"/>
    <mergeCell ref="AH80:AH81"/>
    <mergeCell ref="I78:I79"/>
    <mergeCell ref="AE80:AE81"/>
    <mergeCell ref="AF80:AF81"/>
    <mergeCell ref="K78:K79"/>
    <mergeCell ref="L78:L79"/>
    <mergeCell ref="AF73:AF74"/>
    <mergeCell ref="AG73:AG74"/>
    <mergeCell ref="AH73:AH74"/>
    <mergeCell ref="AI73:AI74"/>
    <mergeCell ref="AJ73:AJ74"/>
    <mergeCell ref="A78:A79"/>
    <mergeCell ref="B78:B87"/>
    <mergeCell ref="C78:C87"/>
    <mergeCell ref="D78:D87"/>
    <mergeCell ref="E78:E87"/>
    <mergeCell ref="Z73:Z74"/>
    <mergeCell ref="AA73:AA74"/>
    <mergeCell ref="AB73:AB74"/>
    <mergeCell ref="AC73:AC74"/>
    <mergeCell ref="AD73:AD74"/>
    <mergeCell ref="AE73:AE74"/>
    <mergeCell ref="T73:T74"/>
    <mergeCell ref="U73:U74"/>
    <mergeCell ref="V73:V74"/>
    <mergeCell ref="W73:W74"/>
    <mergeCell ref="X73:X74"/>
    <mergeCell ref="Y73:Y74"/>
    <mergeCell ref="J73:J74"/>
    <mergeCell ref="K73:K74"/>
    <mergeCell ref="AC78:AC79"/>
    <mergeCell ref="AD78:AD79"/>
    <mergeCell ref="AE78:AE79"/>
    <mergeCell ref="S73:S74"/>
    <mergeCell ref="AI78:AI79"/>
    <mergeCell ref="A80:A81"/>
    <mergeCell ref="AI71:AI72"/>
    <mergeCell ref="AJ71:AJ72"/>
    <mergeCell ref="A73:A74"/>
    <mergeCell ref="F73:F74"/>
    <mergeCell ref="G73:G74"/>
    <mergeCell ref="H73:H74"/>
    <mergeCell ref="I73:I74"/>
    <mergeCell ref="Z71:Z72"/>
    <mergeCell ref="AA71:AA72"/>
    <mergeCell ref="AB71:AB72"/>
    <mergeCell ref="AC71:AC72"/>
    <mergeCell ref="AD71:AD72"/>
    <mergeCell ref="AE71:AE72"/>
    <mergeCell ref="T71:T72"/>
    <mergeCell ref="U71:U72"/>
    <mergeCell ref="V71:V72"/>
    <mergeCell ref="W71:W72"/>
    <mergeCell ref="X71:X72"/>
    <mergeCell ref="Y71:Y72"/>
    <mergeCell ref="J71:J72"/>
    <mergeCell ref="K71:K72"/>
    <mergeCell ref="L71:L72"/>
    <mergeCell ref="M71:M72"/>
    <mergeCell ref="N71:N72"/>
    <mergeCell ref="S71:S72"/>
    <mergeCell ref="A71:A72"/>
    <mergeCell ref="F78:F79"/>
    <mergeCell ref="G78:G79"/>
    <mergeCell ref="H78:H79"/>
    <mergeCell ref="B71:B74"/>
    <mergeCell ref="C71:C74"/>
    <mergeCell ref="D71:D74"/>
    <mergeCell ref="E71:E74"/>
    <mergeCell ref="F71:F72"/>
    <mergeCell ref="G71:G72"/>
    <mergeCell ref="H71:H72"/>
    <mergeCell ref="I71:I72"/>
    <mergeCell ref="AC66:AC67"/>
    <mergeCell ref="AD66:AD67"/>
    <mergeCell ref="AE66:AE67"/>
    <mergeCell ref="AF66:AF67"/>
    <mergeCell ref="AG66:AG67"/>
    <mergeCell ref="AH66:AH67"/>
    <mergeCell ref="W66:W67"/>
    <mergeCell ref="X66:X67"/>
    <mergeCell ref="Y66:Y67"/>
    <mergeCell ref="Z66:Z67"/>
    <mergeCell ref="AA66:AA67"/>
    <mergeCell ref="AB66:AB67"/>
    <mergeCell ref="M66:M67"/>
    <mergeCell ref="N66:N67"/>
    <mergeCell ref="S66:S67"/>
    <mergeCell ref="T66:T67"/>
    <mergeCell ref="U66:U67"/>
    <mergeCell ref="V66:V67"/>
    <mergeCell ref="AF71:AF72"/>
    <mergeCell ref="AG71:AG72"/>
    <mergeCell ref="AH71:AH72"/>
    <mergeCell ref="L73:L74"/>
    <mergeCell ref="M73:M74"/>
    <mergeCell ref="N73:N74"/>
    <mergeCell ref="AH64:AH65"/>
    <mergeCell ref="AI64:AI65"/>
    <mergeCell ref="A66:A67"/>
    <mergeCell ref="F66:F67"/>
    <mergeCell ref="G66:G67"/>
    <mergeCell ref="H66:H67"/>
    <mergeCell ref="I66:I67"/>
    <mergeCell ref="J66:J67"/>
    <mergeCell ref="K66:K67"/>
    <mergeCell ref="L66:L67"/>
    <mergeCell ref="AB64:AB65"/>
    <mergeCell ref="AC64:AC65"/>
    <mergeCell ref="AD64:AD65"/>
    <mergeCell ref="AE64:AE65"/>
    <mergeCell ref="AF64:AF65"/>
    <mergeCell ref="AG64:AG65"/>
    <mergeCell ref="V64:V65"/>
    <mergeCell ref="W64:W65"/>
    <mergeCell ref="X64:X65"/>
    <mergeCell ref="Y64:Y65"/>
    <mergeCell ref="Z64:Z65"/>
    <mergeCell ref="AA64:AA65"/>
    <mergeCell ref="L64:L65"/>
    <mergeCell ref="M64:M65"/>
    <mergeCell ref="N64:N65"/>
    <mergeCell ref="S64:S65"/>
    <mergeCell ref="T64:T65"/>
    <mergeCell ref="U64:U65"/>
    <mergeCell ref="AI66:AI67"/>
    <mergeCell ref="A64:A65"/>
    <mergeCell ref="F64:F65"/>
    <mergeCell ref="G64:G65"/>
    <mergeCell ref="H64:H65"/>
    <mergeCell ref="I64:I65"/>
    <mergeCell ref="J64:J65"/>
    <mergeCell ref="K64:K65"/>
    <mergeCell ref="AA62:AA63"/>
    <mergeCell ref="AB62:AB63"/>
    <mergeCell ref="AC62:AC63"/>
    <mergeCell ref="AD62:AD63"/>
    <mergeCell ref="AE62:AE63"/>
    <mergeCell ref="AF62:AF63"/>
    <mergeCell ref="U62:U63"/>
    <mergeCell ref="V62:V63"/>
    <mergeCell ref="W62:W63"/>
    <mergeCell ref="X62:X63"/>
    <mergeCell ref="Y62:Y63"/>
    <mergeCell ref="Z62:Z63"/>
    <mergeCell ref="K62:K63"/>
    <mergeCell ref="L62:L63"/>
    <mergeCell ref="M62:M63"/>
    <mergeCell ref="N62:N63"/>
    <mergeCell ref="S62:S63"/>
    <mergeCell ref="T62:T63"/>
    <mergeCell ref="A62:A63"/>
    <mergeCell ref="F62:F63"/>
    <mergeCell ref="G62:G63"/>
    <mergeCell ref="H62:H63"/>
    <mergeCell ref="I62:I63"/>
    <mergeCell ref="J62:J63"/>
    <mergeCell ref="AD60:AD61"/>
    <mergeCell ref="AE60:AE61"/>
    <mergeCell ref="AF60:AF61"/>
    <mergeCell ref="AG60:AG61"/>
    <mergeCell ref="AH60:AH61"/>
    <mergeCell ref="AI60:AI61"/>
    <mergeCell ref="X60:X61"/>
    <mergeCell ref="Y60:Y61"/>
    <mergeCell ref="Z60:Z61"/>
    <mergeCell ref="AA60:AA61"/>
    <mergeCell ref="AB60:AB61"/>
    <mergeCell ref="AC60:AC61"/>
    <mergeCell ref="N60:N61"/>
    <mergeCell ref="S60:S61"/>
    <mergeCell ref="T60:T61"/>
    <mergeCell ref="U60:U61"/>
    <mergeCell ref="V60:V61"/>
    <mergeCell ref="W60:W61"/>
    <mergeCell ref="AG62:AG63"/>
    <mergeCell ref="AH62:AH63"/>
    <mergeCell ref="AI62:AI63"/>
    <mergeCell ref="AI58:AI59"/>
    <mergeCell ref="A60:A61"/>
    <mergeCell ref="F60:F61"/>
    <mergeCell ref="G60:G61"/>
    <mergeCell ref="H60:H61"/>
    <mergeCell ref="I60:I61"/>
    <mergeCell ref="J60:J61"/>
    <mergeCell ref="K60:K61"/>
    <mergeCell ref="L60:L61"/>
    <mergeCell ref="M60:M61"/>
    <mergeCell ref="AC58:AC59"/>
    <mergeCell ref="AD58:AD59"/>
    <mergeCell ref="AE58:AE59"/>
    <mergeCell ref="AF58:AF59"/>
    <mergeCell ref="AG58:AG59"/>
    <mergeCell ref="AH58:AH59"/>
    <mergeCell ref="W58:W59"/>
    <mergeCell ref="X58:X59"/>
    <mergeCell ref="Y58:Y59"/>
    <mergeCell ref="Z58:Z59"/>
    <mergeCell ref="AA58:AA59"/>
    <mergeCell ref="AB58:AB59"/>
    <mergeCell ref="M58:M59"/>
    <mergeCell ref="N58:N59"/>
    <mergeCell ref="S58:S59"/>
    <mergeCell ref="T58:T59"/>
    <mergeCell ref="U58:U59"/>
    <mergeCell ref="V58:V59"/>
    <mergeCell ref="A58:A59"/>
    <mergeCell ref="F58:F59"/>
    <mergeCell ref="G58:G59"/>
    <mergeCell ref="H58:H59"/>
    <mergeCell ref="I58:I59"/>
    <mergeCell ref="J58:J59"/>
    <mergeCell ref="K58:K59"/>
    <mergeCell ref="L58:L59"/>
    <mergeCell ref="AB56:AB57"/>
    <mergeCell ref="AC56:AC57"/>
    <mergeCell ref="AD56:AD57"/>
    <mergeCell ref="AE56:AE57"/>
    <mergeCell ref="AF56:AF57"/>
    <mergeCell ref="AG56:AG57"/>
    <mergeCell ref="V56:V57"/>
    <mergeCell ref="W56:W57"/>
    <mergeCell ref="X56:X57"/>
    <mergeCell ref="Y56:Y57"/>
    <mergeCell ref="Z56:Z57"/>
    <mergeCell ref="AA56:AA57"/>
    <mergeCell ref="L56:L57"/>
    <mergeCell ref="M56:M57"/>
    <mergeCell ref="N56:N57"/>
    <mergeCell ref="S56:S57"/>
    <mergeCell ref="T56:T57"/>
    <mergeCell ref="U56:U57"/>
    <mergeCell ref="AG54:AG55"/>
    <mergeCell ref="AH54:AH55"/>
    <mergeCell ref="AI54:AI55"/>
    <mergeCell ref="A56:A57"/>
    <mergeCell ref="F56:F57"/>
    <mergeCell ref="G56:G57"/>
    <mergeCell ref="H56:H57"/>
    <mergeCell ref="I56:I57"/>
    <mergeCell ref="J56:J57"/>
    <mergeCell ref="K56:K57"/>
    <mergeCell ref="AA54:AA55"/>
    <mergeCell ref="AB54:AB55"/>
    <mergeCell ref="AC54:AC55"/>
    <mergeCell ref="AD54:AD55"/>
    <mergeCell ref="AE54:AE55"/>
    <mergeCell ref="AF54:AF55"/>
    <mergeCell ref="U54:U55"/>
    <mergeCell ref="V54:V55"/>
    <mergeCell ref="W54:W55"/>
    <mergeCell ref="X54:X55"/>
    <mergeCell ref="Y54:Y55"/>
    <mergeCell ref="Z54:Z55"/>
    <mergeCell ref="K54:K55"/>
    <mergeCell ref="L54:L55"/>
    <mergeCell ref="M54:M55"/>
    <mergeCell ref="N54:N55"/>
    <mergeCell ref="S54:S55"/>
    <mergeCell ref="T54:T55"/>
    <mergeCell ref="AH56:AH57"/>
    <mergeCell ref="AI56:AI57"/>
    <mergeCell ref="A54:A55"/>
    <mergeCell ref="F54:F55"/>
    <mergeCell ref="G54:G55"/>
    <mergeCell ref="H54:H55"/>
    <mergeCell ref="I54:I55"/>
    <mergeCell ref="J54:J55"/>
    <mergeCell ref="Z52:Z53"/>
    <mergeCell ref="AA52:AA53"/>
    <mergeCell ref="AB52:AB53"/>
    <mergeCell ref="AC52:AC53"/>
    <mergeCell ref="AD52:AD53"/>
    <mergeCell ref="AE52:AE53"/>
    <mergeCell ref="T52:T53"/>
    <mergeCell ref="U52:U53"/>
    <mergeCell ref="V52:V53"/>
    <mergeCell ref="W52:W53"/>
    <mergeCell ref="X52:X53"/>
    <mergeCell ref="Y52:Y53"/>
    <mergeCell ref="J52:J53"/>
    <mergeCell ref="K52:K53"/>
    <mergeCell ref="L52:L53"/>
    <mergeCell ref="M52:M53"/>
    <mergeCell ref="N52:N53"/>
    <mergeCell ref="S52:S53"/>
    <mergeCell ref="AE50:AE51"/>
    <mergeCell ref="AF50:AF51"/>
    <mergeCell ref="AG50:AG51"/>
    <mergeCell ref="AH50:AH51"/>
    <mergeCell ref="AI50:AI51"/>
    <mergeCell ref="A52:A53"/>
    <mergeCell ref="F52:F53"/>
    <mergeCell ref="G52:G53"/>
    <mergeCell ref="H52:H53"/>
    <mergeCell ref="I52:I53"/>
    <mergeCell ref="Y50:Y51"/>
    <mergeCell ref="Z50:Z51"/>
    <mergeCell ref="AA50:AA51"/>
    <mergeCell ref="AB50:AB51"/>
    <mergeCell ref="AC50:AC51"/>
    <mergeCell ref="AD50:AD51"/>
    <mergeCell ref="S50:S51"/>
    <mergeCell ref="T50:T51"/>
    <mergeCell ref="U50:U51"/>
    <mergeCell ref="V50:V51"/>
    <mergeCell ref="W50:W51"/>
    <mergeCell ref="X50:X51"/>
    <mergeCell ref="I50:I51"/>
    <mergeCell ref="J50:J51"/>
    <mergeCell ref="K50:K51"/>
    <mergeCell ref="L50:L51"/>
    <mergeCell ref="M50:M51"/>
    <mergeCell ref="N50:N51"/>
    <mergeCell ref="AF52:AF53"/>
    <mergeCell ref="AG52:AG53"/>
    <mergeCell ref="AH52:AH53"/>
    <mergeCell ref="AI52:AI53"/>
    <mergeCell ref="AI45:AI46"/>
    <mergeCell ref="AJ45:AJ46"/>
    <mergeCell ref="A50:A51"/>
    <mergeCell ref="B50:B67"/>
    <mergeCell ref="C50:C67"/>
    <mergeCell ref="D50:D67"/>
    <mergeCell ref="E50:E67"/>
    <mergeCell ref="F50:F51"/>
    <mergeCell ref="G50:G51"/>
    <mergeCell ref="H50:H51"/>
    <mergeCell ref="AC45:AC46"/>
    <mergeCell ref="AD45:AD46"/>
    <mergeCell ref="AE45:AE46"/>
    <mergeCell ref="AF45:AF46"/>
    <mergeCell ref="AG45:AG46"/>
    <mergeCell ref="AH45:AH46"/>
    <mergeCell ref="W45:W46"/>
    <mergeCell ref="X45:X46"/>
    <mergeCell ref="Y45:Y46"/>
    <mergeCell ref="Z45:Z46"/>
    <mergeCell ref="AA45:AA46"/>
    <mergeCell ref="AB45:AB46"/>
    <mergeCell ref="M45:M46"/>
    <mergeCell ref="N45:N46"/>
    <mergeCell ref="S45:S46"/>
    <mergeCell ref="T45:T46"/>
    <mergeCell ref="U45:U46"/>
    <mergeCell ref="V45:V46"/>
    <mergeCell ref="G45:G46"/>
    <mergeCell ref="H45:H46"/>
    <mergeCell ref="I45:I46"/>
    <mergeCell ref="J45:J46"/>
    <mergeCell ref="K45:K46"/>
    <mergeCell ref="L45:L46"/>
    <mergeCell ref="A45:A46"/>
    <mergeCell ref="B45:B46"/>
    <mergeCell ref="C45:C46"/>
    <mergeCell ref="D45:D46"/>
    <mergeCell ref="E45:E46"/>
    <mergeCell ref="F45:F46"/>
    <mergeCell ref="AE40:AE41"/>
    <mergeCell ref="AF40:AF41"/>
    <mergeCell ref="AG40:AG41"/>
    <mergeCell ref="AH40:AH41"/>
    <mergeCell ref="AI40:AI41"/>
    <mergeCell ref="AJ40:AJ41"/>
    <mergeCell ref="Y40:Y41"/>
    <mergeCell ref="Z40:Z41"/>
    <mergeCell ref="AA40:AA41"/>
    <mergeCell ref="AB40:AB41"/>
    <mergeCell ref="AC40:AC41"/>
    <mergeCell ref="AD40:AD41"/>
    <mergeCell ref="S40:S41"/>
    <mergeCell ref="T40:T41"/>
    <mergeCell ref="U40:U41"/>
    <mergeCell ref="V40:V41"/>
    <mergeCell ref="W40:W41"/>
    <mergeCell ref="X40:X41"/>
    <mergeCell ref="H40:H41"/>
    <mergeCell ref="I40:I41"/>
    <mergeCell ref="K40:K41"/>
    <mergeCell ref="L40:L41"/>
    <mergeCell ref="M40:M41"/>
    <mergeCell ref="N40:N41"/>
    <mergeCell ref="AH35:AH36"/>
    <mergeCell ref="AI35:AI36"/>
    <mergeCell ref="AJ35:AJ36"/>
    <mergeCell ref="A40:A41"/>
    <mergeCell ref="B40:B41"/>
    <mergeCell ref="C40:C41"/>
    <mergeCell ref="D40:D41"/>
    <mergeCell ref="E40:E41"/>
    <mergeCell ref="F40:F41"/>
    <mergeCell ref="G40:G41"/>
    <mergeCell ref="AB35:AB36"/>
    <mergeCell ref="AC35:AC36"/>
    <mergeCell ref="AD35:AD36"/>
    <mergeCell ref="AE35:AE36"/>
    <mergeCell ref="AF35:AF36"/>
    <mergeCell ref="AG35:AG36"/>
    <mergeCell ref="V35:V36"/>
    <mergeCell ref="W35:W36"/>
    <mergeCell ref="X35:X36"/>
    <mergeCell ref="Y35:Y36"/>
    <mergeCell ref="Z35:Z36"/>
    <mergeCell ref="AA35:AA36"/>
    <mergeCell ref="L35:L36"/>
    <mergeCell ref="M35:M36"/>
    <mergeCell ref="N35:N36"/>
    <mergeCell ref="S35:S36"/>
    <mergeCell ref="T35:T36"/>
    <mergeCell ref="U35:U36"/>
    <mergeCell ref="F35:F36"/>
    <mergeCell ref="G35:G36"/>
    <mergeCell ref="H35:H36"/>
    <mergeCell ref="I35:I36"/>
    <mergeCell ref="A35:A36"/>
    <mergeCell ref="B35:B36"/>
    <mergeCell ref="C35:C36"/>
    <mergeCell ref="D35:D36"/>
    <mergeCell ref="E35:E36"/>
    <mergeCell ref="Z30:Z31"/>
    <mergeCell ref="AA30:AA31"/>
    <mergeCell ref="AB30:AB31"/>
    <mergeCell ref="AC30:AC31"/>
    <mergeCell ref="AD30:AD31"/>
    <mergeCell ref="AE30:AE31"/>
    <mergeCell ref="T30:T31"/>
    <mergeCell ref="U30:U31"/>
    <mergeCell ref="V30:V31"/>
    <mergeCell ref="W30:W31"/>
    <mergeCell ref="X30:X31"/>
    <mergeCell ref="Y30:Y31"/>
    <mergeCell ref="J30:J31"/>
    <mergeCell ref="K30:K31"/>
    <mergeCell ref="L30:L31"/>
    <mergeCell ref="M30:M31"/>
    <mergeCell ref="N30:N31"/>
    <mergeCell ref="S30:S31"/>
    <mergeCell ref="J35:J36"/>
    <mergeCell ref="K35:K36"/>
    <mergeCell ref="AJ28:AJ29"/>
    <mergeCell ref="A30:A31"/>
    <mergeCell ref="F30:F31"/>
    <mergeCell ref="G30:G31"/>
    <mergeCell ref="H30:H31"/>
    <mergeCell ref="I30:I31"/>
    <mergeCell ref="Z28:Z29"/>
    <mergeCell ref="AA28:AA29"/>
    <mergeCell ref="AB28:AB29"/>
    <mergeCell ref="AC28:AC29"/>
    <mergeCell ref="AD28:AD29"/>
    <mergeCell ref="AE28:AE29"/>
    <mergeCell ref="T28:T29"/>
    <mergeCell ref="U28:U29"/>
    <mergeCell ref="V28:V29"/>
    <mergeCell ref="W28:W29"/>
    <mergeCell ref="X28:X29"/>
    <mergeCell ref="Y28:Y29"/>
    <mergeCell ref="J28:J29"/>
    <mergeCell ref="K28:K29"/>
    <mergeCell ref="L28:L29"/>
    <mergeCell ref="M28:M29"/>
    <mergeCell ref="N28:N29"/>
    <mergeCell ref="S28:S29"/>
    <mergeCell ref="AF30:AF31"/>
    <mergeCell ref="AG30:AG31"/>
    <mergeCell ref="AH30:AH31"/>
    <mergeCell ref="AI30:AI31"/>
    <mergeCell ref="AJ30:AJ31"/>
    <mergeCell ref="AF26:AF27"/>
    <mergeCell ref="AG26:AG27"/>
    <mergeCell ref="AH26:AH27"/>
    <mergeCell ref="AI26:AI27"/>
    <mergeCell ref="AJ26:AJ27"/>
    <mergeCell ref="A28:A29"/>
    <mergeCell ref="F28:F29"/>
    <mergeCell ref="G28:G29"/>
    <mergeCell ref="H28:H29"/>
    <mergeCell ref="I28:I29"/>
    <mergeCell ref="Z26:Z27"/>
    <mergeCell ref="AA26:AA27"/>
    <mergeCell ref="AB26:AB27"/>
    <mergeCell ref="AC26:AC27"/>
    <mergeCell ref="AD26:AD27"/>
    <mergeCell ref="AE26:AE27"/>
    <mergeCell ref="T26:T27"/>
    <mergeCell ref="U26:U27"/>
    <mergeCell ref="V26:V27"/>
    <mergeCell ref="W26:W27"/>
    <mergeCell ref="X26:X27"/>
    <mergeCell ref="Y26:Y27"/>
    <mergeCell ref="J26:J27"/>
    <mergeCell ref="K26:K27"/>
    <mergeCell ref="L26:L27"/>
    <mergeCell ref="M26:M27"/>
    <mergeCell ref="N26:N27"/>
    <mergeCell ref="S26:S27"/>
    <mergeCell ref="AF28:AF29"/>
    <mergeCell ref="AG28:AG29"/>
    <mergeCell ref="AH28:AH29"/>
    <mergeCell ref="AI28:AI29"/>
    <mergeCell ref="A26:A27"/>
    <mergeCell ref="F26:F27"/>
    <mergeCell ref="G26:G27"/>
    <mergeCell ref="H26:H27"/>
    <mergeCell ref="I26:I27"/>
    <mergeCell ref="Z24:Z25"/>
    <mergeCell ref="AA24:AA25"/>
    <mergeCell ref="AB24:AB25"/>
    <mergeCell ref="AC24:AC25"/>
    <mergeCell ref="AD24:AD25"/>
    <mergeCell ref="AE24:AE25"/>
    <mergeCell ref="T24:T25"/>
    <mergeCell ref="U24:U25"/>
    <mergeCell ref="V24:V25"/>
    <mergeCell ref="W24:W25"/>
    <mergeCell ref="X24:X25"/>
    <mergeCell ref="Y24:Y25"/>
    <mergeCell ref="J24:J25"/>
    <mergeCell ref="K24:K25"/>
    <mergeCell ref="L24:L25"/>
    <mergeCell ref="M24:M25"/>
    <mergeCell ref="N24:N25"/>
    <mergeCell ref="S24:S25"/>
    <mergeCell ref="AJ22:AJ23"/>
    <mergeCell ref="A24:A25"/>
    <mergeCell ref="F24:F25"/>
    <mergeCell ref="G24:G25"/>
    <mergeCell ref="H24:H25"/>
    <mergeCell ref="I24:I25"/>
    <mergeCell ref="Z22:Z23"/>
    <mergeCell ref="AA22:AA23"/>
    <mergeCell ref="AB22:AB23"/>
    <mergeCell ref="AC22:AC23"/>
    <mergeCell ref="AD22:AD23"/>
    <mergeCell ref="AE22:AE23"/>
    <mergeCell ref="T22:T23"/>
    <mergeCell ref="U22:U23"/>
    <mergeCell ref="V22:V23"/>
    <mergeCell ref="W22:W23"/>
    <mergeCell ref="X22:X23"/>
    <mergeCell ref="Y22:Y23"/>
    <mergeCell ref="J22:J23"/>
    <mergeCell ref="K22:K23"/>
    <mergeCell ref="L22:L23"/>
    <mergeCell ref="M22:M23"/>
    <mergeCell ref="N22:N23"/>
    <mergeCell ref="S22:S23"/>
    <mergeCell ref="AF24:AF25"/>
    <mergeCell ref="AG24:AG25"/>
    <mergeCell ref="AH24:AH25"/>
    <mergeCell ref="AI24:AI25"/>
    <mergeCell ref="AJ24:AJ25"/>
    <mergeCell ref="AF20:AF21"/>
    <mergeCell ref="AG20:AG21"/>
    <mergeCell ref="AH20:AH21"/>
    <mergeCell ref="AI20:AI21"/>
    <mergeCell ref="AJ20:AJ21"/>
    <mergeCell ref="A22:A23"/>
    <mergeCell ref="F22:F23"/>
    <mergeCell ref="G22:G23"/>
    <mergeCell ref="H22:H23"/>
    <mergeCell ref="I22:I23"/>
    <mergeCell ref="Z20:Z21"/>
    <mergeCell ref="AA20:AA21"/>
    <mergeCell ref="AB20:AB21"/>
    <mergeCell ref="AC20:AC21"/>
    <mergeCell ref="AD20:AD21"/>
    <mergeCell ref="AE20:AE21"/>
    <mergeCell ref="T20:T21"/>
    <mergeCell ref="U20:U21"/>
    <mergeCell ref="V20:V21"/>
    <mergeCell ref="W20:W21"/>
    <mergeCell ref="X20:X21"/>
    <mergeCell ref="Y20:Y21"/>
    <mergeCell ref="J20:J21"/>
    <mergeCell ref="K20:K21"/>
    <mergeCell ref="L20:L21"/>
    <mergeCell ref="M20:M21"/>
    <mergeCell ref="N20:N21"/>
    <mergeCell ref="S20:S21"/>
    <mergeCell ref="AF22:AF23"/>
    <mergeCell ref="AG22:AG23"/>
    <mergeCell ref="AH22:AH23"/>
    <mergeCell ref="AI22:AI23"/>
    <mergeCell ref="AJ15:AJ16"/>
    <mergeCell ref="A20:A21"/>
    <mergeCell ref="B20:B31"/>
    <mergeCell ref="C20:C31"/>
    <mergeCell ref="D20:D31"/>
    <mergeCell ref="E20:E31"/>
    <mergeCell ref="F20:F21"/>
    <mergeCell ref="G20:G21"/>
    <mergeCell ref="H20:H21"/>
    <mergeCell ref="I20:I21"/>
    <mergeCell ref="AD15:AD16"/>
    <mergeCell ref="AE15:AE16"/>
    <mergeCell ref="AF15:AF16"/>
    <mergeCell ref="AG15:AG16"/>
    <mergeCell ref="AH15:AH16"/>
    <mergeCell ref="AI15:AI16"/>
    <mergeCell ref="X15:X16"/>
    <mergeCell ref="Y15:Y16"/>
    <mergeCell ref="Z15:Z16"/>
    <mergeCell ref="AA15:AA16"/>
    <mergeCell ref="AB15:AB16"/>
    <mergeCell ref="AC15:AC16"/>
    <mergeCell ref="N15:N16"/>
    <mergeCell ref="S15:S16"/>
    <mergeCell ref="T15:T16"/>
    <mergeCell ref="U15:U16"/>
    <mergeCell ref="V15:V16"/>
    <mergeCell ref="W15:W16"/>
    <mergeCell ref="G15:G16"/>
    <mergeCell ref="H15:H16"/>
    <mergeCell ref="I15:I16"/>
    <mergeCell ref="J15:J16"/>
    <mergeCell ref="K15:K16"/>
    <mergeCell ref="L15:L16"/>
    <mergeCell ref="S11:S12"/>
    <mergeCell ref="A13:A14"/>
    <mergeCell ref="G13:G14"/>
    <mergeCell ref="H13:H14"/>
    <mergeCell ref="I13:I14"/>
    <mergeCell ref="J13:J14"/>
    <mergeCell ref="K13:K14"/>
    <mergeCell ref="L13:L14"/>
    <mergeCell ref="N13:N14"/>
    <mergeCell ref="S13:S14"/>
    <mergeCell ref="H11:H12"/>
    <mergeCell ref="I11:I12"/>
    <mergeCell ref="J11:J12"/>
    <mergeCell ref="K11:K12"/>
    <mergeCell ref="L11:L12"/>
    <mergeCell ref="N11:N12"/>
    <mergeCell ref="AF9:AF10"/>
    <mergeCell ref="AG9:AG10"/>
    <mergeCell ref="AH9:AH10"/>
    <mergeCell ref="AI9:AI10"/>
    <mergeCell ref="AJ9:AJ10"/>
    <mergeCell ref="Y9:Y10"/>
    <mergeCell ref="Z9:Z10"/>
    <mergeCell ref="AA9:AA10"/>
    <mergeCell ref="AB9:AB10"/>
    <mergeCell ref="AC9:AC10"/>
    <mergeCell ref="AD9:AD10"/>
    <mergeCell ref="S9:S10"/>
    <mergeCell ref="T9:T10"/>
    <mergeCell ref="U9:U10"/>
    <mergeCell ref="V9:V10"/>
    <mergeCell ref="W9:W10"/>
    <mergeCell ref="X9:X10"/>
    <mergeCell ref="Q2:R2"/>
    <mergeCell ref="S2:S4"/>
    <mergeCell ref="AE2:AE4"/>
    <mergeCell ref="AF2:AG2"/>
    <mergeCell ref="AG3:AG4"/>
    <mergeCell ref="S7:S8"/>
    <mergeCell ref="A9:A10"/>
    <mergeCell ref="F9:F10"/>
    <mergeCell ref="G9:G10"/>
    <mergeCell ref="H9:H10"/>
    <mergeCell ref="I9:I10"/>
    <mergeCell ref="J9:J10"/>
    <mergeCell ref="K9:K10"/>
    <mergeCell ref="L9:L10"/>
    <mergeCell ref="N9:N10"/>
    <mergeCell ref="H7:H8"/>
    <mergeCell ref="I7:I8"/>
    <mergeCell ref="J7:J8"/>
    <mergeCell ref="K7:K8"/>
    <mergeCell ref="L7:L8"/>
    <mergeCell ref="N7:N8"/>
    <mergeCell ref="A7:A8"/>
    <mergeCell ref="B7:B16"/>
    <mergeCell ref="C7:C16"/>
    <mergeCell ref="D7:D16"/>
    <mergeCell ref="E7:E16"/>
    <mergeCell ref="G7:G8"/>
    <mergeCell ref="A11:A12"/>
    <mergeCell ref="G11:G12"/>
    <mergeCell ref="A15:A16"/>
    <mergeCell ref="F15:F16"/>
    <mergeCell ref="AE9:AE10"/>
    <mergeCell ref="Z1:AC1"/>
    <mergeCell ref="AD1:AD4"/>
    <mergeCell ref="AE1:AH1"/>
    <mergeCell ref="AI1:AI4"/>
    <mergeCell ref="AJ1:AJ4"/>
    <mergeCell ref="B2:B4"/>
    <mergeCell ref="C2:C4"/>
    <mergeCell ref="D2:D4"/>
    <mergeCell ref="E2:E4"/>
    <mergeCell ref="F2:F4"/>
    <mergeCell ref="A1:A4"/>
    <mergeCell ref="B1:C1"/>
    <mergeCell ref="D1:E1"/>
    <mergeCell ref="F1:S1"/>
    <mergeCell ref="T1:W1"/>
    <mergeCell ref="X1:Y1"/>
    <mergeCell ref="G2:G4"/>
    <mergeCell ref="H2:H4"/>
    <mergeCell ref="I2:I4"/>
    <mergeCell ref="J2:J4"/>
    <mergeCell ref="AH2:AH4"/>
    <mergeCell ref="K3:K4"/>
    <mergeCell ref="L3:L4"/>
    <mergeCell ref="M3:M4"/>
    <mergeCell ref="N3:N4"/>
    <mergeCell ref="O3:O4"/>
    <mergeCell ref="P3:P4"/>
    <mergeCell ref="Q3:Q4"/>
    <mergeCell ref="R3:R4"/>
    <mergeCell ref="AF3:AF4"/>
    <mergeCell ref="K2:N2"/>
    <mergeCell ref="O2:P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selection activeCell="J8" sqref="J8"/>
    </sheetView>
  </sheetViews>
  <sheetFormatPr defaultRowHeight="15" x14ac:dyDescent="0.25"/>
  <cols>
    <col min="16" max="16" width="18.28515625" customWidth="1"/>
    <col min="17" max="17" width="17.85546875" customWidth="1"/>
  </cols>
  <sheetData>
    <row r="1" spans="1:17" x14ac:dyDescent="0.25">
      <c r="A1" s="802" t="s">
        <v>2430</v>
      </c>
      <c r="B1" s="805" t="s">
        <v>810</v>
      </c>
      <c r="C1" s="805"/>
      <c r="D1" s="805"/>
      <c r="E1" s="805"/>
      <c r="F1" s="805" t="s">
        <v>811</v>
      </c>
      <c r="G1" s="805"/>
      <c r="H1" s="805" t="s">
        <v>812</v>
      </c>
      <c r="I1" s="805"/>
      <c r="J1" s="805"/>
      <c r="K1" s="805"/>
      <c r="L1" s="805" t="s">
        <v>2114</v>
      </c>
      <c r="M1" s="805"/>
      <c r="N1" s="805"/>
      <c r="O1" s="805"/>
      <c r="P1" s="805" t="s">
        <v>2431</v>
      </c>
      <c r="Q1" s="805" t="s">
        <v>695</v>
      </c>
    </row>
    <row r="2" spans="1:17" x14ac:dyDescent="0.25">
      <c r="A2" s="803"/>
      <c r="B2" s="805" t="s">
        <v>825</v>
      </c>
      <c r="C2" s="805" t="s">
        <v>826</v>
      </c>
      <c r="D2" s="805" t="s">
        <v>827</v>
      </c>
      <c r="E2" s="805" t="s">
        <v>828</v>
      </c>
      <c r="F2" s="805" t="s">
        <v>811</v>
      </c>
      <c r="G2" s="805" t="s">
        <v>830</v>
      </c>
      <c r="H2" s="805" t="s">
        <v>831</v>
      </c>
      <c r="I2" s="805" t="s">
        <v>825</v>
      </c>
      <c r="J2" s="805" t="s">
        <v>832</v>
      </c>
      <c r="K2" s="805" t="s">
        <v>833</v>
      </c>
      <c r="L2" s="806" t="s">
        <v>2432</v>
      </c>
      <c r="M2" s="805" t="s">
        <v>823</v>
      </c>
      <c r="N2" s="805"/>
      <c r="O2" s="805" t="s">
        <v>824</v>
      </c>
      <c r="P2" s="805"/>
      <c r="Q2" s="805"/>
    </row>
    <row r="3" spans="1:17" ht="30" x14ac:dyDescent="0.25">
      <c r="A3" s="804"/>
      <c r="B3" s="805"/>
      <c r="C3" s="805"/>
      <c r="D3" s="805"/>
      <c r="E3" s="805"/>
      <c r="F3" s="805"/>
      <c r="G3" s="805"/>
      <c r="H3" s="805"/>
      <c r="I3" s="805"/>
      <c r="J3" s="805"/>
      <c r="K3" s="805"/>
      <c r="L3" s="806"/>
      <c r="M3" s="396" t="s">
        <v>834</v>
      </c>
      <c r="N3" s="396" t="s">
        <v>835</v>
      </c>
      <c r="O3" s="805"/>
      <c r="P3" s="805"/>
      <c r="Q3" s="805"/>
    </row>
    <row r="4" spans="1:17" ht="30" x14ac:dyDescent="0.25">
      <c r="A4" s="397" t="s">
        <v>2433</v>
      </c>
      <c r="B4" s="398" t="s">
        <v>842</v>
      </c>
      <c r="C4" s="399"/>
      <c r="D4" s="399"/>
      <c r="E4" s="399"/>
      <c r="F4" s="398" t="s">
        <v>842</v>
      </c>
      <c r="G4" s="399"/>
      <c r="H4" s="399"/>
      <c r="I4" s="398" t="s">
        <v>842</v>
      </c>
      <c r="J4" s="400"/>
      <c r="K4" s="399"/>
      <c r="L4" s="401"/>
      <c r="M4" s="401"/>
      <c r="N4" s="402"/>
      <c r="O4" s="403"/>
      <c r="P4" s="399"/>
      <c r="Q4" s="404" t="s">
        <v>2434</v>
      </c>
    </row>
    <row r="5" spans="1:17" ht="30" x14ac:dyDescent="0.25">
      <c r="A5" s="397" t="s">
        <v>2433</v>
      </c>
      <c r="B5" s="398" t="s">
        <v>842</v>
      </c>
      <c r="C5" s="399"/>
      <c r="D5" s="399"/>
      <c r="E5" s="399"/>
      <c r="F5" s="398" t="s">
        <v>842</v>
      </c>
      <c r="G5" s="398"/>
      <c r="H5" s="399"/>
      <c r="I5" s="398" t="s">
        <v>842</v>
      </c>
      <c r="J5" s="399"/>
      <c r="K5" s="399"/>
      <c r="L5" s="401"/>
      <c r="M5" s="401"/>
      <c r="N5" s="402"/>
      <c r="O5" s="403"/>
      <c r="P5" s="399"/>
      <c r="Q5" s="404" t="s">
        <v>2434</v>
      </c>
    </row>
    <row r="6" spans="1:17" ht="30" x14ac:dyDescent="0.25">
      <c r="A6" s="397" t="s">
        <v>2433</v>
      </c>
      <c r="B6" s="398" t="s">
        <v>842</v>
      </c>
      <c r="C6" s="399"/>
      <c r="D6" s="399"/>
      <c r="E6" s="399"/>
      <c r="F6" s="398" t="s">
        <v>842</v>
      </c>
      <c r="G6" s="398"/>
      <c r="H6" s="399"/>
      <c r="I6" s="398" t="s">
        <v>842</v>
      </c>
      <c r="J6" s="399"/>
      <c r="K6" s="399"/>
      <c r="L6" s="401"/>
      <c r="M6" s="401"/>
      <c r="N6" s="402"/>
      <c r="O6" s="403"/>
      <c r="P6" s="399"/>
      <c r="Q6" s="404" t="s">
        <v>2434</v>
      </c>
    </row>
  </sheetData>
  <mergeCells count="20">
    <mergeCell ref="Q1:Q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P1:P3"/>
    <mergeCell ref="A1:A3"/>
    <mergeCell ref="B1:E1"/>
    <mergeCell ref="F1:G1"/>
    <mergeCell ref="H1:K1"/>
    <mergeCell ref="L1:O1"/>
    <mergeCell ref="K2:K3"/>
    <mergeCell ref="L2:L3"/>
    <mergeCell ref="M2:N2"/>
    <mergeCell ref="O2:O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Tanggul</vt:lpstr>
      <vt:lpstr>CekDAM</vt:lpstr>
      <vt:lpstr>Bendung</vt:lpstr>
      <vt:lpstr>Pintu</vt:lpstr>
      <vt:lpstr>Groudsill</vt:lpstr>
      <vt:lpstr>Revetment</vt:lpstr>
      <vt:lpstr>Crip</vt:lpstr>
      <vt:lpstr>PAS</vt:lpstr>
      <vt:lpstr>POMPA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 Haq</dc:creator>
  <cp:lastModifiedBy>HP</cp:lastModifiedBy>
  <dcterms:created xsi:type="dcterms:W3CDTF">2020-02-25T08:24:57Z</dcterms:created>
  <dcterms:modified xsi:type="dcterms:W3CDTF">2020-02-28T09:37:34Z</dcterms:modified>
</cp:coreProperties>
</file>