
<file path=[Content_Types].xml><?xml version="1.0" encoding="utf-8"?>
<Types xmlns="http://schemas.openxmlformats.org/package/2006/content-type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Kashan Malik\Downloads\"/>
    </mc:Choice>
  </mc:AlternateContent>
  <xr:revisionPtr revIDLastSave="0" documentId="13_ncr:1_{FC743D86-988F-4135-BE68-681960AE59D5}" xr6:coauthVersionLast="47" xr6:coauthVersionMax="47" xr10:uidLastSave="{00000000-0000-0000-0000-000000000000}"/>
  <bookViews>
    <workbookView xWindow="-110" yWindow="-110" windowWidth="19420" windowHeight="10560" xr2:uid="{00000000-000D-0000-FFFF-FFFF00000000}"/>
  </bookViews>
  <sheets>
    <sheet name="Data" sheetId="1" r:id="rId1"/>
    <sheet name="Combo chart" sheetId="3" r:id="rId2"/>
    <sheet name="Water fall chart" sheetId="4" r:id="rId3"/>
    <sheet name="pie chart" sheetId="5" r:id="rId4"/>
    <sheet name="Map Chart" sheetId="6" r:id="rId5"/>
    <sheet name="Top 5" sheetId="7" r:id="rId6"/>
    <sheet name="KPIs" sheetId="8" r:id="rId7"/>
    <sheet name="KPI YOY" sheetId="10" r:id="rId8"/>
    <sheet name="Chart1" sheetId="12" r:id="rId9"/>
    <sheet name="Dashboard" sheetId="11" r:id="rId10"/>
  </sheets>
  <definedNames>
    <definedName name="_xlchart.v1.0" hidden="1">'Water fall chart'!$D$4:$D$7</definedName>
    <definedName name="_xlchart.v1.1" hidden="1">'Water fall chart'!$E$3</definedName>
    <definedName name="_xlchart.v1.11" hidden="1">'Water fall chart'!$D$4:$D$7</definedName>
    <definedName name="_xlchart.v1.12" hidden="1">'Water fall chart'!$E$3</definedName>
    <definedName name="_xlchart.v1.13" hidden="1">'Water fall chart'!$E$4:$E$7</definedName>
    <definedName name="_xlchart.v1.2" hidden="1">'Water 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I8" i="10"/>
  <c r="H8" i="10"/>
  <c r="J8" i="10"/>
  <c r="L8" i="10"/>
  <c r="K8" i="10"/>
  <c r="N17" i="8"/>
  <c r="E17" i="6"/>
  <c r="E14" i="6"/>
  <c r="E46" i="6"/>
  <c r="E7" i="6"/>
  <c r="E39" i="6"/>
  <c r="E52" i="6"/>
  <c r="E5" i="6"/>
  <c r="E37" i="6"/>
  <c r="E12" i="6"/>
  <c r="E34" i="6"/>
  <c r="E32" i="6"/>
  <c r="E27" i="6"/>
  <c r="E24" i="6"/>
  <c r="E9" i="6"/>
  <c r="E41" i="6"/>
  <c r="E22" i="6"/>
  <c r="E16" i="6"/>
  <c r="E15" i="6"/>
  <c r="E36" i="6"/>
  <c r="H17" i="8"/>
  <c r="E31" i="6"/>
  <c r="E17" i="8"/>
  <c r="E13" i="6"/>
  <c r="E29" i="6"/>
  <c r="E45" i="6"/>
  <c r="E10" i="6"/>
  <c r="E26" i="6"/>
  <c r="E42" i="6"/>
  <c r="E20" i="6"/>
  <c r="E48" i="6"/>
  <c r="E19" i="6"/>
  <c r="E35" i="6"/>
  <c r="E51" i="6"/>
  <c r="E44" i="6"/>
  <c r="B17" i="8"/>
  <c r="E33" i="6"/>
  <c r="E49" i="6"/>
  <c r="E30" i="6"/>
  <c r="E28" i="6"/>
  <c r="E23" i="6"/>
  <c r="E8" i="6"/>
  <c r="K17" i="8"/>
  <c r="E21" i="6"/>
  <c r="E18" i="6"/>
  <c r="E50" i="6"/>
  <c r="E11" i="6"/>
  <c r="E43" i="6"/>
  <c r="E4" i="6"/>
  <c r="E25" i="6"/>
  <c r="E6" i="6"/>
  <c r="E38" i="6"/>
  <c r="E40" i="6"/>
  <c r="E47" i="6"/>
  <c r="E6" i="4"/>
  <c r="E4" i="4"/>
  <c r="E7" i="4"/>
  <c r="E5" i="4"/>
</calcChain>
</file>

<file path=xl/sharedStrings.xml><?xml version="1.0" encoding="utf-8"?>
<sst xmlns="http://schemas.openxmlformats.org/spreadsheetml/2006/main" count="130132" uniqueCount="10956">
  <si>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</si>
  <si>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</si>
  <si>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</si>
  <si>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</si>
  <si>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</si>
  <si>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</si>
  <si>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</si>
  <si>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</si>
  <si>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</si>
  <si>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</si>
  <si>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</si>
  <si>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</si>
  <si>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</si>
  <si>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</si>
  <si>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</si>
  <si>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</si>
  <si>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</si>
  <si>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</si>
  <si>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</si>
  <si>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</si>
  <si>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</si>
  <si>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</si>
  <si>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</si>
  <si>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</si>
  <si>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</si>
  <si>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</si>
  <si>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</si>
  <si>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</si>
  <si>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</si>
  <si>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</si>
  <si>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</si>
  <si>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</si>
  <si>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</si>
  <si>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</si>
  <si>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</si>
  <si>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</si>
  <si>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</si>
  <si>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</si>
  <si>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</si>
  <si>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</si>
  <si>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</si>
  <si>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</si>
  <si>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</si>
  <si>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</si>
  <si>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</si>
  <si>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</si>
  <si>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</si>
  <si>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</si>
  <si>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</si>
  <si>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</si>
  <si>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</si>
  <si>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</si>
  <si>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</si>
  <si>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</si>
  <si>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</si>
  <si>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</si>
  <si>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</si>
  <si>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</si>
  <si>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</si>
  <si>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</si>
  <si>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</si>
  <si>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</si>
  <si>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</si>
  <si>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</si>
  <si>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</si>
  <si>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</si>
  <si>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</si>
  <si>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</si>
  <si>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</si>
  <si>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</si>
  <si>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</si>
  <si>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</si>
  <si>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</si>
  <si>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</si>
  <si>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</si>
  <si>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</si>
  <si>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</si>
  <si>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</si>
  <si>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</si>
  <si>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</si>
  <si>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</si>
  <si>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</si>
  <si>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</si>
  <si>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</si>
  <si>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</si>
  <si>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</si>
  <si>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</si>
  <si>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</si>
  <si>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</si>
  <si>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</si>
  <si>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</si>
  <si>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</si>
  <si>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</si>
  <si>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</si>
  <si>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</si>
  <si>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</si>
  <si>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</si>
  <si>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</si>
  <si>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</si>
  <si>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</si>
  <si>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</si>
  <si>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</si>
  <si>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</si>
  <si>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</si>
  <si>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</si>
  <si>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</si>
  <si>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</si>
  <si>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</si>
  <si>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</si>
  <si>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</si>
  <si>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</si>
  <si>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</si>
  <si>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</si>
  <si>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</si>
  <si>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</si>
  <si>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</si>
  <si>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</si>
  <si>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</si>
  <si>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</si>
  <si>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</si>
  <si>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</si>
  <si>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</si>
  <si>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</si>
  <si>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</si>
  <si>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</si>
  <si>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</si>
  <si>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</si>
  <si>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</si>
  <si>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</si>
  <si>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</si>
  <si>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</si>
  <si>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</si>
  <si>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</si>
  <si>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</si>
  <si>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</si>
  <si>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</si>
  <si>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</si>
  <si>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</si>
  <si>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</si>
  <si>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</si>
  <si>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</si>
  <si>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</si>
  <si>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</si>
  <si>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</si>
  <si>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</si>
  <si>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</si>
  <si>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</si>
  <si>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</si>
  <si>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</si>
  <si>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</si>
  <si>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</si>
  <si>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</si>
  <si>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</si>
  <si>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</si>
  <si>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</si>
  <si>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</si>
  <si>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</si>
  <si>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</si>
  <si>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</si>
  <si>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</si>
  <si>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</si>
  <si>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</si>
  <si>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</si>
  <si>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</si>
  <si>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</si>
  <si>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</si>
  <si>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</si>
  <si>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</si>
  <si>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</si>
  <si>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</si>
  <si>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</si>
  <si>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</si>
  <si>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</si>
  <si>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</si>
  <si>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</si>
  <si>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</si>
  <si>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</si>
  <si>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</si>
  <si>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</si>
  <si>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</si>
  <si>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</si>
  <si>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</si>
  <si>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</si>
  <si>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</si>
  <si>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</si>
  <si>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</si>
  <si>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</si>
  <si>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</si>
  <si>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</si>
  <si>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</si>
  <si>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</si>
  <si>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</si>
  <si>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</si>
  <si>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</si>
  <si>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</si>
  <si>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</si>
  <si>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</si>
  <si>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</si>
  <si>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</si>
  <si>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</si>
  <si>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</si>
  <si>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</si>
  <si>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</si>
  <si>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</si>
  <si>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</si>
  <si>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</si>
  <si>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</si>
  <si>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</si>
  <si>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</si>
  <si>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</si>
  <si>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</si>
  <si>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</si>
  <si>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</si>
  <si>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</si>
  <si>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</si>
  <si>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</si>
  <si>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</si>
  <si>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</si>
  <si>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</si>
  <si>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</si>
  <si>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</si>
  <si>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</si>
  <si>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</si>
  <si>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</si>
  <si>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</si>
  <si>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</si>
  <si>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</si>
  <si>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</si>
  <si>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</si>
  <si>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</si>
  <si>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</si>
  <si>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</si>
  <si>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</si>
  <si>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</si>
  <si>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</si>
  <si>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</si>
  <si>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</si>
  <si>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</si>
  <si>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</si>
  <si>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</si>
  <si>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</si>
  <si>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</si>
  <si>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</si>
  <si>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</si>
  <si>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</si>
  <si>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</si>
  <si>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</si>
  <si>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</si>
  <si>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</si>
  <si>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</si>
  <si>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</si>
  <si>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</si>
  <si>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</si>
  <si>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</si>
  <si>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</si>
  <si>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</si>
  <si>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</si>
  <si>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</si>
  <si>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</si>
  <si>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</si>
  <si>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</si>
  <si>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</si>
  <si>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</si>
  <si>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</si>
  <si>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</si>
  <si>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</si>
  <si>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</si>
  <si>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</si>
  <si>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</si>
  <si>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</si>
  <si>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</si>
  <si>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</si>
  <si>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</si>
  <si>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</si>
  <si>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</si>
  <si>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</si>
  <si>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</si>
  <si>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</si>
  <si>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</si>
  <si>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</si>
  <si>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</si>
  <si>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</si>
  <si>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</si>
  <si>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</si>
  <si>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</si>
  <si>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</si>
  <si>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</si>
  <si>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</si>
  <si>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</si>
  <si>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</si>
  <si>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</si>
  <si>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</si>
  <si>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</si>
  <si>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</si>
  <si>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</si>
  <si>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</si>
  <si>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</si>
  <si>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</si>
  <si>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</si>
  <si>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</si>
  <si>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</si>
  <si>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</si>
  <si>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</si>
  <si>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</si>
  <si>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</si>
  <si>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</si>
  <si>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</si>
  <si>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</si>
  <si>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</si>
  <si>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</si>
  <si>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</si>
  <si>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</si>
  <si>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</si>
  <si>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</si>
  <si>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</si>
  <si>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</si>
  <si>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</si>
  <si>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</si>
  <si>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</si>
  <si>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</si>
  <si>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</si>
  <si>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</si>
  <si>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</si>
  <si>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</si>
  <si>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</si>
  <si>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</si>
  <si>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</si>
  <si>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</si>
  <si>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</si>
  <si>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</si>
  <si>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</si>
  <si>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</si>
  <si>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</si>
  <si>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</si>
  <si>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</si>
  <si>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</si>
  <si>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</si>
  <si>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</si>
  <si>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</si>
  <si>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</si>
  <si>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</si>
  <si>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</si>
  <si>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</si>
  <si>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</si>
  <si>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</si>
  <si>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</si>
  <si>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</si>
  <si>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</si>
  <si>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</si>
  <si>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</si>
  <si>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</si>
  <si>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</si>
  <si>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</si>
  <si>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</si>
  <si>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</si>
  <si>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</si>
  <si>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</si>
  <si>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</si>
  <si>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</si>
  <si>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</si>
  <si>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</si>
  <si>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</si>
  <si>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</si>
  <si>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</si>
  <si>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</si>
  <si>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</si>
  <si>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</si>
  <si>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</si>
  <si>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</si>
  <si>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</si>
  <si>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</si>
  <si>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</si>
  <si>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</si>
  <si>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</si>
  <si>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</si>
  <si>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</si>
  <si>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</si>
  <si>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</si>
  <si>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</si>
  <si>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</si>
  <si>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</si>
  <si>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</si>
  <si>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</si>
  <si>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</si>
  <si>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</si>
  <si>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</si>
  <si>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</si>
  <si>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</si>
  <si>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</si>
  <si>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</si>
  <si>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</si>
  <si>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</si>
  <si>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</si>
  <si>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</si>
  <si>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</si>
  <si>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</si>
  <si>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</si>
  <si>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</si>
  <si>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</si>
  <si>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</si>
  <si>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</si>
  <si>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</si>
  <si>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</si>
  <si>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</si>
  <si>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</si>
  <si>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</si>
  <si>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</si>
  <si>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</si>
  <si>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</si>
  <si>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</si>
  <si>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</si>
  <si>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</si>
  <si>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</si>
  <si>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</si>
  <si>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</si>
  <si>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</si>
  <si>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</si>
  <si>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</si>
  <si>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</si>
  <si>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</si>
  <si>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</si>
  <si>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</si>
  <si>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</si>
  <si>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</si>
  <si>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</si>
  <si>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</si>
  <si>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</si>
  <si>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</si>
  <si>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</si>
  <si>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</si>
  <si>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</si>
  <si>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</si>
  <si>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</si>
  <si>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</si>
  <si>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</si>
  <si>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</si>
  <si>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</si>
  <si>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</si>
  <si>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</si>
  <si>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</si>
  <si>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</si>
  <si>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</si>
  <si>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</si>
  <si>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</si>
  <si>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</si>
  <si>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</si>
  <si>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</si>
  <si>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</si>
  <si>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</si>
  <si>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</si>
  <si>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</si>
  <si>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</si>
  <si>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</si>
  <si>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</si>
  <si>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</si>
  <si>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</si>
  <si>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</si>
  <si>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</si>
  <si>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</si>
  <si>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</si>
  <si>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</si>
  <si>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</si>
  <si>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</si>
  <si>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</si>
  <si>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</si>
  <si>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</si>
  <si>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</si>
  <si>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</si>
  <si>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</si>
  <si>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</si>
  <si>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</si>
  <si>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</si>
  <si>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</si>
  <si>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</si>
  <si>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</si>
  <si>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</si>
  <si>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</si>
  <si>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</si>
  <si>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</si>
  <si>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</si>
  <si>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</si>
  <si>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</si>
  <si>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</si>
  <si>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</si>
  <si>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</si>
  <si>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</si>
  <si>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</si>
  <si>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</si>
  <si>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</si>
  <si>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</si>
  <si>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</si>
  <si>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</si>
  <si>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</si>
  <si>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</si>
  <si>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</si>
  <si>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</si>
  <si>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</si>
  <si>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</si>
  <si>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</si>
  <si>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</si>
  <si>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</si>
  <si>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</si>
  <si>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</si>
  <si>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</si>
  <si>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</si>
  <si>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</si>
  <si>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</si>
  <si>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</si>
  <si>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</si>
  <si>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</si>
  <si>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</si>
  <si>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</si>
  <si>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</si>
  <si>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</si>
  <si>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</si>
  <si>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</si>
  <si>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</si>
  <si>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</si>
  <si>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</si>
  <si>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</si>
  <si>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</si>
  <si>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</si>
  <si>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</si>
  <si>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</si>
  <si>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</si>
  <si>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</si>
  <si>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</si>
  <si>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</si>
  <si>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</si>
  <si>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</si>
  <si>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</si>
  <si>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</si>
  <si>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</si>
  <si>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</si>
  <si>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</si>
  <si>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</si>
  <si>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</si>
  <si>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</si>
  <si>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</si>
  <si>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</si>
  <si>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</si>
  <si>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</si>
  <si>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</si>
  <si>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</si>
  <si>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</si>
  <si>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</si>
  <si>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</si>
  <si>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</si>
  <si>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</si>
  <si>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</si>
  <si>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</si>
  <si>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</si>
  <si>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</si>
  <si>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</si>
  <si>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</si>
  <si>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</si>
  <si>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</si>
  <si>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</si>
  <si>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</si>
  <si>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</si>
  <si>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</si>
  <si>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</si>
  <si>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</si>
  <si>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</si>
  <si>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</si>
  <si>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</si>
  <si>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</si>
  <si>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</si>
  <si>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</si>
  <si>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</si>
  <si>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</si>
  <si>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</si>
  <si>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</si>
  <si>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</si>
  <si>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</si>
  <si>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</si>
  <si>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</si>
  <si>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</si>
  <si>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</si>
  <si>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</si>
  <si>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</si>
  <si>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</si>
  <si>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</si>
  <si>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</si>
  <si>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</si>
  <si>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</si>
  <si>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</si>
  <si>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</si>
  <si>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</si>
  <si>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</si>
  <si>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</si>
  <si>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</si>
  <si>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</si>
  <si>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</si>
  <si>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</si>
  <si>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</si>
  <si>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</si>
  <si>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</si>
  <si>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</si>
  <si>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</si>
  <si>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</si>
  <si>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</si>
  <si>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</si>
  <si>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</si>
  <si>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</si>
  <si>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</si>
  <si>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</si>
  <si>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</si>
  <si>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</si>
  <si>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</si>
  <si>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</si>
  <si>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</si>
  <si>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</si>
  <si>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</si>
  <si>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</si>
  <si>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</si>
  <si>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</si>
  <si>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</si>
  <si>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</si>
  <si>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</si>
  <si>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</si>
  <si>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</si>
  <si>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</si>
  <si>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</si>
  <si>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</si>
  <si>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</si>
  <si>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</si>
  <si>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</si>
  <si>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</si>
  <si>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</si>
  <si>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</si>
  <si>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</si>
  <si>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</si>
  <si>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</si>
  <si>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</si>
  <si>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</si>
  <si>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</si>
  <si>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</si>
  <si>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</si>
  <si>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</si>
  <si>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</si>
  <si>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</si>
  <si>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</si>
  <si>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</si>
  <si>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</si>
  <si>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</si>
  <si>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</si>
  <si>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</si>
  <si>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</si>
  <si>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</si>
  <si>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</si>
  <si>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</si>
  <si>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</si>
  <si>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</si>
  <si>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</si>
  <si>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</si>
  <si>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</si>
  <si>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</si>
  <si>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</si>
  <si>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</si>
  <si>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</si>
  <si>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</si>
  <si>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</si>
  <si>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</si>
  <si>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</si>
  <si>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</si>
  <si>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</si>
  <si>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</si>
  <si>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</si>
  <si>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</si>
  <si>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</si>
  <si>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</si>
  <si>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</si>
  <si>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</si>
  <si>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</si>
  <si>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</si>
  <si>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</si>
  <si>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</si>
  <si>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</si>
  <si>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</si>
  <si>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</si>
  <si>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</si>
  <si>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</si>
  <si>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</si>
  <si>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</si>
  <si>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</si>
  <si>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</si>
  <si>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</si>
  <si>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</si>
  <si>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</si>
  <si>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</si>
  <si>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</si>
  <si>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</si>
  <si>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</si>
  <si>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</si>
  <si>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</si>
  <si>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</si>
  <si>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</si>
  <si>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</si>
  <si>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</si>
  <si>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</si>
  <si>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</si>
  <si>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</si>
  <si>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</si>
  <si>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</si>
  <si>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</si>
  <si>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</si>
  <si>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</si>
  <si>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</si>
  <si>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</si>
  <si>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</si>
  <si>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</si>
  <si>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</si>
  <si>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</si>
  <si>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</si>
  <si>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</si>
  <si>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</si>
  <si>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</si>
  <si>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</si>
  <si>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</si>
  <si>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</si>
  <si>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</si>
  <si>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</si>
  <si>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</si>
  <si>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</si>
  <si>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</si>
  <si>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</si>
  <si>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</si>
  <si>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</si>
  <si>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</si>
  <si>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</si>
  <si>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</si>
  <si>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</si>
  <si>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</si>
  <si>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</si>
  <si>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</si>
  <si>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</si>
  <si>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</si>
  <si>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</si>
  <si>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</si>
  <si>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</si>
  <si>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</si>
  <si>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</si>
  <si>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</si>
  <si>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</si>
  <si>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</si>
  <si>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</si>
  <si>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</si>
  <si>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</si>
  <si>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</si>
  <si>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</si>
  <si>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</si>
  <si>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</si>
  <si>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</si>
  <si>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</si>
  <si>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</si>
  <si>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</si>
  <si>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</si>
  <si>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</si>
  <si>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</si>
  <si>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</si>
  <si>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</si>
  <si>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</si>
  <si>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</si>
  <si>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</si>
  <si>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</si>
  <si>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</si>
  <si>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</si>
  <si>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</si>
  <si>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</si>
  <si>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</si>
  <si>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</si>
  <si>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</si>
  <si>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</si>
  <si>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</si>
  <si>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</si>
  <si>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</si>
  <si>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</si>
  <si>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</si>
  <si>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</si>
  <si>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</si>
  <si>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</si>
  <si>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</si>
  <si>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</si>
  <si>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</si>
  <si>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</si>
  <si>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</si>
  <si>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</si>
  <si>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</si>
  <si>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</si>
  <si>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</si>
  <si>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</si>
  <si>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</si>
  <si>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</si>
  <si>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</si>
  <si>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</si>
  <si>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</si>
  <si>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</si>
  <si>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</si>
  <si>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</si>
  <si>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</si>
  <si>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</si>
  <si>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</si>
  <si>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</si>
  <si>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</si>
  <si>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</si>
  <si>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</si>
  <si>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</si>
  <si>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</si>
  <si>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</si>
  <si>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</si>
  <si>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</si>
  <si>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</si>
  <si>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</si>
  <si>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</si>
  <si>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</si>
  <si>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</si>
  <si>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</si>
  <si>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</si>
  <si>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</si>
  <si>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</si>
  <si>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</si>
  <si>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</si>
  <si>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</si>
  <si>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</si>
  <si>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</si>
  <si>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</si>
  <si>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</si>
  <si>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</si>
  <si>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</si>
  <si>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</si>
  <si>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</si>
  <si>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</si>
  <si>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</si>
  <si>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</si>
  <si>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</si>
  <si>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</si>
  <si>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</si>
  <si>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</si>
  <si>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</si>
  <si>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</si>
  <si>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</si>
  <si>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</si>
  <si>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</si>
  <si>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</si>
  <si>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</si>
  <si>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</si>
  <si>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</si>
  <si>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</si>
  <si>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</si>
  <si>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</si>
  <si>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</si>
  <si>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</si>
  <si>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</si>
  <si>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</si>
  <si>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</si>
  <si>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</si>
  <si>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</si>
  <si>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</si>
  <si>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</si>
  <si>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</si>
  <si>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</si>
  <si>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</si>
  <si>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</si>
  <si>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</si>
  <si>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</si>
  <si>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</si>
  <si>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</si>
  <si>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</si>
  <si>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</si>
  <si>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</si>
  <si>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</si>
  <si>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</si>
  <si>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</si>
  <si>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</si>
  <si>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</si>
  <si>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</si>
  <si>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</si>
  <si>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</si>
  <si>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</si>
  <si>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</si>
  <si>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</si>
  <si>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</si>
  <si>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</si>
  <si>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</si>
  <si>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</si>
  <si>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</si>
  <si>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</si>
  <si>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</si>
  <si>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</si>
  <si>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</si>
  <si>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</si>
  <si>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</si>
  <si>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</si>
  <si>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</si>
  <si>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</si>
  <si>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</si>
  <si>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</si>
  <si>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</si>
  <si>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</si>
  <si>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</si>
  <si>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</si>
  <si>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</si>
  <si>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</si>
  <si>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</si>
  <si>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</si>
  <si>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</si>
  <si>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</si>
  <si>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</si>
  <si>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</si>
  <si>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</si>
  <si>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</si>
  <si>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</si>
  <si>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</si>
  <si>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</si>
  <si>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</si>
  <si>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</si>
  <si>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</si>
  <si>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</si>
  <si>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</si>
  <si>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</si>
  <si>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</si>
  <si>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</si>
  <si>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</si>
  <si>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</si>
  <si>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</si>
  <si>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</si>
  <si>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</si>
  <si>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</si>
  <si>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</si>
  <si>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</si>
  <si>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</si>
  <si>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</si>
  <si>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</si>
  <si>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</si>
  <si>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</si>
  <si>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</si>
  <si>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</si>
  <si>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</si>
  <si>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</si>
  <si>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</si>
  <si>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</si>
  <si>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</si>
  <si>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</si>
  <si>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</si>
  <si>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</si>
  <si>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</si>
  <si>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</si>
  <si>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</si>
  <si>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</si>
  <si>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</si>
  <si>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</si>
  <si>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</si>
  <si>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</si>
  <si>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</si>
  <si>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</si>
  <si>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</si>
  <si>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</si>
  <si>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</si>
  <si>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</si>
  <si>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</si>
  <si>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</si>
  <si>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</si>
  <si>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</si>
  <si>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</si>
  <si>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</si>
  <si>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</si>
  <si>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</si>
  <si>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</si>
  <si>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</si>
  <si>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</si>
  <si>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</si>
  <si>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</si>
  <si>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</si>
  <si>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</si>
  <si>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</si>
  <si>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</si>
  <si>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</si>
  <si>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</si>
  <si>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</si>
  <si>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</si>
  <si>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</si>
  <si>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</si>
  <si>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</si>
  <si>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</si>
  <si>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</si>
  <si>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</si>
  <si>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</si>
  <si>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</si>
  <si>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</si>
  <si>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</si>
  <si>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</si>
  <si>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</si>
  <si>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</si>
  <si>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</si>
  <si>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</si>
  <si>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</si>
  <si>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</si>
  <si>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</si>
  <si>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</si>
  <si>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</si>
  <si>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</si>
  <si>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</si>
  <si>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</si>
  <si>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</si>
  <si>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</si>
  <si>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</si>
  <si>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</si>
  <si>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</si>
  <si>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</si>
  <si>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</si>
  <si>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</si>
  <si>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</si>
  <si>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</si>
  <si>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</si>
  <si>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</si>
  <si>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</si>
  <si>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</si>
  <si>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</si>
  <si>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</si>
  <si>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</si>
  <si>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</si>
  <si>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</si>
  <si>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</si>
  <si>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</si>
  <si>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</si>
  <si>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</si>
  <si>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</si>
  <si>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</si>
  <si>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</si>
  <si>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</si>
  <si>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</si>
  <si>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</si>
  <si>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</si>
  <si>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</si>
  <si>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</si>
  <si>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</si>
  <si>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</si>
  <si>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</si>
  <si>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</si>
  <si>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</si>
  <si>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</si>
  <si>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</si>
  <si>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</si>
  <si>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</si>
  <si>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</si>
  <si>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</si>
  <si>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</si>
  <si>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</si>
  <si>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</si>
  <si>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</si>
  <si>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</si>
  <si>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</si>
  <si>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</si>
  <si>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</si>
  <si>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</si>
  <si>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</si>
  <si>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</si>
  <si>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</si>
  <si>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</si>
  <si>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</si>
  <si>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</si>
  <si>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</si>
  <si>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</si>
  <si>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</si>
  <si>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</si>
  <si>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</si>
  <si>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</si>
  <si>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</si>
  <si>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</si>
  <si>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</si>
  <si>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</si>
  <si>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</si>
  <si>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</si>
  <si>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</si>
  <si>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</si>
  <si>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</si>
  <si>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</si>
  <si>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</si>
  <si>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</si>
  <si>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</si>
  <si>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</si>
  <si>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</si>
  <si>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</si>
  <si>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</si>
  <si>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</si>
  <si>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</si>
  <si>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</si>
  <si>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</si>
  <si>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</si>
  <si>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</si>
  <si>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</si>
  <si>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</si>
  <si>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</si>
  <si>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</si>
  <si>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</si>
  <si>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</si>
  <si>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</si>
  <si>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</si>
  <si>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</si>
  <si>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</si>
  <si>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</si>
  <si>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</si>
  <si>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</si>
  <si>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</si>
  <si>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</si>
  <si>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</si>
  <si>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</si>
  <si>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</si>
  <si>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</si>
  <si>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</si>
  <si>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</si>
  <si>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</si>
  <si>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</si>
  <si>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</si>
  <si>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</si>
  <si>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</si>
  <si>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</si>
  <si>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</si>
  <si>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</si>
  <si>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</si>
  <si>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</si>
  <si>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</si>
  <si>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</si>
  <si>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</si>
  <si>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</si>
  <si>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</si>
  <si>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</si>
  <si>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</si>
  <si>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</si>
  <si>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</si>
  <si>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</si>
  <si>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</si>
  <si>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</si>
  <si>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</si>
  <si>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</si>
  <si>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</si>
  <si>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</si>
  <si>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</si>
  <si>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</si>
  <si>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</si>
  <si>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</si>
  <si>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</si>
  <si>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</si>
  <si>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</si>
  <si>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</si>
  <si>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</si>
  <si>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</si>
  <si>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</si>
  <si>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</si>
  <si>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</si>
  <si>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</si>
  <si>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</si>
  <si>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</si>
  <si>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</si>
  <si>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</si>
  <si>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</si>
  <si>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</si>
  <si>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</si>
  <si>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</si>
  <si>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</si>
  <si>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</si>
  <si>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</si>
  <si>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</si>
  <si>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</si>
  <si>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</si>
  <si>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</si>
  <si>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</si>
  <si>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</si>
  <si>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</si>
  <si>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</si>
  <si>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</si>
  <si>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</si>
  <si>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</si>
  <si>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</si>
  <si>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</si>
  <si>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</si>
  <si>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</si>
  <si>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</si>
  <si>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</si>
  <si>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</si>
  <si>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</si>
  <si>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</si>
  <si>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</si>
  <si>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</si>
  <si>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</si>
  <si>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</si>
  <si>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</si>
  <si>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</si>
  <si>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</si>
  <si>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</si>
  <si>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</si>
  <si>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</si>
  <si>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</si>
  <si>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</si>
  <si>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</si>
  <si>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</si>
  <si>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</si>
  <si>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</si>
  <si>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</si>
  <si>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</si>
  <si>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</si>
  <si>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</si>
  <si>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</si>
  <si>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</si>
  <si>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</si>
  <si>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</si>
  <si>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</si>
  <si>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</si>
  <si>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</si>
  <si>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</si>
  <si>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</si>
  <si>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</si>
  <si>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</si>
  <si>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</si>
  <si>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</si>
  <si>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</si>
  <si>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</si>
  <si>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</si>
  <si>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</si>
  <si>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</si>
  <si>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</si>
  <si>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</si>
  <si>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</si>
  <si>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</si>
  <si>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</si>
  <si>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</si>
  <si>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</si>
  <si>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</si>
  <si>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</si>
  <si>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</si>
  <si>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</si>
  <si>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</si>
  <si>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</si>
  <si>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</si>
  <si>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</si>
  <si>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</si>
  <si>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</si>
  <si>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</si>
  <si>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</si>
  <si>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</si>
  <si>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</si>
  <si>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</si>
  <si>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</si>
  <si>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</si>
  <si>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</si>
  <si>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</si>
  <si>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</si>
  <si>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</si>
  <si>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</si>
  <si>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</si>
  <si>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</si>
  <si>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</si>
  <si>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</si>
  <si>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</si>
  <si>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</si>
  <si>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</si>
  <si>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</si>
  <si>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</si>
  <si>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</si>
  <si>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</si>
  <si>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</si>
  <si>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</si>
  <si>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</si>
  <si>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</si>
  <si>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</si>
  <si>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</si>
  <si>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</si>
  <si>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</si>
  <si>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</si>
  <si>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</si>
  <si>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</si>
  <si>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</si>
  <si>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</si>
  <si>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</si>
  <si>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</si>
  <si>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</si>
  <si>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</si>
  <si>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</si>
  <si>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</si>
  <si>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</si>
  <si>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</si>
  <si>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</si>
  <si>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</si>
  <si>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</si>
  <si>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</si>
  <si>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</si>
  <si>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</si>
  <si>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</si>
  <si>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</si>
  <si>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</si>
  <si>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</si>
  <si>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</si>
  <si>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</si>
  <si>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</si>
  <si>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</si>
  <si>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</si>
  <si>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</si>
  <si>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</si>
  <si>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</si>
  <si>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</si>
  <si>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</si>
  <si>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</si>
  <si>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</si>
  <si>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</si>
  <si>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</si>
  <si>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</si>
  <si>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</si>
  <si>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</si>
  <si>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</si>
  <si>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</si>
  <si>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</si>
  <si>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</si>
  <si>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</si>
  <si>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</si>
  <si>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</si>
  <si>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</si>
  <si>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</si>
  <si>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</si>
  <si>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</si>
  <si>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</si>
  <si>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</si>
  <si>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</si>
  <si>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</si>
  <si>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</si>
  <si>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</si>
  <si>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</si>
  <si>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</si>
  <si>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</si>
  <si>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</si>
  <si>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</si>
  <si>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</si>
  <si>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</si>
  <si>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</si>
  <si>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</si>
  <si>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</si>
  <si>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</si>
  <si>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</si>
  <si>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</si>
  <si>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</si>
  <si>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</si>
  <si>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</si>
  <si>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</si>
  <si>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</si>
  <si>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</si>
  <si>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</si>
  <si>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</si>
  <si>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</si>
  <si>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</si>
  <si>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</si>
  <si>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</si>
  <si>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</si>
  <si>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</si>
  <si>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</si>
  <si>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</si>
  <si>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</si>
  <si>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</si>
  <si>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</si>
  <si>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</si>
  <si>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</si>
  <si>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</si>
  <si>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</si>
  <si>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</si>
  <si>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</si>
  <si>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</si>
  <si>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</si>
  <si>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</si>
  <si>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</si>
  <si>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</si>
  <si>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</si>
  <si>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</si>
  <si>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</si>
  <si>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</si>
  <si>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</si>
  <si>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</si>
  <si>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</si>
  <si>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</si>
  <si>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</si>
  <si>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</si>
  <si>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</si>
  <si>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</si>
  <si>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</si>
  <si>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</si>
  <si>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</si>
  <si>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</si>
  <si>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</si>
  <si>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</si>
  <si>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</si>
  <si>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</si>
  <si>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</si>
  <si>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</si>
  <si>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</si>
  <si>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</si>
  <si>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</si>
  <si>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</si>
  <si>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</si>
  <si>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</si>
  <si>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</si>
  <si>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</si>
  <si>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</si>
  <si>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</si>
  <si>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</si>
  <si>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</si>
  <si>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</si>
  <si>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</si>
  <si>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</si>
  <si>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</si>
  <si>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</si>
  <si>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</si>
  <si>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</si>
  <si>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</si>
  <si>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</si>
  <si>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</si>
  <si>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</si>
  <si>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</si>
  <si>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</si>
  <si>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</si>
  <si>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</si>
  <si>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</si>
  <si>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</si>
  <si>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</si>
  <si>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</si>
  <si>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</si>
  <si>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</si>
  <si>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</si>
  <si>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</si>
  <si>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</si>
  <si>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</si>
  <si>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</si>
  <si>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</si>
  <si>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</si>
  <si>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</si>
  <si>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</si>
  <si>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</si>
  <si>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</si>
  <si>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</si>
  <si>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</si>
  <si>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</si>
  <si>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</si>
  <si>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</si>
  <si>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</si>
  <si>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</si>
  <si>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</si>
  <si>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</si>
  <si>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</si>
  <si>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</si>
  <si>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</si>
  <si>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</si>
  <si>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</si>
  <si>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</si>
  <si>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</si>
  <si>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</si>
  <si>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</si>
  <si>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</si>
  <si>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</si>
  <si>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</si>
  <si>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</si>
  <si>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</si>
  <si>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</si>
  <si>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</si>
  <si>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</si>
  <si>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</si>
  <si>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</si>
  <si>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</si>
  <si>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</si>
  <si>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</si>
  <si>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</si>
  <si>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</si>
  <si>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</si>
  <si>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</si>
  <si>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</si>
  <si>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</si>
  <si>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</si>
  <si>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</si>
  <si>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</si>
  <si>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</si>
  <si>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</si>
  <si>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</si>
  <si>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</si>
  <si>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</si>
  <si>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</si>
  <si>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</si>
  <si>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</si>
  <si>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</si>
  <si>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</si>
  <si>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</si>
  <si>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</si>
  <si>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</si>
  <si>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</si>
  <si>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</si>
  <si>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</si>
  <si>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</si>
  <si>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</si>
  <si>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</si>
  <si>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</si>
  <si>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</si>
  <si>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</si>
  <si>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</si>
  <si>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</si>
  <si>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</si>
  <si>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</si>
  <si>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</si>
  <si>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</si>
  <si>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</si>
  <si>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</si>
  <si>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</si>
  <si>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</si>
  <si>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</si>
  <si>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</si>
  <si>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</si>
  <si>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</si>
  <si>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</si>
  <si>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</si>
  <si>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</si>
  <si>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</si>
  <si>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</si>
  <si>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</si>
  <si>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</si>
  <si>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</si>
  <si>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</si>
  <si>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</si>
  <si>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</si>
  <si>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</si>
  <si>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</si>
  <si>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</si>
  <si>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</si>
  <si>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</si>
  <si>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</si>
  <si>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</si>
  <si>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</si>
  <si>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</si>
  <si>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</si>
  <si>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</si>
  <si>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</si>
  <si>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</si>
  <si>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</si>
  <si>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</si>
  <si>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</si>
  <si>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</si>
  <si>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</si>
  <si>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</si>
  <si>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</si>
  <si>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</si>
  <si>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</si>
  <si>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</si>
  <si>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</si>
  <si>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</si>
  <si>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</si>
  <si>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</si>
  <si>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</si>
  <si>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</si>
  <si>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</si>
  <si>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</si>
  <si>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</si>
  <si>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</si>
  <si>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</si>
  <si>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</si>
  <si>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</si>
  <si>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</si>
  <si>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</si>
  <si>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</si>
  <si>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</si>
  <si>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</si>
  <si>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</si>
  <si>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</si>
  <si>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</si>
  <si>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</si>
  <si>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</si>
  <si>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</si>
  <si>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</si>
  <si>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</si>
  <si>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</si>
  <si>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</si>
  <si>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</si>
  <si>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</si>
  <si>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</si>
  <si>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</si>
  <si>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</si>
  <si>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</si>
  <si>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</si>
  <si>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</si>
  <si>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</si>
  <si>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</si>
  <si>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</si>
  <si>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</si>
  <si>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</si>
  <si>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</si>
  <si>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</si>
  <si>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</si>
  <si>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</si>
  <si>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</si>
  <si>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</si>
  <si>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</si>
  <si>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</si>
  <si>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</si>
  <si>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</si>
  <si>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</si>
  <si>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</si>
  <si>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</si>
  <si>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</si>
  <si>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</si>
  <si>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</si>
  <si>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</si>
  <si>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</si>
  <si>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</si>
  <si>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</si>
  <si>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</si>
  <si>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</si>
  <si>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</si>
  <si>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</si>
  <si>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</si>
  <si>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</si>
  <si>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</si>
  <si>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</si>
  <si>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</si>
  <si>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</si>
  <si>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</si>
  <si>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</si>
  <si>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</si>
  <si>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</si>
  <si>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</si>
  <si>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</si>
  <si>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</si>
  <si>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</si>
  <si>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</si>
  <si>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</si>
  <si>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</si>
  <si>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</si>
  <si>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</si>
  <si>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</si>
  <si>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</si>
  <si>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</si>
  <si>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</si>
  <si>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</si>
  <si>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</si>
  <si>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</si>
  <si>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</si>
  <si>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</si>
  <si>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</si>
  <si>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</si>
  <si>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</si>
  <si>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</si>
  <si>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</si>
  <si>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</si>
  <si>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</si>
  <si>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</si>
  <si>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</si>
  <si>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</si>
  <si>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</si>
  <si>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</si>
  <si>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</si>
  <si>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</si>
  <si>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</si>
  <si>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</si>
  <si>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</si>
  <si>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</si>
  <si>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</si>
  <si>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</si>
  <si>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</si>
  <si>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</si>
  <si>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</si>
  <si>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</si>
  <si>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</si>
  <si>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</si>
  <si>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</si>
  <si>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</si>
  <si>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</si>
  <si>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</si>
  <si>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</si>
  <si>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</si>
  <si>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</si>
  <si>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</si>
  <si>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</si>
  <si>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</si>
  <si>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</si>
  <si>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</si>
  <si>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</si>
  <si>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</si>
  <si>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</si>
  <si>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</si>
  <si>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</si>
  <si>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</si>
  <si>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</si>
  <si>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</si>
  <si>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</si>
  <si>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</si>
  <si>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</si>
  <si>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</si>
  <si>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</si>
  <si>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</si>
  <si>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</si>
  <si>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</si>
  <si>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</si>
  <si>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</si>
  <si>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</si>
  <si>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</si>
  <si>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</si>
  <si>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</si>
  <si>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</si>
  <si>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</si>
  <si>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</si>
  <si>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</si>
  <si>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</si>
  <si>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</si>
  <si>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</si>
  <si>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</si>
  <si>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</si>
  <si>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</si>
  <si>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</si>
  <si>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</si>
  <si>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</si>
  <si>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</si>
  <si>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</si>
  <si>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</si>
  <si>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</si>
  <si>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</si>
  <si>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</si>
  <si>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</si>
  <si>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</si>
  <si>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</si>
  <si>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</si>
  <si>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</si>
  <si>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</si>
  <si>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</si>
  <si>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</si>
  <si>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</si>
  <si>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</si>
  <si>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</si>
  <si>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</si>
  <si>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</si>
  <si>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</si>
  <si>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</si>
  <si>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</si>
  <si>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</si>
  <si>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</si>
  <si>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</si>
  <si>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</si>
  <si>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</si>
  <si>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</si>
  <si>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</si>
  <si>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</si>
  <si>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</si>
  <si>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</si>
  <si>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</si>
  <si>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</si>
  <si>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</si>
  <si>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</si>
  <si>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</si>
  <si>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</si>
  <si>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</si>
  <si>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</si>
  <si>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</si>
  <si>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</si>
  <si>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</si>
  <si>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</si>
  <si>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</si>
  <si>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</si>
  <si>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</si>
  <si>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</si>
  <si>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</si>
  <si>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</si>
  <si>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</si>
  <si>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</si>
  <si>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</si>
  <si>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</si>
  <si>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</si>
  <si>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</si>
  <si>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</si>
  <si>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</si>
  <si>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</si>
  <si>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</si>
  <si>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</si>
  <si>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</si>
  <si>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</si>
  <si>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</si>
  <si>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</si>
  <si>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</si>
  <si>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</si>
  <si>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</si>
  <si>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</si>
  <si>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</si>
  <si>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</si>
  <si>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</si>
  <si>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</si>
  <si>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</si>
  <si>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</si>
  <si>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</si>
  <si>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</si>
  <si>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</si>
  <si>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</si>
  <si>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</si>
  <si>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</si>
  <si>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</si>
  <si>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</si>
  <si>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</si>
  <si>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</si>
  <si>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</si>
  <si>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</si>
  <si>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</si>
  <si>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</si>
  <si>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</si>
  <si>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</si>
  <si>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</si>
  <si>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</si>
  <si>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</si>
  <si>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</si>
  <si>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</si>
  <si>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</si>
  <si>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</si>
  <si>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</si>
  <si>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</si>
  <si>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</si>
  <si>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</si>
  <si>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</si>
  <si>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</si>
  <si>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</si>
  <si>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</si>
  <si>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</si>
  <si>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</si>
  <si>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</si>
  <si>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</si>
  <si>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</si>
  <si>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</si>
  <si>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</si>
  <si>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</si>
  <si>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</si>
  <si>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</si>
  <si>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</si>
  <si>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</si>
  <si>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</si>
  <si>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</si>
  <si>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</si>
  <si>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</si>
  <si>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</si>
  <si>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</si>
  <si>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</si>
  <si>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</si>
  <si>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</si>
  <si>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</si>
  <si>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</si>
  <si>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</si>
  <si>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</si>
  <si>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</si>
  <si>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</si>
  <si>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</si>
  <si>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</si>
  <si>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</si>
  <si>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</si>
  <si>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</si>
  <si>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</si>
  <si>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</si>
  <si>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</si>
  <si>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</si>
  <si>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</si>
  <si>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</si>
  <si>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</si>
  <si>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</si>
  <si>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</si>
  <si>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</si>
  <si>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</si>
  <si>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</si>
  <si>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</si>
  <si>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</si>
  <si>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</si>
  <si>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</si>
  <si>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</si>
  <si>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</si>
  <si>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</si>
  <si>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</si>
  <si>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</si>
  <si>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</si>
  <si>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</si>
  <si>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</si>
  <si>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</si>
  <si>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</si>
  <si>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</si>
  <si>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</si>
  <si>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</si>
  <si>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</si>
  <si>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</si>
  <si>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</si>
  <si>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</si>
  <si>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</si>
  <si>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</si>
  <si>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</si>
  <si>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</si>
  <si>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</si>
  <si>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</si>
  <si>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</si>
  <si>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</si>
  <si>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</si>
  <si>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</si>
  <si>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</si>
  <si>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</si>
  <si>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</si>
  <si>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</si>
  <si>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</si>
  <si>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</si>
  <si>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</si>
  <si>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</si>
  <si>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</si>
  <si>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</si>
  <si>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</si>
  <si>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</si>
  <si>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</si>
  <si>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</si>
  <si>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</si>
  <si>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</si>
  <si>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</si>
  <si>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</si>
  <si>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</si>
  <si>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</si>
  <si>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</si>
  <si>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</si>
  <si>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</si>
  <si>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</si>
  <si>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</si>
  <si>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</si>
  <si>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</si>
  <si>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</si>
  <si>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</si>
  <si>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</si>
  <si>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</si>
  <si>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</si>
  <si>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</si>
  <si>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</si>
  <si>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</si>
  <si>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</si>
  <si>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</si>
  <si>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</si>
  <si>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</si>
  <si>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</si>
  <si>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</si>
  <si>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</si>
  <si>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</si>
  <si>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</si>
  <si>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</si>
  <si>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</si>
  <si>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</si>
  <si>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</si>
  <si>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</si>
  <si>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</si>
  <si>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</si>
  <si>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</si>
  <si>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</si>
  <si>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</si>
  <si>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</si>
  <si>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</si>
  <si>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</si>
  <si>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</si>
  <si>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</si>
  <si>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</si>
  <si>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</si>
  <si>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</si>
  <si>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</si>
  <si>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</si>
  <si>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</si>
  <si>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</si>
  <si>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</si>
  <si>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</si>
  <si>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</si>
  <si>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</si>
  <si>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</si>
  <si>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</si>
  <si>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</si>
  <si>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</si>
  <si>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</si>
  <si>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</si>
  <si>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</si>
  <si>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</si>
  <si>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</si>
  <si>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</si>
  <si>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</si>
  <si>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</si>
  <si>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</si>
  <si>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</si>
  <si>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</si>
  <si>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</si>
  <si>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</si>
  <si>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</si>
  <si>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</si>
  <si>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</si>
  <si>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</si>
  <si>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</si>
  <si>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</si>
  <si>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</si>
  <si>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</si>
  <si>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</si>
  <si>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</si>
  <si>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</si>
  <si>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</si>
  <si>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</si>
  <si>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</si>
  <si>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</si>
  <si>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</si>
  <si>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</si>
  <si>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</si>
  <si>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</si>
  <si>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</si>
  <si>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</si>
  <si>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</si>
  <si>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</si>
  <si>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</si>
  <si>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</si>
  <si>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</si>
  <si>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</si>
  <si>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</si>
  <si>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</si>
  <si>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</si>
  <si>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</si>
  <si>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</si>
  <si>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</si>
  <si>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</si>
  <si>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</si>
  <si>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</si>
  <si>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</si>
  <si>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</si>
  <si>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</si>
  <si>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</si>
  <si>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</si>
  <si>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</si>
  <si>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</si>
  <si>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</si>
  <si>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</si>
  <si>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</si>
  <si>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</si>
  <si>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</si>
  <si>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</si>
  <si>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</si>
  <si>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</si>
  <si>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</si>
  <si>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</si>
  <si>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</si>
  <si>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</si>
  <si>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</si>
  <si>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</si>
  <si>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</si>
  <si>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</si>
  <si>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</si>
  <si>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</si>
  <si>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</si>
  <si>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</si>
  <si>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</si>
  <si>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</si>
  <si>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</si>
  <si>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</si>
  <si>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</si>
  <si>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</si>
  <si>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</si>
  <si>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</si>
  <si>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</si>
  <si>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</si>
  <si>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</si>
  <si>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</si>
  <si>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</si>
  <si>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</si>
  <si>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</si>
  <si>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</si>
  <si>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</si>
  <si>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</si>
  <si>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</si>
  <si>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</si>
  <si>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</si>
  <si>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</si>
  <si>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</si>
  <si>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</si>
  <si>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</si>
  <si>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</si>
  <si>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</si>
  <si>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</si>
  <si>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</si>
  <si>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</si>
  <si>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</si>
  <si>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</si>
  <si>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</si>
  <si>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</si>
  <si>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</si>
  <si>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</si>
  <si>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</si>
  <si>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</si>
  <si>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</si>
  <si>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</si>
  <si>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</si>
  <si>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</si>
  <si>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</si>
  <si>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</si>
  <si>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</si>
  <si>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</si>
  <si>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</si>
  <si>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</si>
  <si>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</si>
  <si>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</si>
  <si>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</si>
  <si>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</si>
  <si>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</si>
  <si>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</si>
  <si>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</si>
  <si>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</si>
  <si>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</si>
  <si>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</si>
  <si>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</si>
  <si>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</si>
  <si>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</si>
  <si>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</si>
  <si>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</si>
  <si>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</si>
  <si>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</si>
  <si>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</si>
  <si>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</si>
  <si>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</si>
  <si>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</si>
  <si>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</si>
  <si>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</si>
  <si>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</si>
  <si>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</si>
  <si>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</si>
  <si>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</si>
  <si>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</si>
  <si>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</si>
  <si>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</si>
  <si>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</si>
  <si>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</si>
  <si>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</si>
  <si>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</si>
  <si>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</si>
  <si>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</si>
  <si>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</si>
  <si>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</si>
  <si>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</si>
  <si>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</si>
  <si>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</si>
  <si>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</si>
  <si>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</si>
  <si>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</si>
  <si>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</si>
  <si>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</si>
  <si>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</si>
  <si>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</si>
  <si>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</si>
  <si>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</si>
  <si>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</si>
  <si>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</si>
  <si>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</si>
  <si>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</si>
  <si>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</si>
  <si>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</si>
  <si>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</si>
  <si>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</si>
  <si>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</si>
  <si>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</si>
  <si>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</si>
  <si>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</si>
  <si>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</si>
  <si>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</si>
  <si>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</si>
  <si>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</si>
  <si>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</si>
  <si>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</si>
  <si>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</si>
  <si>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</si>
  <si>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</si>
  <si>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</si>
  <si>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</si>
  <si>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</si>
  <si>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</si>
  <si>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</si>
  <si>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</si>
  <si>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</si>
  <si>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</si>
  <si>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</si>
  <si>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</si>
  <si>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</si>
  <si>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</si>
  <si>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</si>
  <si>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</si>
  <si>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</si>
  <si>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</si>
  <si>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</si>
  <si>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</si>
  <si>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</si>
  <si>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</si>
  <si>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</si>
  <si>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</si>
  <si>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</si>
  <si>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</si>
  <si>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</si>
  <si>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</si>
  <si>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</si>
  <si>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</si>
  <si>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</si>
  <si>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</si>
  <si>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</si>
  <si>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</si>
  <si>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</si>
  <si>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</si>
  <si>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</si>
  <si>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</si>
  <si>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</si>
  <si>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</si>
  <si>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</si>
  <si>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</si>
  <si>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</si>
  <si>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</si>
  <si>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</si>
  <si>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</si>
  <si>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</si>
  <si>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</si>
  <si>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</si>
  <si>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</si>
  <si>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</si>
  <si>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</si>
  <si>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</si>
  <si>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</si>
  <si>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</si>
  <si>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</si>
  <si>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</si>
  <si>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</si>
  <si>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</si>
  <si>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</si>
  <si>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</si>
  <si>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</si>
  <si>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</si>
  <si>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</si>
  <si>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</si>
  <si>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</si>
  <si>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</si>
  <si>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</si>
  <si>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</si>
  <si>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</si>
  <si>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</si>
  <si>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</si>
  <si>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</si>
  <si>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</si>
  <si>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</si>
  <si>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</si>
  <si>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</si>
  <si>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</si>
  <si>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</si>
  <si>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</si>
  <si>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</si>
  <si>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</si>
  <si>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</si>
  <si>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</si>
  <si>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</si>
  <si>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</si>
  <si>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</si>
  <si>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</si>
  <si>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</si>
  <si>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</si>
  <si>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</si>
  <si>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</si>
  <si>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</si>
  <si>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</si>
  <si>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</si>
  <si>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</si>
  <si>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</si>
  <si>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</si>
  <si>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</si>
  <si>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</si>
  <si>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</si>
  <si>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</si>
  <si>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</si>
  <si>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</si>
  <si>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</si>
  <si>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</si>
  <si>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</si>
  <si>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</si>
  <si>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</si>
  <si>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</si>
  <si>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</si>
  <si>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</si>
  <si>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</si>
  <si>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</si>
  <si>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</si>
  <si>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</si>
  <si>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</si>
  <si>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</si>
  <si>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</si>
  <si>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</si>
  <si>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</si>
  <si>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</si>
  <si>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</si>
  <si>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</si>
  <si>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</si>
  <si>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</si>
  <si>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</si>
  <si>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</si>
  <si>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</si>
  <si>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</si>
  <si>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</si>
  <si>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</si>
  <si>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</si>
  <si>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</si>
  <si>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</si>
  <si>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</si>
  <si>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</si>
  <si>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</si>
  <si>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</si>
  <si>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</si>
  <si>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</si>
  <si>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</si>
  <si>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</si>
  <si>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</si>
  <si>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</si>
  <si>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</si>
  <si>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</si>
  <si>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</si>
  <si>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</si>
  <si>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</si>
  <si>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</si>
  <si>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</si>
  <si>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</si>
  <si>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</si>
  <si>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</si>
  <si>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</si>
  <si>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</si>
  <si>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</si>
  <si>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</si>
  <si>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</si>
  <si>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</si>
  <si>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</si>
  <si>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</si>
  <si>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</si>
  <si>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</si>
  <si>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</si>
  <si>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</si>
  <si>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</si>
  <si>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</si>
  <si>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</si>
  <si>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</si>
  <si>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</si>
  <si>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</si>
  <si>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</si>
  <si>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</si>
  <si>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</si>
  <si>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</si>
  <si>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</si>
  <si>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</si>
  <si>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</si>
  <si>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</si>
  <si>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</si>
  <si>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</si>
  <si>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</si>
  <si>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</si>
  <si>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</si>
  <si>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</si>
  <si>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</si>
  <si>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</si>
  <si>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</si>
  <si>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</si>
  <si>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</si>
  <si>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</si>
  <si>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</si>
  <si>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</si>
  <si>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</si>
  <si>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</si>
  <si>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</si>
  <si>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</si>
  <si>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</si>
  <si>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</si>
  <si>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</si>
  <si>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</si>
  <si>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</si>
  <si>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</si>
  <si>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</si>
  <si>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</si>
  <si>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</si>
  <si>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</si>
  <si>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</si>
  <si>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</si>
  <si>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</si>
  <si>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</si>
  <si>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</si>
  <si>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</si>
  <si>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</si>
  <si>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</si>
  <si>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</si>
  <si>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</si>
  <si>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</si>
  <si>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</si>
  <si>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</si>
  <si>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</si>
  <si>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</si>
  <si>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</si>
  <si>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</si>
  <si>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</si>
  <si>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</si>
  <si>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</si>
  <si>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</si>
  <si>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</si>
  <si>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</si>
  <si>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</si>
  <si>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</si>
  <si>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</si>
  <si>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</si>
  <si>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</si>
  <si>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</si>
  <si>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</si>
  <si>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</si>
  <si>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</si>
  <si>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</si>
  <si>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</si>
  <si>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</si>
  <si>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</si>
  <si>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</si>
  <si>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</si>
  <si>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</si>
  <si>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</si>
  <si>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</si>
  <si>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</si>
  <si>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</si>
  <si>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</si>
  <si>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</si>
  <si>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</si>
  <si>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</si>
  <si>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</si>
  <si>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</si>
  <si>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</si>
  <si>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</si>
  <si>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</si>
  <si>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</si>
  <si>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</si>
  <si>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</si>
  <si>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</si>
  <si>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</si>
  <si>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</si>
  <si>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</si>
  <si>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</si>
  <si>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</si>
  <si>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</si>
  <si>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</si>
  <si>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</si>
  <si>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</si>
  <si>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</si>
  <si>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</si>
  <si>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</si>
  <si>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</si>
  <si>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</si>
  <si>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</si>
  <si>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</si>
  <si>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</si>
  <si>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</si>
  <si>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</si>
  <si>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</si>
  <si>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</si>
  <si>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</si>
  <si>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</si>
  <si>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</si>
  <si>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</si>
  <si>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</si>
  <si>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</si>
  <si>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</si>
  <si>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</si>
  <si>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</si>
  <si>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</si>
  <si>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</si>
  <si>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</si>
  <si>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</si>
  <si>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</si>
  <si>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</si>
  <si>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</si>
  <si>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</si>
  <si>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</si>
  <si>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</si>
  <si>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</si>
  <si>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</si>
  <si>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</si>
  <si>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</si>
  <si>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</si>
  <si>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</si>
  <si>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</si>
  <si>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</si>
  <si>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</si>
  <si>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</si>
  <si>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</si>
  <si>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</si>
  <si>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</si>
  <si>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</si>
  <si>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</si>
  <si>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</si>
  <si>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</si>
  <si>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</si>
  <si>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</si>
  <si>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</si>
  <si>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</si>
  <si>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</si>
  <si>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</si>
  <si>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</si>
  <si>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</si>
  <si>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</si>
  <si>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</si>
  <si>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</si>
  <si>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</si>
  <si>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</si>
  <si>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</si>
  <si>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</si>
  <si>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</si>
  <si>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</si>
  <si>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</si>
  <si>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</si>
  <si>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</si>
  <si>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</si>
  <si>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</si>
  <si>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</si>
  <si>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</si>
  <si>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</si>
  <si>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</si>
  <si>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</si>
  <si>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</si>
  <si>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</si>
  <si>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</si>
  <si>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</si>
  <si>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</si>
  <si>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</si>
  <si>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</si>
  <si>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</si>
  <si>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</si>
  <si>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</si>
  <si>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</si>
  <si>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</si>
  <si>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</si>
  <si>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</si>
  <si>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</si>
  <si>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</si>
  <si>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</si>
  <si>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</si>
  <si>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</si>
  <si>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</si>
  <si>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</si>
  <si>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</si>
  <si>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</si>
  <si>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</si>
  <si>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</si>
  <si>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</si>
  <si>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</si>
  <si>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</si>
  <si>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</si>
  <si>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</si>
  <si>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</si>
  <si>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</si>
  <si>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</si>
  <si>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</si>
  <si>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</si>
  <si>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</si>
  <si>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</si>
  <si>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</si>
  <si>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</si>
  <si>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</si>
  <si>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</si>
  <si>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</si>
  <si>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</si>
  <si>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</si>
  <si>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</si>
  <si>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</si>
  <si>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</si>
  <si>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</si>
  <si>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</si>
  <si>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</si>
  <si>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</si>
  <si>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</si>
  <si>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</si>
  <si>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</si>
  <si>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</si>
  <si>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</si>
  <si>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</si>
  <si>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</si>
  <si>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</si>
  <si>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</si>
  <si>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</si>
  <si>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</si>
  <si>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</si>
  <si>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</si>
  <si>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</si>
  <si>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</si>
  <si>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</si>
  <si>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</si>
  <si>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</si>
  <si>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</si>
  <si>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</si>
  <si>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</si>
  <si>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</si>
  <si>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</si>
  <si>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</si>
  <si>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</si>
  <si>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</si>
  <si>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</si>
  <si>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</si>
  <si>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</si>
  <si>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</si>
  <si>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</si>
  <si>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</si>
  <si>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</si>
  <si>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</si>
  <si>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</si>
  <si>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</si>
  <si>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</si>
  <si>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</si>
  <si>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</si>
  <si>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</si>
  <si>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</si>
  <si>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</si>
  <si>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</si>
  <si>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</si>
  <si>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</si>
  <si>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</si>
  <si>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</si>
  <si>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</si>
  <si>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</si>
  <si>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</si>
  <si>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</si>
  <si>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</si>
  <si>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</si>
  <si>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</si>
  <si>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</si>
  <si>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</si>
  <si>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</si>
  <si>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</si>
  <si>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</si>
  <si>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</si>
  <si>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</si>
  <si>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</si>
  <si>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</si>
  <si>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</si>
  <si>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</si>
  <si>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</si>
  <si>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</si>
  <si>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</si>
  <si>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</si>
  <si>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</si>
  <si>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</si>
  <si>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</si>
  <si>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</si>
  <si>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</si>
  <si>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</si>
  <si>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</si>
  <si>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</si>
  <si>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</si>
  <si>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</si>
  <si>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</si>
  <si>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</si>
  <si>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</si>
  <si>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</si>
  <si>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</si>
  <si>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</si>
  <si>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</si>
  <si>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</si>
  <si>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</si>
  <si>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</si>
  <si>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</si>
  <si>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</si>
  <si>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</si>
  <si>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</si>
  <si>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</si>
  <si>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</si>
  <si>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</si>
  <si>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</si>
  <si>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</si>
  <si>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</si>
  <si>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</si>
  <si>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</si>
  <si>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</si>
  <si>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</si>
  <si>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</si>
  <si>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</si>
  <si>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</si>
  <si>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</si>
  <si>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</si>
  <si>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</si>
  <si>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</si>
  <si>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</si>
  <si>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</si>
  <si>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</si>
  <si>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</si>
  <si>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</si>
  <si>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</si>
  <si>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</si>
  <si>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</si>
  <si>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</si>
  <si>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</si>
  <si>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</si>
  <si>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</si>
  <si>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</si>
  <si>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</si>
  <si>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</si>
  <si>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</si>
  <si>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</si>
  <si>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</si>
  <si>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</si>
  <si>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</si>
  <si>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</si>
  <si>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</si>
  <si>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</si>
  <si>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</si>
  <si>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</si>
  <si>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</si>
  <si>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</si>
  <si>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</si>
  <si>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</si>
  <si>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</si>
  <si>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</si>
  <si>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</si>
  <si>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</si>
  <si>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</si>
  <si>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</si>
  <si>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</si>
  <si>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</si>
  <si>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</si>
  <si>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</si>
  <si>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</si>
  <si>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</si>
  <si>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</si>
  <si>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</si>
  <si>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</si>
  <si>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</si>
  <si>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</si>
  <si>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</si>
  <si>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</si>
  <si>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</si>
  <si>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</si>
  <si>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</si>
  <si>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</si>
  <si>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</si>
  <si>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</si>
  <si>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</si>
  <si>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</si>
  <si>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</si>
  <si>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</si>
  <si>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</si>
  <si>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</si>
  <si>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</si>
  <si>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</si>
  <si>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</si>
  <si>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</si>
  <si>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</si>
  <si>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</si>
  <si>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</si>
  <si>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</si>
  <si>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</si>
  <si>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</si>
  <si>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</si>
  <si>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</si>
  <si>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</si>
  <si>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</si>
  <si>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</si>
  <si>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</si>
  <si>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</si>
  <si>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</si>
  <si>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</si>
  <si>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</si>
  <si>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</si>
  <si>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</si>
  <si>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</si>
  <si>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</si>
  <si>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</si>
  <si>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</si>
  <si>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</si>
  <si>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</si>
  <si>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</si>
  <si>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</si>
  <si>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</si>
  <si>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</si>
  <si>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</si>
  <si>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</si>
  <si>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</si>
  <si>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</si>
  <si>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</si>
  <si>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</si>
  <si>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</si>
  <si>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</si>
  <si>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</si>
  <si>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</si>
  <si>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</si>
  <si>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</si>
  <si>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</si>
  <si>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</si>
  <si>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</si>
  <si>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</si>
  <si>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</si>
  <si>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</si>
  <si>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</si>
  <si>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</si>
  <si>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</si>
  <si>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</si>
  <si>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</si>
  <si>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</si>
  <si>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</si>
  <si>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</si>
  <si>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</si>
  <si>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</si>
  <si>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</si>
  <si>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</si>
  <si>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</si>
  <si>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</si>
  <si>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</si>
  <si>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</si>
  <si>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</si>
  <si>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</si>
  <si>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</si>
  <si>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</si>
  <si>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</si>
  <si>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</si>
  <si>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</si>
  <si>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</si>
  <si>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</si>
  <si>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</si>
  <si>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</si>
  <si>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</si>
  <si>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</si>
  <si>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</si>
  <si>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</si>
  <si>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</si>
  <si>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</si>
  <si>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</si>
  <si>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</si>
  <si>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</si>
  <si>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</si>
  <si>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</si>
  <si>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</si>
  <si>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</si>
  <si>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</si>
  <si>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</si>
  <si>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</si>
  <si>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</si>
  <si>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</si>
  <si>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</si>
  <si>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</si>
  <si>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</si>
  <si>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</si>
  <si>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</si>
  <si>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</si>
  <si>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</si>
  <si>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</si>
  <si>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</si>
  <si>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</si>
  <si>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</si>
  <si>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</si>
  <si>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</si>
  <si>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</si>
  <si>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</si>
  <si>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</si>
  <si>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</si>
  <si>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</si>
  <si>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</si>
  <si>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</si>
  <si>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</si>
  <si>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</si>
  <si>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</si>
  <si>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</si>
  <si>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</si>
  <si>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</si>
  <si>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</si>
  <si>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</si>
  <si>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</si>
  <si>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</si>
  <si>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</si>
  <si>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</si>
  <si>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</si>
  <si>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</si>
  <si>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</si>
  <si>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</si>
  <si>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</si>
  <si>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</si>
  <si>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</si>
  <si>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</si>
  <si>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</si>
  <si>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</si>
  <si>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</si>
  <si>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</si>
  <si>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</si>
  <si>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</si>
  <si>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</si>
  <si>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</si>
  <si>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</si>
  <si>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</si>
  <si>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</si>
  <si>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</si>
  <si>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</si>
  <si>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</si>
  <si>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</si>
  <si>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</si>
  <si>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</si>
  <si>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</si>
  <si>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</si>
  <si>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</si>
  <si>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</si>
  <si>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</si>
  <si>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</si>
  <si>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</si>
  <si>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</si>
  <si>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</si>
  <si>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</si>
  <si>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</si>
  <si>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</si>
  <si>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</si>
  <si>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</si>
  <si>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</si>
  <si>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</si>
  <si>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</si>
  <si>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</si>
  <si>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</si>
  <si>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</si>
  <si>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</si>
  <si>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</si>
  <si>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</si>
  <si>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</si>
  <si>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</si>
  <si>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</si>
  <si>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</si>
  <si>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</si>
  <si>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</si>
  <si>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</si>
  <si>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</si>
  <si>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</si>
  <si>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</si>
  <si>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</si>
  <si>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</si>
  <si>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</si>
  <si>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</si>
  <si>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</si>
  <si>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</si>
  <si>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</si>
  <si>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</si>
  <si>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</si>
  <si>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</si>
  <si>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</si>
  <si>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</si>
  <si>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</si>
  <si>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</si>
  <si>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</si>
  <si>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</si>
  <si>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</si>
  <si>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</si>
  <si>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</si>
  <si>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</si>
  <si>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</si>
  <si>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</si>
  <si>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</si>
  <si>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</si>
  <si>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</si>
  <si>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</si>
  <si>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</si>
  <si>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</si>
  <si>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</si>
  <si>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</si>
  <si>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</si>
  <si>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</si>
  <si>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</si>
  <si>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</si>
  <si>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</si>
  <si>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</si>
  <si>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</si>
  <si>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</si>
  <si>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</si>
  <si>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</si>
  <si>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</si>
  <si>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</si>
  <si>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</si>
  <si>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</si>
  <si>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</si>
  <si>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</si>
  <si>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</si>
  <si>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</si>
  <si>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</si>
  <si>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</si>
  <si>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</si>
  <si>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</si>
  <si>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</si>
  <si>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</si>
  <si>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</si>
  <si>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</si>
  <si>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</si>
  <si>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</si>
  <si>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</si>
  <si>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</si>
  <si>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</si>
  <si>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</si>
  <si>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</si>
  <si>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</si>
  <si>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</si>
  <si>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</si>
  <si>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</si>
  <si>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</si>
  <si>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</si>
  <si>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</si>
  <si>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</si>
  <si>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</si>
  <si>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</si>
  <si>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</si>
  <si>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</si>
  <si>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</si>
  <si>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</si>
  <si>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</si>
  <si>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</si>
  <si>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</si>
  <si>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</si>
  <si>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</si>
  <si>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</si>
  <si>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</si>
  <si>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</si>
  <si>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</si>
  <si>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</si>
  <si>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</si>
  <si>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</si>
  <si>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</si>
  <si>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</si>
  <si>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</si>
  <si>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</si>
  <si>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</si>
  <si>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</si>
  <si>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</si>
  <si>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</si>
  <si>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</si>
  <si>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</si>
  <si>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</si>
  <si>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</si>
  <si>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</si>
  <si>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</si>
  <si>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</si>
  <si>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</si>
  <si>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</si>
  <si>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</si>
  <si>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</si>
  <si>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</si>
  <si>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</si>
  <si>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</si>
  <si>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</si>
  <si>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</si>
  <si>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</si>
  <si>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</si>
  <si>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</si>
  <si>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</si>
  <si>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</si>
  <si>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</si>
  <si>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</si>
  <si>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</si>
  <si>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</si>
  <si>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</si>
  <si>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</si>
  <si>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</si>
  <si>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</si>
  <si>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</si>
  <si>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</si>
  <si>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</si>
  <si>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</si>
  <si>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</si>
  <si>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</si>
  <si>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</si>
  <si>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</si>
  <si>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</si>
  <si>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</si>
  <si>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</si>
  <si>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</si>
  <si>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</si>
  <si>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</si>
  <si>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</si>
  <si>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</si>
  <si>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</si>
  <si>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</si>
  <si>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</si>
  <si>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</si>
  <si>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</si>
  <si>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</si>
  <si>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</si>
  <si>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</si>
  <si>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</si>
  <si>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</si>
  <si>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</si>
  <si>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</si>
  <si>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</si>
  <si>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</si>
  <si>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</si>
  <si>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</si>
  <si>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</si>
  <si>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</si>
  <si>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</si>
  <si>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</si>
  <si>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</si>
  <si>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</si>
  <si>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</si>
  <si>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</si>
  <si>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</si>
  <si>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</si>
  <si>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</si>
  <si>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</si>
  <si>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</si>
  <si>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</si>
  <si>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</si>
  <si>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</si>
  <si>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</si>
  <si>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</si>
  <si>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</si>
  <si>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</si>
  <si>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</si>
  <si>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</si>
  <si>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</si>
  <si>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</si>
  <si>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</si>
  <si>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</si>
  <si>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</si>
  <si>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</si>
  <si>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</si>
  <si>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</si>
  <si>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</si>
  <si>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</si>
  <si>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</si>
  <si>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</si>
  <si>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</si>
  <si>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</si>
  <si>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</si>
  <si>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</si>
  <si>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</si>
  <si>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</si>
  <si>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</si>
  <si>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</si>
  <si>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</si>
  <si>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</si>
  <si>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</si>
  <si>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</si>
  <si>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</si>
  <si>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</si>
  <si>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</si>
  <si>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</si>
  <si>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</si>
  <si>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</si>
  <si>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</si>
  <si>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</si>
  <si>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</si>
  <si>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</si>
  <si>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</si>
  <si>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</si>
  <si>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</si>
  <si>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</si>
  <si>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</si>
  <si>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</si>
  <si>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</si>
  <si>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</si>
  <si>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</si>
  <si>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</si>
  <si>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</si>
  <si>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</si>
  <si>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</si>
  <si>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</si>
  <si>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</si>
  <si>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</si>
  <si>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</si>
  <si>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</si>
  <si>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</si>
  <si>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</si>
  <si>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</si>
  <si>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</si>
  <si>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</si>
  <si>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</si>
  <si>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</si>
  <si>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</si>
  <si>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</si>
  <si>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</si>
  <si>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</si>
  <si>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</si>
  <si>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</si>
  <si>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</si>
  <si>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</si>
  <si>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</si>
  <si>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</si>
  <si>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</si>
  <si>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</si>
  <si>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</si>
  <si>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</si>
  <si>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</si>
  <si>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</si>
  <si>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</si>
  <si>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</si>
  <si>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</si>
  <si>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</si>
  <si>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</si>
  <si>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</si>
  <si>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</si>
  <si>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</si>
  <si>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</si>
  <si>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</si>
  <si>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</si>
  <si>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</si>
  <si>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</si>
  <si>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</si>
  <si>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</si>
  <si>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</si>
  <si>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</si>
  <si>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</si>
  <si>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</si>
  <si>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</si>
  <si>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</si>
  <si>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</si>
  <si>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</si>
  <si>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</si>
  <si>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</si>
  <si>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</si>
  <si>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</si>
  <si>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</si>
  <si>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</si>
  <si>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</si>
  <si>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</si>
  <si>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</si>
  <si>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</si>
  <si>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</si>
  <si>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</si>
  <si>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</si>
  <si>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</si>
  <si>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</si>
  <si>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</si>
  <si>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</si>
  <si>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</si>
  <si>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</si>
  <si>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</si>
  <si>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</si>
  <si>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</si>
  <si>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</si>
  <si>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</si>
  <si>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</si>
  <si>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</si>
  <si>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</si>
  <si>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</si>
  <si>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</si>
  <si>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</si>
  <si>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</si>
  <si>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</si>
  <si>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</si>
  <si>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</si>
  <si>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</si>
  <si>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</si>
  <si>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</si>
  <si>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</si>
  <si>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</si>
  <si>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</si>
  <si>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</si>
  <si>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</si>
  <si>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</si>
  <si>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</si>
  <si>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</si>
  <si>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</si>
  <si>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</si>
  <si>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</si>
  <si>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</si>
  <si>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</si>
  <si>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</si>
  <si>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</si>
  <si>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</si>
  <si>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</si>
  <si>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</si>
  <si>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</si>
  <si>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</si>
  <si>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</si>
  <si>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</si>
  <si>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</si>
  <si>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</si>
  <si>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</si>
  <si>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</si>
  <si>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</si>
  <si>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</si>
  <si>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</si>
  <si>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</si>
  <si>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</si>
  <si>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</si>
  <si>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</si>
  <si>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</si>
  <si>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</si>
  <si>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</si>
  <si>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</si>
  <si>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</si>
  <si>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</si>
  <si>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</si>
  <si>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</si>
  <si>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</si>
  <si>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</si>
  <si>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</si>
  <si>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</si>
  <si>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</si>
  <si>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</si>
  <si>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</si>
  <si>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</si>
  <si>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</si>
  <si>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</si>
  <si>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</si>
  <si>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</si>
  <si>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</si>
  <si>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</si>
  <si>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</si>
  <si>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</si>
  <si>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</si>
  <si>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</si>
  <si>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</si>
  <si>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</si>
  <si>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</si>
  <si>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</si>
  <si>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</si>
  <si>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</si>
  <si>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</si>
  <si>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</si>
  <si>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</si>
  <si>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</si>
  <si>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</si>
  <si>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</si>
  <si>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</si>
  <si>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</si>
  <si>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</si>
  <si>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</si>
  <si>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</si>
  <si>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</si>
  <si>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</si>
  <si>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</si>
  <si>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</si>
  <si>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</si>
  <si>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</si>
  <si>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</si>
  <si>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</si>
  <si>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</si>
  <si>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</si>
  <si>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</si>
  <si>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</si>
  <si>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</si>
  <si>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</si>
  <si>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</si>
  <si>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</si>
  <si>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</si>
  <si>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</si>
  <si>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</si>
  <si>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</si>
  <si>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</si>
  <si>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</si>
  <si>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</si>
  <si>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</si>
  <si>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</si>
  <si>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</si>
  <si>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</si>
  <si>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</si>
  <si>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</si>
  <si>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</si>
  <si>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</si>
  <si>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</si>
  <si>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</si>
  <si>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</si>
  <si>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</si>
  <si>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</si>
  <si>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</si>
  <si>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</si>
  <si>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</si>
  <si>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</si>
  <si>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</si>
  <si>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</si>
  <si>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</si>
  <si>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</si>
  <si>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</si>
  <si>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</si>
  <si>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</si>
  <si>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</si>
  <si>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</si>
  <si>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</si>
  <si>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</si>
  <si>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</si>
  <si>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</si>
  <si>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</si>
  <si>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</si>
  <si>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</si>
  <si>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</si>
  <si>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</si>
  <si>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</si>
  <si>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</si>
  <si>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</si>
  <si>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</si>
  <si>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</si>
  <si>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</si>
  <si>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</si>
  <si>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</si>
  <si>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</si>
  <si>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</si>
  <si>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</si>
  <si>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</si>
  <si>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</si>
  <si>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</si>
  <si>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</si>
  <si>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</si>
  <si>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</si>
  <si>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</si>
  <si>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</si>
  <si>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</si>
  <si>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</si>
  <si>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</si>
  <si>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</si>
  <si>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</si>
  <si>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</si>
  <si>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</si>
  <si>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</si>
  <si>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</si>
  <si>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</si>
  <si>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</si>
  <si>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</si>
  <si>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</si>
  <si>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</si>
  <si>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</si>
  <si>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</si>
  <si>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</si>
  <si>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</si>
  <si>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</si>
  <si>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</si>
  <si>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</si>
  <si>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</si>
  <si>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</si>
  <si>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</si>
  <si>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</si>
  <si>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</si>
  <si>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</si>
  <si>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</si>
  <si>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</si>
  <si>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</si>
  <si>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</si>
  <si>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</si>
  <si>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</si>
  <si>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</si>
  <si>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</si>
  <si>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</si>
  <si>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</si>
  <si>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</si>
  <si>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</si>
  <si>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</si>
  <si>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</si>
  <si>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</si>
  <si>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</si>
  <si>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</si>
  <si>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</si>
  <si>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</si>
  <si>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</si>
  <si>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</si>
  <si>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</si>
  <si>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</si>
  <si>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</si>
  <si>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</si>
  <si>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</si>
  <si>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</si>
  <si>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</si>
  <si>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</si>
  <si>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</si>
  <si>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</si>
  <si>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</si>
  <si>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</si>
  <si>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</si>
  <si>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</si>
  <si>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</si>
  <si>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</si>
  <si>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</si>
  <si>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</si>
  <si>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</si>
  <si>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</si>
  <si>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</si>
  <si>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</si>
  <si>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</si>
  <si>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</si>
  <si>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</si>
  <si>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</si>
  <si>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</si>
  <si>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</si>
  <si>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</si>
  <si>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</si>
  <si>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</si>
  <si>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</si>
  <si>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</si>
  <si>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</si>
  <si>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</si>
  <si>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</si>
  <si>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</si>
  <si>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</si>
  <si>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</si>
  <si>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</si>
  <si>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</si>
  <si>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</si>
  <si>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</si>
  <si>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</si>
  <si>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</si>
  <si>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</si>
  <si>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</si>
  <si>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</si>
  <si>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</si>
  <si>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</si>
  <si>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</si>
  <si>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</si>
  <si>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</si>
  <si>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</si>
  <si>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</si>
  <si>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</si>
  <si>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</si>
  <si>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</si>
  <si>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</si>
  <si>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</si>
  <si>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</si>
  <si>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</si>
  <si>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</si>
  <si>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</si>
  <si>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</si>
  <si>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</si>
  <si>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</si>
  <si>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</si>
  <si>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</si>
  <si>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</si>
  <si>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</si>
  <si>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</si>
  <si>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</si>
  <si>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</si>
  <si>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</si>
  <si>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</si>
  <si>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</si>
  <si>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</si>
  <si>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</si>
  <si>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</si>
  <si>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</si>
  <si>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</si>
  <si>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</si>
  <si>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</si>
  <si>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</si>
  <si>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</si>
  <si>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</si>
  <si>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</si>
  <si>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</si>
  <si>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</si>
  <si>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</si>
  <si>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</si>
  <si>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</si>
  <si>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</si>
  <si>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</si>
  <si>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</si>
  <si>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</si>
  <si>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</si>
  <si>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</si>
  <si>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</si>
  <si>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</si>
  <si>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</si>
  <si>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</si>
  <si>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</si>
  <si>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</si>
  <si>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</si>
  <si>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</si>
  <si>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</si>
  <si>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</si>
  <si>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</si>
  <si>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</si>
  <si>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</si>
  <si>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</si>
  <si>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</si>
  <si>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</si>
  <si>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</si>
  <si>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</si>
  <si>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</si>
  <si>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</si>
  <si>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</si>
  <si>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</si>
  <si>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</si>
  <si>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</si>
  <si>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</si>
  <si>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</si>
  <si>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</si>
  <si>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</si>
  <si>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</si>
  <si>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</si>
  <si>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</si>
  <si>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</si>
  <si>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</si>
  <si>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</si>
  <si>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</si>
  <si>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</si>
  <si>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</si>
  <si>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</si>
  <si>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</si>
  <si>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</si>
  <si>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</si>
  <si>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</si>
  <si>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</si>
  <si>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</si>
  <si>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</si>
  <si>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</si>
  <si>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</si>
  <si>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</si>
  <si>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</si>
  <si>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</si>
  <si>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</si>
  <si>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</si>
  <si>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</si>
  <si>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</si>
  <si>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</si>
  <si>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</si>
  <si>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</si>
  <si>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</si>
  <si>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</si>
  <si>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</si>
  <si>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</si>
  <si>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</si>
  <si>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</si>
  <si>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</si>
  <si>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</si>
  <si>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</si>
  <si>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</si>
  <si>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</si>
  <si>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</si>
  <si>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</si>
  <si>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</si>
  <si>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</si>
  <si>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</si>
  <si>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</si>
  <si>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</si>
  <si>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</si>
  <si>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</si>
  <si>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</si>
  <si>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</si>
  <si>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</si>
  <si>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</si>
  <si>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</si>
  <si>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</si>
  <si>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</si>
  <si>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</si>
  <si>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</si>
  <si>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</si>
  <si>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</si>
  <si>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</si>
  <si>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</si>
  <si>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</si>
  <si>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</si>
  <si>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</si>
  <si>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</si>
  <si>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</si>
  <si>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</si>
  <si>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</si>
  <si>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</si>
  <si>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</si>
  <si>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</si>
  <si>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</si>
  <si>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</si>
  <si>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</si>
  <si>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</si>
  <si>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</si>
  <si>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</si>
  <si>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</si>
  <si>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</si>
  <si>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</si>
  <si>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</si>
  <si>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</si>
  <si>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</si>
  <si>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</si>
  <si>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</si>
  <si>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</si>
  <si>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</si>
  <si>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</si>
  <si>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</si>
  <si>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</si>
  <si>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</si>
  <si>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</si>
  <si>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</si>
  <si>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</si>
  <si>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</si>
  <si>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</si>
  <si>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</si>
  <si>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</si>
  <si>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</si>
  <si>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</si>
  <si>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</si>
  <si>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</si>
  <si>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</si>
  <si>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</si>
  <si>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</si>
  <si>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</si>
  <si>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</si>
  <si>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</si>
  <si>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</si>
  <si>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</si>
  <si>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</si>
  <si>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</si>
  <si>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</si>
  <si>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</si>
  <si>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</si>
  <si>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</si>
  <si>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</si>
  <si>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</si>
  <si>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</si>
  <si>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</si>
  <si>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</si>
  <si>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</si>
  <si>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</si>
  <si>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</si>
  <si>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</si>
  <si>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</si>
  <si>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</si>
  <si>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</si>
  <si>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</si>
  <si>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</si>
  <si>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</si>
  <si>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</si>
  <si>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</si>
  <si>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</si>
  <si>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</si>
  <si>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</si>
  <si>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</si>
  <si>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</si>
  <si>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</si>
  <si>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</si>
  <si>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</si>
  <si>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</si>
  <si>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</si>
  <si>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</si>
  <si>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</si>
  <si>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</si>
  <si>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</si>
  <si>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</si>
  <si>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</si>
  <si>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</si>
  <si>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</si>
  <si>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</si>
  <si>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</si>
  <si>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</si>
  <si>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</si>
  <si>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</si>
  <si>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</si>
  <si>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</si>
  <si>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</si>
  <si>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</si>
  <si>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</si>
  <si>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</si>
  <si>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</si>
  <si>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</si>
  <si>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</si>
  <si>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</si>
  <si>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</si>
  <si>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</si>
  <si>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</si>
  <si>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</si>
  <si>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</si>
  <si>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</si>
  <si>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</si>
  <si>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</si>
  <si>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</si>
  <si>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</si>
  <si>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</si>
  <si>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</si>
  <si>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</si>
  <si>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</si>
  <si>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</si>
  <si>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</si>
  <si>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</si>
  <si>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</si>
  <si>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</si>
  <si>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</si>
  <si>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</si>
  <si>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</si>
  <si>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</si>
  <si>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</si>
  <si>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</si>
  <si>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</si>
  <si>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</si>
  <si>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</si>
  <si>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</si>
  <si>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</si>
  <si>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</si>
  <si>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</si>
  <si>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</si>
  <si>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</si>
  <si>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</si>
  <si>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</si>
  <si>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</si>
  <si>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</si>
  <si>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</si>
  <si>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</si>
  <si>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</si>
  <si>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</si>
  <si>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</si>
  <si>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</si>
  <si>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</si>
  <si>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</si>
  <si>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</si>
  <si>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</si>
  <si>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</si>
  <si>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</si>
  <si>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</si>
  <si>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</si>
  <si>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</si>
  <si>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</si>
  <si>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</si>
  <si>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</si>
  <si>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</si>
  <si>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</si>
  <si>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</si>
  <si>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</si>
  <si>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</si>
  <si>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</si>
  <si>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</si>
  <si>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</si>
  <si>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</si>
  <si>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</si>
  <si>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</si>
  <si>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</si>
  <si>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</si>
  <si>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</si>
  <si>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</si>
  <si>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</si>
  <si>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</si>
  <si>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</si>
  <si>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</si>
  <si>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</si>
  <si>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</si>
  <si>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</si>
  <si>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</si>
  <si>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</si>
  <si>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</si>
  <si>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</si>
  <si>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</si>
  <si>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</si>
  <si>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</si>
  <si>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</si>
  <si>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</si>
  <si>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</si>
  <si>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</si>
  <si>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</si>
  <si>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</si>
  <si>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</si>
  <si>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</si>
  <si>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</si>
  <si>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</si>
  <si>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</si>
  <si>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</si>
  <si>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</si>
  <si>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</si>
  <si>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</si>
  <si>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</si>
  <si>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</si>
  <si>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</si>
  <si>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</si>
  <si>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</si>
  <si>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</si>
  <si>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</si>
  <si>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</si>
  <si>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</si>
  <si>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</si>
  <si>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</si>
  <si>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</si>
  <si>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</si>
  <si>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</si>
  <si>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</si>
  <si>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</si>
  <si>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</si>
  <si>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</si>
  <si>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</si>
  <si>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</si>
  <si>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</si>
  <si>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</si>
  <si>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</si>
  <si>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</si>
  <si>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</si>
  <si>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</si>
  <si>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</si>
  <si>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</si>
  <si>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</si>
  <si>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</si>
  <si>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</si>
  <si>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</si>
  <si>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</si>
  <si>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</si>
  <si>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</si>
  <si>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</si>
  <si>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</si>
  <si>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</si>
  <si>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</si>
  <si>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</si>
  <si>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</si>
  <si>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</si>
  <si>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</si>
  <si>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</si>
  <si>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</si>
  <si>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</si>
  <si>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</si>
  <si>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</si>
  <si>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</si>
  <si>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</si>
  <si>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</si>
  <si>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</si>
  <si>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</si>
  <si>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</si>
  <si>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</si>
  <si>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</si>
  <si>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</si>
  <si>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</si>
  <si>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</si>
  <si>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</si>
  <si>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</si>
  <si>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</si>
  <si>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</si>
  <si>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</si>
  <si>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</si>
  <si>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</si>
  <si>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</si>
  <si>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</si>
  <si>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</si>
  <si>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</si>
  <si>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</si>
  <si>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</si>
  <si>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</si>
  <si>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</si>
  <si>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</si>
  <si>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</si>
  <si>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</si>
  <si>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</si>
  <si>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</si>
  <si>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</si>
  <si>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</si>
  <si>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</si>
  <si>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</si>
  <si>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</si>
  <si>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</si>
  <si>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</si>
  <si>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</si>
  <si>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</si>
  <si>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</si>
  <si>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</si>
  <si>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</si>
  <si>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</si>
  <si>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</si>
  <si>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</si>
  <si>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</si>
  <si>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</si>
  <si>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</si>
  <si>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</si>
  <si>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</si>
  <si>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</si>
  <si>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</si>
  <si>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</si>
  <si>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</si>
  <si>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</si>
  <si>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</si>
  <si>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</si>
  <si>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</si>
  <si>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</si>
  <si>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</si>
  <si>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</si>
  <si>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</si>
  <si>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</si>
  <si>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</si>
  <si>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</si>
  <si>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</si>
  <si>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</si>
  <si>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</si>
  <si>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</si>
  <si>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</si>
  <si>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</si>
  <si>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</si>
  <si>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</si>
  <si>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</si>
  <si>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</si>
  <si>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</si>
  <si>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</si>
  <si>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</si>
  <si>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</si>
  <si>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</si>
  <si>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</si>
  <si>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</si>
  <si>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</si>
  <si>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</si>
  <si>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</si>
  <si>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</si>
  <si>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</si>
  <si>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</si>
  <si>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</si>
  <si>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</si>
  <si>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</si>
  <si>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</si>
  <si>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</si>
  <si>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</si>
  <si>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</si>
  <si>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</si>
  <si>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</si>
  <si>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</si>
  <si>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</si>
  <si>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</si>
  <si>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</si>
  <si>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</si>
  <si>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</si>
  <si>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</si>
  <si>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</si>
  <si>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</si>
  <si>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</si>
  <si>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</si>
  <si>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</si>
  <si>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</si>
  <si>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</si>
  <si>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</si>
  <si>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</si>
  <si>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</si>
  <si>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</si>
  <si>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</si>
  <si>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</si>
  <si>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</si>
  <si>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</si>
  <si>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</si>
  <si>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</si>
  <si>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</si>
  <si>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</si>
  <si>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</si>
  <si>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</si>
  <si>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</si>
  <si>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</si>
  <si>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</si>
  <si>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</si>
  <si>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</si>
  <si>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</si>
  <si>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</si>
  <si>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</si>
  <si>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</si>
  <si>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</si>
  <si>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</si>
  <si>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</si>
  <si>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</si>
  <si>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</si>
  <si>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</si>
  <si>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</si>
  <si>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</si>
  <si>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</si>
  <si>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</si>
  <si>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</si>
  <si>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</si>
  <si>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</si>
  <si>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</si>
  <si>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</si>
  <si>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</si>
  <si>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</si>
  <si>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</si>
  <si>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</si>
  <si>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</si>
  <si>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</si>
  <si>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</si>
  <si>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</si>
  <si>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</si>
  <si>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</si>
  <si>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</si>
  <si>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</si>
  <si>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</si>
  <si>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</si>
  <si>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</si>
  <si>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</si>
  <si>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</si>
  <si>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</si>
  <si>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</si>
  <si>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</si>
  <si>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</si>
  <si>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</si>
  <si>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</si>
  <si>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</si>
  <si>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</si>
  <si>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</si>
  <si>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</si>
  <si>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</si>
  <si>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</si>
  <si>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</si>
  <si>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</si>
  <si>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</si>
  <si>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</si>
  <si>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</si>
  <si>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</si>
  <si>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</si>
  <si>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</si>
  <si>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</si>
  <si>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</si>
  <si>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</si>
  <si>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</si>
  <si>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</si>
  <si>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</si>
  <si>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</si>
  <si>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</si>
  <si>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</si>
  <si>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</si>
  <si>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</si>
  <si>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</si>
  <si>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</si>
  <si>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</si>
  <si>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</si>
  <si>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</si>
  <si>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</si>
  <si>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</si>
  <si>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</si>
  <si>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</si>
  <si>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</si>
  <si>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</si>
  <si>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</si>
  <si>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</si>
  <si>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</si>
  <si>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</si>
  <si>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</si>
  <si>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</si>
  <si>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</si>
  <si>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</si>
  <si>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</si>
  <si>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</si>
  <si>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</si>
  <si>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</si>
  <si>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</si>
  <si>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</si>
  <si>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</si>
  <si>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</si>
  <si>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</si>
  <si>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</si>
  <si>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</si>
  <si>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</si>
  <si>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</si>
  <si>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</si>
  <si>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</si>
  <si>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</si>
  <si>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</si>
  <si>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</si>
  <si>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</si>
  <si>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</si>
  <si>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</si>
  <si>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</si>
  <si>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</si>
  <si>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</si>
  <si>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</si>
  <si>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</si>
  <si>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</si>
  <si>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</si>
  <si>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</si>
  <si>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</si>
  <si>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</si>
  <si>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</si>
  <si>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</si>
  <si>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</si>
  <si>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</si>
  <si>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</si>
  <si>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</si>
  <si>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</si>
  <si>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</si>
  <si>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</si>
  <si>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</si>
  <si>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</si>
  <si>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</si>
  <si>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</si>
  <si>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</si>
  <si>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</si>
  <si>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</si>
  <si>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</si>
  <si>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</si>
  <si>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</si>
  <si>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</si>
  <si>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</si>
  <si>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</si>
  <si>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</si>
  <si>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</si>
  <si>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</si>
  <si>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</si>
  <si>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</si>
  <si>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</si>
  <si>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</si>
  <si>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</si>
  <si>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</si>
  <si>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</si>
  <si>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</si>
  <si>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</si>
  <si>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</si>
  <si>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</si>
  <si>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</si>
  <si>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</si>
  <si>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</si>
  <si>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</si>
  <si>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</si>
  <si>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</si>
  <si>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</si>
  <si>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</si>
  <si>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</si>
  <si>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</si>
  <si>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</si>
  <si>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</si>
  <si>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</si>
  <si>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</si>
  <si>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</si>
  <si>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</si>
  <si>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</si>
  <si>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</si>
  <si>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</si>
  <si>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</si>
  <si>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</si>
  <si>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</si>
  <si>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</si>
  <si>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</si>
  <si>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</si>
  <si>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</si>
  <si>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</si>
  <si>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</si>
  <si>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</si>
  <si>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</si>
  <si>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</si>
  <si>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</si>
  <si>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</si>
  <si>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</si>
  <si>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</si>
  <si>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</si>
  <si>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</si>
  <si>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</si>
  <si>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</si>
  <si>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</si>
  <si>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</si>
  <si>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</si>
  <si>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</si>
  <si>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</si>
  <si>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</si>
  <si>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</si>
  <si>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</si>
  <si>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</si>
  <si>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</si>
  <si>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</si>
  <si>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</si>
  <si>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</si>
  <si>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</si>
  <si>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</si>
  <si>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</si>
  <si>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</si>
  <si>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</si>
  <si>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</si>
  <si>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</si>
  <si>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</si>
  <si>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</si>
  <si>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</si>
  <si>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</si>
  <si>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</si>
  <si>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</si>
  <si>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</si>
  <si>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</si>
  <si>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</si>
  <si>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</si>
  <si>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</si>
  <si>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</si>
  <si>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</si>
  <si>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</si>
  <si>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</si>
  <si>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</si>
  <si>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</si>
  <si>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</si>
  <si>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</si>
  <si>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</si>
  <si>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</si>
  <si>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</si>
  <si>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</si>
  <si>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</si>
  <si>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</si>
  <si>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</si>
  <si>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</si>
  <si>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</si>
  <si>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</si>
  <si>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</si>
  <si>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</si>
  <si>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</si>
  <si>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</si>
  <si>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</si>
  <si>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</si>
  <si>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</si>
  <si>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</si>
  <si>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</si>
  <si>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</si>
  <si>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</si>
  <si>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</si>
  <si>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</si>
  <si>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</si>
  <si>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</si>
  <si>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</si>
  <si>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</si>
  <si>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</si>
  <si>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</si>
  <si>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</si>
  <si>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</si>
  <si>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</si>
  <si>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</si>
  <si>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</si>
  <si>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</si>
  <si>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</si>
  <si>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</si>
  <si>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</si>
  <si>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</si>
  <si>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</si>
  <si>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</si>
  <si>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</si>
  <si>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</si>
  <si>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</si>
  <si>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</si>
  <si>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</si>
  <si>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</si>
  <si>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</si>
  <si>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</si>
  <si>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</si>
  <si>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</si>
  <si>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</si>
  <si>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</si>
  <si>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</si>
  <si>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</si>
  <si>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</si>
  <si>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</si>
  <si>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</si>
  <si>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</si>
  <si>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</si>
  <si>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</si>
  <si>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</si>
  <si>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</si>
  <si>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</si>
  <si>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</si>
  <si>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</si>
  <si>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</si>
  <si>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</si>
  <si>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</si>
  <si>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</si>
  <si>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</si>
  <si>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</si>
  <si>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</si>
  <si>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</si>
  <si>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</si>
  <si>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</si>
  <si>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</si>
  <si>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</si>
  <si>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</si>
  <si>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</si>
  <si>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</si>
  <si>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</si>
  <si>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</si>
  <si>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</si>
  <si>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</si>
  <si>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</si>
  <si>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</si>
  <si>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</si>
  <si>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</si>
  <si>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</si>
  <si>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</si>
  <si>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</si>
  <si>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</si>
  <si>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</si>
  <si>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</si>
  <si>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</si>
  <si>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</si>
  <si>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</si>
  <si>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</si>
  <si>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</si>
  <si>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</si>
  <si>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</si>
  <si>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</si>
  <si>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</si>
  <si>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</si>
  <si>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</si>
  <si>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</si>
  <si>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</si>
  <si>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</si>
  <si>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</si>
  <si>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</si>
  <si>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</si>
  <si>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</si>
  <si>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</si>
  <si>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</si>
  <si>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</si>
  <si>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</si>
  <si>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</si>
  <si>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</si>
  <si>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</si>
  <si>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</si>
  <si>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</si>
  <si>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</si>
  <si>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</si>
  <si>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</si>
  <si>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</si>
  <si>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</si>
  <si>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</si>
  <si>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</si>
  <si>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</si>
  <si>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</si>
  <si>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</si>
  <si>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</si>
  <si>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</si>
  <si>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</si>
  <si>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</si>
  <si>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</si>
  <si>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</si>
  <si>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</si>
  <si>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</si>
  <si>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</si>
  <si>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</si>
  <si>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</si>
  <si>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</si>
  <si>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</si>
  <si>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</si>
  <si>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</si>
  <si>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</si>
  <si>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</si>
  <si>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</si>
  <si>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</si>
  <si>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</si>
  <si>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</si>
  <si>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</si>
  <si>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</si>
  <si>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</si>
  <si>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</si>
  <si>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</si>
  <si>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</si>
  <si>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</si>
  <si>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</si>
  <si>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</si>
  <si>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</si>
  <si>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</si>
  <si>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</si>
  <si>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</si>
  <si>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</si>
  <si>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</si>
  <si>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</si>
  <si>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</si>
  <si>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</si>
  <si>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</si>
  <si>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</si>
  <si>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</si>
  <si>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</si>
  <si>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</si>
  <si>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</si>
  <si>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</si>
  <si>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</si>
  <si>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</si>
  <si>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</si>
  <si>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</si>
  <si>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</si>
  <si>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</si>
  <si>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</si>
  <si>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</si>
  <si>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</si>
  <si>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</si>
  <si>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</si>
  <si>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</si>
  <si>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</si>
  <si>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</si>
  <si>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</si>
  <si>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</si>
  <si>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</si>
  <si>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</si>
  <si>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</si>
  <si>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</si>
  <si>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</si>
  <si>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</si>
  <si>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</si>
  <si>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</si>
  <si>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</si>
  <si>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</si>
  <si>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</si>
  <si>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</si>
  <si>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</si>
  <si>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</si>
  <si>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</si>
  <si>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</si>
  <si>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</si>
  <si>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</si>
  <si>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</si>
  <si>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</si>
  <si>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</si>
  <si>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</si>
  <si>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</si>
  <si>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</si>
  <si>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</si>
  <si>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</si>
  <si>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</si>
  <si>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</si>
  <si>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</si>
  <si>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</si>
  <si>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</si>
  <si>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</si>
  <si>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</si>
  <si>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</si>
  <si>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</si>
  <si>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</si>
  <si>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</si>
  <si>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</si>
  <si>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</si>
  <si>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</si>
  <si>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</si>
  <si>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</si>
  <si>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</si>
  <si>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</si>
  <si>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</si>
  <si>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</si>
  <si>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</si>
  <si>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</si>
  <si>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</si>
  <si>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</si>
  <si>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</si>
  <si>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</si>
  <si>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</si>
  <si>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</si>
  <si>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</si>
  <si>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</si>
  <si>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</si>
  <si>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</si>
  <si>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</si>
  <si>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</si>
  <si>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</si>
  <si>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</si>
  <si>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</si>
  <si>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</si>
  <si>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</si>
  <si>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</si>
  <si>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</si>
  <si>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</si>
  <si>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</si>
  <si>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</si>
  <si>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</si>
  <si>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</si>
  <si>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</si>
  <si>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</si>
  <si>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</si>
  <si>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</si>
  <si>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</si>
  <si>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</si>
  <si>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</si>
  <si>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</si>
  <si>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</si>
  <si>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</si>
  <si>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</si>
  <si>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</si>
  <si>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</si>
  <si>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</si>
  <si>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</si>
  <si>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</si>
  <si>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</si>
  <si>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</si>
  <si>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</si>
  <si>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</si>
  <si>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</si>
  <si>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</si>
  <si>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</si>
  <si>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</si>
  <si>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</si>
  <si>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</si>
  <si>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</si>
  <si>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</si>
  <si>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</si>
  <si>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</si>
  <si>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</si>
  <si>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</si>
  <si>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</si>
  <si>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</si>
  <si>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</si>
  <si>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</si>
  <si>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</si>
  <si>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</si>
  <si>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</si>
  <si>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</si>
  <si>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</si>
  <si>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</si>
  <si>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</si>
  <si>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</si>
  <si>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</si>
  <si>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</si>
  <si>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</si>
  <si>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</si>
  <si>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</si>
  <si>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</si>
  <si>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</si>
  <si>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</si>
  <si>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</si>
  <si>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</si>
  <si>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</si>
  <si>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</si>
  <si>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</si>
  <si>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</si>
  <si>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</si>
  <si>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</si>
  <si>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</si>
  <si>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</si>
  <si>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</si>
  <si>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</si>
  <si>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</si>
  <si>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</si>
  <si>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</si>
  <si>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</si>
  <si>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</si>
  <si>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</si>
  <si>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</si>
  <si>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</si>
  <si>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</si>
  <si>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</si>
  <si>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</si>
  <si>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</si>
  <si>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</si>
  <si>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</si>
  <si>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</si>
  <si>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</si>
  <si>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</si>
  <si>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</si>
  <si>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</si>
  <si>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</si>
  <si>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</si>
  <si>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</si>
  <si>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</si>
  <si>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</si>
  <si>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</si>
  <si>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</si>
  <si>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</si>
  <si>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</si>
  <si>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</si>
  <si>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</si>
  <si>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</si>
  <si>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</si>
  <si>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</si>
  <si>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</si>
  <si>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</si>
  <si>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</si>
  <si>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</si>
  <si>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</si>
  <si>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</si>
  <si>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</si>
  <si>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</si>
  <si>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</si>
  <si>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</si>
  <si>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</si>
  <si>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</si>
  <si>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</si>
  <si>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</si>
  <si>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</si>
  <si>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</si>
  <si>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</si>
  <si>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</si>
  <si>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</si>
  <si>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</si>
  <si>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</si>
  <si>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</si>
  <si>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</si>
  <si>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</si>
  <si>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</si>
  <si>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</si>
  <si>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</si>
  <si>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</si>
  <si>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</si>
  <si>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</si>
  <si>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</si>
  <si>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</si>
  <si>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</si>
  <si>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</si>
  <si>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</si>
  <si>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</si>
  <si>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</si>
  <si>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</si>
  <si>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</si>
  <si>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</si>
  <si>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</si>
  <si>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</si>
  <si>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</si>
  <si>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</si>
  <si>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</si>
  <si>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</si>
  <si>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</si>
  <si>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</si>
  <si>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</si>
  <si>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</si>
  <si>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</si>
  <si>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</si>
  <si>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</si>
  <si>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</si>
  <si>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</si>
  <si>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</si>
  <si>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</si>
  <si>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</si>
  <si>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</si>
  <si>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</si>
  <si>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</si>
  <si>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</si>
  <si>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</si>
  <si>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</si>
  <si>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</si>
  <si>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</si>
  <si>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</si>
  <si>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</si>
  <si>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</si>
  <si>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</si>
  <si>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</si>
  <si>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</si>
  <si>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</si>
  <si>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</si>
  <si>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</si>
  <si>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</si>
  <si>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</si>
  <si>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</si>
  <si>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</si>
  <si>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</si>
  <si>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</si>
  <si>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</si>
  <si>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</si>
  <si>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</si>
  <si>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</si>
  <si>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</si>
  <si>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</si>
  <si>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</si>
  <si>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</si>
  <si>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</si>
  <si>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</si>
  <si>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</si>
  <si>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</si>
  <si>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</si>
  <si>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</si>
  <si>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</si>
  <si>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</si>
  <si>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</si>
  <si>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</si>
  <si>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</si>
  <si>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</si>
  <si>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</si>
  <si>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</si>
  <si>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</si>
  <si>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</si>
  <si>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</si>
  <si>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</si>
  <si>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</si>
  <si>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</si>
  <si>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</si>
  <si>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</si>
  <si>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</si>
  <si>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</si>
  <si>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</si>
  <si>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</si>
  <si>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</si>
  <si>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</si>
  <si>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</si>
  <si>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</si>
  <si>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</si>
  <si>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</si>
  <si>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</si>
  <si>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</si>
  <si>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</si>
  <si>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</si>
  <si>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</si>
  <si>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</si>
  <si>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</si>
  <si>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</si>
  <si>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</si>
  <si>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</si>
  <si>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</si>
  <si>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</si>
  <si>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</si>
  <si>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</si>
  <si>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</si>
  <si>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</si>
  <si>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</si>
  <si>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</si>
  <si>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</si>
  <si>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</si>
  <si>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</si>
  <si>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</si>
  <si>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</si>
  <si>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</si>
  <si>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</si>
  <si>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</si>
  <si>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</si>
  <si>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</si>
  <si>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</si>
  <si>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</si>
  <si>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</si>
  <si>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</si>
  <si>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</si>
  <si>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</si>
  <si>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</si>
  <si>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</si>
  <si>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</si>
  <si>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</si>
  <si>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</si>
  <si>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</si>
  <si>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</si>
  <si>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</si>
  <si>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</si>
  <si>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</si>
  <si>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</si>
  <si>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</si>
  <si>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</si>
  <si>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</si>
  <si>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</si>
  <si>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</si>
  <si>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</si>
  <si>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</si>
  <si>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</si>
  <si>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</si>
  <si>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</si>
  <si>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</si>
  <si>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</si>
  <si>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</si>
  <si>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</si>
  <si>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</si>
  <si>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</si>
  <si>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</si>
  <si>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</si>
  <si>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</si>
  <si>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</si>
  <si>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</si>
  <si>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</si>
  <si>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</si>
  <si>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</si>
  <si>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</si>
  <si>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</si>
  <si>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</si>
  <si>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</si>
  <si>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</si>
  <si>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</si>
  <si>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</si>
  <si>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</si>
  <si>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</si>
  <si>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</si>
  <si>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</si>
  <si>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</si>
  <si>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</si>
  <si>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</si>
  <si>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</si>
  <si>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</si>
  <si>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</si>
  <si>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</si>
  <si>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</si>
  <si>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</si>
  <si>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</si>
  <si>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</si>
  <si>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</si>
  <si>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</si>
  <si>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</si>
  <si>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</si>
  <si>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</si>
  <si>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</si>
  <si>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</si>
  <si>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</si>
  <si>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</si>
  <si>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</si>
  <si>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</si>
  <si>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</si>
  <si>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</si>
  <si>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</si>
  <si>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</si>
  <si>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</si>
  <si>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</si>
  <si>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</si>
  <si>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</si>
  <si>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</si>
  <si>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</si>
  <si>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</si>
  <si>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</si>
  <si>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</si>
  <si>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</si>
  <si>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</si>
  <si>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</si>
  <si>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</si>
  <si>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</si>
  <si>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</si>
  <si>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</si>
  <si>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</si>
  <si>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</si>
  <si>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</si>
  <si>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</si>
  <si>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</si>
  <si>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</si>
  <si>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</si>
  <si>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</si>
  <si>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</si>
  <si>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</si>
  <si>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</si>
  <si>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</si>
  <si>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</si>
  <si>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</si>
  <si>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</si>
  <si>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</si>
  <si>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</si>
  <si>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</si>
  <si>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</si>
  <si>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</si>
  <si>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</si>
  <si>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</si>
  <si>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</si>
  <si>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</si>
  <si>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</si>
  <si>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</si>
  <si>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</si>
  <si>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</si>
  <si>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</si>
  <si>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</si>
  <si>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</si>
  <si>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</si>
  <si>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</si>
  <si>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</si>
  <si>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</si>
  <si>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</si>
  <si>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</si>
  <si>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</si>
  <si>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</si>
  <si>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</si>
  <si>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</si>
  <si>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</si>
  <si>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</si>
  <si>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</si>
  <si>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</si>
  <si>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</si>
  <si>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</si>
  <si>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</si>
  <si>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</si>
  <si>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</si>
  <si>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</si>
  <si>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</si>
  <si>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</si>
  <si>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</si>
  <si>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</si>
  <si>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</si>
  <si>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</si>
  <si>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</si>
  <si>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</si>
  <si>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</si>
  <si>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</si>
  <si>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</si>
  <si>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</si>
  <si>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</si>
  <si>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</si>
  <si>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</si>
  <si>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</si>
  <si>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</si>
  <si>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</si>
  <si>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</si>
  <si>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</si>
  <si>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</si>
  <si>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</si>
  <si>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</si>
  <si>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</si>
  <si>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</si>
  <si>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</si>
  <si>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</si>
  <si>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</si>
  <si>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</si>
  <si>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</si>
  <si>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</si>
  <si>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</si>
  <si>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</si>
  <si>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</si>
  <si>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</si>
  <si>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</si>
  <si>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</si>
  <si>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</si>
  <si>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</si>
  <si>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</si>
  <si>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</si>
  <si>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</si>
  <si>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</si>
  <si>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</si>
  <si>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</si>
  <si>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</si>
  <si>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</si>
  <si>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</si>
  <si>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</si>
  <si>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</si>
  <si>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</si>
  <si>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</si>
  <si>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</si>
  <si>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</si>
  <si>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</si>
  <si>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</si>
  <si>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</si>
  <si>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</si>
  <si>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</si>
  <si>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</si>
  <si>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</si>
  <si>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</si>
  <si>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</si>
  <si>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</si>
  <si>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</si>
  <si>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</si>
  <si>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</si>
  <si>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</si>
  <si>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</si>
  <si>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</si>
  <si>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</si>
  <si>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</si>
  <si>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</si>
  <si>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</si>
  <si>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</si>
  <si>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</si>
  <si>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</si>
  <si>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</si>
  <si>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</si>
  <si>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</si>
  <si>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</si>
  <si>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</si>
  <si>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</si>
  <si>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</si>
  <si>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</si>
  <si>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</si>
  <si>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</si>
  <si>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</si>
  <si>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</si>
  <si>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</si>
  <si>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</si>
  <si>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</si>
  <si>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</si>
  <si>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</si>
  <si>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</si>
  <si>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</si>
  <si>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</si>
  <si>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</si>
  <si>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</si>
  <si>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</si>
  <si>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</si>
  <si>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</si>
  <si>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</si>
  <si>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</si>
  <si>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</si>
  <si>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</si>
  <si>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</si>
  <si>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</si>
  <si>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</si>
  <si>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</si>
  <si>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</si>
  <si>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</si>
  <si>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</si>
  <si>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</si>
  <si>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</si>
  <si>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</si>
  <si>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</si>
  <si>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</si>
  <si>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</si>
  <si>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</si>
  <si>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</si>
  <si>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</si>
  <si>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</si>
  <si>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</si>
  <si>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</si>
  <si>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</si>
  <si>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</si>
  <si>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</si>
  <si>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</si>
  <si>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</si>
  <si>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</si>
  <si>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</si>
  <si>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</si>
  <si>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</si>
  <si>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</si>
  <si>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</si>
  <si>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</si>
  <si>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</si>
  <si>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</si>
  <si>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</si>
  <si>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</si>
  <si>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</si>
  <si>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</si>
  <si>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</si>
  <si>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</si>
  <si>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</si>
  <si>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</si>
  <si>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</si>
  <si>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</si>
  <si>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</si>
  <si>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</si>
  <si>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</si>
  <si>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</si>
  <si>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</si>
  <si>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</si>
  <si>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</si>
  <si>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</si>
  <si>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</si>
  <si>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</si>
  <si>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</si>
  <si>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</si>
  <si>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</si>
  <si>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</si>
  <si>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</si>
  <si>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</si>
  <si>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</si>
  <si>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</si>
  <si>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</si>
  <si>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</si>
  <si>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</si>
  <si>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</si>
  <si>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</si>
  <si>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</si>
  <si>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</si>
  <si>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</si>
  <si>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</si>
  <si>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</si>
  <si>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</si>
  <si>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</si>
  <si>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</si>
  <si>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</si>
  <si>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</si>
  <si>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</si>
  <si>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</si>
  <si>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</si>
  <si>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</si>
  <si>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</si>
  <si>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</si>
  <si>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</si>
  <si>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</si>
  <si>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</si>
  <si>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</si>
  <si>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</si>
  <si>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</si>
  <si>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</si>
  <si>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</si>
  <si>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</si>
  <si>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</si>
  <si>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</si>
  <si>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</si>
  <si>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</si>
  <si>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</si>
  <si>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</si>
  <si>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</si>
  <si>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</si>
  <si>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</si>
  <si>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</si>
  <si>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</si>
  <si>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</si>
  <si>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</si>
  <si>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</si>
  <si>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</si>
  <si>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</si>
  <si>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</si>
  <si>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</si>
  <si>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</si>
  <si>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</si>
  <si>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</si>
  <si>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</si>
  <si>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</si>
  <si>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</si>
  <si>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</si>
  <si>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</si>
  <si>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</si>
  <si>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</si>
  <si>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</si>
  <si>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</si>
  <si>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</si>
  <si>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</si>
  <si>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</si>
  <si>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</si>
  <si>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</si>
  <si>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</si>
  <si>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</si>
  <si>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</si>
  <si>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</si>
  <si>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</si>
  <si>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</si>
  <si>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</si>
  <si>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</si>
  <si>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</si>
  <si>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</si>
  <si>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</si>
  <si>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</si>
  <si>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</si>
  <si>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</si>
  <si>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</si>
  <si>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</si>
  <si>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</si>
  <si>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</si>
  <si>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</si>
  <si>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</si>
  <si>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</si>
  <si>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</si>
  <si>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</si>
  <si>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</si>
  <si>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</si>
  <si>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</si>
  <si>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</si>
  <si>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</si>
  <si>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</si>
  <si>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</si>
  <si>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</si>
  <si>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</si>
  <si>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</si>
  <si>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</si>
  <si>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</si>
  <si>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</si>
  <si>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</si>
  <si>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</si>
  <si>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</si>
  <si>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</si>
  <si>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</si>
  <si>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</si>
  <si>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</si>
  <si>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</si>
  <si>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</si>
  <si>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</si>
  <si>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</si>
  <si>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</si>
  <si>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</si>
  <si>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</si>
  <si>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</si>
  <si>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</si>
  <si>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</si>
  <si>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</si>
  <si>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</si>
  <si>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</si>
  <si>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</si>
  <si>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</si>
  <si>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</si>
  <si>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</si>
  <si>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</si>
  <si>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</si>
  <si>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</si>
  <si>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</si>
  <si>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</si>
  <si>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</si>
  <si>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</si>
  <si>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</si>
  <si>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</si>
  <si>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</si>
  <si>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</si>
  <si>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</si>
  <si>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</si>
  <si>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</si>
  <si>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</si>
  <si>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</si>
  <si>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</si>
  <si>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</si>
  <si>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</si>
  <si>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</si>
  <si>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</si>
  <si>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</si>
  <si>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</si>
  <si>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</si>
  <si>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</si>
  <si>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</si>
  <si>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</si>
  <si>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</si>
  <si>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</si>
  <si>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</si>
  <si>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</si>
  <si>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</si>
  <si>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</si>
  <si>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</si>
  <si>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</si>
  <si>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</si>
  <si>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</si>
  <si>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</si>
  <si>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</si>
  <si>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</si>
  <si>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</si>
  <si>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</si>
  <si>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</si>
  <si>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</si>
  <si>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</si>
  <si>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</si>
  <si>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</si>
  <si>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</si>
  <si>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</si>
  <si>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</si>
  <si>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</si>
  <si>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</si>
  <si>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</si>
  <si>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</si>
  <si>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</si>
  <si>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</si>
  <si>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</si>
  <si>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</si>
  <si>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</si>
  <si>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</si>
  <si>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</si>
  <si>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</si>
  <si>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</si>
  <si>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</si>
  <si>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</si>
  <si>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</si>
  <si>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</si>
  <si>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</si>
  <si>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</si>
  <si>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</si>
  <si>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</si>
  <si>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</si>
  <si>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</si>
  <si>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</si>
  <si>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</si>
  <si>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</si>
  <si>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</si>
  <si>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</si>
  <si>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</si>
  <si>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</si>
  <si>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</si>
  <si>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</si>
  <si>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</si>
  <si>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</si>
  <si>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</si>
  <si>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</si>
  <si>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</si>
  <si>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</si>
  <si>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</si>
  <si>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</si>
  <si>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</si>
  <si>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</si>
  <si>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</si>
  <si>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</si>
  <si>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</si>
  <si>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</si>
  <si>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</si>
  <si>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</si>
  <si>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</si>
  <si>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</si>
  <si>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</si>
  <si>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</si>
  <si>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</si>
  <si>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</si>
  <si>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</si>
  <si>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</si>
  <si>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</si>
  <si>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</si>
  <si>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</si>
  <si>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</si>
  <si>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</si>
  <si>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</si>
  <si>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</si>
  <si>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</si>
  <si>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</si>
  <si>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</si>
  <si>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</si>
  <si>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</si>
  <si>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</si>
  <si>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</si>
  <si>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</si>
  <si>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</si>
  <si>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</si>
  <si>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</si>
  <si>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</si>
  <si>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</si>
  <si>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</si>
  <si>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</si>
  <si>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</si>
  <si>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</si>
  <si>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</si>
  <si>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</si>
  <si>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</si>
  <si>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</si>
  <si>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</si>
  <si>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</si>
  <si>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</si>
  <si>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</si>
  <si>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</si>
  <si>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</si>
  <si>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</si>
  <si>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</si>
  <si>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</si>
  <si>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</si>
  <si>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</si>
  <si>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</si>
  <si>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</si>
  <si>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</si>
  <si>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</si>
  <si>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</si>
  <si>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</si>
  <si>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</si>
  <si>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</si>
  <si>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</si>
  <si>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</si>
  <si>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</si>
  <si>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</si>
  <si>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</si>
  <si>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</si>
  <si>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</si>
  <si>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</si>
  <si>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</si>
  <si>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</si>
  <si>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</si>
  <si>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</si>
  <si>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</si>
  <si>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</si>
  <si>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</si>
  <si>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</si>
  <si>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</si>
  <si>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</si>
  <si>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</si>
  <si>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</si>
  <si>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</si>
  <si>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</si>
  <si>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</si>
  <si>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</si>
  <si>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</si>
  <si>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</si>
  <si>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</si>
  <si>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</si>
  <si>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</si>
  <si>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</si>
  <si>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</si>
  <si>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</si>
  <si>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</si>
  <si>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</si>
  <si>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</si>
  <si>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</si>
  <si>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</si>
  <si>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</si>
  <si>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</si>
  <si>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</si>
  <si>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</si>
  <si>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</si>
  <si>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</si>
  <si>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</si>
  <si>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</si>
  <si>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</si>
  <si>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</si>
  <si>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</si>
  <si>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</si>
  <si>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</si>
  <si>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</si>
  <si>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</si>
  <si>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</si>
  <si>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</si>
  <si>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</si>
  <si>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</si>
  <si>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</si>
  <si>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</si>
  <si>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</si>
  <si>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</si>
  <si>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</si>
  <si>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</si>
  <si>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</si>
  <si>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</si>
  <si>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</si>
  <si>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</si>
  <si>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</si>
  <si>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</si>
  <si>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</si>
  <si>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</si>
  <si>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</si>
  <si>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</si>
  <si>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</si>
  <si>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</si>
  <si>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</si>
  <si>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</si>
  <si>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</si>
  <si>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</si>
  <si>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</si>
  <si>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</si>
  <si>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</si>
  <si>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</si>
  <si>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</si>
  <si>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</si>
  <si>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</si>
  <si>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</si>
  <si>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</si>
  <si>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</si>
  <si>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</si>
  <si>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</si>
  <si>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</si>
  <si>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</si>
  <si>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</si>
  <si>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</si>
  <si>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</si>
  <si>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</si>
  <si>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</si>
  <si>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</si>
  <si>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</si>
  <si>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</si>
  <si>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</si>
  <si>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</si>
  <si>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</si>
  <si>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</si>
  <si>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</si>
  <si>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</si>
  <si>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</si>
  <si>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</si>
  <si>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</si>
  <si>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</si>
  <si>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</si>
  <si>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</si>
  <si>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</si>
  <si>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</si>
  <si>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</si>
  <si>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</si>
  <si>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</si>
  <si>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</si>
  <si>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</si>
  <si>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</si>
  <si>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</si>
  <si>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</si>
  <si>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</si>
  <si>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</si>
  <si>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</si>
  <si>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</si>
  <si>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</si>
  <si>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</si>
  <si>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</si>
  <si>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</si>
  <si>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</si>
  <si>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</si>
  <si>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</si>
  <si>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</si>
  <si>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</si>
  <si>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</si>
  <si>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</si>
  <si>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</si>
  <si>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</si>
  <si>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</si>
  <si>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</si>
  <si>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</si>
  <si>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</si>
  <si>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</si>
  <si>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</si>
  <si>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</si>
  <si>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</si>
  <si>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</si>
  <si>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</si>
  <si>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</si>
  <si>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</si>
  <si>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</si>
  <si>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</si>
  <si>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</si>
  <si>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</si>
  <si>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</si>
  <si>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</si>
  <si>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</si>
  <si>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</si>
  <si>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</si>
  <si>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</si>
  <si>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</si>
  <si>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</si>
  <si>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</si>
  <si>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</si>
  <si>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</si>
  <si>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</si>
  <si>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</si>
  <si>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</si>
  <si>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</si>
  <si>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</si>
  <si>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</si>
  <si>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</si>
  <si>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</si>
  <si>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</si>
  <si>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</si>
  <si>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</si>
  <si>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</si>
  <si>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</si>
  <si>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</si>
  <si>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</si>
  <si>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</si>
  <si>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</si>
  <si>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</si>
  <si>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</si>
  <si>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</si>
  <si>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</si>
  <si>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</si>
  <si>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</si>
  <si>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</si>
  <si>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</si>
  <si>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</si>
  <si>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</si>
  <si>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</si>
  <si>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</si>
  <si>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</si>
  <si>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</si>
  <si>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</si>
  <si>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</si>
  <si>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</si>
  <si>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</si>
  <si>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</si>
  <si>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</si>
  <si>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</si>
  <si>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</si>
  <si>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</si>
  <si>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</si>
  <si>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</si>
  <si>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</si>
  <si>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</si>
  <si>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</si>
  <si>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</si>
  <si>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</si>
  <si>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</si>
  <si>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</si>
  <si>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</si>
  <si>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</si>
  <si>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</si>
  <si>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</si>
  <si>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</si>
  <si>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</si>
  <si>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</si>
  <si>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</si>
  <si>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</si>
  <si>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</si>
  <si>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</si>
  <si>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</si>
  <si>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</si>
  <si>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</si>
  <si>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</si>
  <si>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</si>
  <si>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</si>
  <si>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</si>
  <si>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</si>
  <si>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</si>
  <si>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</si>
  <si>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</si>
  <si>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</si>
  <si>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</si>
  <si>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</si>
  <si>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</si>
  <si>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</si>
  <si>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</si>
  <si>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</si>
  <si>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</si>
  <si>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</si>
  <si>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</si>
  <si>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</si>
  <si>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</si>
  <si>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</si>
  <si>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</si>
  <si>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</si>
  <si>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</si>
  <si>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</si>
  <si>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</si>
  <si>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</si>
  <si>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</si>
  <si>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</si>
  <si>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</si>
  <si>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</si>
  <si>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</si>
  <si>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</si>
  <si>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</si>
  <si>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</si>
  <si>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</si>
  <si>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</si>
  <si>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</si>
  <si>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</si>
  <si>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</si>
  <si>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</si>
  <si>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</si>
  <si>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</si>
  <si>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</si>
  <si>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</si>
  <si>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</si>
  <si>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</si>
  <si>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</si>
  <si>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</si>
  <si>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</si>
  <si>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</si>
  <si>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</si>
  <si>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</si>
  <si>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</si>
  <si>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</si>
  <si>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</si>
  <si>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</si>
  <si>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</si>
  <si>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</si>
  <si>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</si>
  <si>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</si>
  <si>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</si>
  <si>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</si>
  <si>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</si>
  <si>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</si>
  <si>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</si>
  <si>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</si>
  <si>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</si>
  <si>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</si>
  <si>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</si>
  <si>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</si>
  <si>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</si>
  <si>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</si>
  <si>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</si>
  <si>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</si>
  <si>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</si>
  <si>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</si>
  <si>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</si>
  <si>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</si>
  <si>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</si>
  <si>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</si>
  <si>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</si>
  <si>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</si>
  <si>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</si>
  <si>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</si>
  <si>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</si>
  <si>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</si>
  <si>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</si>
  <si>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</si>
  <si>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</si>
  <si>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</si>
  <si>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</si>
  <si>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</si>
  <si>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</si>
  <si>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</si>
  <si>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</si>
  <si>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</si>
  <si>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</si>
  <si>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</si>
  <si>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</si>
  <si>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</si>
  <si>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</si>
  <si>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</si>
  <si>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</si>
  <si>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</si>
  <si>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</si>
  <si>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</si>
  <si>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</si>
  <si>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</si>
  <si>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</si>
  <si>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</si>
  <si>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</si>
  <si>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</si>
  <si>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</si>
  <si>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</si>
  <si>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</si>
  <si>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</si>
  <si>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</si>
  <si>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</si>
  <si>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</si>
  <si>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</si>
  <si>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</si>
  <si>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</si>
  <si>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</si>
  <si>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</si>
  <si>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</si>
  <si>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</si>
  <si>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</si>
  <si>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</si>
  <si>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</si>
  <si>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</si>
  <si>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</si>
  <si>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</si>
  <si>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</si>
  <si>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</si>
  <si>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</si>
  <si>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</si>
  <si>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</si>
  <si>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</si>
  <si>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</si>
  <si>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</si>
  <si>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</si>
  <si>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</si>
  <si>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</si>
  <si>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</si>
  <si>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</si>
  <si>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</si>
  <si>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</si>
  <si>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</si>
  <si>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</si>
  <si>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</si>
  <si>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</si>
  <si>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</si>
  <si>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</si>
  <si>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</si>
  <si>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</si>
  <si>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</si>
  <si>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</si>
  <si>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</si>
  <si>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</si>
  <si>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</si>
  <si>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</si>
  <si>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</si>
  <si>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</si>
  <si>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</si>
  <si>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</si>
  <si>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</si>
  <si>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</si>
  <si>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</si>
  <si>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</si>
  <si>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</si>
  <si>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</si>
  <si>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</si>
  <si>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</si>
  <si>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</si>
  <si>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</si>
  <si>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</si>
  <si>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</si>
  <si>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</si>
  <si>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</si>
  <si>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</si>
  <si>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</si>
  <si>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</si>
  <si>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</si>
  <si>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</si>
  <si>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</si>
  <si>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</si>
  <si>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</si>
  <si>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</si>
  <si>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</si>
  <si>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</si>
  <si>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</si>
  <si>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</si>
  <si>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</si>
  <si>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</si>
  <si>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</si>
  <si>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</si>
  <si>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</si>
  <si>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</si>
  <si>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</si>
  <si>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</si>
  <si>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</si>
  <si>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</si>
  <si>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</si>
  <si>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</si>
  <si>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</si>
  <si>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</si>
  <si>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</si>
  <si>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</si>
  <si>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</si>
  <si>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</si>
  <si>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</si>
  <si>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</si>
  <si>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</si>
  <si>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</si>
  <si>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</si>
  <si>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</si>
  <si>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</si>
  <si>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</si>
  <si>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</si>
  <si>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</si>
  <si>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</si>
  <si>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</si>
  <si>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</si>
  <si>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</si>
  <si>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</si>
  <si>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</si>
  <si>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</si>
  <si>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</si>
  <si>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</si>
  <si>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</si>
  <si>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</si>
  <si>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</si>
  <si>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</si>
  <si>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</si>
  <si>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</si>
  <si>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</si>
  <si>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</si>
  <si>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</si>
  <si>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</si>
  <si>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</si>
  <si>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</si>
  <si>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</si>
  <si>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</si>
  <si>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</si>
  <si>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</si>
  <si>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</si>
  <si>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</si>
  <si>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</si>
  <si>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</si>
  <si>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</si>
  <si>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</si>
  <si>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</si>
  <si>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</si>
  <si>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</si>
  <si>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</si>
  <si>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</si>
  <si>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</si>
  <si>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</si>
  <si>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</si>
  <si>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</si>
  <si>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</si>
  <si>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</si>
  <si>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</si>
  <si>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</si>
  <si>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</si>
  <si>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</si>
  <si>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</si>
  <si>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</si>
  <si>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</si>
  <si>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</si>
  <si>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</si>
  <si>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</si>
  <si>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</si>
  <si>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</si>
  <si>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</si>
  <si>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</si>
  <si>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</si>
  <si>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</si>
  <si>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</si>
  <si>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</si>
  <si>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</si>
  <si>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</si>
  <si>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</si>
  <si>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</si>
  <si>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</si>
  <si>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</si>
  <si>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</si>
  <si>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</si>
  <si>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</si>
  <si>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</si>
  <si>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</si>
  <si>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</si>
  <si>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</si>
  <si>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</si>
  <si>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</si>
  <si>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</si>
  <si>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</si>
  <si>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</si>
  <si>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</si>
  <si>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</si>
  <si>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</si>
  <si>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</si>
  <si>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</si>
  <si>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</si>
  <si>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</si>
  <si>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</si>
  <si>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</si>
  <si>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</si>
  <si>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</si>
  <si>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</si>
  <si>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</si>
  <si>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</si>
  <si>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</si>
  <si>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</si>
  <si>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</si>
  <si>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</si>
  <si>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</si>
  <si>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</si>
  <si>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</si>
  <si>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</si>
  <si>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</si>
  <si>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</si>
  <si>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</si>
  <si>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</si>
  <si>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</si>
  <si>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</si>
  <si>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</si>
  <si>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</si>
  <si>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</si>
  <si>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</si>
  <si>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</si>
  <si>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</si>
  <si>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</si>
  <si>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</si>
  <si>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</si>
  <si>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</si>
  <si>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</si>
  <si>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</si>
  <si>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</si>
  <si>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</si>
  <si>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</si>
  <si>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</si>
  <si>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</si>
  <si>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</si>
  <si>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</si>
  <si>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</si>
  <si>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</si>
  <si>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</si>
  <si>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</si>
  <si>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</si>
  <si>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</si>
  <si>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</si>
  <si>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</si>
  <si>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</si>
  <si>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</si>
  <si>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</si>
  <si>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</si>
  <si>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</si>
  <si>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</si>
  <si>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</si>
  <si>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</si>
  <si>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</si>
  <si>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</si>
  <si>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</si>
  <si>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</si>
  <si>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</si>
  <si>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</si>
  <si>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</si>
  <si>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</si>
  <si>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</si>
  <si>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</si>
  <si>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</si>
  <si>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</si>
  <si>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</si>
  <si>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</si>
  <si>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</si>
  <si>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</si>
  <si>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</si>
  <si>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</si>
  <si>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</si>
  <si>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</si>
  <si>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</si>
  <si>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</si>
  <si>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</si>
  <si>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</si>
  <si>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</si>
  <si>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</si>
  <si>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</si>
  <si>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</si>
  <si>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</si>
  <si>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</si>
  <si>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</si>
  <si>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</si>
  <si>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</si>
  <si>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</si>
  <si>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</si>
  <si>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</si>
  <si>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</si>
  <si>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</si>
  <si>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</si>
  <si>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</si>
  <si>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</si>
  <si>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</si>
  <si>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</si>
  <si>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</si>
  <si>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</si>
  <si>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</si>
  <si>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</si>
  <si>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</si>
  <si>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</si>
  <si>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</si>
  <si>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</si>
  <si>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</si>
  <si>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</si>
  <si>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</si>
  <si>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</si>
  <si>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</si>
  <si>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</si>
  <si>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</si>
  <si>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</si>
  <si>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</si>
  <si>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</si>
  <si>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</si>
  <si>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</si>
  <si>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</si>
  <si>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</si>
  <si>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</si>
  <si>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</si>
  <si>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</si>
  <si>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</si>
  <si>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</si>
  <si>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</si>
  <si>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</si>
  <si>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</si>
  <si>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</si>
  <si>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</si>
  <si>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</si>
  <si>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</si>
  <si>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</si>
  <si>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</si>
  <si>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</si>
  <si>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</si>
  <si>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</si>
  <si>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</si>
  <si>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</si>
  <si>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</si>
  <si>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</si>
  <si>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</si>
  <si>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</si>
  <si>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</si>
  <si>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</si>
  <si>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</si>
  <si>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</si>
  <si>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</si>
  <si>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</si>
  <si>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</si>
  <si>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</si>
  <si>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</si>
  <si>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</si>
  <si>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</si>
  <si>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</si>
  <si>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</si>
  <si>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</si>
  <si>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</si>
  <si>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</si>
  <si>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</si>
  <si>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</si>
  <si>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</si>
  <si>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</si>
  <si>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</si>
  <si>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</si>
  <si>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</si>
  <si>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</si>
  <si>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</si>
  <si>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</si>
  <si>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</si>
  <si>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</si>
  <si>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</si>
  <si>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</si>
  <si>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</si>
  <si>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</si>
  <si>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</si>
  <si>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</si>
  <si>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</si>
  <si>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</si>
  <si>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</si>
  <si>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</si>
  <si>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</si>
  <si>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</si>
  <si>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</si>
  <si>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</si>
  <si>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</si>
  <si>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</si>
  <si>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</si>
  <si>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</si>
  <si>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</si>
  <si>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</si>
  <si>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</si>
  <si>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</si>
  <si>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</si>
  <si>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</si>
  <si>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</si>
  <si>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</si>
  <si>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</si>
  <si>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</si>
  <si>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</si>
  <si>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</si>
  <si>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</si>
  <si>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</si>
  <si>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</si>
  <si>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</si>
  <si>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</si>
  <si>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</si>
  <si>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</si>
  <si>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</si>
  <si>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</si>
  <si>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</si>
  <si>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</si>
  <si>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</si>
  <si>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</si>
  <si>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</si>
  <si>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</si>
  <si>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</si>
  <si>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</si>
  <si>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</si>
  <si>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</si>
  <si>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</si>
  <si>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</si>
  <si>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</si>
  <si>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</si>
  <si>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</si>
  <si>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</si>
  <si>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</si>
  <si>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</si>
  <si>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</si>
  <si>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</si>
  <si>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</si>
  <si>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</si>
  <si>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</si>
  <si>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</si>
  <si>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</si>
  <si>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</si>
  <si>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</si>
  <si>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</si>
  <si>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</si>
  <si>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</si>
  <si>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</si>
  <si>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</si>
  <si>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</si>
  <si>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</si>
  <si>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</si>
  <si>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</si>
  <si>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</si>
  <si>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</si>
  <si>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</si>
  <si>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</si>
  <si>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</si>
  <si>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</si>
  <si>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</si>
  <si>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</si>
  <si>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</si>
  <si>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</si>
  <si>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</si>
  <si>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</si>
  <si>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</si>
  <si>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</si>
  <si>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</si>
  <si>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</si>
  <si>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</si>
  <si>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</si>
  <si>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</si>
  <si>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</si>
  <si>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</si>
  <si>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</si>
  <si>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</si>
  <si>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</si>
  <si>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</si>
  <si>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</si>
  <si>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</si>
  <si>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</si>
  <si>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</si>
  <si>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</si>
  <si>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</si>
  <si>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</si>
  <si>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</si>
  <si>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</si>
  <si>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</si>
  <si>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</si>
  <si>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</si>
  <si>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</si>
  <si>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</si>
  <si>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</si>
  <si>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</si>
  <si>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</si>
  <si>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</si>
  <si>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</si>
  <si>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</si>
  <si>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</si>
  <si>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</si>
  <si>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</si>
  <si>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</si>
  <si>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</si>
  <si>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</si>
  <si>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</si>
  <si>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</si>
  <si>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</si>
  <si>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</si>
  <si>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</si>
  <si>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</si>
  <si>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</si>
  <si>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</si>
  <si>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</si>
  <si>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</si>
  <si>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</si>
  <si>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</si>
  <si>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</si>
  <si>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</si>
  <si>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</si>
  <si>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</si>
  <si>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</si>
  <si>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</si>
  <si>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</si>
  <si>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</si>
  <si>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</si>
  <si>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</si>
  <si>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</si>
  <si>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</si>
  <si>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</si>
  <si>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</si>
  <si>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</si>
  <si>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</si>
  <si>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</si>
  <si>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</si>
  <si>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</si>
  <si>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</si>
  <si>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</si>
  <si>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</si>
  <si>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</si>
  <si>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</si>
  <si>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</si>
  <si>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</si>
  <si>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</si>
  <si>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</si>
  <si>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</si>
  <si>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</si>
  <si>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</si>
  <si>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</si>
  <si>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</si>
  <si>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</si>
  <si>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</si>
  <si>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</si>
  <si>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</si>
  <si>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</si>
  <si>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</si>
  <si>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</si>
  <si>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</si>
  <si>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</si>
  <si>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</si>
  <si>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</si>
  <si>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</si>
  <si>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</si>
  <si>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</si>
  <si>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</si>
  <si>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</si>
  <si>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</si>
  <si>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</si>
  <si>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</si>
  <si>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</si>
  <si>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</si>
  <si>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</si>
  <si>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</si>
  <si>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</si>
  <si>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</si>
  <si>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</si>
  <si>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</si>
  <si>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</si>
  <si>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</si>
  <si>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</si>
  <si>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</si>
  <si>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</si>
  <si>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</si>
  <si>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</si>
  <si>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</si>
  <si>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</si>
  <si>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</si>
  <si>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</si>
  <si>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</si>
  <si>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</si>
  <si>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</si>
  <si>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</si>
  <si>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</si>
  <si>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</si>
  <si>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</si>
  <si>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</si>
  <si>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</si>
  <si>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</si>
  <si>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</si>
  <si>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</si>
  <si>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</si>
  <si>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</si>
  <si>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</si>
  <si>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</si>
  <si>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</si>
  <si>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</si>
  <si>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</si>
  <si>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</si>
  <si>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</si>
  <si>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</si>
  <si>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</si>
  <si>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</si>
  <si>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</si>
  <si>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</si>
  <si>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</si>
  <si>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</si>
  <si>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</si>
  <si>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</si>
  <si>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</si>
  <si>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</si>
  <si>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</si>
  <si>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</si>
  <si>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</si>
  <si>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</si>
  <si>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</si>
  <si>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</si>
  <si>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</si>
  <si>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</si>
  <si>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</si>
  <si>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</si>
  <si>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</si>
  <si>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</si>
  <si>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</si>
  <si>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</si>
  <si>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</si>
  <si>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</si>
  <si>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</si>
  <si>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</si>
  <si>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</si>
  <si>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</si>
  <si>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</si>
  <si>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</si>
  <si>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</si>
  <si>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</si>
  <si>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</si>
  <si>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</si>
  <si>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</si>
  <si>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</si>
  <si>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</si>
  <si>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</si>
  <si>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</si>
  <si>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</si>
  <si>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</si>
  <si>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</si>
  <si>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</si>
  <si>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</si>
  <si>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</si>
  <si>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</si>
  <si>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</si>
  <si>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</si>
  <si>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</si>
  <si>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</si>
  <si>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</si>
  <si>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</si>
  <si>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</si>
  <si>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</si>
  <si>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</si>
  <si>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</si>
  <si>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</si>
  <si>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</si>
  <si>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</si>
  <si>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</si>
  <si>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</si>
  <si>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</si>
  <si>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</si>
  <si>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</si>
  <si>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</si>
  <si>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</si>
  <si>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</si>
  <si>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</si>
  <si>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</si>
  <si>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</si>
  <si>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</si>
  <si>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</si>
  <si>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</si>
  <si>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</si>
  <si>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</si>
  <si>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</si>
  <si>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</si>
  <si>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</si>
  <si>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</si>
  <si>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</si>
  <si>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</si>
  <si>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</si>
  <si>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</si>
  <si>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</si>
  <si>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</si>
  <si>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</si>
  <si>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</si>
  <si>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</si>
  <si>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</si>
  <si>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</si>
  <si>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</si>
  <si>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</si>
  <si>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</si>
  <si>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</si>
  <si>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</si>
  <si>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</si>
  <si>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</si>
  <si>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</si>
  <si>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</si>
  <si>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</si>
  <si>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</si>
  <si>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</si>
  <si>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</si>
  <si>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</si>
  <si>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</si>
  <si>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</si>
  <si>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</si>
  <si>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</si>
  <si>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</si>
  <si>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</si>
  <si>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</si>
  <si>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</si>
  <si>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</si>
  <si>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</si>
  <si>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</si>
  <si>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</si>
  <si>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</si>
  <si>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</si>
  <si>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</si>
  <si>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</si>
  <si>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</si>
  <si>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</si>
  <si>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</si>
  <si>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</si>
  <si>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</si>
  <si>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</si>
  <si>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</si>
  <si>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</si>
  <si>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</si>
  <si>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</si>
  <si>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</si>
  <si>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</si>
  <si>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</si>
  <si>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</si>
  <si>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</si>
  <si>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</si>
  <si>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</si>
  <si>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</si>
  <si>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</si>
  <si>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</si>
  <si>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</si>
  <si>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</si>
  <si>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</si>
  <si>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</si>
  <si>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</si>
  <si>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</si>
  <si>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</si>
  <si>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</si>
  <si>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</si>
  <si>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</si>
  <si>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</si>
  <si>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</si>
  <si>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</si>
  <si>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</si>
  <si>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</si>
  <si>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</si>
  <si>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</si>
  <si>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</si>
  <si>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</si>
  <si>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</si>
  <si>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</si>
  <si>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</si>
  <si>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</si>
  <si>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</si>
  <si>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</si>
  <si>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</si>
  <si>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</si>
  <si>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</si>
  <si>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</si>
  <si>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</si>
  <si>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</si>
  <si>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</si>
  <si>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</si>
  <si>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</si>
  <si>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</si>
  <si>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</si>
  <si>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</si>
  <si>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</si>
  <si>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</si>
  <si>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</si>
  <si>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</si>
  <si>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</si>
  <si>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</si>
  <si>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</si>
  <si>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</si>
  <si>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</si>
  <si>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</si>
  <si>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</si>
  <si>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</si>
  <si>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</si>
  <si>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</si>
  <si>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</si>
  <si>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</si>
  <si>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</si>
  <si>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</si>
  <si>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</si>
  <si>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</si>
  <si>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</si>
  <si>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</si>
  <si>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</si>
  <si>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</si>
  <si>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</si>
  <si>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</si>
  <si>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</si>
  <si>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</si>
  <si>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</si>
  <si>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</si>
  <si>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</si>
  <si>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</si>
  <si>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</si>
  <si>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</si>
  <si>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</si>
  <si>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</si>
  <si>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</si>
  <si>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</si>
  <si>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</si>
  <si>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</si>
  <si>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</si>
  <si>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</si>
  <si>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</si>
  <si>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</si>
  <si>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</si>
  <si>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</si>
  <si>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</si>
  <si>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</si>
  <si>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</si>
  <si>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</si>
  <si>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</si>
  <si>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</si>
  <si>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</si>
  <si>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</si>
  <si>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</si>
  <si>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</si>
  <si>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</si>
  <si>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</si>
  <si>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</si>
  <si>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</si>
  <si>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</si>
  <si>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</si>
  <si>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</si>
  <si>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</si>
  <si>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</si>
  <si>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</si>
  <si>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</si>
  <si>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</si>
  <si>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</si>
  <si>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</si>
  <si>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</si>
  <si>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</si>
  <si>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</si>
  <si>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</si>
  <si>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</si>
  <si>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</si>
  <si>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</si>
  <si>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</si>
  <si>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</si>
  <si>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</si>
  <si>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</si>
  <si>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</si>
  <si>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</si>
  <si>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</si>
  <si>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</si>
  <si>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</si>
  <si>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</si>
  <si>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</si>
  <si>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</si>
  <si>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</si>
  <si>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</si>
  <si>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</si>
  <si>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</si>
  <si>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</si>
  <si>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</si>
  <si>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</si>
  <si>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</si>
  <si>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</si>
  <si>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</si>
  <si>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</si>
  <si>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</si>
  <si>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</si>
  <si>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</si>
  <si>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</si>
  <si>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</si>
  <si>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</si>
  <si>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</si>
  <si>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</si>
  <si>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</si>
  <si>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</si>
  <si>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</si>
  <si>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</si>
  <si>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</si>
  <si>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</si>
  <si>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</si>
  <si>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</si>
  <si>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</si>
  <si>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</si>
  <si>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</si>
  <si>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</si>
  <si>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</si>
  <si>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</si>
  <si>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</si>
  <si>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</si>
  <si>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</si>
  <si>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</si>
  <si>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</si>
  <si>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</si>
  <si>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</si>
  <si>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</si>
  <si>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</si>
  <si>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</si>
  <si>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</si>
  <si>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</si>
  <si>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</si>
  <si>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</si>
  <si>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</si>
  <si>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</si>
  <si>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</si>
  <si>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</si>
  <si>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</si>
  <si>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</si>
  <si>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</si>
  <si>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</si>
  <si>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</si>
  <si>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</si>
  <si>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</si>
  <si>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</si>
  <si>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</si>
  <si>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</si>
  <si>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</si>
  <si>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</si>
  <si>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</si>
  <si>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</si>
  <si>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</si>
  <si>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</si>
  <si>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</si>
  <si>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</si>
  <si>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</si>
  <si>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</si>
  <si>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</si>
  <si>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</si>
  <si>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</si>
  <si>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</si>
  <si>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</si>
  <si>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</si>
  <si>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</si>
  <si>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</si>
  <si>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</si>
  <si>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</si>
  <si>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</si>
  <si>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</si>
  <si>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</si>
  <si>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</si>
  <si>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</si>
  <si>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</si>
  <si>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</si>
  <si>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</si>
  <si>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</si>
  <si>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</si>
  <si>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</si>
  <si>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</si>
  <si>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</si>
  <si>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</si>
  <si>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</si>
  <si>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</si>
  <si>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</si>
  <si>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</si>
  <si>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</si>
  <si>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</si>
  <si>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</si>
  <si>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</si>
  <si>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</si>
  <si>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</si>
  <si>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</si>
  <si>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</si>
  <si>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</si>
  <si>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</si>
  <si>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</si>
  <si>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</si>
  <si>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</si>
  <si>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</si>
  <si>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</si>
  <si>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</si>
  <si>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</si>
  <si>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</si>
  <si>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</si>
  <si>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</si>
  <si>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</si>
  <si>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</si>
  <si>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</si>
  <si>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</si>
  <si>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</si>
  <si>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</si>
  <si>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</si>
  <si>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</si>
  <si>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</si>
  <si>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</si>
  <si>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</si>
  <si>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</si>
  <si>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</si>
  <si>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</si>
  <si>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</si>
  <si>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</si>
  <si>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</si>
  <si>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</si>
  <si>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</si>
  <si>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</si>
  <si>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</si>
  <si>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</si>
  <si>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</si>
  <si>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</si>
  <si>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</si>
  <si>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</si>
  <si>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</si>
  <si>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</si>
  <si>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</si>
  <si>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</si>
  <si>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</si>
  <si>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</si>
  <si>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</si>
  <si>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</si>
  <si>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</si>
  <si>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</si>
  <si>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</si>
  <si>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</si>
  <si>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</si>
  <si>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</si>
  <si>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</si>
  <si>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</si>
  <si>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</si>
  <si>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</si>
  <si>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</si>
  <si>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</si>
  <si>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</si>
  <si>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</si>
  <si>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</si>
  <si>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</si>
  <si>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</si>
  <si>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</si>
  <si>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</si>
  <si>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</si>
  <si>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</si>
  <si>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</si>
  <si>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</si>
  <si>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</si>
  <si>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</si>
  <si>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</si>
  <si>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</si>
  <si>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</si>
  <si>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</si>
  <si>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</si>
  <si>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</si>
  <si>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</si>
  <si>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</si>
  <si>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</si>
  <si>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</si>
  <si>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</si>
  <si>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</si>
  <si>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</si>
  <si>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</si>
  <si>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</si>
  <si>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</si>
  <si>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</si>
  <si>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</si>
  <si>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</si>
  <si>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</si>
  <si>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</si>
  <si>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</si>
  <si>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</si>
  <si>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</si>
  <si>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</si>
  <si>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</si>
  <si>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</si>
  <si>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</si>
  <si>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</si>
  <si>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</si>
  <si>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</si>
  <si>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</si>
  <si>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</si>
  <si>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</si>
  <si>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</si>
  <si>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</si>
  <si>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</si>
  <si>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</si>
  <si>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</si>
  <si>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</si>
  <si>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</si>
  <si>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</si>
  <si>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</si>
  <si>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</si>
  <si>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</si>
  <si>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</si>
  <si>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</si>
  <si>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</si>
  <si>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</si>
  <si>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</si>
  <si>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</si>
  <si>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</si>
  <si>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</si>
  <si>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</si>
  <si>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</si>
  <si>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</si>
  <si>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</si>
  <si>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</si>
  <si>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</si>
  <si>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</si>
  <si>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</si>
  <si>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</si>
  <si>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</si>
  <si>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</si>
  <si>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</si>
  <si>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</si>
  <si>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</si>
  <si>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</si>
  <si>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</si>
  <si>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</si>
  <si>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</si>
  <si>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</si>
  <si>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</si>
  <si>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</si>
  <si>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</si>
  <si>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</si>
  <si>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</si>
  <si>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</si>
  <si>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</si>
  <si>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</si>
  <si>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</si>
  <si>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</si>
  <si>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</si>
  <si>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</si>
  <si>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</si>
  <si>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</si>
  <si>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</si>
  <si>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</si>
  <si>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</si>
  <si>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</si>
  <si>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</si>
  <si>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</si>
  <si>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</si>
  <si>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</si>
  <si>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</si>
  <si>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</si>
  <si>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</si>
  <si>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</si>
  <si>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</si>
  <si>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</si>
  <si>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</si>
  <si>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</si>
  <si>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</si>
  <si>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</si>
  <si>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</si>
  <si>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</si>
  <si>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</si>
  <si>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</si>
  <si>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</si>
  <si>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</si>
  <si>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</si>
  <si>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</si>
  <si>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</si>
  <si>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</si>
  <si>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</si>
  <si>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</si>
  <si>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</si>
  <si>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</si>
  <si>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</si>
  <si>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</si>
  <si>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</si>
  <si>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</si>
  <si>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</si>
  <si>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</si>
  <si>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</si>
  <si>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</si>
  <si>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</si>
  <si>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</si>
  <si>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</si>
  <si>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</si>
  <si>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</si>
  <si>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</si>
  <si>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</si>
  <si>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</si>
  <si>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</si>
  <si>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</si>
  <si>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</si>
  <si>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</si>
  <si>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</si>
  <si>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</si>
  <si>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</si>
  <si>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</si>
  <si>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</si>
  <si>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</si>
  <si>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</si>
  <si>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</si>
  <si>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</si>
  <si>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</si>
  <si>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</si>
  <si>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</si>
  <si>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</si>
  <si>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</si>
  <si>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</si>
  <si>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</si>
  <si>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</si>
  <si>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</si>
  <si>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</si>
  <si>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</si>
  <si>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</si>
  <si>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</si>
  <si>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</si>
  <si>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</si>
  <si>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</si>
  <si>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</si>
  <si>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</si>
  <si>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</si>
  <si>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</si>
  <si>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</si>
  <si>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</si>
  <si>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</si>
  <si>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</si>
  <si>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</si>
  <si>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</si>
  <si>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</si>
  <si>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</si>
  <si>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</si>
  <si>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</si>
  <si>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</si>
  <si>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</si>
  <si>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</si>
  <si>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</si>
  <si>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</si>
  <si>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</si>
  <si>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</si>
  <si>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</si>
  <si>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</si>
  <si>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</si>
  <si>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</si>
  <si>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</si>
  <si>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</si>
  <si>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</si>
  <si>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</si>
  <si>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</si>
  <si>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</si>
  <si>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</si>
  <si>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</si>
  <si>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</si>
  <si>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</si>
  <si>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</si>
  <si>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</si>
  <si>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</si>
  <si>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</si>
  <si>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</si>
  <si>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</si>
  <si>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</si>
  <si>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</si>
  <si>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</si>
  <si>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</si>
  <si>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</si>
  <si>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</si>
  <si>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</si>
  <si>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</si>
  <si>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</si>
  <si>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</si>
  <si>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</si>
  <si>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</si>
  <si>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</si>
  <si>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</si>
  <si>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</si>
  <si>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</si>
  <si>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</si>
  <si>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</si>
  <si>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</si>
  <si>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</si>
  <si>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</si>
  <si>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</si>
  <si>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</si>
  <si>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</si>
  <si>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</si>
  <si>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</si>
  <si>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</si>
  <si>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</si>
  <si>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</si>
  <si>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</si>
  <si>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</si>
  <si>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</si>
  <si>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</si>
  <si>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</si>
  <si>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</si>
  <si>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</si>
  <si>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</si>
  <si>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</si>
  <si>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</si>
  <si>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</si>
  <si>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</si>
  <si>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</si>
  <si>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</si>
  <si>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</si>
  <si>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</si>
  <si>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</si>
  <si>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</si>
  <si>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</si>
  <si>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</si>
  <si>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</si>
  <si>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</si>
  <si>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</si>
  <si>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</si>
  <si>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</si>
  <si>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</si>
  <si>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</si>
  <si>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</si>
  <si>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</si>
  <si>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</si>
  <si>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</si>
  <si>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</si>
  <si>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</si>
  <si>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</si>
  <si>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</si>
  <si>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</si>
  <si>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</si>
  <si>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</si>
  <si>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</si>
  <si>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</si>
  <si>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</si>
  <si>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</si>
  <si>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</si>
  <si>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</si>
  <si>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</si>
  <si>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</si>
  <si>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</si>
  <si>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</si>
  <si>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</si>
  <si>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</si>
  <si>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</si>
  <si>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</si>
  <si>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</si>
  <si>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</si>
  <si>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</si>
  <si>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</si>
  <si>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</si>
  <si>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</si>
  <si>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</si>
  <si>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</si>
  <si>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</si>
  <si>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</si>
  <si>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</si>
  <si>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</si>
  <si>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</si>
  <si>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</si>
  <si>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</si>
  <si>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</si>
  <si>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</si>
  <si>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</si>
  <si>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</si>
  <si>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</si>
  <si>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</si>
  <si>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</si>
  <si>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</si>
  <si>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</si>
  <si>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</si>
  <si>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</si>
  <si>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</si>
  <si>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</si>
  <si>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</si>
  <si>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</si>
  <si>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</si>
  <si>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</si>
  <si>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</si>
  <si>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</si>
  <si>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</si>
  <si>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</si>
  <si>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</si>
  <si>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</si>
  <si>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</si>
  <si>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</si>
  <si>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</si>
  <si>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</si>
  <si>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</si>
  <si>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</si>
  <si>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</si>
  <si>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</si>
  <si>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</si>
  <si>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</si>
  <si>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</si>
  <si>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</si>
  <si>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</si>
  <si>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</si>
  <si>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</si>
  <si>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</si>
  <si>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</si>
  <si>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</si>
  <si>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</si>
  <si>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</si>
  <si>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</si>
  <si>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</si>
  <si>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</si>
  <si>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</si>
  <si>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</si>
  <si>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</si>
  <si>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</si>
  <si>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</si>
  <si>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</si>
  <si>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</si>
  <si>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</si>
  <si>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</si>
  <si>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</si>
  <si>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</si>
  <si>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</si>
  <si>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</si>
  <si>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</si>
  <si>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</si>
  <si>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</si>
  <si>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</si>
  <si>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</si>
  <si>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</si>
  <si>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</si>
  <si>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</si>
  <si>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</si>
  <si>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</si>
  <si>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</si>
  <si>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</si>
  <si>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</si>
  <si>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</si>
  <si>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</si>
  <si>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</si>
  <si>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</si>
  <si>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</si>
  <si>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</si>
  <si>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</si>
  <si>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</si>
  <si>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</si>
  <si>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</si>
  <si>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</si>
  <si>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</si>
  <si>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</si>
  <si>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</si>
  <si>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</si>
  <si>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</si>
  <si>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</si>
  <si>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</si>
  <si>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</si>
  <si>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</si>
  <si>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</si>
  <si>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</si>
  <si>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</si>
  <si>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</si>
  <si>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</si>
  <si>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</si>
  <si>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</si>
  <si>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</si>
  <si>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</si>
  <si>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</si>
  <si>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</si>
  <si>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</si>
  <si>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</si>
  <si>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</si>
  <si>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</si>
  <si>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</si>
  <si>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</si>
  <si>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</si>
  <si>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</si>
  <si>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</si>
  <si>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</si>
  <si>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</si>
  <si>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</si>
  <si>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</si>
  <si>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</si>
  <si>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</si>
  <si>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</si>
  <si>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</si>
  <si>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</si>
  <si>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</si>
  <si>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</si>
  <si>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</si>
  <si>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</si>
  <si>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</si>
  <si>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</si>
  <si>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</si>
  <si>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</si>
  <si>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</si>
  <si>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</si>
  <si>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</si>
  <si>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</si>
  <si>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</si>
  <si>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</si>
  <si>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</si>
  <si>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</si>
  <si>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</si>
  <si>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</si>
  <si>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</si>
  <si>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</si>
  <si>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</si>
  <si>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</si>
  <si>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</si>
  <si>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</si>
  <si>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</si>
  <si>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</si>
  <si>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</si>
  <si>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</si>
  <si>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</si>
  <si>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</si>
  <si>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</si>
  <si>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</si>
  <si>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</si>
  <si>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</si>
  <si>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</si>
  <si>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</si>
  <si>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</si>
  <si>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</si>
  <si>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</si>
  <si>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</si>
  <si>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</si>
  <si>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</si>
  <si>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</si>
  <si>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</si>
  <si>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</si>
  <si>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</si>
  <si>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</si>
  <si>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</si>
  <si>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</si>
  <si>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</si>
  <si>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</si>
  <si>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</si>
  <si>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</si>
  <si>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</si>
  <si>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</si>
  <si>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</si>
  <si>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</si>
  <si>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</si>
  <si>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</si>
  <si>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</si>
  <si>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</si>
  <si>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</si>
  <si>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</si>
  <si>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</si>
  <si>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</si>
  <si>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</si>
  <si>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</si>
  <si>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</si>
  <si>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</si>
  <si>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</si>
  <si>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</si>
  <si>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</si>
  <si>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</si>
  <si>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</si>
  <si>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</si>
  <si>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</si>
  <si>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</si>
  <si>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</si>
  <si>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</si>
  <si>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</si>
  <si>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</si>
  <si>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</si>
  <si>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</si>
  <si>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</si>
  <si>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</si>
  <si>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</si>
  <si>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</si>
  <si>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</si>
  <si>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</si>
  <si>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</si>
  <si>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</si>
  <si>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</si>
  <si>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</si>
  <si>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</si>
  <si>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</si>
  <si>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</si>
  <si>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</si>
  <si>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</si>
  <si>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</si>
  <si>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</si>
  <si>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</si>
  <si>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</si>
  <si>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</si>
  <si>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</si>
  <si>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</si>
  <si>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</si>
  <si>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</si>
  <si>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</si>
  <si>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</si>
  <si>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</si>
  <si>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</si>
  <si>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</si>
  <si>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</si>
  <si>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</si>
  <si>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</si>
  <si>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</si>
  <si>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</si>
  <si>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</si>
  <si>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</si>
  <si>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</si>
  <si>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</si>
  <si>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</si>
  <si>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</si>
  <si>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</si>
  <si>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</si>
  <si>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</si>
  <si>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</si>
  <si>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</si>
  <si>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</si>
  <si>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</si>
  <si>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</si>
  <si>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</si>
  <si>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</si>
  <si>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</si>
  <si>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</si>
  <si>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</si>
  <si>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</si>
  <si>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</si>
  <si>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</si>
  <si>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</si>
  <si>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</si>
  <si>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</si>
  <si>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</si>
  <si>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</si>
  <si>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</si>
  <si>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</si>
  <si>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</si>
  <si>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</si>
  <si>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</si>
  <si>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</si>
  <si>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</si>
  <si>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</si>
  <si>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</si>
  <si>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</si>
  <si>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</si>
  <si>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</si>
  <si>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</si>
  <si>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</si>
  <si>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</si>
  <si>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</si>
  <si>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</si>
  <si>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</si>
  <si>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</si>
  <si>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</si>
  <si>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</si>
  <si>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</si>
  <si>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</si>
  <si>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</si>
  <si>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</si>
  <si>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</si>
  <si>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</si>
  <si>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</si>
  <si>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</si>
  <si>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</si>
  <si>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</si>
  <si>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</si>
  <si>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</si>
  <si>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</si>
  <si>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</si>
  <si>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</si>
  <si>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</si>
  <si>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</si>
  <si>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</si>
  <si>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</si>
  <si>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</si>
  <si>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</si>
  <si>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</si>
  <si>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</si>
  <si>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</si>
  <si>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</si>
  <si>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</si>
  <si>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</si>
  <si>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</si>
  <si>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</si>
  <si>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</si>
  <si>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</si>
  <si>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</si>
  <si>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</si>
  <si>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</si>
  <si>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</si>
  <si>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</si>
  <si>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</si>
  <si>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</si>
  <si>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</si>
  <si>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</si>
  <si>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</si>
  <si>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</si>
  <si>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</si>
  <si>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</si>
  <si>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</si>
  <si>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</si>
  <si>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</si>
  <si>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</si>
  <si>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</si>
  <si>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</si>
  <si>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</si>
  <si>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</si>
  <si>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</si>
  <si>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</si>
  <si>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</si>
  <si>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</si>
  <si>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</si>
  <si>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</si>
  <si>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</si>
  <si>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</si>
  <si>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</si>
  <si>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</si>
  <si>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</si>
  <si>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</si>
  <si>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</si>
  <si>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</si>
  <si>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</si>
  <si>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</si>
  <si>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</si>
  <si>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</si>
  <si>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</si>
  <si>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</si>
  <si>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</si>
  <si>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</si>
  <si>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</si>
  <si>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</si>
  <si>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</si>
  <si>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</si>
  <si>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</si>
  <si>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</si>
  <si>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</si>
  <si>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</si>
  <si>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</si>
  <si>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</si>
  <si>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</si>
  <si>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</si>
  <si>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</si>
  <si>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</si>
  <si>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</si>
  <si>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</si>
  <si>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</si>
  <si>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</si>
  <si>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</si>
  <si>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</si>
  <si>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</si>
  <si>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</si>
  <si>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</si>
  <si>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</si>
  <si>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</si>
  <si>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</si>
  <si>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</si>
  <si>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</si>
  <si>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</si>
  <si>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</si>
  <si>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</si>
  <si>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</si>
  <si>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</si>
  <si>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</si>
  <si>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</si>
  <si>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</si>
  <si>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</si>
  <si>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</si>
  <si>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</si>
  <si>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</si>
  <si>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</si>
  <si>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</si>
  <si>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</si>
  <si>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</si>
  <si>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</si>
  <si>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</si>
  <si>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</si>
  <si>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</si>
  <si>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</si>
  <si>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</si>
  <si>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</si>
  <si>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</si>
  <si>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</si>
  <si>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</si>
  <si>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</si>
  <si>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</si>
  <si>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</si>
  <si>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</si>
  <si>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</si>
  <si>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</si>
  <si>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</si>
  <si>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</si>
  <si>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</si>
  <si>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</si>
  <si>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</si>
  <si>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</si>
  <si>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</si>
  <si>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</si>
  <si>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</si>
  <si>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</si>
  <si>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</si>
  <si>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</si>
  <si>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</si>
  <si>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</si>
  <si>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</si>
  <si>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</si>
  <si>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</si>
  <si>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</si>
  <si>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</si>
  <si>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</si>
  <si>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</si>
  <si>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</si>
  <si>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</si>
  <si>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</si>
  <si>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</si>
  <si>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</si>
  <si>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</si>
  <si>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</si>
  <si>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</si>
  <si>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</si>
  <si>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</si>
  <si>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</si>
  <si>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</si>
  <si>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</si>
  <si>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</si>
  <si>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</si>
  <si>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</si>
  <si>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</si>
  <si>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</si>
  <si>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</si>
  <si>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</si>
  <si>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</si>
  <si>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</si>
  <si>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</si>
  <si>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</si>
  <si>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</si>
  <si>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</si>
  <si>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</si>
  <si>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</si>
  <si>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</si>
  <si>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</si>
  <si>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</si>
  <si>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</si>
  <si>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</si>
  <si>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</si>
  <si>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</si>
  <si>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</si>
  <si>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</si>
  <si>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</si>
  <si>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</si>
  <si>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</si>
  <si>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</si>
  <si>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</si>
  <si>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</si>
  <si>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</si>
  <si>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</si>
  <si>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</si>
  <si>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</si>
  <si>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</si>
  <si>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</si>
  <si>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</si>
  <si>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</si>
  <si>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</si>
  <si>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</si>
  <si>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</si>
  <si>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</si>
  <si>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</si>
  <si>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</si>
  <si>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</si>
  <si>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</si>
  <si>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</si>
  <si>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</si>
  <si>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</si>
  <si>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</si>
  <si>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</si>
  <si>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</si>
  <si>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</si>
  <si>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</si>
  <si>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</si>
  <si>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</si>
  <si>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</si>
  <si>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</si>
  <si>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</si>
  <si>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</si>
  <si>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</si>
  <si>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</si>
  <si>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</si>
  <si>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</si>
  <si>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</si>
  <si>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</si>
  <si>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</si>
  <si>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</si>
  <si>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</si>
  <si>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</si>
  <si>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</si>
  <si>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</si>
  <si>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</si>
  <si>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</si>
  <si>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</si>
  <si>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</si>
  <si>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</si>
  <si>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</si>
  <si>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</si>
  <si>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</si>
  <si>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</si>
  <si>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</si>
  <si>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</si>
  <si>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</si>
  <si>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</si>
  <si>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</si>
  <si>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</si>
  <si>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</si>
  <si>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</si>
  <si>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</si>
  <si>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</si>
  <si>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</si>
  <si>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</si>
  <si>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</si>
  <si>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</si>
  <si>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</si>
  <si>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</si>
  <si>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</si>
  <si>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</si>
  <si>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</si>
  <si>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</si>
  <si>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</si>
  <si>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</si>
  <si>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</si>
  <si>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</si>
  <si>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</si>
  <si>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</si>
  <si>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</si>
  <si>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</si>
  <si>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</si>
  <si>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</si>
  <si>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</si>
  <si>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</si>
  <si>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</si>
  <si>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</si>
  <si>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</si>
  <si>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</si>
  <si>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</si>
  <si>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</si>
  <si>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</si>
  <si>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</si>
  <si>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</si>
  <si>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</si>
  <si>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</si>
  <si>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</si>
  <si>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</si>
  <si>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</si>
  <si>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</si>
  <si>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</si>
  <si>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</si>
  <si>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</si>
  <si>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</si>
  <si>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</si>
  <si>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</si>
  <si>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</si>
  <si>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</si>
  <si>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</si>
  <si>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</si>
  <si>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</si>
  <si>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</si>
  <si>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</si>
  <si>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</si>
  <si>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</si>
  <si>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</si>
  <si>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</si>
  <si>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</si>
  <si>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</si>
  <si>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</si>
  <si>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</si>
  <si>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</si>
  <si>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</si>
  <si>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</si>
  <si>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</si>
  <si>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</si>
  <si>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</si>
  <si>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</si>
  <si>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</si>
  <si>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</si>
  <si>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</si>
  <si>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</si>
  <si>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</si>
  <si>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</si>
  <si>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</si>
  <si>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</si>
  <si>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</si>
  <si>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</si>
  <si>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</si>
  <si>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</si>
  <si>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</si>
  <si>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</si>
  <si>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</si>
  <si>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</si>
  <si>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</si>
  <si>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</si>
  <si>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</si>
  <si>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</si>
  <si>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</si>
  <si>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</si>
  <si>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</si>
  <si>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</si>
  <si>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</si>
  <si>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</si>
  <si>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</si>
  <si>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</si>
  <si>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</si>
  <si>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</si>
  <si>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</si>
  <si>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</si>
  <si>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</si>
  <si>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</si>
  <si>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</si>
  <si>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</si>
  <si>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</si>
  <si>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</si>
  <si>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</si>
  <si>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</si>
  <si>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</si>
  <si>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</si>
  <si>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</si>
  <si>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</si>
  <si>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</si>
  <si>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</si>
  <si>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</si>
  <si>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</si>
  <si>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</si>
  <si>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</si>
  <si>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</si>
  <si>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</si>
  <si>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</si>
  <si>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</si>
  <si>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</si>
  <si>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</si>
  <si>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</si>
  <si>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</si>
  <si>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</si>
  <si>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</si>
  <si>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</si>
  <si>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</si>
  <si>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</si>
  <si>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</si>
  <si>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</si>
  <si>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</si>
  <si>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</si>
  <si>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</si>
  <si>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</si>
  <si>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</si>
  <si>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</si>
  <si>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</si>
  <si>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</si>
  <si>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</si>
  <si>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</si>
  <si>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</si>
  <si>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</si>
  <si>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</si>
  <si>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</si>
  <si>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</si>
  <si>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</si>
  <si>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</si>
  <si>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</si>
  <si>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</si>
  <si>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</si>
  <si>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</si>
  <si>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</si>
  <si>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</si>
  <si>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</si>
  <si>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</si>
  <si>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</si>
  <si>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</si>
  <si>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</si>
  <si>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</si>
  <si>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</si>
  <si>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</si>
  <si>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</si>
  <si>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</si>
  <si>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</si>
  <si>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</si>
  <si>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</si>
  <si>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</si>
  <si>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</si>
  <si>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</si>
  <si>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</si>
  <si>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</si>
  <si>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</si>
  <si>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</si>
  <si>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</si>
  <si>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</si>
  <si>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</si>
  <si>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</si>
  <si>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</si>
  <si>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</si>
  <si>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</si>
  <si>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</si>
  <si>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</si>
  <si>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</si>
  <si>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</si>
  <si>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</si>
  <si>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</si>
  <si>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</si>
  <si>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</si>
  <si>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</si>
  <si>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</si>
  <si>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</si>
  <si>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</si>
  <si>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</si>
  <si>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</si>
  <si>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</si>
  <si>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</si>
  <si>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</si>
  <si>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</si>
  <si>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</si>
  <si>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</si>
  <si>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</si>
  <si>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</si>
  <si>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</si>
  <si>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</si>
  <si>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</si>
  <si>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</si>
  <si>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</si>
  <si>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</si>
  <si>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</si>
  <si>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</si>
  <si>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</si>
  <si>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</si>
  <si>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</si>
  <si>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</si>
  <si>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</si>
  <si>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</si>
  <si>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</si>
  <si>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</si>
  <si>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</si>
  <si>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</si>
  <si>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</si>
  <si>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</si>
  <si>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</si>
  <si>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</si>
  <si>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</si>
  <si>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</si>
  <si>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</si>
  <si>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</si>
  <si>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</si>
  <si>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</si>
  <si>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</si>
  <si>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</si>
  <si>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</si>
  <si>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</si>
  <si>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</si>
  <si>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</si>
  <si>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</si>
  <si>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</si>
  <si>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</si>
  <si>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</si>
  <si>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</si>
  <si>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</si>
  <si>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</si>
  <si>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</si>
  <si>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</si>
  <si>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</si>
  <si>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</si>
  <si>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</si>
  <si>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</si>
  <si>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</si>
  <si>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</si>
  <si>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</si>
  <si>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</si>
  <si>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</si>
  <si>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</si>
  <si>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</si>
  <si>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</si>
  <si>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</si>
  <si>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</si>
  <si>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</si>
  <si>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</si>
  <si>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</si>
  <si>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</si>
  <si>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</si>
  <si>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</si>
  <si>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</si>
  <si>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</si>
  <si>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</si>
  <si>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</si>
  <si>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</si>
  <si>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</si>
  <si>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</si>
  <si>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</si>
  <si>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</si>
  <si>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</si>
  <si>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</si>
  <si>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</si>
  <si>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</si>
  <si>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</si>
  <si>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</si>
  <si>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</si>
  <si>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</si>
  <si>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</si>
  <si>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</si>
  <si>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</si>
  <si>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</si>
  <si>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</si>
  <si>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</si>
  <si>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</si>
  <si>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</si>
  <si>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</si>
  <si>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</si>
  <si>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</si>
  <si>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</si>
  <si>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</si>
  <si>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</si>
  <si>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</si>
  <si>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</si>
  <si>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</si>
  <si>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</si>
  <si>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</si>
  <si>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</si>
  <si>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</si>
  <si>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</si>
  <si>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</si>
  <si>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</si>
  <si>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</si>
  <si>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</si>
  <si>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</si>
  <si>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</si>
  <si>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</si>
  <si>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</si>
  <si>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</si>
  <si>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</si>
  <si>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</si>
  <si>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</si>
  <si>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</si>
  <si>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</si>
  <si>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</si>
  <si>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</si>
  <si>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</si>
  <si>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</si>
  <si>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</si>
  <si>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</si>
  <si>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</si>
  <si>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</si>
  <si>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</si>
  <si>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</si>
  <si>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</si>
  <si>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</si>
  <si>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</si>
  <si>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</si>
  <si>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</si>
  <si>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</si>
  <si>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</si>
  <si>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</si>
  <si>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</si>
  <si>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</si>
  <si>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</si>
  <si>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</si>
  <si>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</si>
  <si>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</si>
  <si>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</si>
  <si>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</si>
  <si>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</si>
  <si>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</si>
  <si>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</si>
  <si>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</si>
  <si>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</si>
  <si>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</si>
  <si>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</si>
  <si>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</si>
  <si>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</si>
  <si>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</si>
  <si>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</si>
  <si>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</si>
  <si>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</si>
  <si>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</si>
  <si>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</si>
  <si>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</si>
  <si>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</si>
  <si>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</si>
  <si>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</si>
  <si>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</si>
  <si>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</si>
  <si>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</si>
  <si>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</si>
  <si>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</si>
  <si>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</si>
  <si>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</si>
  <si>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</si>
  <si>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</si>
  <si>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</si>
  <si>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</si>
  <si>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</si>
  <si>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</si>
  <si>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</si>
  <si>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</si>
  <si>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</si>
  <si>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</si>
  <si>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</si>
  <si>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</si>
  <si>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</si>
  <si>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</si>
  <si>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</si>
  <si>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</si>
  <si>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</si>
  <si>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</si>
  <si>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</si>
  <si>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</si>
  <si>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</si>
  <si>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</si>
  <si>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</si>
  <si>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</si>
  <si>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</si>
  <si>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</si>
  <si>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</si>
  <si>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</si>
  <si>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</si>
  <si>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</si>
  <si>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</si>
  <si>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</si>
  <si>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</si>
  <si>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</si>
  <si>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</si>
  <si>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</si>
  <si>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</si>
  <si>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</si>
  <si>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</si>
  <si>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</si>
  <si>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</si>
  <si>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</si>
  <si>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</si>
  <si>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</si>
  <si>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</si>
  <si>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</si>
  <si>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</si>
  <si>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</si>
  <si>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</si>
  <si>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</si>
  <si>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</si>
  <si>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</si>
  <si>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</si>
  <si>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</si>
  <si>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</si>
  <si>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</si>
  <si>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</si>
  <si>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</si>
  <si>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</si>
  <si>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</si>
  <si>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</si>
  <si>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</si>
  <si>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</si>
  <si>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</si>
  <si>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</si>
  <si>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</si>
  <si>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</si>
  <si>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</si>
  <si>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</si>
  <si>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</si>
  <si>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</si>
  <si>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</si>
  <si>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</si>
  <si>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</si>
  <si>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</si>
  <si>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</si>
  <si>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</si>
  <si>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</si>
  <si>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</si>
  <si>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</si>
  <si>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</si>
  <si>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</si>
  <si>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</si>
  <si>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</si>
  <si>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</si>
  <si>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</si>
  <si>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</si>
  <si>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</si>
  <si>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</si>
  <si>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</si>
  <si>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</si>
  <si>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</si>
  <si>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</si>
  <si>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</si>
  <si>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</si>
  <si>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</si>
  <si>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</si>
  <si>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</si>
  <si>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</si>
  <si>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</si>
  <si>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</si>
  <si>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</si>
  <si>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</si>
  <si>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</si>
  <si>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</si>
  <si>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</si>
  <si>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</si>
  <si>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</si>
  <si>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</si>
  <si>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</si>
  <si>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</si>
  <si>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</si>
  <si>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</si>
  <si>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</si>
  <si>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</si>
  <si>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</si>
  <si>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</si>
  <si>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</si>
  <si>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</si>
  <si>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</si>
  <si>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</si>
  <si>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</si>
  <si>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</si>
  <si>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</si>
  <si>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</si>
  <si>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</si>
  <si>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</si>
  <si>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</si>
  <si>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</si>
  <si>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</si>
  <si>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</si>
  <si>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</si>
  <si>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</si>
  <si>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</si>
  <si>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</si>
  <si>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</si>
  <si>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</si>
  <si>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</si>
  <si>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</si>
  <si>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</si>
  <si>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</si>
  <si>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</si>
  <si>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</si>
  <si>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</si>
  <si>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</si>
  <si>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</si>
  <si>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</si>
  <si>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</si>
  <si>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</si>
  <si>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</si>
  <si>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</si>
  <si>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</si>
  <si>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</si>
  <si>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</si>
  <si>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</si>
  <si>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</si>
  <si>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</si>
  <si>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</si>
  <si>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</si>
  <si>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</si>
  <si>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</si>
  <si>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</si>
  <si>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</si>
  <si>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</si>
  <si>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</si>
  <si>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</si>
  <si>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</si>
  <si>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</si>
  <si>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</si>
  <si>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</si>
  <si>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</si>
  <si>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</si>
  <si>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</si>
  <si>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</si>
  <si>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</si>
  <si>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</si>
  <si>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</si>
  <si>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</si>
  <si>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</si>
  <si>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</si>
  <si>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</si>
  <si>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</si>
  <si>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</si>
  <si>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</si>
  <si>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</si>
  <si>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</si>
  <si>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</si>
  <si>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</si>
  <si>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</si>
  <si>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</si>
  <si>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</si>
  <si>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</si>
  <si>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</si>
  <si>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</si>
  <si>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</si>
  <si>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</si>
  <si>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</si>
  <si>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</si>
  <si>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</si>
  <si>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</si>
  <si>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</si>
  <si>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</si>
  <si>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</si>
  <si>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</si>
  <si>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</si>
  <si>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</si>
  <si>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</si>
  <si>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</si>
  <si>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</si>
  <si>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</si>
  <si>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</si>
  <si>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</si>
  <si>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</si>
  <si>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</si>
  <si>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</si>
  <si>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</si>
  <si>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</si>
  <si>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</si>
  <si>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</si>
  <si>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</si>
  <si>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</si>
  <si>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</si>
  <si>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</si>
  <si>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</si>
  <si>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</si>
  <si>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</si>
  <si>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</si>
  <si>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</si>
  <si>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</si>
  <si>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</si>
  <si>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</si>
  <si>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</si>
  <si>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</si>
  <si>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</si>
  <si>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</si>
  <si>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</si>
  <si>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</si>
  <si>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</si>
  <si>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</si>
  <si>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</si>
  <si>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</si>
  <si>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</si>
  <si>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</si>
  <si>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</si>
  <si>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</si>
  <si>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</si>
  <si>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</si>
  <si>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</si>
  <si>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</si>
  <si>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</si>
  <si>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</si>
  <si>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</si>
  <si>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</si>
  <si>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</si>
  <si>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</si>
  <si>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</si>
  <si>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</si>
  <si>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</si>
  <si>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</si>
  <si>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</si>
  <si>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</si>
  <si>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</si>
  <si>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</si>
  <si>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</si>
  <si>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</si>
  <si>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</si>
  <si>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</si>
  <si>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</si>
  <si>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</si>
  <si>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</si>
  <si>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</si>
  <si>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</si>
  <si>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</si>
  <si>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</si>
  <si>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</si>
  <si>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</si>
  <si>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</si>
  <si>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</si>
  <si>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</si>
  <si>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</si>
  <si>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</si>
  <si>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</si>
  <si>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</si>
  <si>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</si>
  <si>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</si>
  <si>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</si>
  <si>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</si>
  <si>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</si>
  <si>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</si>
  <si>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</si>
  <si>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</si>
  <si>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</si>
  <si>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</si>
  <si>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</si>
  <si>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</si>
  <si>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</si>
  <si>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</si>
  <si>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</si>
  <si>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</si>
  <si>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</si>
  <si>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</si>
  <si>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</si>
  <si>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</si>
  <si>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</si>
  <si>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</si>
  <si>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</si>
  <si>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</si>
  <si>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</si>
  <si>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</si>
  <si>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</si>
  <si>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</si>
  <si>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</si>
  <si>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</si>
  <si>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</si>
  <si>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</si>
  <si>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</si>
  <si>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</si>
  <si>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</si>
  <si>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</si>
  <si>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</si>
  <si>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</si>
  <si>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</si>
  <si>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</si>
  <si>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</si>
  <si>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</si>
  <si>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</si>
  <si>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</si>
  <si>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</si>
  <si>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</si>
  <si>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</si>
  <si>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</si>
  <si>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</si>
  <si>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</si>
  <si>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</si>
  <si>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</si>
  <si>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</si>
  <si>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</si>
  <si>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</si>
  <si>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</si>
  <si>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</si>
  <si>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</si>
  <si>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</si>
  <si>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</si>
  <si>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</si>
  <si>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</si>
  <si>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</si>
  <si>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</si>
  <si>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</si>
  <si>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</si>
  <si>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</si>
  <si>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</si>
  <si>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</si>
  <si>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</si>
  <si>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</si>
  <si>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</si>
  <si>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</si>
  <si>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</si>
  <si>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</si>
  <si>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</si>
  <si>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</si>
  <si>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</si>
  <si>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</si>
  <si>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</si>
  <si>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</si>
  <si>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</si>
  <si>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</si>
  <si>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</si>
  <si>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</si>
  <si>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</si>
  <si>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</si>
  <si>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</si>
  <si>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</si>
  <si>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</si>
  <si>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</si>
  <si>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</si>
  <si>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</si>
  <si>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</si>
  <si>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</si>
  <si>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</si>
  <si>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</si>
  <si>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</si>
  <si>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</si>
  <si>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</si>
  <si>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</si>
  <si>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</si>
  <si>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</si>
  <si>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</si>
  <si>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</si>
  <si>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</si>
  <si>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</si>
  <si>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</si>
  <si>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</si>
  <si>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</si>
  <si>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</si>
  <si>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</si>
  <si>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</si>
  <si>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</si>
  <si>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</si>
  <si>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</si>
  <si>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</si>
  <si>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</si>
  <si>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</si>
  <si>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</si>
  <si>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</si>
  <si>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</si>
  <si>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</si>
  <si>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</si>
  <si>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</si>
  <si>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</si>
  <si>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</si>
  <si>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</si>
  <si>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</si>
  <si>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</si>
  <si>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</si>
  <si>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</si>
  <si>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</si>
  <si>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</si>
  <si>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</si>
  <si>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</si>
  <si>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</si>
  <si>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</si>
  <si>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</si>
  <si>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</si>
  <si>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</si>
  <si>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</si>
  <si>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</si>
  <si>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</si>
  <si>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</si>
  <si>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</si>
  <si>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</si>
  <si>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</si>
  <si>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</si>
  <si>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</si>
  <si>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</si>
  <si>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</si>
  <si>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</si>
  <si>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</si>
  <si>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</si>
  <si>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</si>
  <si>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</si>
  <si>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</si>
  <si>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</si>
  <si>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</si>
  <si>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</si>
  <si>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</si>
  <si>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</si>
  <si>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</si>
  <si>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</si>
  <si>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</si>
  <si>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</si>
  <si>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</si>
  <si>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</si>
  <si>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</si>
  <si>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</si>
  <si>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</si>
  <si>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</si>
  <si>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</si>
  <si>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</si>
  <si>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</si>
  <si>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</si>
  <si>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</si>
  <si>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</si>
  <si>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</si>
  <si>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</si>
  <si>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</si>
  <si>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</si>
  <si>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</si>
  <si>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</si>
  <si>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</si>
  <si>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</si>
  <si>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</si>
  <si>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</si>
  <si>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</si>
  <si>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</si>
  <si>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</si>
  <si>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</si>
  <si>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</si>
  <si>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</si>
  <si>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</si>
  <si>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</si>
  <si>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</si>
  <si>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</si>
  <si>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</si>
  <si>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</si>
  <si>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</si>
  <si>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</si>
  <si>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</si>
  <si>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</si>
  <si>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</si>
  <si>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</si>
  <si>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</si>
  <si>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</si>
  <si>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</si>
  <si>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</si>
  <si>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</si>
  <si>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</si>
  <si>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</si>
  <si>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</si>
  <si>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</si>
  <si>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</si>
  <si>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</si>
  <si>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</si>
  <si>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</si>
  <si>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</si>
  <si>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</si>
  <si>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</si>
  <si>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</si>
  <si>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</si>
  <si>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</si>
  <si>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</si>
  <si>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</si>
  <si>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</si>
  <si>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</si>
  <si>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</si>
  <si>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</si>
  <si>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</si>
  <si>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</si>
  <si>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</si>
  <si>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</si>
  <si>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</si>
  <si>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</si>
  <si>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</si>
  <si>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</si>
  <si>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</si>
  <si>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</si>
  <si>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</si>
  <si>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</si>
  <si>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</si>
  <si>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</si>
  <si>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</si>
  <si>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</si>
  <si>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</si>
  <si>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</si>
  <si>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</si>
  <si>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</si>
  <si>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</si>
  <si>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</si>
  <si>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</si>
  <si>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</si>
  <si>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</si>
  <si>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</si>
  <si>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</si>
  <si>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</si>
  <si>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</si>
  <si>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</si>
  <si>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</si>
  <si>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</si>
  <si>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</si>
  <si>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</si>
  <si>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</si>
  <si>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</si>
  <si>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</si>
  <si>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</si>
  <si>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</si>
  <si>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</si>
  <si>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</si>
  <si>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</si>
  <si>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</si>
  <si>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</si>
  <si>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</si>
  <si>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</si>
  <si>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</si>
  <si>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</si>
  <si>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</si>
  <si>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</si>
  <si>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</si>
  <si>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</si>
  <si>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</si>
  <si>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</si>
  <si>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</si>
  <si>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</si>
  <si>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</si>
  <si>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</si>
  <si>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</si>
  <si>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</si>
  <si>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</si>
  <si>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</si>
  <si>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</si>
  <si>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</si>
  <si>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</si>
  <si>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</si>
  <si>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</si>
  <si>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</si>
  <si>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</si>
  <si>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</si>
  <si>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</si>
  <si>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</si>
  <si>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</si>
  <si>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</si>
  <si>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</si>
  <si>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</si>
  <si>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</si>
  <si>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</si>
  <si>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</si>
  <si>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</si>
  <si>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</si>
  <si>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</si>
  <si>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</si>
  <si>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</si>
  <si>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</si>
  <si>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</si>
  <si>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</si>
  <si>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</si>
  <si>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</si>
  <si>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</si>
  <si>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</si>
  <si>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</si>
  <si>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</si>
  <si>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</si>
  <si>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</si>
  <si>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</si>
  <si>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</si>
  <si>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</si>
  <si>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</si>
  <si>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</si>
  <si>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</si>
  <si>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</si>
  <si>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</si>
  <si>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</si>
  <si>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</si>
  <si>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</si>
  <si>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</si>
  <si>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</si>
  <si>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</si>
  <si>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</si>
  <si>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</si>
  <si>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</si>
  <si>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</si>
  <si>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</si>
  <si>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</si>
  <si>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</si>
  <si>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</si>
  <si>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</si>
  <si>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</si>
  <si>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</si>
  <si>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</si>
  <si>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</si>
  <si>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</si>
  <si>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</si>
  <si>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</si>
  <si>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</si>
  <si>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</si>
  <si>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</si>
  <si>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</si>
  <si>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</si>
  <si>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</si>
  <si>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</si>
  <si>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</si>
  <si>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</si>
  <si>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</si>
  <si>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</si>
  <si>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</si>
  <si>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</si>
  <si>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</si>
  <si>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</si>
  <si>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</si>
  <si>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</si>
  <si>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</si>
  <si>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</si>
  <si>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</si>
  <si>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</si>
  <si>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</si>
  <si>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</si>
  <si>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</si>
  <si>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</si>
  <si>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</si>
  <si>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</si>
  <si>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</si>
  <si>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</si>
  <si>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</si>
  <si>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</si>
  <si>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</si>
  <si>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</si>
  <si>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</si>
  <si>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</si>
  <si>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</si>
  <si>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</si>
  <si>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</si>
  <si>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</si>
  <si>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</si>
  <si>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</si>
  <si>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</si>
  <si>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</si>
  <si>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</si>
  <si>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</si>
  <si>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</si>
  <si>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</si>
  <si>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</si>
  <si>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</si>
  <si>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</si>
  <si>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</si>
  <si>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</si>
  <si>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</si>
  <si>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</si>
  <si>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</si>
  <si>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</si>
  <si>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</si>
  <si>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</si>
  <si>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</si>
  <si>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</si>
  <si>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</si>
  <si>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</si>
  <si>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</si>
  <si>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</si>
  <si>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</si>
  <si>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</si>
  <si>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</si>
  <si>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</si>
  <si>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</si>
  <si>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</si>
  <si>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</si>
  <si>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</si>
  <si>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</si>
  <si>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</si>
  <si>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</si>
  <si>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</si>
  <si>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</si>
  <si>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</si>
  <si>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</si>
  <si>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</si>
  <si>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</si>
  <si>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</si>
  <si>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</si>
  <si>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</si>
  <si>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</si>
  <si>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</si>
  <si>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</si>
  <si>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</si>
  <si>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</si>
  <si>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</si>
  <si>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</si>
  <si>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</si>
  <si>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</si>
  <si>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</si>
  <si>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</si>
  <si>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</si>
  <si>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</si>
  <si>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</si>
  <si>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</si>
  <si>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</si>
  <si>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</si>
  <si>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</si>
  <si>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</si>
  <si>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</si>
  <si>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</si>
  <si>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</si>
  <si>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</si>
  <si>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</si>
  <si>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</si>
  <si>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</si>
  <si>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</si>
  <si>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</si>
  <si>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</si>
  <si>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</si>
  <si>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</si>
  <si>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</si>
  <si>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</si>
  <si>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</si>
  <si>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</si>
  <si>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</si>
  <si>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</si>
  <si>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</si>
  <si>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</si>
  <si>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</si>
  <si>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</si>
  <si>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</si>
  <si>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</si>
  <si>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</si>
  <si>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</si>
  <si>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</si>
  <si>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</si>
  <si>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</si>
  <si>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</si>
  <si>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</si>
  <si>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</si>
  <si>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</si>
  <si>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</si>
  <si>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</si>
  <si>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</si>
  <si>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</si>
  <si>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</si>
  <si>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</si>
  <si>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</si>
  <si>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</si>
  <si>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</si>
  <si>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</si>
  <si>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</si>
  <si>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</si>
  <si>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</si>
  <si>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</si>
  <si>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</si>
  <si>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</si>
  <si>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</si>
  <si>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</si>
  <si>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</si>
  <si>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</si>
  <si>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</si>
  <si>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</si>
  <si>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</si>
  <si>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</si>
  <si>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</si>
  <si>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</si>
  <si>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</si>
  <si>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</si>
  <si>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</si>
  <si>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</si>
  <si>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</si>
  <si>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</si>
  <si>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</si>
  <si>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</si>
  <si>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</si>
  <si>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</si>
  <si>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</si>
  <si>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</si>
  <si>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</si>
  <si>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</si>
  <si>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</si>
  <si>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</si>
  <si>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</si>
  <si>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</si>
  <si>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</si>
  <si>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</si>
  <si>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</si>
  <si>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</si>
  <si>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</si>
  <si>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</si>
  <si>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</si>
  <si>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</si>
  <si>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</si>
  <si>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</si>
  <si>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</si>
  <si>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</si>
  <si>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</si>
  <si>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</si>
  <si>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</si>
  <si>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</si>
  <si>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</si>
  <si>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</si>
  <si>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</si>
  <si>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</si>
  <si>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</si>
  <si>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</si>
  <si>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</si>
  <si>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</si>
  <si>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</si>
  <si>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</si>
  <si>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</si>
  <si>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</si>
  <si>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</si>
  <si>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</si>
  <si>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</si>
  <si>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</si>
  <si>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</si>
  <si>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</si>
  <si>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</si>
  <si>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</si>
  <si>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</si>
  <si>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</si>
  <si>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</si>
  <si>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</si>
  <si>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</si>
  <si>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</si>
  <si>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</si>
  <si>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</si>
  <si>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</si>
  <si>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</si>
  <si>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</si>
  <si>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</si>
  <si>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</si>
  <si>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</si>
  <si>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</si>
  <si>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</si>
  <si>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</si>
  <si>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</si>
  <si>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</si>
  <si>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</si>
  <si>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</si>
  <si>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</si>
  <si>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</si>
  <si>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</si>
  <si>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</si>
  <si>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</si>
  <si>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</si>
  <si>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</si>
  <si>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</si>
  <si>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</si>
  <si>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</si>
  <si>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</si>
  <si>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</si>
  <si>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</si>
  <si>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</si>
  <si>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</si>
  <si>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</si>
  <si>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</si>
  <si>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</si>
  <si>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</si>
  <si>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</si>
  <si>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</si>
  <si>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</si>
  <si>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</si>
  <si>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</si>
  <si>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</si>
  <si>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</si>
  <si>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</si>
  <si>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</si>
  <si>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</si>
  <si>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</si>
  <si>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</si>
  <si>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</si>
  <si>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</si>
  <si>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</si>
  <si>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</si>
  <si>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</si>
  <si>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</si>
  <si>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</si>
  <si>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</si>
  <si>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</si>
  <si>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</si>
  <si>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</si>
  <si>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</si>
  <si>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</si>
  <si>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</si>
  <si>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</si>
  <si>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</si>
  <si>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</si>
  <si>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</si>
  <si>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</si>
  <si>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</si>
  <si>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</si>
  <si>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</si>
  <si>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</si>
  <si>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</si>
  <si>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</si>
  <si>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</si>
  <si>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</si>
  <si>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</si>
  <si>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</si>
  <si>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</si>
  <si>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</si>
  <si>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</si>
  <si>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</si>
  <si>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</si>
  <si>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</si>
  <si>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</si>
  <si>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</si>
  <si>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</si>
  <si>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</si>
  <si>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</si>
  <si>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</si>
  <si>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</si>
  <si>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</si>
  <si>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</si>
  <si>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</si>
  <si>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</si>
  <si>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</si>
  <si>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</si>
  <si>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</si>
  <si>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</si>
  <si>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</si>
  <si>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</si>
  <si>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</si>
  <si>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</si>
  <si>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</si>
  <si>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</si>
  <si>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</si>
  <si>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</si>
  <si>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</si>
  <si>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</si>
  <si>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</si>
  <si>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</si>
  <si>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</si>
  <si>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</si>
  <si>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</si>
  <si>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</si>
  <si>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</si>
  <si>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</si>
  <si>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</si>
  <si>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</si>
  <si>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</si>
  <si>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</si>
  <si>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</si>
  <si>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</si>
  <si>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</si>
  <si>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</si>
  <si>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</si>
  <si>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</si>
  <si>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</si>
  <si>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</si>
  <si>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</si>
  <si>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</si>
  <si>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</si>
  <si>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</si>
  <si>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</si>
  <si>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</si>
  <si>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</si>
  <si>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</si>
  <si>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</si>
  <si>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</si>
  <si>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</si>
  <si>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</si>
  <si>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</si>
  <si>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</si>
  <si>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</si>
  <si>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</si>
  <si>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</si>
  <si>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</si>
  <si>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</si>
  <si>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</si>
  <si>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</si>
  <si>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</si>
  <si>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</si>
  <si>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</si>
  <si>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</si>
  <si>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</si>
  <si>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</si>
  <si>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</si>
  <si>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</si>
  <si>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</si>
  <si>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</si>
  <si>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</si>
  <si>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</si>
  <si>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</si>
  <si>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</si>
  <si>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</si>
  <si>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</si>
  <si>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</si>
  <si>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</si>
  <si>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</si>
  <si>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</si>
  <si>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</si>
  <si>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</si>
  <si>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</si>
  <si>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</si>
  <si>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</si>
  <si>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</si>
  <si>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</si>
  <si>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</si>
  <si>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</si>
  <si>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</si>
  <si>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</si>
  <si>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</si>
  <si>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</si>
  <si>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</si>
  <si>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</si>
  <si>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</si>
  <si>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</si>
  <si>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</si>
  <si>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</si>
  <si>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</si>
  <si>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</si>
  <si>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</si>
  <si>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</si>
  <si>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</si>
  <si>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</si>
  <si>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</si>
  <si>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</si>
  <si>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</si>
  <si>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</si>
  <si>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</si>
  <si>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</si>
  <si>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</si>
  <si>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</si>
  <si>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</si>
  <si>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</si>
  <si>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</si>
  <si>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</si>
  <si>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</si>
  <si>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</si>
  <si>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</si>
  <si>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</si>
  <si>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</si>
  <si>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</si>
  <si>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</si>
  <si>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</si>
  <si>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</si>
  <si>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</si>
  <si>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</si>
  <si>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</si>
  <si>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</si>
  <si>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</si>
  <si>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</si>
  <si>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</si>
  <si>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</si>
  <si>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</si>
  <si>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</si>
  <si>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</si>
  <si>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</si>
  <si>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</si>
  <si>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</si>
  <si>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</si>
  <si>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</si>
  <si>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</si>
  <si>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</si>
  <si>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</si>
  <si>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</si>
  <si>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</si>
  <si>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</si>
  <si>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</si>
  <si>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</si>
  <si>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</si>
  <si>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</si>
  <si>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</si>
  <si>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</si>
  <si>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</si>
  <si>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</si>
  <si>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</si>
  <si>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</si>
  <si>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</si>
  <si>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</si>
  <si>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</si>
  <si>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</si>
  <si>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</si>
  <si>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</si>
  <si>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</si>
  <si>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</si>
  <si>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</si>
  <si>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</si>
  <si>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</si>
  <si>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</si>
  <si>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</si>
  <si>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</si>
  <si>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</si>
  <si>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</si>
  <si>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</si>
  <si>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</si>
  <si>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</si>
  <si>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</si>
  <si>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</si>
  <si>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</si>
  <si>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</si>
  <si>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</si>
  <si>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</si>
  <si>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</si>
  <si>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</si>
  <si>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</si>
  <si>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</si>
  <si>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</si>
  <si>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</si>
  <si>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</si>
  <si>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</si>
  <si>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</si>
  <si>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</si>
  <si>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</si>
  <si>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</si>
  <si>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</si>
  <si>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</si>
  <si>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</si>
  <si>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</si>
  <si>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</si>
  <si>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</si>
  <si>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</si>
  <si>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</si>
  <si>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</si>
  <si>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</si>
  <si>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</si>
  <si>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</si>
  <si>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</si>
  <si>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</si>
  <si>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</si>
  <si>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</si>
  <si>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</si>
  <si>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</si>
  <si>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</si>
  <si>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</si>
  <si>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</si>
  <si>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</si>
  <si>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</si>
  <si>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</si>
  <si>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</si>
  <si>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</si>
  <si>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</si>
  <si>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</si>
  <si>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</si>
  <si>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</si>
  <si>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</si>
  <si>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</si>
  <si>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</si>
  <si>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</si>
  <si>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</si>
  <si>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</si>
  <si>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</si>
  <si>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</si>
  <si>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</si>
  <si>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</si>
  <si>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</si>
  <si>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</si>
  <si>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</si>
  <si>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</si>
  <si>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</si>
  <si>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</si>
  <si>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</si>
  <si>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</si>
  <si>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</si>
  <si>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</si>
  <si>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</si>
  <si>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</si>
  <si>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</si>
  <si>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</si>
  <si>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</si>
  <si>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</si>
  <si>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</si>
  <si>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</si>
  <si>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</si>
  <si>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</si>
  <si>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</si>
  <si>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</si>
  <si>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</si>
  <si>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</si>
  <si>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</si>
  <si>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</si>
  <si>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</si>
  <si>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</si>
  <si>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</si>
  <si>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</si>
  <si>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</si>
  <si>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</si>
  <si>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</si>
  <si>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</si>
  <si>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</si>
  <si>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</si>
  <si>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</si>
  <si>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</si>
  <si>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</si>
  <si>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</si>
  <si>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</si>
  <si>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</si>
  <si>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</si>
  <si>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</si>
  <si>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</si>
  <si>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</si>
  <si>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</si>
  <si>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</si>
  <si>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</si>
  <si>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</si>
  <si>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</si>
  <si>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</si>
  <si>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</si>
  <si>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</si>
  <si>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</si>
  <si>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</si>
  <si>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</si>
  <si>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</si>
  <si>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</si>
  <si>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</si>
  <si>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</si>
  <si>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</si>
  <si>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</si>
  <si>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</si>
  <si>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</si>
  <si>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</si>
  <si>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</si>
  <si>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</si>
  <si>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</si>
  <si>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</si>
  <si>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</si>
  <si>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</si>
  <si>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</si>
  <si>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</si>
  <si>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</si>
  <si>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</si>
  <si>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</si>
  <si>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</si>
  <si>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</si>
  <si>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</si>
  <si>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</si>
  <si>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</si>
  <si>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</si>
  <si>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</si>
  <si>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</si>
  <si>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</si>
  <si>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</si>
  <si>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</si>
  <si>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</si>
  <si>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</si>
  <si>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</si>
  <si>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</si>
  <si>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</si>
  <si>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</si>
  <si>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</si>
  <si>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</si>
  <si>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</si>
  <si>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</si>
  <si>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</si>
  <si>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</si>
  <si>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</si>
  <si>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</si>
  <si>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</si>
  <si>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</si>
  <si>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</si>
  <si>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</si>
  <si>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</si>
  <si>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</si>
  <si>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</si>
  <si>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</si>
  <si>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</si>
  <si>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</si>
  <si>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</si>
  <si>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</si>
  <si>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</si>
  <si>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</si>
  <si>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</si>
  <si>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</si>
  <si>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</si>
  <si>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</si>
  <si>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</si>
  <si>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</si>
  <si>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</si>
  <si>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</si>
  <si>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</si>
  <si>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</si>
  <si>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</si>
  <si>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</si>
  <si>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</si>
  <si>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</si>
  <si>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</si>
  <si>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</si>
  <si>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</si>
  <si>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</si>
  <si>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</si>
  <si>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</si>
  <si>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</si>
  <si>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</si>
  <si>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</si>
  <si>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</si>
  <si>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</si>
  <si>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</si>
  <si>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</si>
  <si>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</si>
  <si>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</si>
  <si>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</si>
  <si>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</si>
  <si>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</si>
  <si>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</si>
  <si>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</si>
  <si>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</si>
  <si>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</si>
  <si>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</si>
  <si>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</si>
  <si>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</si>
  <si>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</si>
  <si>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</si>
  <si>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</si>
  <si>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</si>
  <si>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</si>
  <si>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</si>
  <si>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</si>
  <si>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</si>
  <si>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</si>
  <si>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</si>
  <si>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</si>
  <si>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</si>
  <si>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</si>
  <si>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</si>
  <si>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</si>
  <si>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</si>
  <si>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</si>
  <si>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</si>
  <si>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</si>
  <si>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</si>
  <si>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</si>
  <si>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</si>
  <si>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</si>
  <si>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</si>
  <si>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</si>
  <si>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</si>
  <si>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</si>
  <si>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</si>
  <si>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</si>
  <si>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</si>
  <si>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</si>
  <si>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</si>
  <si>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</si>
  <si>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</si>
  <si>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</si>
  <si>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</si>
  <si>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</si>
  <si>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</si>
  <si>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</si>
  <si>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</si>
  <si>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</si>
  <si>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</si>
  <si>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</si>
  <si>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</si>
  <si>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</si>
  <si>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</si>
  <si>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</si>
  <si>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</si>
  <si>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</si>
  <si>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</si>
  <si>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</si>
  <si>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</si>
  <si>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</si>
  <si>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</si>
  <si>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</si>
  <si>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</si>
  <si>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</si>
  <si>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</si>
  <si>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</si>
  <si>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</si>
  <si>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</si>
  <si>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</si>
  <si>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</si>
  <si>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</si>
  <si>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</si>
  <si>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</si>
  <si>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</si>
  <si>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</si>
  <si>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</si>
  <si>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</si>
  <si>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</si>
  <si>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</si>
  <si>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</si>
  <si>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</si>
  <si>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</si>
  <si>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</si>
  <si>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</si>
  <si>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</si>
  <si>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</si>
  <si>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</si>
  <si>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</si>
  <si>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</si>
  <si>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</si>
  <si>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</si>
  <si>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</si>
  <si>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</si>
  <si>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</si>
  <si>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</si>
  <si>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</si>
  <si>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</si>
  <si>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</si>
  <si>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</si>
  <si>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</si>
  <si>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</si>
  <si>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</si>
  <si>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</si>
  <si>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</si>
  <si>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</si>
  <si>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</si>
  <si>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</si>
  <si>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</si>
  <si>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</si>
  <si>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</si>
  <si>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</si>
  <si>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</si>
  <si>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</si>
  <si>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</si>
  <si>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</si>
  <si>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</si>
  <si>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</si>
  <si>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</si>
  <si>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</si>
  <si>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</si>
  <si>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</si>
  <si>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</si>
  <si>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</si>
  <si>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</si>
  <si>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</si>
  <si>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</si>
  <si>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</si>
  <si>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</si>
  <si>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</si>
  <si>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</si>
  <si>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</si>
  <si>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</si>
  <si>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</si>
  <si>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</si>
  <si>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</si>
  <si>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</si>
  <si>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</si>
  <si>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</si>
  <si>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</si>
  <si>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</si>
  <si>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</si>
  <si>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</si>
  <si>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</si>
  <si>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</si>
  <si>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</si>
  <si>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</si>
  <si>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</si>
  <si>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</si>
  <si>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</si>
  <si>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</si>
  <si>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</si>
  <si>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</si>
  <si>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</si>
  <si>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</si>
  <si>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</si>
  <si>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</si>
  <si>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</si>
  <si>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</si>
  <si>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</si>
  <si>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</si>
  <si>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</si>
  <si>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</si>
  <si>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</si>
  <si>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</si>
  <si>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</si>
  <si>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</si>
  <si>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</si>
  <si>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</si>
  <si>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</si>
  <si>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</si>
  <si>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</si>
  <si>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</si>
  <si>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</si>
  <si>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</si>
  <si>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</si>
  <si>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</si>
  <si>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</si>
  <si>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</si>
  <si>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</si>
  <si>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</si>
  <si>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</si>
  <si>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</si>
  <si>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</si>
  <si>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</si>
  <si>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</si>
  <si>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</si>
  <si>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</si>
  <si>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</si>
  <si>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</si>
  <si>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</si>
  <si>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</si>
  <si>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</si>
  <si>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</si>
  <si>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</si>
  <si>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</si>
  <si>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</si>
  <si>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</si>
  <si>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</si>
  <si>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</si>
  <si>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</si>
  <si>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</si>
  <si>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</si>
  <si>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</si>
  <si>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</si>
  <si>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</si>
  <si>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</si>
  <si>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</si>
  <si>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</si>
  <si>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</si>
  <si>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</si>
  <si>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</si>
  <si>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</si>
  <si>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</si>
  <si>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</si>
  <si>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</si>
  <si>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</si>
  <si>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</si>
  <si>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</si>
  <si>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</si>
  <si>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</si>
  <si>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</si>
  <si>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</si>
  <si>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</si>
  <si>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</si>
  <si>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</si>
  <si>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</si>
  <si>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</si>
  <si>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</si>
  <si>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</si>
  <si>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</si>
  <si>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</si>
  <si>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</si>
  <si>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</si>
  <si>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</si>
  <si>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</si>
  <si>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</si>
  <si>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</si>
  <si>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</si>
  <si>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</si>
  <si>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</si>
  <si>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</si>
  <si>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</si>
  <si>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</si>
  <si>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</si>
  <si>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</si>
  <si>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</si>
  <si>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</si>
  <si>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</si>
  <si>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</si>
  <si>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</si>
  <si>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</si>
  <si>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</si>
  <si>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</si>
  <si>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</si>
  <si>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</si>
  <si>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</si>
  <si>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</si>
  <si>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</si>
  <si>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</si>
  <si>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</si>
  <si>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</si>
  <si>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</si>
  <si>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</si>
  <si>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</si>
  <si>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</si>
  <si>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</si>
  <si>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</si>
  <si>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</si>
  <si>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</si>
  <si>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</si>
  <si>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</si>
  <si>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</si>
  <si>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</si>
  <si>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</si>
  <si>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</si>
  <si>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</si>
  <si>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</si>
  <si>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</si>
  <si>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</si>
  <si>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</si>
  <si>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</si>
  <si>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</si>
  <si>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</si>
  <si>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</si>
  <si>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</si>
  <si>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</si>
  <si>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</si>
  <si>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</si>
  <si>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</si>
  <si>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</si>
  <si>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</si>
  <si>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</si>
  <si>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</si>
  <si>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</si>
  <si>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</si>
  <si>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</si>
  <si>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</si>
  <si>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</si>
  <si>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</si>
  <si>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</si>
  <si>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</si>
  <si>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</si>
  <si>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</si>
  <si>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</si>
  <si>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</si>
  <si>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</si>
  <si>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</si>
  <si>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</si>
  <si>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</si>
  <si>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</si>
  <si>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</si>
  <si>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</si>
  <si>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</si>
  <si>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</si>
  <si>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</si>
  <si>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</si>
  <si>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</si>
  <si>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</si>
  <si>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</si>
  <si>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</si>
  <si>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</si>
  <si>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</si>
  <si>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</si>
  <si>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</si>
  <si>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</si>
  <si>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</si>
  <si>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</si>
  <si>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</si>
  <si>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</si>
  <si>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</si>
  <si>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</si>
  <si>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</si>
  <si>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</si>
  <si>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</si>
  <si>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</si>
  <si>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</si>
  <si>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</si>
  <si>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</si>
  <si>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</si>
  <si>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</si>
  <si>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</si>
  <si>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</si>
  <si>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</si>
  <si>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</si>
  <si>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</si>
  <si>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</si>
  <si>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</si>
  <si>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</si>
  <si>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</si>
  <si>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</si>
  <si>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</si>
  <si>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</si>
  <si>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</si>
  <si>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</si>
  <si>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</si>
  <si>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</si>
  <si>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</si>
  <si>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</si>
  <si>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</si>
  <si>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</si>
  <si>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</si>
  <si>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</si>
  <si>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</si>
  <si>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</si>
  <si>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</si>
  <si>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</si>
  <si>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</si>
  <si>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</si>
  <si>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</si>
  <si>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</si>
  <si>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</si>
  <si>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</si>
  <si>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</si>
  <si>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</si>
  <si>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</si>
  <si>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</si>
  <si>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</si>
  <si>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</si>
  <si>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</si>
  <si>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</si>
  <si>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</si>
  <si>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</si>
  <si>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</si>
  <si>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</si>
  <si>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</si>
  <si>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</si>
  <si>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</si>
  <si>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</si>
  <si>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</si>
  <si>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</si>
  <si>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</si>
  <si>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</si>
  <si>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</si>
  <si>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</si>
  <si>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</si>
  <si>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</si>
  <si>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</si>
  <si>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</si>
  <si>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</si>
  <si>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</si>
  <si>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</si>
  <si>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</si>
  <si>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</si>
  <si>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</si>
  <si>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</si>
  <si>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</si>
  <si>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</si>
  <si>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</si>
  <si>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</si>
  <si>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</si>
  <si>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</si>
  <si>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</si>
  <si>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</si>
  <si>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</si>
  <si>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</si>
  <si>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</si>
  <si>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</si>
  <si>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</si>
  <si>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</si>
  <si>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</si>
  <si>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</si>
  <si>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</si>
  <si>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</si>
  <si>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</si>
  <si>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</si>
  <si>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</si>
  <si>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</si>
  <si>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</si>
  <si>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</si>
  <si>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</si>
  <si>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</si>
  <si>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</si>
  <si>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</si>
  <si>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</si>
  <si>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</si>
  <si>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</si>
  <si>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</si>
  <si>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</si>
  <si>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</si>
  <si>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</si>
  <si>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</si>
  <si>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</si>
  <si>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</si>
  <si>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</si>
  <si>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</si>
  <si>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</si>
  <si>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</si>
  <si>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</si>
  <si>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</si>
  <si>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</si>
  <si>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</si>
  <si>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</si>
  <si>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</si>
  <si>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</si>
  <si>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</si>
  <si>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</si>
  <si>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</si>
  <si>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</si>
  <si>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</si>
  <si>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</si>
  <si>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</si>
  <si>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</si>
  <si>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</si>
  <si>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</si>
  <si>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</si>
  <si>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</si>
  <si>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</si>
  <si>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</si>
  <si>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</si>
  <si>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</si>
  <si>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</si>
  <si>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</si>
  <si>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</si>
  <si>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</si>
  <si>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</si>
  <si>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</si>
  <si>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</si>
  <si>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</si>
  <si>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</si>
  <si>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</si>
  <si>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</si>
  <si>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</si>
  <si>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</si>
  <si>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</si>
  <si>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</si>
  <si>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</si>
  <si>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</si>
  <si>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</si>
  <si>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</si>
  <si>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</si>
  <si>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</si>
  <si>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</si>
  <si>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</si>
  <si>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</si>
  <si>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</si>
  <si>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</si>
  <si>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</si>
  <si>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</si>
  <si>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</si>
  <si>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</si>
  <si>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</si>
  <si>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</si>
  <si>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</si>
  <si>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</si>
  <si>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</si>
  <si>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</si>
  <si>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</si>
  <si>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</si>
  <si>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</si>
  <si>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</si>
  <si>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</si>
  <si>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</si>
  <si>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</si>
  <si>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</si>
  <si>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</si>
  <si>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</si>
  <si>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</si>
  <si>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</si>
  <si>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</si>
  <si>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</si>
  <si>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</si>
  <si>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</si>
  <si>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</si>
  <si>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</si>
  <si>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</si>
  <si>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</si>
  <si>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</si>
  <si>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</si>
  <si>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</si>
  <si>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</si>
  <si>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</si>
  <si>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</si>
  <si>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</si>
  <si>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</si>
  <si>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</si>
  <si>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</si>
  <si>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</si>
  <si>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</si>
  <si>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</si>
  <si>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</si>
  <si>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</si>
  <si>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</si>
  <si>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</si>
  <si>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</si>
  <si>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</si>
  <si>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</si>
  <si>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</si>
  <si>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</si>
  <si>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</si>
  <si>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</si>
  <si>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</si>
  <si>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</si>
  <si>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</si>
  <si>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</si>
  <si>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</si>
  <si>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</si>
  <si>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</si>
  <si>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</si>
  <si>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</si>
  <si>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</si>
  <si>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</si>
  <si>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</si>
  <si>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</si>
  <si>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</si>
  <si>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</si>
  <si>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</si>
  <si>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</si>
  <si>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</si>
  <si>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</si>
  <si>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</si>
  <si>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</si>
  <si>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</si>
  <si>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</si>
  <si>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</si>
  <si>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</si>
  <si>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</si>
  <si>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</si>
  <si>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</si>
  <si>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</si>
  <si>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</si>
  <si>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</si>
  <si>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</si>
  <si>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</si>
  <si>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</si>
  <si>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</si>
  <si>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</si>
  <si>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</si>
  <si>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</si>
  <si>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</si>
  <si>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</si>
  <si>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</si>
  <si>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</si>
  <si>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</si>
  <si>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</si>
  <si>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</si>
  <si>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</si>
  <si>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</si>
  <si>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</si>
  <si>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</si>
  <si>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</si>
  <si>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</si>
  <si>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</si>
  <si>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</si>
  <si>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</si>
  <si>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</si>
  <si>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</si>
  <si>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</si>
  <si>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</si>
  <si>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</si>
  <si>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</si>
  <si>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</si>
  <si>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</si>
  <si>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</si>
  <si>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</si>
  <si>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</si>
  <si>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</si>
  <si>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</si>
  <si>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</si>
  <si>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</si>
  <si>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</si>
  <si>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</si>
  <si>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</si>
  <si>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</si>
  <si>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</si>
  <si>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</si>
  <si>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</si>
  <si>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</si>
  <si>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</si>
  <si>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</si>
  <si>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</si>
  <si>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</si>
  <si>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</si>
  <si>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</si>
  <si>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</si>
  <si>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</si>
  <si>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</si>
  <si>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</si>
  <si>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</si>
  <si>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</si>
  <si>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</si>
  <si>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</si>
  <si>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</si>
  <si>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</si>
  <si>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</si>
  <si>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</si>
  <si>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</si>
  <si>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</si>
  <si>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</si>
  <si>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</si>
  <si>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</si>
  <si>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</si>
  <si>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</si>
  <si>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</si>
  <si>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</si>
  <si>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</si>
  <si>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</si>
  <si>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</si>
  <si>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</si>
  <si>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</si>
  <si>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</si>
  <si>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</si>
  <si>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</si>
  <si>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</si>
  <si>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</si>
  <si>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</si>
  <si>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</si>
  <si>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</si>
  <si>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</si>
  <si>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</si>
  <si>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</si>
  <si>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</si>
  <si>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</si>
  <si>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</si>
  <si>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</si>
  <si>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</si>
  <si>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</si>
  <si>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</si>
  <si>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</si>
  <si>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</si>
  <si>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</si>
  <si>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</si>
  <si>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</si>
  <si>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</si>
  <si>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</si>
  <si>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</si>
  <si>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</si>
  <si>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</si>
  <si>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</si>
  <si>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</si>
  <si>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</si>
  <si>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</si>
  <si>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</si>
  <si>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</si>
  <si>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</si>
  <si>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</si>
  <si>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</si>
  <si>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</si>
  <si>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</si>
  <si>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</si>
  <si>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</si>
  <si>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</si>
  <si>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</si>
  <si>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</si>
  <si>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</si>
  <si>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</si>
  <si>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</si>
  <si>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</si>
  <si>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</si>
  <si>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</si>
  <si>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</si>
  <si>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</si>
  <si>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</si>
  <si>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</si>
  <si>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</si>
  <si>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</si>
  <si>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</si>
  <si>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</si>
  <si>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</si>
  <si>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</si>
  <si>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</si>
  <si>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</si>
  <si>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</si>
  <si>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</si>
  <si>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</si>
  <si>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</si>
  <si>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</si>
  <si>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</si>
  <si>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</si>
  <si>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</si>
  <si>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</si>
  <si>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</si>
  <si>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</si>
  <si>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</si>
  <si>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</si>
  <si>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</si>
  <si>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</si>
  <si>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</si>
  <si>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</si>
  <si>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</si>
  <si>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</si>
  <si>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</si>
  <si>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</si>
  <si>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</si>
  <si>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</si>
  <si>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</si>
  <si>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</si>
  <si>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</si>
  <si>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</si>
  <si>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</si>
  <si>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</si>
  <si>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</si>
  <si>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</si>
  <si>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</si>
  <si>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</si>
  <si>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</si>
  <si>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</si>
  <si>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</si>
  <si>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</si>
  <si>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</si>
  <si>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</si>
  <si>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</si>
  <si>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</si>
  <si>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</si>
  <si>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</si>
  <si>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</si>
  <si>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</si>
  <si>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</si>
  <si>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</si>
  <si>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</si>
  <si>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</si>
  <si>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</si>
  <si>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</si>
  <si>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</si>
  <si>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</si>
  <si>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</si>
  <si>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</si>
  <si>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</si>
  <si>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</si>
  <si>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</si>
  <si>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</si>
  <si>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</si>
  <si>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</si>
  <si>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</si>
  <si>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</si>
  <si>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</si>
  <si>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</si>
  <si>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</si>
  <si>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</si>
  <si>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</si>
  <si>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</si>
  <si>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</si>
  <si>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</si>
  <si>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</si>
  <si>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</si>
  <si>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</si>
  <si>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</si>
  <si>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</si>
  <si>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</si>
  <si>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</si>
  <si>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</si>
  <si>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</si>
  <si>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</si>
  <si>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</si>
  <si>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</si>
  <si>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</si>
  <si>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</si>
  <si>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</si>
  <si>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</si>
  <si>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</si>
  <si>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</si>
  <si>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</si>
  <si>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</si>
  <si>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</si>
  <si>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</si>
  <si>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</si>
  <si>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</si>
  <si>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</si>
  <si>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</si>
  <si>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</si>
  <si>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</si>
  <si>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</si>
  <si>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</si>
  <si>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</si>
  <si>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</si>
  <si>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</si>
  <si>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</si>
  <si>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</si>
  <si>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</si>
  <si>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</si>
  <si>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</si>
  <si>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</si>
  <si>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</si>
  <si>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</si>
  <si>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</si>
  <si>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</si>
  <si>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</si>
  <si>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</si>
  <si>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</si>
  <si>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</si>
  <si>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</si>
  <si>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</si>
  <si>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</si>
  <si>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</si>
  <si>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</si>
  <si>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</si>
  <si>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</si>
  <si>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</si>
  <si>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</si>
  <si>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</si>
  <si>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</si>
  <si>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</si>
  <si>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</si>
  <si>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</si>
  <si>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</si>
  <si>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</si>
  <si>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</si>
  <si>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</si>
  <si>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</si>
  <si>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</si>
  <si>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</si>
  <si>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</si>
  <si>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</si>
  <si>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</si>
  <si>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</si>
  <si>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</si>
  <si>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</si>
  <si>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</si>
  <si>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</si>
  <si>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</si>
  <si>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</si>
  <si>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</si>
  <si>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</si>
  <si>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</si>
  <si>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</si>
  <si>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</si>
  <si>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</si>
  <si>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</si>
  <si>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</si>
  <si>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</si>
  <si>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</si>
  <si>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</si>
  <si>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</si>
  <si>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</si>
  <si>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</si>
  <si>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</si>
  <si>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</si>
  <si>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</si>
  <si>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</si>
  <si>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</si>
  <si>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</si>
  <si>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</si>
  <si>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</si>
  <si>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</si>
  <si>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</si>
  <si>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</si>
  <si>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</si>
  <si>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</si>
  <si>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</si>
  <si>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</si>
  <si>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</si>
  <si>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</si>
  <si>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</si>
  <si>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</si>
  <si>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</si>
  <si>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</si>
  <si>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</si>
  <si>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</si>
  <si>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</si>
  <si>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</si>
  <si>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</si>
  <si>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</si>
  <si>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</si>
  <si>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</si>
  <si>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</si>
  <si>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</si>
  <si>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</si>
  <si>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</si>
  <si>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</si>
  <si>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</si>
  <si>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</si>
  <si>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</si>
  <si>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</si>
  <si>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</si>
  <si>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</si>
  <si>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</si>
  <si>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</si>
  <si>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</si>
  <si>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</si>
  <si>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</si>
  <si>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</si>
  <si>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</si>
  <si>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</si>
  <si>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</si>
  <si>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</si>
  <si>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</si>
  <si>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</si>
  <si>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</si>
  <si>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</si>
  <si>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</si>
  <si>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</si>
  <si>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</si>
  <si>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</si>
  <si>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</si>
  <si>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</si>
  <si>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</si>
  <si>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</si>
  <si>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</si>
  <si>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</si>
  <si>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</si>
  <si>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</si>
  <si>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</si>
  <si>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</si>
  <si>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</si>
  <si>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</si>
  <si>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</si>
  <si>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</si>
  <si>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</si>
  <si>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</si>
  <si>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</si>
  <si>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</si>
  <si>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</si>
  <si>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</si>
  <si>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</si>
  <si>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</si>
  <si>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</si>
  <si>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</si>
  <si>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</si>
  <si>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</si>
  <si>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</si>
  <si>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</si>
  <si>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</si>
  <si>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</si>
  <si>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</si>
  <si>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</si>
  <si>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</si>
  <si>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</si>
  <si>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</si>
  <si>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</si>
  <si>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</si>
  <si>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</si>
  <si>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</si>
  <si>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</si>
  <si>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</si>
  <si>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</si>
  <si>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</si>
  <si>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</si>
  <si>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</si>
  <si>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</si>
  <si>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</si>
  <si>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</si>
  <si>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</si>
  <si>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</si>
  <si>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</si>
  <si>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</si>
  <si>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</si>
  <si>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</si>
  <si>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</si>
  <si>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</si>
  <si>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</si>
  <si>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</si>
  <si>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</si>
  <si>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</si>
  <si>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</si>
  <si>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</si>
  <si>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</si>
  <si>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</si>
  <si>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</si>
  <si>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</si>
  <si>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</si>
  <si>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</si>
  <si>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</si>
  <si>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</si>
  <si>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</si>
  <si>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</si>
  <si>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</si>
  <si>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</si>
  <si>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</si>
  <si>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</si>
  <si>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</si>
  <si>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</si>
  <si>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</si>
  <si>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</si>
  <si>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</si>
  <si>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</si>
  <si>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</si>
  <si>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</si>
  <si>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</si>
  <si>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</si>
  <si>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</si>
  <si>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</si>
  <si>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</si>
  <si>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</si>
  <si>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</si>
  <si>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</si>
  <si>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</si>
  <si>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</si>
  <si>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</si>
  <si>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</si>
  <si>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</si>
  <si>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</si>
  <si>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</si>
  <si>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</si>
  <si>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</si>
  <si>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</si>
  <si>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</si>
  <si>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</si>
  <si>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</si>
  <si>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</si>
  <si>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</si>
  <si>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</si>
  <si>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</si>
  <si>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</si>
  <si>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</si>
  <si>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</si>
  <si>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</si>
  <si>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</si>
  <si>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</si>
  <si>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</si>
  <si>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</si>
  <si>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</si>
  <si>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</si>
  <si>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</si>
  <si>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</si>
  <si>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</si>
  <si>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</si>
  <si>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</si>
  <si>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</si>
  <si>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</si>
  <si>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</si>
  <si>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</si>
  <si>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</si>
  <si>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</si>
  <si>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</si>
  <si>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</si>
  <si>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</si>
  <si>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</si>
  <si>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</si>
  <si>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</si>
  <si>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</si>
  <si>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</si>
  <si>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</si>
  <si>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</si>
  <si>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</si>
  <si>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</si>
  <si>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</si>
  <si>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</si>
  <si>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</si>
  <si>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</si>
  <si>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</si>
  <si>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</si>
  <si>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</si>
  <si>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</si>
  <si>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</si>
  <si>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</si>
  <si>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</si>
  <si>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</si>
  <si>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</si>
  <si>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</si>
  <si>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</si>
  <si>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</si>
  <si>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</si>
  <si>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</si>
  <si>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</si>
  <si>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</si>
  <si>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</si>
  <si>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</si>
  <si>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</si>
  <si>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</si>
  <si>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</si>
  <si>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</si>
  <si>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</si>
  <si>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</si>
  <si>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</si>
  <si>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</si>
  <si>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</si>
  <si>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</si>
  <si>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</si>
  <si>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</si>
  <si>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</si>
  <si>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</si>
  <si>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</si>
  <si>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</si>
  <si>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</si>
  <si>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</si>
  <si>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</si>
  <si>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</si>
  <si>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</si>
  <si>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</si>
  <si>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</si>
  <si>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</si>
  <si>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</si>
  <si>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</si>
  <si>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</si>
  <si>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</si>
  <si>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</si>
  <si>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</si>
  <si>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</si>
  <si>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</si>
  <si>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</si>
  <si>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</si>
  <si>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</si>
  <si>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</si>
  <si>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</si>
  <si>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</si>
  <si>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</si>
  <si>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</si>
  <si>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</si>
  <si>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</si>
  <si>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</si>
  <si>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</si>
  <si>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</si>
  <si>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</si>
  <si>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</si>
  <si>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</si>
  <si>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</si>
  <si>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</si>
  <si>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</si>
  <si>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</si>
  <si>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</si>
  <si>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</si>
  <si>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</si>
  <si>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</si>
  <si>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</si>
  <si>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</si>
  <si>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</si>
  <si>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</si>
  <si>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</si>
  <si>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</si>
  <si>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</si>
  <si>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</si>
  <si>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</si>
  <si>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</si>
  <si>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</si>
  <si>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</si>
  <si>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</si>
  <si>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</si>
  <si>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</si>
  <si>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</si>
  <si>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</si>
  <si>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</si>
  <si>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</si>
  <si>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</si>
  <si>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</si>
  <si>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</si>
  <si>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</si>
  <si>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</si>
  <si>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</si>
  <si>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</si>
  <si>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</si>
  <si>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</si>
  <si>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</si>
  <si>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</si>
  <si>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</si>
  <si>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</si>
  <si>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</si>
  <si>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</si>
  <si>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</si>
  <si>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</si>
  <si>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</si>
  <si>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</si>
  <si>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</si>
  <si>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</si>
  <si>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</si>
  <si>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</si>
  <si>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</si>
  <si>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</si>
  <si>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</si>
  <si>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</si>
  <si>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</si>
  <si>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</si>
  <si>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</si>
  <si>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</si>
  <si>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</si>
  <si>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</si>
  <si>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</si>
  <si>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</si>
  <si>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</si>
  <si>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</si>
  <si>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</si>
  <si>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</si>
  <si>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</si>
  <si>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</si>
  <si>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</si>
  <si>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</si>
  <si>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</si>
  <si>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</si>
  <si>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</si>
  <si>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</si>
  <si>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</si>
  <si>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</si>
  <si>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</si>
  <si>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</si>
  <si>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</si>
  <si>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</si>
  <si>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</si>
  <si>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</si>
  <si>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</si>
  <si>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</si>
  <si>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</si>
  <si>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</si>
  <si>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</si>
  <si>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</si>
  <si>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</si>
  <si>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</si>
  <si>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</si>
  <si>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</si>
  <si>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</si>
  <si>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</si>
  <si>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</si>
  <si>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</si>
  <si>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</si>
  <si>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</si>
  <si>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</si>
  <si>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</si>
  <si>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</si>
  <si>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</si>
  <si>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</si>
  <si>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</si>
  <si>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</si>
  <si>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</si>
  <si>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</si>
  <si>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</si>
  <si>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</si>
  <si>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</si>
  <si>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</si>
  <si>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</si>
  <si>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</si>
  <si>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</si>
  <si>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</si>
  <si>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</si>
  <si>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</si>
  <si>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</si>
  <si>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</si>
  <si>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</si>
  <si>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</si>
  <si>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</si>
  <si>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</si>
  <si>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</si>
  <si>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</si>
  <si>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</si>
  <si>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</si>
  <si>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</si>
  <si>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</si>
  <si>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</si>
  <si>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</si>
  <si>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</si>
  <si>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</si>
  <si>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</si>
  <si>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</si>
  <si>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</si>
  <si>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</si>
  <si>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</si>
  <si>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</si>
  <si>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</si>
  <si>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</si>
  <si>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</si>
  <si>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</si>
  <si>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</si>
  <si>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</si>
  <si>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</si>
  <si>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</si>
  <si>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</si>
  <si>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</si>
  <si>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</si>
  <si>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</si>
  <si>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</si>
  <si>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</si>
  <si>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</si>
  <si>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</si>
  <si>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</si>
  <si>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</si>
  <si>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</si>
  <si>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</si>
  <si>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</si>
  <si>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</si>
  <si>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</si>
  <si>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</si>
  <si>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</si>
  <si>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</si>
  <si>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</si>
  <si>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</si>
  <si>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</si>
  <si>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</si>
  <si>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</si>
  <si>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</si>
  <si>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</si>
  <si>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</si>
  <si>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</si>
  <si>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</si>
  <si>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</si>
  <si>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</si>
  <si>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</si>
  <si>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</si>
  <si>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</si>
  <si>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</si>
  <si>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</si>
  <si>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</si>
  <si>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</si>
  <si>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</si>
  <si>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</si>
  <si>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</si>
  <si>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</si>
  <si>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</si>
  <si>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</si>
  <si>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</si>
  <si>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</si>
  <si>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</si>
  <si>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</si>
  <si>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</si>
  <si>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</si>
  <si>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</si>
  <si>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</si>
  <si>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</si>
  <si>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</si>
  <si>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</si>
  <si>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</si>
  <si>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</si>
  <si>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</si>
  <si>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</si>
  <si>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</si>
  <si>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</si>
  <si>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</si>
  <si>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</si>
  <si>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</si>
  <si>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</si>
  <si>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</si>
  <si>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</si>
  <si>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</si>
  <si>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</si>
  <si>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</si>
  <si>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</si>
  <si>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</si>
  <si>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</si>
  <si>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</si>
  <si>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</si>
  <si>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</si>
  <si>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</si>
  <si>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</si>
  <si>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</si>
  <si>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</si>
  <si>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</si>
  <si>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</si>
  <si>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</si>
  <si>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</si>
  <si>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</si>
  <si>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</si>
  <si>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</si>
  <si>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</si>
  <si>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</si>
  <si>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</si>
  <si>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</si>
  <si>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</si>
  <si>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</si>
  <si>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</si>
  <si>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</si>
  <si>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</si>
  <si>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</si>
  <si>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</si>
  <si>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</si>
  <si>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</si>
  <si>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</si>
  <si>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</si>
  <si>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</si>
  <si>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</si>
  <si>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</si>
  <si>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</si>
  <si>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</si>
  <si>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</si>
  <si>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</si>
  <si>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</si>
  <si>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</si>
  <si>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</si>
  <si>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</si>
  <si>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</si>
  <si>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</si>
  <si>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</si>
  <si>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</si>
  <si>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</si>
  <si>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</si>
  <si>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</si>
  <si>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</si>
  <si>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</si>
  <si>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</si>
  <si>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</si>
  <si>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</si>
  <si>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</si>
  <si>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</si>
  <si>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</si>
  <si>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</si>
  <si>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</si>
  <si>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</si>
  <si>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</si>
  <si>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</si>
  <si>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</si>
  <si>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</si>
  <si>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</si>
  <si>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</si>
  <si>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</si>
  <si>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</si>
  <si>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</si>
  <si>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</si>
  <si>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</si>
  <si>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</si>
  <si>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</si>
  <si>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</si>
  <si>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</si>
  <si>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</si>
  <si>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</si>
  <si>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</si>
  <si>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</si>
  <si>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</si>
  <si>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</si>
  <si>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</si>
  <si>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</si>
  <si>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</si>
  <si>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</si>
  <si>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</si>
  <si>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</si>
  <si>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</si>
  <si>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</si>
  <si>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</si>
  <si>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</si>
  <si>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</si>
  <si>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</si>
  <si>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</si>
  <si>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</si>
  <si>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</si>
  <si>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</si>
  <si>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</si>
  <si>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</si>
  <si>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</si>
  <si>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</si>
  <si>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</si>
  <si>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</si>
  <si>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</si>
  <si>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</si>
  <si>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</si>
  <si>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</si>
  <si>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</si>
  <si>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</si>
  <si>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</si>
  <si>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</si>
  <si>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</si>
  <si>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</si>
  <si>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</si>
  <si>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</si>
  <si>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</si>
  <si>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</si>
  <si>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</si>
  <si>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</si>
  <si>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</si>
  <si>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</si>
  <si>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</si>
  <si>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</si>
  <si>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</si>
  <si>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</si>
  <si>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</si>
  <si>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</si>
  <si>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</si>
  <si>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</si>
  <si>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</si>
  <si>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</si>
  <si>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</si>
  <si>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</si>
  <si>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</si>
  <si>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</si>
  <si>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</si>
  <si>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</si>
  <si>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</si>
  <si>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</si>
  <si>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</si>
  <si>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</si>
  <si>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</si>
  <si>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</si>
  <si>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</si>
  <si>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</si>
  <si>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</si>
  <si>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</si>
  <si>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</si>
  <si>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</si>
  <si>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</si>
  <si>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</si>
  <si>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</si>
  <si>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</si>
  <si>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</si>
  <si>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</si>
  <si>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</si>
  <si>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</si>
  <si>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</si>
  <si>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</si>
  <si>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</si>
  <si>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</si>
  <si>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</si>
  <si>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</si>
  <si>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</si>
  <si>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</si>
  <si>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</si>
  <si>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</si>
  <si>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</si>
  <si>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</si>
  <si>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</si>
  <si>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</si>
  <si>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</si>
  <si>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</si>
  <si>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</si>
  <si>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</si>
  <si>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</si>
  <si>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</si>
  <si>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</si>
  <si>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</si>
  <si>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</si>
  <si>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</si>
  <si>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</si>
  <si>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</si>
  <si>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</si>
  <si>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</si>
  <si>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</si>
  <si>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</si>
  <si>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</si>
  <si>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</si>
  <si>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</si>
  <si>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</si>
  <si>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</si>
  <si>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</si>
  <si>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</si>
  <si>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</si>
  <si>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</si>
  <si>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</si>
  <si>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</si>
  <si>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</si>
  <si>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</si>
  <si>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</si>
  <si>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</si>
  <si>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</si>
  <si>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</si>
  <si>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</si>
  <si>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</si>
  <si>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</si>
  <si>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</si>
  <si>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</si>
  <si>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</si>
  <si>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</si>
  <si>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</si>
  <si>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</si>
  <si>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</si>
  <si>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</si>
  <si>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</si>
  <si>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</si>
  <si>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</si>
  <si>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</si>
  <si>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</si>
  <si>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</si>
  <si>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</si>
  <si>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</si>
  <si>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</si>
  <si>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</si>
  <si>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</si>
  <si>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</si>
  <si>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</si>
  <si>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</si>
  <si>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</si>
  <si>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</si>
  <si>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</si>
  <si>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</si>
  <si>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</si>
  <si>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</si>
  <si>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</si>
  <si>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</si>
  <si>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</si>
  <si>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</si>
  <si>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</si>
  <si>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</si>
  <si>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</si>
  <si>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</si>
  <si>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</si>
  <si>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</si>
  <si>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</si>
  <si>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</si>
  <si>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</si>
  <si>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</si>
  <si>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</si>
  <si>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</si>
  <si>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</si>
  <si>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</si>
  <si>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</si>
  <si>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</si>
  <si>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</si>
  <si>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</si>
  <si>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</si>
  <si>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</si>
  <si>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</si>
  <si>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</si>
  <si>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</si>
  <si>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</si>
  <si>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</si>
  <si>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</si>
  <si>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</si>
  <si>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</si>
  <si>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</si>
  <si>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</si>
  <si>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</si>
  <si>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</si>
  <si>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</si>
  <si>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</si>
  <si>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</si>
  <si>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</si>
  <si>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</si>
  <si>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</si>
  <si>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</si>
  <si>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</si>
  <si>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</si>
  <si>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</si>
  <si>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</si>
  <si>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</si>
  <si>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</si>
  <si>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</si>
  <si>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</si>
  <si>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</si>
  <si>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</si>
  <si>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</si>
  <si>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</si>
  <si>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</si>
  <si>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</si>
  <si>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</si>
  <si>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</si>
  <si>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</si>
  <si>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</si>
  <si>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</si>
  <si>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</si>
  <si>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</si>
  <si>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</si>
  <si>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</si>
  <si>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</si>
  <si>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</si>
  <si>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</si>
  <si>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</si>
  <si>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</si>
  <si>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</si>
  <si>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</si>
  <si>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</si>
  <si>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</si>
  <si>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</si>
  <si>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</si>
  <si>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</si>
  <si>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</si>
  <si>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States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</si>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</sst>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quot;$&quot;\ 0.00,&quot;K&quot;"/>
    <numFmt numFmtId="166" formatCode="_([$$-409]* #,##0.00_);_([$$-409]* \(#,##0.00\);_([$$-409]* &quot;-&quot;??_);_(@_)"/>
    <numFmt numFmtId="167" formatCode="&quot;#&quot;\ 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Black"/>
      <family val="2"/>
    </font>
  </fonts>
  <fills count="3">
    <fill>
      <patternFill patternType="none"/>
    </fill>
    <fill>
      <patternFill patternType="gray125"/>
    </fill>
    <fill>
      <patternFill patternType="solid">
        <fgColor theme="4" tint="0.59999389629810485"/>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style="thin">
        <color rgb="FF999999"/>
      </left>
      <right/>
      <top style="thin">
        <color indexed="65"/>
      </top>
      <bottom style="thin">
        <color rgb="FF999999"/>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39">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applyAlignment="1">
      <alignment horizontal="left"/>
    </xf>
    <xf numFmtId="165" fontId="0" fillId="0" borderId="1" xfId="0" applyNumberFormat="1" applyBorder="1"/>
    <xf numFmtId="165" fontId="0" fillId="0" borderId="7" xfId="0" applyNumberFormat="1" applyBorder="1"/>
    <xf numFmtId="0" fontId="0" fillId="0" borderId="2" xfId="0" applyBorder="1" applyAlignment="1">
      <alignment horizontal="left"/>
    </xf>
    <xf numFmtId="165" fontId="0" fillId="0" borderId="2" xfId="0" applyNumberFormat="1" applyBorder="1"/>
    <xf numFmtId="165" fontId="0" fillId="0" borderId="9" xfId="0" applyNumberFormat="1" applyBorder="1"/>
    <xf numFmtId="0" fontId="0" fillId="2" borderId="1" xfId="0" applyFill="1" applyBorder="1"/>
    <xf numFmtId="0" fontId="0" fillId="2" borderId="7" xfId="0" applyFill="1" applyBorder="1"/>
    <xf numFmtId="0" fontId="0" fillId="2" borderId="6" xfId="0" applyFill="1" applyBorder="1" applyAlignment="1">
      <alignment horizontal="left"/>
    </xf>
    <xf numFmtId="0" fontId="0" fillId="2" borderId="3" xfId="0" applyFill="1" applyBorder="1"/>
    <xf numFmtId="0" fontId="1" fillId="0" borderId="0" xfId="0" applyFont="1"/>
    <xf numFmtId="165" fontId="0" fillId="0" borderId="0" xfId="0" applyNumberFormat="1"/>
    <xf numFmtId="10" fontId="0" fillId="0" borderId="3" xfId="0" applyNumberFormat="1" applyBorder="1"/>
    <xf numFmtId="10" fontId="0" fillId="0" borderId="4" xfId="0" applyNumberFormat="1" applyBorder="1"/>
    <xf numFmtId="10" fontId="0" fillId="2" borderId="5" xfId="0" applyNumberFormat="1" applyFill="1" applyBorder="1"/>
    <xf numFmtId="166" fontId="0" fillId="0" borderId="0" xfId="0" applyNumberFormat="1"/>
    <xf numFmtId="167" fontId="0" fillId="0" borderId="0" xfId="0" applyNumberFormat="1"/>
    <xf numFmtId="10" fontId="0" fillId="0" borderId="0" xfId="1" applyNumberFormat="1" applyFont="1"/>
    <xf numFmtId="0" fontId="0" fillId="2" borderId="10" xfId="0" applyFill="1" applyBorder="1"/>
    <xf numFmtId="0" fontId="0" fillId="0" borderId="12" xfId="0" applyBorder="1" applyAlignment="1">
      <alignment horizontal="left"/>
    </xf>
    <xf numFmtId="164" fontId="5" fillId="0" borderId="0" xfId="0" applyNumberFormat="1" applyFont="1"/>
    <xf numFmtId="0" fontId="0" fillId="0" borderId="3" xfId="0" applyBorder="1"/>
    <xf numFmtId="0" fontId="0" fillId="0" borderId="4" xfId="0" applyBorder="1"/>
    <xf numFmtId="0" fontId="0" fillId="2" borderId="5" xfId="0" applyFill="1" applyBorder="1"/>
    <xf numFmtId="0" fontId="0" fillId="0" borderId="1" xfId="0" applyBorder="1"/>
    <xf numFmtId="0" fontId="0" fillId="0" borderId="7" xfId="0" applyBorder="1"/>
    <xf numFmtId="0" fontId="0" fillId="0" borderId="2" xfId="0" applyBorder="1"/>
    <xf numFmtId="0" fontId="0" fillId="0" borderId="9" xfId="0" applyBorder="1"/>
    <xf numFmtId="0" fontId="0" fillId="2" borderId="6" xfId="0" applyFill="1" applyBorder="1"/>
    <xf numFmtId="0" fontId="0" fillId="2" borderId="8" xfId="0" applyFill="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cellXfs>
  <cellStyles count="2">
    <cellStyle name="Normal" xfId="0" builtinId="0"/>
    <cellStyle name="Percent" xfId="1" builtinId="5"/>
  </cellStyles>
  <dxfs count="63">
    <dxf>
      <fill>
        <patternFill>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bgColor theme="4" tint="0.59999389629810485"/>
        </patternFill>
      </fill>
    </dxf>
    <dxf>
      <fill>
        <patternFill patternType="solid">
          <bgColor rgb="FFFFFF00"/>
        </patternFill>
      </fill>
    </dxf>
    <dxf>
      <fill>
        <patternFill patternType="solid">
          <bgColor rgb="FFFFFF00"/>
        </patternFill>
      </fil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tint="-4.9989318521683403E-2"/>
      </font>
      <border>
        <bottom style="thin">
          <color theme="4"/>
        </bottom>
        <vertical/>
        <horizontal/>
      </border>
    </dxf>
    <dxf>
      <font>
        <color theme="0" tint="-4.9989318521683403E-2"/>
      </font>
      <fill>
        <patternFill>
          <bgColor theme="1" tint="0.14996795556505021"/>
        </patternFill>
      </fill>
      <border diagonalUp="0" diagonalDown="0">
        <left/>
        <right/>
        <top/>
        <bottom/>
        <vertical/>
        <horizontal/>
      </border>
    </dxf>
  </dxfs>
  <tableStyles count="2">
    <tableStyle name="AB" pivot="0" table="0" count="10" xr9:uid="{27F7868A-E8A4-4D94-8268-37AFC853FC15}">
      <tableStyleElement type="wholeTable" dxfId="62"/>
      <tableStyleElement type="headerRow" dxfId="61"/>
    </tableStyle>
    <tableStyle name="Data-style" pivot="0" count="3" xr9:uid="{00000000-0011-0000-FFFF-FFFF00000000}">
      <tableStyleElement type="headerRow" dxfId="60"/>
      <tableStyleElement type="firstRowStripe" dxfId="59"/>
      <tableStyleElement type="secondRowStripe" dxfId="5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tint="-4.9989318521683403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worksheet" Target="worksheets/sheet9.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chartsheet" Target="chartsheets/sheet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A07A-4711-8E3D-1300EC7820E7}"/>
            </c:ext>
          </c:extLst>
        </c:ser>
        <c:dLbls>
          <c:showLegendKey val="0"/>
          <c:showVal val="0"/>
          <c:showCatName val="0"/>
          <c:showSerName val="0"/>
          <c:showPercent val="0"/>
          <c:showBubbleSize val="0"/>
        </c:dLbls>
        <c:axId val="359236352"/>
        <c:axId val="35923599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07A-4711-8E3D-1300EC7820E7}"/>
            </c:ext>
          </c:extLst>
        </c:ser>
        <c:dLbls>
          <c:showLegendKey val="0"/>
          <c:showVal val="0"/>
          <c:showCatName val="0"/>
          <c:showSerName val="0"/>
          <c:showPercent val="0"/>
          <c:showBubbleSize val="0"/>
        </c:dLbls>
        <c:gapWidth val="219"/>
        <c:overlap val="-27"/>
        <c:axId val="359246432"/>
        <c:axId val="359238512"/>
      </c:barChart>
      <c:catAx>
        <c:axId val="35924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38512"/>
        <c:crosses val="autoZero"/>
        <c:auto val="1"/>
        <c:lblAlgn val="ctr"/>
        <c:lblOffset val="100"/>
        <c:noMultiLvlLbl val="0"/>
      </c:catAx>
      <c:valAx>
        <c:axId val="359238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46432"/>
        <c:crosses val="autoZero"/>
        <c:crossBetween val="between"/>
      </c:valAx>
      <c:valAx>
        <c:axId val="359235992"/>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36352"/>
        <c:crosses val="max"/>
        <c:crossBetween val="between"/>
      </c:valAx>
      <c:catAx>
        <c:axId val="359236352"/>
        <c:scaling>
          <c:orientation val="minMax"/>
        </c:scaling>
        <c:delete val="1"/>
        <c:axPos val="b"/>
        <c:numFmt formatCode="General" sourceLinked="1"/>
        <c:majorTickMark val="out"/>
        <c:minorTickMark val="none"/>
        <c:tickLblPos val="nextTo"/>
        <c:crossAx val="3592359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3E-4BC1-890D-6FC7F2E35E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3E-4BC1-890D-6FC7F2E35E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3E-4BC1-890D-6FC7F2E35E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07C-4DFB-99DE-80C1B93016E7}"/>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709E-45C2-9132-5C2D3612D6B4}"/>
            </c:ext>
          </c:extLst>
        </c:ser>
        <c:dLbls>
          <c:showLegendKey val="0"/>
          <c:showVal val="0"/>
          <c:showCatName val="0"/>
          <c:showSerName val="0"/>
          <c:showPercent val="0"/>
          <c:showBubbleSize val="0"/>
        </c:dLbls>
        <c:gapWidth val="182"/>
        <c:axId val="104151184"/>
        <c:axId val="104148304"/>
      </c:barChart>
      <c:catAx>
        <c:axId val="10415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48304"/>
        <c:crosses val="autoZero"/>
        <c:auto val="1"/>
        <c:lblAlgn val="ctr"/>
        <c:lblOffset val="100"/>
        <c:noMultiLvlLbl val="0"/>
      </c:catAx>
      <c:valAx>
        <c:axId val="10414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dashboard.xlsx]KPIs!PivotTable8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28575" cap="rnd">
              <a:solidFill>
                <a:schemeClr val="accent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99B-41B4-B1E3-55D52D6372AA}"/>
            </c:ext>
          </c:extLst>
        </c:ser>
        <c:dLbls>
          <c:showLegendKey val="0"/>
          <c:showVal val="0"/>
          <c:showCatName val="0"/>
          <c:showSerName val="0"/>
          <c:showPercent val="0"/>
          <c:showBubbleSize val="0"/>
        </c:dLbls>
        <c:smooth val="0"/>
        <c:axId val="490470016"/>
        <c:axId val="490471096"/>
      </c:lineChart>
      <c:catAx>
        <c:axId val="490470016"/>
        <c:scaling>
          <c:orientation val="minMax"/>
        </c:scaling>
        <c:delete val="1"/>
        <c:axPos val="b"/>
        <c:numFmt formatCode="General" sourceLinked="1"/>
        <c:majorTickMark val="none"/>
        <c:minorTickMark val="none"/>
        <c:tickLblPos val="nextTo"/>
        <c:crossAx val="490471096"/>
        <c:crosses val="autoZero"/>
        <c:auto val="1"/>
        <c:lblAlgn val="ctr"/>
        <c:lblOffset val="100"/>
        <c:noMultiLvlLbl val="0"/>
      </c:catAx>
      <c:valAx>
        <c:axId val="490471096"/>
        <c:scaling>
          <c:orientation val="minMax"/>
        </c:scaling>
        <c:delete val="1"/>
        <c:axPos val="l"/>
        <c:numFmt formatCode="General" sourceLinked="1"/>
        <c:majorTickMark val="none"/>
        <c:minorTickMark val="none"/>
        <c:tickLblPos val="nextTo"/>
        <c:crossAx val="49047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dashboard.xlsx]KPIs!PivotTable7</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KPIs!$E$3</c:f>
              <c:strCache>
                <c:ptCount val="1"/>
                <c:pt idx="0">
                  <c:v>Total</c:v>
                </c:pt>
              </c:strCache>
            </c:strRef>
          </c:tx>
          <c:spPr>
            <a:ln w="28575" cap="rnd">
              <a:solidFill>
                <a:schemeClr val="accent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2130-44BE-BCD8-3C5E0AD1C555}"/>
            </c:ext>
          </c:extLst>
        </c:ser>
        <c:dLbls>
          <c:showLegendKey val="0"/>
          <c:showVal val="0"/>
          <c:showCatName val="0"/>
          <c:showSerName val="0"/>
          <c:showPercent val="0"/>
          <c:showBubbleSize val="0"/>
        </c:dLbls>
        <c:smooth val="0"/>
        <c:axId val="612669328"/>
        <c:axId val="612670048"/>
      </c:lineChart>
      <c:catAx>
        <c:axId val="612669328"/>
        <c:scaling>
          <c:orientation val="minMax"/>
        </c:scaling>
        <c:delete val="1"/>
        <c:axPos val="b"/>
        <c:numFmt formatCode="General" sourceLinked="1"/>
        <c:majorTickMark val="none"/>
        <c:minorTickMark val="none"/>
        <c:tickLblPos val="nextTo"/>
        <c:crossAx val="612670048"/>
        <c:crosses val="autoZero"/>
        <c:auto val="1"/>
        <c:lblAlgn val="ctr"/>
        <c:lblOffset val="100"/>
        <c:noMultiLvlLbl val="0"/>
      </c:catAx>
      <c:valAx>
        <c:axId val="612670048"/>
        <c:scaling>
          <c:orientation val="minMax"/>
        </c:scaling>
        <c:delete val="1"/>
        <c:axPos val="l"/>
        <c:numFmt formatCode="General" sourceLinked="1"/>
        <c:majorTickMark val="none"/>
        <c:minorTickMark val="none"/>
        <c:tickLblPos val="nextTo"/>
        <c:crossAx val="61266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dashboard.xlsx]KPIs!PivotTable9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28575" cap="rnd">
              <a:solidFill>
                <a:schemeClr val="accent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006-4701-896C-9585D5763EBC}"/>
            </c:ext>
          </c:extLst>
        </c:ser>
        <c:dLbls>
          <c:showLegendKey val="0"/>
          <c:showVal val="0"/>
          <c:showCatName val="0"/>
          <c:showSerName val="0"/>
          <c:showPercent val="0"/>
          <c:showBubbleSize val="0"/>
        </c:dLbls>
        <c:smooth val="0"/>
        <c:axId val="370960328"/>
        <c:axId val="370961048"/>
      </c:lineChart>
      <c:catAx>
        <c:axId val="370960328"/>
        <c:scaling>
          <c:orientation val="minMax"/>
        </c:scaling>
        <c:delete val="1"/>
        <c:axPos val="b"/>
        <c:numFmt formatCode="General" sourceLinked="1"/>
        <c:majorTickMark val="none"/>
        <c:minorTickMark val="none"/>
        <c:tickLblPos val="nextTo"/>
        <c:crossAx val="370961048"/>
        <c:crosses val="autoZero"/>
        <c:auto val="1"/>
        <c:lblAlgn val="ctr"/>
        <c:lblOffset val="100"/>
        <c:noMultiLvlLbl val="0"/>
      </c:catAx>
      <c:valAx>
        <c:axId val="370961048"/>
        <c:scaling>
          <c:orientation val="minMax"/>
        </c:scaling>
        <c:delete val="1"/>
        <c:axPos val="l"/>
        <c:numFmt formatCode="General" sourceLinked="1"/>
        <c:majorTickMark val="none"/>
        <c:minorTickMark val="none"/>
        <c:tickLblPos val="nextTo"/>
        <c:crossAx val="370960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dashboard.xlsx]KPIs!PivotTable10</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8575" cap="rnd">
              <a:solidFill>
                <a:schemeClr val="accent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EB3-47A2-AC1F-2BC06106CCF6}"/>
            </c:ext>
          </c:extLst>
        </c:ser>
        <c:dLbls>
          <c:showLegendKey val="0"/>
          <c:showVal val="0"/>
          <c:showCatName val="0"/>
          <c:showSerName val="0"/>
          <c:showPercent val="0"/>
          <c:showBubbleSize val="0"/>
        </c:dLbls>
        <c:smooth val="0"/>
        <c:axId val="607708576"/>
        <c:axId val="607703536"/>
      </c:lineChart>
      <c:catAx>
        <c:axId val="607708576"/>
        <c:scaling>
          <c:orientation val="minMax"/>
        </c:scaling>
        <c:delete val="1"/>
        <c:axPos val="b"/>
        <c:numFmt formatCode="General" sourceLinked="1"/>
        <c:majorTickMark val="none"/>
        <c:minorTickMark val="none"/>
        <c:tickLblPos val="nextTo"/>
        <c:crossAx val="607703536"/>
        <c:crosses val="autoZero"/>
        <c:auto val="1"/>
        <c:lblAlgn val="ctr"/>
        <c:lblOffset val="100"/>
        <c:noMultiLvlLbl val="0"/>
      </c:catAx>
      <c:valAx>
        <c:axId val="607703536"/>
        <c:scaling>
          <c:orientation val="minMax"/>
        </c:scaling>
        <c:delete val="1"/>
        <c:axPos val="l"/>
        <c:numFmt formatCode="General" sourceLinked="1"/>
        <c:majorTickMark val="none"/>
        <c:minorTickMark val="none"/>
        <c:tickLblPos val="nextTo"/>
        <c:crossAx val="60770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dashboard.xlsx]KPIs!PivotTable11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KPIs!$N$3</c:f>
              <c:strCache>
                <c:ptCount val="1"/>
                <c:pt idx="0">
                  <c:v>Total</c:v>
                </c:pt>
              </c:strCache>
            </c:strRef>
          </c:tx>
          <c:spPr>
            <a:ln w="28575" cap="rnd">
              <a:solidFill>
                <a:schemeClr val="accent1"/>
              </a:solidFill>
              <a:round/>
            </a:ln>
            <a:effectLst/>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921-47F8-93E7-ACD52FB49CBF}"/>
            </c:ext>
          </c:extLst>
        </c:ser>
        <c:dLbls>
          <c:showLegendKey val="0"/>
          <c:showVal val="0"/>
          <c:showCatName val="0"/>
          <c:showSerName val="0"/>
          <c:showPercent val="0"/>
          <c:showBubbleSize val="0"/>
        </c:dLbls>
        <c:smooth val="0"/>
        <c:axId val="607704616"/>
        <c:axId val="607707136"/>
      </c:lineChart>
      <c:catAx>
        <c:axId val="607704616"/>
        <c:scaling>
          <c:orientation val="minMax"/>
        </c:scaling>
        <c:delete val="1"/>
        <c:axPos val="b"/>
        <c:numFmt formatCode="General" sourceLinked="1"/>
        <c:majorTickMark val="none"/>
        <c:minorTickMark val="none"/>
        <c:tickLblPos val="nextTo"/>
        <c:crossAx val="607707136"/>
        <c:crosses val="autoZero"/>
        <c:auto val="1"/>
        <c:lblAlgn val="ctr"/>
        <c:lblOffset val="100"/>
        <c:noMultiLvlLbl val="0"/>
      </c:catAx>
      <c:valAx>
        <c:axId val="607707136"/>
        <c:scaling>
          <c:orientation val="minMax"/>
        </c:scaling>
        <c:delete val="1"/>
        <c:axPos val="l"/>
        <c:numFmt formatCode="General" sourceLinked="1"/>
        <c:majorTickMark val="none"/>
        <c:minorTickMark val="none"/>
        <c:tickLblPos val="nextTo"/>
        <c:crossAx val="607704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521380624"/>
        <c:axId val="521383144"/>
      </c:barChart>
      <c:catAx>
        <c:axId val="5213806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83144"/>
        <c:crosses val="autoZero"/>
        <c:auto val="1"/>
        <c:lblAlgn val="ctr"/>
        <c:lblOffset val="100"/>
        <c:noMultiLvlLbl val="0"/>
      </c:catAx>
      <c:valAx>
        <c:axId val="52138314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38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dashboard.xlsx]KPIs!PivotTable8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34925" cap="rnd">
              <a:solidFill>
                <a:schemeClr val="bg1">
                  <a:lumMod val="85000"/>
                </a:schemeClr>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2FB-4179-A7EA-971BFF997ECB}"/>
            </c:ext>
          </c:extLst>
        </c:ser>
        <c:dLbls>
          <c:showLegendKey val="0"/>
          <c:showVal val="0"/>
          <c:showCatName val="0"/>
          <c:showSerName val="0"/>
          <c:showPercent val="0"/>
          <c:showBubbleSize val="0"/>
        </c:dLbls>
        <c:smooth val="0"/>
        <c:axId val="490470016"/>
        <c:axId val="490471096"/>
      </c:lineChart>
      <c:catAx>
        <c:axId val="490470016"/>
        <c:scaling>
          <c:orientation val="minMax"/>
        </c:scaling>
        <c:delete val="1"/>
        <c:axPos val="b"/>
        <c:numFmt formatCode="General" sourceLinked="1"/>
        <c:majorTickMark val="none"/>
        <c:minorTickMark val="none"/>
        <c:tickLblPos val="nextTo"/>
        <c:crossAx val="490471096"/>
        <c:crosses val="autoZero"/>
        <c:auto val="1"/>
        <c:lblAlgn val="ctr"/>
        <c:lblOffset val="100"/>
        <c:noMultiLvlLbl val="0"/>
      </c:catAx>
      <c:valAx>
        <c:axId val="490471096"/>
        <c:scaling>
          <c:orientation val="minMax"/>
        </c:scaling>
        <c:delete val="1"/>
        <c:axPos val="l"/>
        <c:numFmt formatCode="General" sourceLinked="1"/>
        <c:majorTickMark val="none"/>
        <c:minorTickMark val="none"/>
        <c:tickLblPos val="nextTo"/>
        <c:crossAx val="49047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dashboard.xlsx]KPIs!PivotTable7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KPIs!$E$3</c:f>
              <c:strCache>
                <c:ptCount val="1"/>
                <c:pt idx="0">
                  <c:v>Total</c:v>
                </c:pt>
              </c:strCache>
            </c:strRef>
          </c:tx>
          <c:spPr>
            <a:ln w="34925" cap="rnd">
              <a:solidFill>
                <a:schemeClr val="bg1">
                  <a:lumMod val="85000"/>
                </a:schemeClr>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96C-46CA-8344-C795F217F6B8}"/>
            </c:ext>
          </c:extLst>
        </c:ser>
        <c:dLbls>
          <c:showLegendKey val="0"/>
          <c:showVal val="0"/>
          <c:showCatName val="0"/>
          <c:showSerName val="0"/>
          <c:showPercent val="0"/>
          <c:showBubbleSize val="0"/>
        </c:dLbls>
        <c:smooth val="0"/>
        <c:axId val="612669328"/>
        <c:axId val="612670048"/>
      </c:lineChart>
      <c:catAx>
        <c:axId val="612669328"/>
        <c:scaling>
          <c:orientation val="minMax"/>
        </c:scaling>
        <c:delete val="1"/>
        <c:axPos val="b"/>
        <c:numFmt formatCode="General" sourceLinked="1"/>
        <c:majorTickMark val="none"/>
        <c:minorTickMark val="none"/>
        <c:tickLblPos val="nextTo"/>
        <c:crossAx val="612670048"/>
        <c:crosses val="autoZero"/>
        <c:auto val="1"/>
        <c:lblAlgn val="ctr"/>
        <c:lblOffset val="100"/>
        <c:noMultiLvlLbl val="0"/>
      </c:catAx>
      <c:valAx>
        <c:axId val="612670048"/>
        <c:scaling>
          <c:orientation val="minMax"/>
        </c:scaling>
        <c:delete val="1"/>
        <c:axPos val="l"/>
        <c:numFmt formatCode="General" sourceLinked="1"/>
        <c:majorTickMark val="none"/>
        <c:minorTickMark val="none"/>
        <c:tickLblPos val="nextTo"/>
        <c:crossAx val="61266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dashboard.xlsx]KPIs!PivotTable9</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34925" cap="rnd">
              <a:solidFill>
                <a:schemeClr val="bg1">
                  <a:lumMod val="85000"/>
                </a:schemeClr>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630-4E73-B350-70AA15D22242}"/>
            </c:ext>
          </c:extLst>
        </c:ser>
        <c:dLbls>
          <c:showLegendKey val="0"/>
          <c:showVal val="0"/>
          <c:showCatName val="0"/>
          <c:showSerName val="0"/>
          <c:showPercent val="0"/>
          <c:showBubbleSize val="0"/>
        </c:dLbls>
        <c:smooth val="0"/>
        <c:axId val="370960328"/>
        <c:axId val="370961048"/>
      </c:lineChart>
      <c:catAx>
        <c:axId val="370960328"/>
        <c:scaling>
          <c:orientation val="minMax"/>
        </c:scaling>
        <c:delete val="1"/>
        <c:axPos val="b"/>
        <c:numFmt formatCode="General" sourceLinked="1"/>
        <c:majorTickMark val="none"/>
        <c:minorTickMark val="none"/>
        <c:tickLblPos val="nextTo"/>
        <c:crossAx val="370961048"/>
        <c:crosses val="autoZero"/>
        <c:auto val="1"/>
        <c:lblAlgn val="ctr"/>
        <c:lblOffset val="100"/>
        <c:noMultiLvlLbl val="0"/>
      </c:catAx>
      <c:valAx>
        <c:axId val="370961048"/>
        <c:scaling>
          <c:orientation val="minMax"/>
        </c:scaling>
        <c:delete val="1"/>
        <c:axPos val="l"/>
        <c:numFmt formatCode="General" sourceLinked="1"/>
        <c:majorTickMark val="none"/>
        <c:minorTickMark val="none"/>
        <c:tickLblPos val="nextTo"/>
        <c:crossAx val="370960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dashboard.xlsx]KPIs!PivotTable10</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34925" cap="rnd">
              <a:solidFill>
                <a:schemeClr val="bg1">
                  <a:lumMod val="85000"/>
                </a:schemeClr>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7B6-441F-8966-D06E189A4FF9}"/>
            </c:ext>
          </c:extLst>
        </c:ser>
        <c:dLbls>
          <c:showLegendKey val="0"/>
          <c:showVal val="0"/>
          <c:showCatName val="0"/>
          <c:showSerName val="0"/>
          <c:showPercent val="0"/>
          <c:showBubbleSize val="0"/>
        </c:dLbls>
        <c:smooth val="0"/>
        <c:axId val="607708576"/>
        <c:axId val="607703536"/>
      </c:lineChart>
      <c:catAx>
        <c:axId val="607708576"/>
        <c:scaling>
          <c:orientation val="minMax"/>
        </c:scaling>
        <c:delete val="1"/>
        <c:axPos val="b"/>
        <c:numFmt formatCode="General" sourceLinked="1"/>
        <c:majorTickMark val="none"/>
        <c:minorTickMark val="none"/>
        <c:tickLblPos val="nextTo"/>
        <c:crossAx val="607703536"/>
        <c:crosses val="autoZero"/>
        <c:auto val="1"/>
        <c:lblAlgn val="ctr"/>
        <c:lblOffset val="100"/>
        <c:noMultiLvlLbl val="0"/>
      </c:catAx>
      <c:valAx>
        <c:axId val="607703536"/>
        <c:scaling>
          <c:orientation val="minMax"/>
        </c:scaling>
        <c:delete val="1"/>
        <c:axPos val="l"/>
        <c:numFmt formatCode="General" sourceLinked="1"/>
        <c:majorTickMark val="none"/>
        <c:minorTickMark val="none"/>
        <c:tickLblPos val="nextTo"/>
        <c:crossAx val="60770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dashboard.xlsx]KPIs!PivotTable11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KPIs!$N$3</c:f>
              <c:strCache>
                <c:ptCount val="1"/>
                <c:pt idx="0">
                  <c:v>Total</c:v>
                </c:pt>
              </c:strCache>
            </c:strRef>
          </c:tx>
          <c:spPr>
            <a:ln w="34925" cap="rnd">
              <a:solidFill>
                <a:schemeClr val="bg1">
                  <a:lumMod val="85000"/>
                </a:schemeClr>
              </a:solidFill>
              <a:round/>
            </a:ln>
            <a:effectLst/>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864-48CC-9C1E-32D9F9277808}"/>
            </c:ext>
          </c:extLst>
        </c:ser>
        <c:dLbls>
          <c:showLegendKey val="0"/>
          <c:showVal val="0"/>
          <c:showCatName val="0"/>
          <c:showSerName val="0"/>
          <c:showPercent val="0"/>
          <c:showBubbleSize val="0"/>
        </c:dLbls>
        <c:smooth val="0"/>
        <c:axId val="607704616"/>
        <c:axId val="607707136"/>
      </c:lineChart>
      <c:catAx>
        <c:axId val="607704616"/>
        <c:scaling>
          <c:orientation val="minMax"/>
        </c:scaling>
        <c:delete val="1"/>
        <c:axPos val="b"/>
        <c:numFmt formatCode="General" sourceLinked="1"/>
        <c:majorTickMark val="none"/>
        <c:minorTickMark val="none"/>
        <c:tickLblPos val="nextTo"/>
        <c:crossAx val="607707136"/>
        <c:crosses val="autoZero"/>
        <c:auto val="1"/>
        <c:lblAlgn val="ctr"/>
        <c:lblOffset val="100"/>
        <c:noMultiLvlLbl val="0"/>
      </c:catAx>
      <c:valAx>
        <c:axId val="607707136"/>
        <c:scaling>
          <c:orientation val="minMax"/>
        </c:scaling>
        <c:delete val="1"/>
        <c:axPos val="l"/>
        <c:numFmt formatCode="General" sourceLinked="1"/>
        <c:majorTickMark val="none"/>
        <c:minorTickMark val="none"/>
        <c:tickLblPos val="nextTo"/>
        <c:crossAx val="607704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39BE-41D5-8F93-62CEDA298D3F}"/>
            </c:ext>
          </c:extLst>
        </c:ser>
        <c:dLbls>
          <c:showLegendKey val="0"/>
          <c:showVal val="0"/>
          <c:showCatName val="0"/>
          <c:showSerName val="0"/>
          <c:showPercent val="0"/>
          <c:showBubbleSize val="0"/>
        </c:dLbls>
        <c:axId val="359236352"/>
        <c:axId val="359235992"/>
      </c:areaChart>
      <c:barChart>
        <c:barDir val="col"/>
        <c:grouping val="clustered"/>
        <c:varyColors val="0"/>
        <c:ser>
          <c:idx val="0"/>
          <c:order val="0"/>
          <c:tx>
            <c:strRef>
              <c:f>'Combo chart'!$B$3</c:f>
              <c:strCache>
                <c:ptCount val="1"/>
                <c:pt idx="0">
                  <c:v>Sum of Sales</c:v>
                </c:pt>
              </c:strCache>
            </c:strRef>
          </c:tx>
          <c:spPr>
            <a:solidFill>
              <a:schemeClr val="bg1">
                <a:lumMod val="8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39BE-41D5-8F93-62CEDA298D3F}"/>
            </c:ext>
          </c:extLst>
        </c:ser>
        <c:dLbls>
          <c:showLegendKey val="0"/>
          <c:showVal val="0"/>
          <c:showCatName val="0"/>
          <c:showSerName val="0"/>
          <c:showPercent val="0"/>
          <c:showBubbleSize val="0"/>
        </c:dLbls>
        <c:gapWidth val="54"/>
        <c:overlap val="-27"/>
        <c:axId val="359246432"/>
        <c:axId val="359238512"/>
      </c:barChart>
      <c:catAx>
        <c:axId val="35924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9238512"/>
        <c:crosses val="autoZero"/>
        <c:auto val="1"/>
        <c:lblAlgn val="ctr"/>
        <c:lblOffset val="100"/>
        <c:noMultiLvlLbl val="0"/>
      </c:catAx>
      <c:valAx>
        <c:axId val="359238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SALES</a:t>
                </a:r>
              </a:p>
            </c:rich>
          </c:tx>
          <c:layout>
            <c:manualLayout>
              <c:xMode val="edge"/>
              <c:yMode val="edge"/>
              <c:x val="1.928374655647383E-2"/>
              <c:y val="0.434499361566290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9246432"/>
        <c:crosses val="autoZero"/>
        <c:crossBetween val="between"/>
      </c:valAx>
      <c:valAx>
        <c:axId val="3592359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r>
                  <a:rPr lang="en-US">
                    <a:solidFill>
                      <a:schemeClr val="bg1">
                        <a:lumMod val="95000"/>
                      </a:schemeClr>
                    </a:solidFill>
                  </a:rPr>
                  <a:t>PROFIT</a:t>
                </a:r>
              </a:p>
            </c:rich>
          </c:tx>
          <c:layout>
            <c:manualLayout>
              <c:xMode val="edge"/>
              <c:yMode val="edge"/>
              <c:x val="0.94158391358105031"/>
              <c:y val="0.4441615237284528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title>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9236352"/>
        <c:crosses val="max"/>
        <c:crossBetween val="between"/>
      </c:valAx>
      <c:catAx>
        <c:axId val="359236352"/>
        <c:scaling>
          <c:orientation val="minMax"/>
        </c:scaling>
        <c:delete val="1"/>
        <c:axPos val="b"/>
        <c:numFmt formatCode="General" sourceLinked="1"/>
        <c:majorTickMark val="out"/>
        <c:minorTickMark val="none"/>
        <c:tickLblPos val="nextTo"/>
        <c:crossAx val="359235992"/>
        <c:crosses val="autoZero"/>
        <c:auto val="1"/>
        <c:lblAlgn val="ctr"/>
        <c:lblOffset val="100"/>
        <c:noMultiLvlLbl val="0"/>
      </c:catAx>
      <c:spPr>
        <a:noFill/>
        <a:ln>
          <a:noFill/>
        </a:ln>
        <a:effectLst/>
      </c:spPr>
    </c:plotArea>
    <c:legend>
      <c:legendPos val="t"/>
      <c:layout>
        <c:manualLayout>
          <c:xMode val="edge"/>
          <c:yMode val="edge"/>
          <c:x val="0.32269061408646232"/>
          <c:y val="0.14386145988508192"/>
          <c:w val="0.37644194269104791"/>
          <c:h val="0.114021068312406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dLbl>
          <c:idx val="0"/>
          <c:layout>
            <c:manualLayout>
              <c:x val="-5.3763440860215058E-3"/>
              <c:y val="1.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01591736516807"/>
                  <c:h val="0.15188031496062993"/>
                </c:manualLayout>
              </c15:layout>
            </c:ext>
          </c:extLst>
        </c:dLbl>
      </c:pivotFmt>
    </c:pivotFmts>
    <c:plotArea>
      <c:layout>
        <c:manualLayout>
          <c:layoutTarget val="inner"/>
          <c:xMode val="edge"/>
          <c:yMode val="edge"/>
          <c:x val="0.23221192109050884"/>
          <c:y val="0.16757969253189167"/>
          <c:w val="0.51407078147489627"/>
          <c:h val="0.8073218469360891"/>
        </c:manualLayout>
      </c:layout>
      <c:doughnutChart>
        <c:varyColors val="1"/>
        <c:ser>
          <c:idx val="0"/>
          <c:order val="0"/>
          <c:tx>
            <c:strRef>
              <c:f>'pie chart'!$B$3</c:f>
              <c:strCache>
                <c:ptCount val="1"/>
                <c:pt idx="0">
                  <c:v>Total</c:v>
                </c:pt>
              </c:strCache>
            </c:strRef>
          </c:tx>
          <c:explosion val="2"/>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9C4-489A-AEE9-AD61C072885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9C4-489A-AEE9-AD61C0728850}"/>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79C4-489A-AEE9-AD61C0728850}"/>
              </c:ext>
            </c:extLst>
          </c:dPt>
          <c:dLbls>
            <c:dLbl>
              <c:idx val="2"/>
              <c:layout>
                <c:manualLayout>
                  <c:x val="-5.3763440860215058E-3"/>
                  <c:y val="1.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01591736516807"/>
                      <c:h val="0.15188031496062993"/>
                    </c:manualLayout>
                  </c15:layout>
                </c:ext>
                <c:ext xmlns:c16="http://schemas.microsoft.com/office/drawing/2014/chart" uri="{C3380CC4-5D6E-409C-BE32-E72D297353CC}">
                  <c16:uniqueId val="{00000005-79C4-489A-AEE9-AD61C07288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79C4-489A-AEE9-AD61C0728850}"/>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layout>
        <c:manualLayout>
          <c:xMode val="edge"/>
          <c:yMode val="edge"/>
          <c:x val="0.05"/>
          <c:y val="3.3773092684535377E-2"/>
          <c:w val="0.9"/>
          <c:h val="0.13500094488188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lumMod val="85000"/>
              </a:schemeClr>
            </a:solidFill>
            <a:ln>
              <a:no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466-449E-BDEC-F74931F341AA}"/>
            </c:ext>
          </c:extLst>
        </c:ser>
        <c:dLbls>
          <c:dLblPos val="inEnd"/>
          <c:showLegendKey val="0"/>
          <c:showVal val="1"/>
          <c:showCatName val="0"/>
          <c:showSerName val="0"/>
          <c:showPercent val="0"/>
          <c:showBubbleSize val="0"/>
        </c:dLbls>
        <c:gapWidth val="68"/>
        <c:axId val="104151184"/>
        <c:axId val="104148304"/>
      </c:barChart>
      <c:catAx>
        <c:axId val="10415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148304"/>
        <c:crosses val="autoZero"/>
        <c:auto val="1"/>
        <c:lblAlgn val="ctr"/>
        <c:lblOffset val="100"/>
        <c:noMultiLvlLbl val="0"/>
      </c:catAx>
      <c:valAx>
        <c:axId val="104148304"/>
        <c:scaling>
          <c:orientation val="minMax"/>
        </c:scaling>
        <c:delete val="1"/>
        <c:axPos val="b"/>
        <c:numFmt formatCode="General" sourceLinked="1"/>
        <c:majorTickMark val="none"/>
        <c:minorTickMark val="none"/>
        <c:tickLblPos val="nextTo"/>
        <c:crossAx val="10415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80C5FE9A-49BA-4C2E-9E97-BCA37DFE7FCD}">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C3AC2A46-B4AA-4023-A874-9B5E108134D0}">
          <cx:tx>
            <cx:txData>
              <cx:f>_xlchart.v5.5</cx:f>
              <cx:v>Sales</cx:v>
            </cx:txData>
          </cx:tx>
          <cx:dataId val="0"/>
          <cx:layoutPr>
            <cx:geography cultureLanguage="en-US" cultureRegion="US" attribution="Powered by Bing">
              <cx:geoCache provider="{E9337A44-BEBE-4D9F-B70C-5C5E7DAFC167}">
                <cx:binary>7H1pb9vIsvZfCfL5paf35eDMAYakZEleYjvO+oVQvHBnc99+/S3ZsmMz8sQH43sBAa8SxLGpFov9
dFU/tXT531f9v66Sm3X5rk+TrPrXVf/n+6Cu83/98Ud1Fdyk6+ogDa9KU5nb+uDKpH+Y29vw6uaP
63LdhZn/B0GY/XEVrMv6pn//n3/Dp/k35thcrevQZOfNTTlc3FRNUld/c23npXfr6zTM3LCqy/Cq
xn++/2iaOnjnrmNTr9+/u8nqsB4uh/zmz/fP3vn+3R/Tz/vl3u8SEK9urmEsYweMCsy4lPruJd+/
S0zmby9bGKEDQhHTWLCHu56uUxj5WnnupFlfX5c3VQUPdfd1OvrZE8BF9/27K9Nk9Wb2fJjIP99/
ysL65vrdx3pd31Tv34WVce7f4JjNY3z6ePfcfzyf///8e/IDmInJT55ANJ223136BaEjAKW5ioeH
efrn6FB5wIkkSnByj456jo7iB0RJKSmm6O7FH+59j9FrJNqNz8+RE2yOvu0lNn+V8Tqr1rB03kpz
KDtQWitEMd+JjSagWRpzztVObF4j0W5sfo6cYPPXxX5ik6x/rNM3NGqUHEghGCFkYs2UOFAMUUrQ
Vp/0w3q415e/fi/JC5A8DJwicryXiDgmy26u6vCqqR8m6J8bM4YPuOSYU8rvFQI/N2YSUKOKKEwm
VuyV0uxG5tngCTrO5V6i82VdBcA9apO9ITjygGFMuVQv8ACCDjgXTCEGlABeAN69Jb3XnNfJtBui
p2MnCH35ay8R+qsMR5O9pUVjB0RTAsrBdtM0jA/A4nEtuNgFzysE2o3N48AJMH9930tgnHUS3poy
C98SG3lAOBNCY3039RvVeEahsT4QWBKJGb4H77nqvE6m3fA8HTtByNlP1XFMYsr1tXmYo3++71B1
ADyNc8TIbnwQP+BMKirow03vbdprRHkBlseHmILyYS/V5vDGlP6b6gw5gL2EKPArd2Ki6AFjjEqG
tuR5As0rBNqNzOPACTCH+6kt7k2y7tblzcPCfQNt0QcIKSkI3bo1QJGfWjPJD5hQglEM3s/mNSFr
r5FoNzQ/R06wcWd7qTQPsZt35vYdmJIm/fGmGgRWDYHVwhTiMs8AkgcIC6IF3QIE158ytf9WrBfA
2gamnj/cFDhnL4H7MhgIvfkP0/bPdYoR2IG0IISye2tHnkOGEcR5OGYMHKM7nZq4pa8QaDdKjwMn
wHzZzyDOHKhBeP2G1I2oA65h5sWWmOmJsVMQw1GSMqK28bXJNvQKgXYD8zhwAsx8P+MFy+t18IaM
DYLSYLyQJA+EeRL2xJgdCK6pVGiy+/xWkN1wbIdNwFi6e2m+lkkSZias3tB+oQMMWABD3nqfUzXR
B5gpQbn6yRmebjmvkegFYB6fZYrNnipKdh2u3zQwoA/A79RMPUSZwUI9ZQMQ8YSgAcR0IOZ595oq
zO8FegGZh4FTYE73U2lM94b7Cmz4SDLBJdtu+BNUND3YxEAFRtvr4kFZ7z3P5W+keQGSu1FTPPbT
sTl662yNgp2cSaKlvNcD/FxPtIItB2FI52xNGGQOnpqw38uzG5OHcRNUjj7upZYcmyas3tiAoQOt
IAggHjnYBBgMaTasIPS5pcYTd+ZVIu3G5snQCTzH+6k0J+swu3lYt2/gtvADCnFNxp/oxNO9RegD
AtSZgam791om0PxWnN2wbIdNIDnZzyDAybocknV2/XaobMKZUBQAmDxXFCkOJMKQJdBbNGDPeWrB
XiPJS4A8PMMUk/0kyBcB1Iy8W1ZviwukNwVRRPNt2EVPnBYJ6U+sFNpkae5eE3xeK9VujJ6PnuB0
sdzL3eZkXVXrq6Cpbuq6eljMb2DWyAFkY6hEeruj/AqUQByqBNSEA7xant0QTYZPMDrZzy3n7CbL
qiFp12+aUmMINn3IqG2D/3fZ5qc7j5QHiiq1IXP3ugQQPrV1r5VqN1DPR09wOttPnE7CqyD0129Z
MQD1T5JJDSHoRwyeYgS1aZIiDa7n9vrEx3mNRLvx+Tlygs3Jntq5EKptqrct6xRA3TSGArStCk3d
HXaANQQ1oaTgueacvEaWl2B5fIwpLvsZEzgJq2rzN8/Dh0n657vPpjaNQILtMVQ2oXEKigW4IJCs
3gZsflGbVwn1EkRPBk9B2k+X9BI2IKgsvnlDv4dyqBKEAkEEbO3uNUnXQEyNMko2NR2PsYSnu8+r
RNoN0JOhE3gu91eHTFO+pQJBpEZICHduC9HQBJ1N3S1UREtMtvvOJOK50erfSbQbnJ8jJ9ic7GdV
x4nJ6jcNRjNIPUN1J9ZQt3H3AhfnKSXACIwb45iITdL6qcq8QpQXMHl4hikkl3vp8pze/CjXVbx+
mJ1/vt9sqm6h9IxKeV8Y+Iu66AMIv0nITW+rcif7zWsk2g3Nz5ETbE73M5RzetOu3zL5TPUBhYpa
CK/9dGKeaQsWQAU4uKHbfQg43FOd+b08L+Fy/xxTVD7vqcZ07xbrNIeS6Lcsg2L0QCgOMekHtZiY
sk00B1SKQAzh3tRNePTpzSvFegmjZ8OnUC32FqrVTVndDA8L+Q3MG6SmKYDA6baQcMIGJFQKANeG
Y3r3TqqebDwbnH4v08sgPYydIrTaW4RObvrw6g2LOeCcFCOw/2C23YAmmoSROMBIAYjqFwPXvfu9
NC9j8zB2is3J3mLzzZTxG+oOlKVRTdjmPNQuugalnuCIIrCC24zCL9Sge/c7iV5G537kFJtv+4mN
KeFsrrMuDZTevCF5A0+UU6hzeqQIk/NsEgpvFDAEIba6NUXo1XK9gNNk/BQtZy/R+nJT1e8+h1DR
/qZBa0jMwZlDOEEFSbi71wQsheAYCJVg6LZbFRjCp3zu1WLtxmoyfALVlz1ld3cL8M0PvcNhNyYo
bDh0ywqmfiqCIvfNeasH1vAcqdNXSrUbqOejJzid7mdK9UMQviFlgPQPg4PTEEfY7RlBWS5cAVVi
22KeiSb9TprduNyPmuDxYT+p9oc4gYrcNz1TDVuRoqA22zDB9JSbhhJ2YHEIPTSSgLj2U+v2Gole
wOXxWabYHO3l9vOhvPHf9OguBRqn4EwOFbut2d3RXQjywCG3CSa/leQFRLbjpnhc7CUe941M/hfI
G+CCoBqH4J/7/dP4DvABpeGAG8a7E6Svl2s3StPxE7Q+7id5u7zp37SLB4adnioGKNz7QOCDPgVJ
Q5AO/COoNPjZgeWpWfutOLux2Q6bQHL5dS8V6FO9Dh4Myz+P6GzColCdA7G17U4zieiAumxCOtDc
Q0y8nd/JsRuK+1ETJD7tZ/rg802ZQkLk7cCAkzhIcgJ/gGI91Qto1iEEEVpA4ObuNcmyvUKS3XA8
Dpwg8nlPEXl7NxOIFiZKQxL0fubVBBlwQ6Hqg8P5qfvrE3L8Gsf3BWgen2WKzV97abe+hNWVyarw
bYuiBCgEp2LruQALfqo2UN0hYTfhcHjtMeT2dDt5lUi70XkydALPl+VewHP1tx3f7mfpfnt59s7/
suEdbC9Q2wknc6AAdFfQEzZ8OAYCvSAeyqjZgzW9P5ozaUT3sli7UZoMf/Yk/0dd7l7ugPfYKNBd
1+vZXYfBJ03w/v7q3eNC78PJ0K0PuJMW3M/d8vrP9wRLBZry2Llw8yHPvMdJfcCTMTfrqv7zPfQp
hJ2KUKE0AVwxaOD7dx3E+TaXII8KDQwRAqWETDcUVr1/l20iOND9cNPsYJPBI5Dsgx4uCmxptemz
eNcYEY47cg3qiqDxkWD4sb3jmUkG8OAe52P7/busSc9MmNUVjKbAI/P7922E5RBFh+Ne0GkR6iM2
fS8ULKv8an0B58zh7fj/5aOJiecNwQeZ5xo7iZVakd0FhDu8EPGwkCam2byJ/SAK7ZDmJz5JLCcJ
/eC68tRobOmnJHcUCop+GYxFmtmmkuJqLImepVmomM3SfDg2RVwmX8KRFcemGtF1RP1e27iJ+8ZG
HMvBTa22pYehJcwnWdeSLKtCt+2qp2HZnZS5yGZBHfeZPZBksONBxCc51szBjVfbfLCOUTPkoV3m
yndwlI3ELYbye9uQckZIkCxZ26PBGSKFbyCW0HB7oD6ba+UFZOZ1GQ8cJoLwJGlNt2ySRi6ssimX
rUmj3C7DrD9vC+uQRA1xDdFfuqynh4GV1KmT+mYj1TBGX3pe5Q5taO42Q38caByWi2jEJcZuF2Ov
dhuTRH1lS1ry2sYZ8W1ikrJyRsuLR2wD8jDLaGzwWUhCvmLRWJ1VeReJow5LfgUzMhzFlY688nIU
+bisS1ZZ7EiWfh/PohLbOetEnx+WKg+SGelJd2IiloQsWchkAF8jm4tRpS12OhYENV1EYR+Yoneq
OG8beTQ2fVbq0cEVxqSfdUHcREFra7/sSbvEaYx1e5R0OgpFbfcYNvx46StLytzNoRnRt5YSfFFV
Q3+WFNrqr3Um8+hWR7i6HTxEOnpKsoqn+KNMPTwXdShNZefSk1/zLmmYXaS6Pe78OF6JrMlhosrY
C5whaaJlyHRGZ2USn2NsyhkK09L2grj7sCkDt1EYRrAs+9i4Qx77jgXe70pFsZn5PhrnYxjGh7EJ
PuAw7y9q0bDQ9ayEuKEug8xJitpfKVVL5jAKs+2QSHkLlKG2niV04Mu0R+V81GO1NiRPrkhdYDrX
cSW4XRZjYNfKU4nt11FJ7azSeFXRurMZ9ZNVlIYRXrCs+R5ErK2d0TB+ZsEMctuw3P/ulwwd+RFL
52nPrcOWssyVcLuTRND8EI+4P89MjQ+DLlbRB4Y9aaeF6ho7Jig+ItgvOrsjVeuqWGTLtkP8NKy9
iNh9nbBjoaJxlXkjsscIDW7cBGuQMZorlOJ5k/inIqia2G2YOIYIWvU16GPve1AGem7SsT3MI8pm
cRFnqwbL/FNUjac8k/x8s7I/eLhCrkQ0m4kCn4yRHOwgzGtH0ZzPVZiTEmYgR7cGD+iD4bH/1c/D
8agsWHds2jhZVInI7SEU/mEUtfGhF1ae7RV5dU26uDrMRak/+sziNjjK5FjF8vNI0IeMRoUjLU8c
x2PLj/OwsBZRVHVfeGG6wI7ivjvuQ0q+pXzoe7sZRuPbXYLohSCsmeGsoreWVEHq1DAb83iM6mVT
J1cCmgI5ZehVyrWaodB23Ar2MaddHzhEtuaKqcG/5BHzkW3ikv+oUxMeZrqq4DNya5mohDiU5pZd
NG2y7JAwq7gvUkdFUTTz2qif08xXi54Lz+7yrFV2I/poXnMfw0Jv6vAI66C5rIMydhKYn8uqL85h
WZsLRYZj3QWWw2NPLywZ5MpWtJArVVqhtjVL1HUvsuBMJypctJ7JrmWItJuggcR2nsIpx9lgGLIH
hJeeiC7qtFTLgba9G8Pq/ogtk6c27gay0A31nK4ePykUYXfouS9tKYvwNEpasOwNot9N4nd2GjSW
23eYRW6PBP/GVaddivPxwvQ6dJgsuy9xUGU2p5E5IUkeV3Yr+yurz9pZS2h968ed5cS8GGcmCarD
nhH6lWRj+mHEof7Q9mo8GzJu5jjx6zNSlvmRZ3Xoo8TlGDtVUcbF3JjKn1WmQGuVN6XL+sZcRMwy
tTN0AXWCqLFshmv/th99tMjaTH6jpB4td4SlNRvB5DhBPbTCVn7QuZkBy6+60rKlasUJKUbfAY2k
c+Zj8skvdH6kOh6sjC7zswIHrVsXqIWZ1cFwEw5l/ZG3fhE5BfECt0JDUtgBrlLH6wthY9yS5VgO
Q+MwUtykaUhnuDfappyYkz7KI8eiRXk8ZqY7T6Q1a4ZYnxQt4aEthzDwllRY8UmAcOFiUkTfk6ol
l1GV5CcyV8NH1OGqty0R6Aum+3rRqrpfmt4LmW081jltEKIPZZvHX1Jtii++ysqzrEm8z3nshUdN
X/R20KnxEy7ZMAuQiQ6Hsh1m3lAXNhJZFbgMntY4fU1QvcySsc1tXzafNgfNBztkVeZaIc8cwZmZ
FShAZ0UlfTqTyjOrrLNY7aRxNxzxaEhjJywxmSnDKMxj3X1lveQ2bwNxOPRpGzhR4Y0rHGJxReDz
Lcd4WXjm10HniAjpL8PIqwViI2z0KkNNYld+Fc5FGItjCUXzl55sS9+2eCli2/dUyFzV9cdNYcp5
lbMmgwAkML4tHX1Gqq5MPpRAbbZtsx+//c+lSeHv3ZifP9x03f75HZwOuW/X/bfvgj5gGz5fTd+0
kebxs362i94Q0kdRJxT3vsH3C/z3by++jhxDQgVo6cvc+FmH05+c+n7Ylh5DuRowbOgLBQffBN30
WH2kx5LCgQQOpBnaqTDoFCGAiD/QY2hjwDdt2qDdFwgB//lJjzfHtqHbpKKcQ6k1HNH+r+gx29Df
J/R402UHSlEQgUCshLgfQc/pMScDxJpM2C6gNzl2SRAms2DMtMPr+itQ0B8KtZGdm7GeZU2vnTgS
ld33Q7xSOM4dVKtL1ap4BUQxPumb5LhVDIy9JU5JAVQhQVZmy6jVztCw3lZNNs4ZTZFb+Dm1A1Xo
ea6t0NGi0Y7U5Dz3WuSiwMvsiKl4hgvZ2z6Ge1o+ap0IZ3BPVCA3iquvbaIvGx4au8gNAcWMfggr
R26SwttjPLaOaWW5zNvyK1ZB7oy8pXY0cmuWevIzmNqLiOIfLewwMDb/mhhoYOnX1O6NDB2Ikp7j
QFU2yeB5RN7XM1QWXwWOtF2XMrM7a8OE/Io4fZoht7XksoQ9x8/qeuYB2XRa7c38OqXAS+JbElu9
LQRMpVFl5aICPjRpYQpY7H+CR4BpQGqZQgW965XwrhaBDG3OrFngkcpuAmIWESvzOexNiSsKAVdj
dt6ppp5tRkbMU3aom8geichsf4ApyBNaz3iNx3PfJOcaSOQsqeCWiT/yI84KEL+jZNYUIBDNReyi
0f8E3Lu3PdkoV5vsdsgKsyhoSRzuDTFQ/AEIvU78Ky+xMMyDvgQXr57RLMmdCkWRE6QRAFwrZRvU
EqeMdHXpKS8+LrTwnNxKxnk+onHRKZg9WsFNOy6XCluXd4skLAblDqyo3FzCOsADPU9bFTol0ped
wq1DYvgnRfy8DUEoP4rZklqlnuOoqVzjp/1K6prM2nyzimp4L5yTOw0rHLuFqchMtkHkCE/0ME2w
sJokzZ2U81NYz7e9jqkN3RCUnXThD8iAA/YjfBd5vLdbbGVuV6vKAaIEY1KYpQrnyiUyH09QUQGz
qsqvd3insPfYbQLLqu7gecGv1LbUJUBfFAFQIpWsEPZvQclhVQt4rwpgdSoJS8VsdMEv6uFTEsC3
wG1/UAyCgOYpG/a28LSB6YLDgZfDCMh3BeiJlJ236lQ6ngQStEMDx5UxfKCQgLBqYDEp0Ma7ychy
UIrOgrfmcfojNR04hkgWq4RUfMY8WLRJXHmrIdP4Iq2i3CHgmdldObQOrfN8PqaEzMrYIDctGUzp
xnvo/KA6UpXVH/qC4GNaeKFT1COZxRKUcujocdhFmZ01BlZZBhf7LotPFAFFpQgMgWrBj4sHP5kh
0BOUtOF5G/DTO/Wi0TguEG7IrAcGCL6l6oGhRcZGKcDNAh2v/ABlhz2i8azFGzWMlXHusLVSeHzL
y45F621MCCyBLC+0QzuYm7tVPsp4nJu81IeVz+LZkCZ6LmiQuJ0Fy/luAWxWOKj4ecjG7JAOYMZ0
C/rNwFFa3MFcNx0FPYBl1MeknrUR9tZ5yK0FD+BRRwvulTXYWniagvXi4Y8QSKnT4RjYIcgHwUqw
KxZoc0pr7ZAMeytUNhls86g/5T0/VF30w/LDwbZklx17MYlniQSNaEZkLXwOempGjo8HCQ6NFLDI
spRmx1YFFHXMwHzJKIWGL2Ac8JjZYc8OdZBUNgKWeuzhrnVYRYUja0TdsuSVXZCqXHYCXAQJ/N3t
wxQtkOF0ZiU+GEUfg3HrADpLxvrQa8h5AAchD0ecDYd5DcYkZ20LcRV4bK8FEboGmD+oiFmkCixY
KhN6b5uI7snsTmnbULSO5VuX8NnBGS9hSZScnZMhGg6FZymb12az7XSwmIo+n1ciBPxMgtygQNlx
L1h/2sj4VjMOUzOABtzNtdA8duMUPrLBgCvLRDxjfV25FpT12QnjhS0TyzsjeExdYYrkUHnFbSHh
x2kTzUDpgf6FYE+YlYRzXJZXCll8llnYd0whP6cGaGBsBWdW15xKU0c27ZS/GsLej2wrqRLsimZA
MxJ3BtlZb4nGHZPxe8yTtLUhzcbEDNqzVJY9jmX0g0Smd3Eeae6EiFxyP07cSnV5dDL4VbMKOwQQ
UuT54D/6GLy8CBWRHZiwPgt8JjzfFuBGyHlZ9W3kDHGNZv2gy2o2siDHjigKa5V7zdqqjbmudHvF
QmQa26d9fKsKao3gIljjWDlg/rtFnZVmrtO41xAZsgrq5FEJOg/eveX6sBW5BCvvRHdmtOYJzbrq
NCaBkstMsypd1MNYW18Hn7VO0PhtcuwFmtZ2WSZYOMUQg6/FW0GGmU8yz7rIGqAPgRSQhnqkYlvO
+jTwBwxpyms2+WUqhEQQnKTAu56G/RJtkZGZslnIcBgOyzG4DWPYXGimLpvSUFhWoHUshJX+9/eF
VOiv94WWbZvIJoJz2BM+pQdGBl3nzQJ3d8YOdJCG8TV4CLHd5/Ht398Nkn2/3k0KaDsKHfsQZJ+e
P+XY+RYLx6xZJAMskA0T0LFnzXwLAhd3d/r/TsDOzMZPNg8O2BNIfomPT9IKk3FbJ0CIAwhnU2hL
BusRDocjWDT3MXI4ybpJKkIJPpx32cbBtz4AeA4UCoe2XgMAv42PY2hDQwnU6GkMx8s0tDf/bxwA
CuH5JytoE3nHBGkIjxMJhZd3nsYzPcFRmeEu5jcKwreNnpGcAU1zUN6G42fOmzxeMwu2hnlWDNXA
3Jr0POgdy3joh5+VLAPvlfSxXOmAD40baysrFp1Ok+ok4WluDRBL6nn+g8d11BvXEiKJqONLyfCN
7M3QXCRBL5O1Ujz3rmhKC3Hqi7AAoprisAJRWA67wocAo7rLXD/hZZzbpuNpegxB9QJE9tMUD0cE
Nr7o1qpaA2OeQHp27w09tSVQrfVsjkCzCNNwZGzTGgOmC1bE0zmSOA2bQATqxutMFhWLOmUJWySs
rUq5GCu/DjtnDHPogJ8gLyTe/O9vv/ERn99/c6yWEgbmDJACYZ7ff4yoqiDLEV5HOKYx8EpDOQ1s
rYlVRPOy7/yydsug9llgW8wa8+ysY3QA3wSzUXR0VYsgq2LbGODy+BQ66RRw7TdCPs+zwO9CgtmB
dojwO6sgsSOgtetzITNUB17U5/oKRYSL74yWrfWRiJhzyy5p6pNF26k2Sx2UspJA0K1MKhnbyYhw
5dQ06+WnqEON9fE3ct3D88TF5Qh+VRMUEUE+CfqaKyjYey4Z+IsZuHQQgishvBpUM8L7FhG3gVYA
jbmtxkwq4UCkLe8qbafeGGBhQ9CyxukRLGRQS9jy47zu6TFhfRahs9Tjvm8WQ9EV3Jx6fRjjfnA8
0lfkW1UUaeHPyoiwrJilSTOS2kEGiSp1VclRmBzTHhsqzvQgfVnMY6Fai37wshQX/QmkoVoNatS0
IsTaRhHAtyhGIcPUTawoLzM3SVquS4gQw7DAjtNOwhc/MYoUthhiKb4TiPk3y/huNrsgJRF3IFcx
WOmsawnkvxYG3JzkNCMNTDcGjWvkKa0SDh9gRaSgyM7HEQFuKFd4DO24qlM8Qty/1FnoilwmUWOb
EIq8S6AWNZBmG/U9wK0jH/4FVe1gfsdCFaU3l0VLi6VEViyAHyoDtwRmEdF2hTrihT7kNFJonnCY
9EUSJZ8oEHxNT8VQa5YvI4Es0q541ZawYoeQxmNn626oaOFC6gaSKRdd1EuapXYU1Mp4jtUYv0Op
XUAbG07ONEQ1ZTfzC0g5Fpd80O1oLiGil8JEejiGXfzU1FVnxGWYQwcp34V1DrZgHpQFxpGTYlWV
t4MkRaVWXPQd+Y55P9TqlKWdl59nWkcxmUVZZaEE9l8k+tqBDKgqyCwzA2Drdj2BsOiGcuemdQpY
7lw5Axu87jjWVV2NdplEXbjKLA3RbqcPA1QdMpTU3Q+B0ngIXI95eZbZqczS8mtWFMpqbAURJ5j9
MS03qBVZrn1xrNJQgkHIgkSQxvF4gwH5lDEPABqyWsGX+6WRhLAXfc9kEgt0WEKqpsnttkQixXZZ
+UaCGCSOid3FVqsvy7o06mOeaSuZpyH3uR34fveRDyGP3CHsvMOQtXQRIjou07JvF03pmwtZCoiN
aB6cyrBOkFOwtrz0YFEvmM8hKQbaF/yIyjz56qPQuL3GXmIriFkcYo2l05GMH6kcfTcxqGPW5eJY
dGHuSkjrAbrIKueR7NksMmHzYYwSYLywcuuZGhBNYMWK9CrIm48Es/yoZJZ/lLYVhEMq1jtNxfxF
axrtBrpT5zIPCicO8/A6rArPTYLctweWZS73dLFSI0nng5d5pZ3lnMFHqyFzWJTJeQcfuVTWEPwo
e9MckiHwrgsdJ4dxj5PRHnTE50GEzMecCTJC3AXiBLZFjf+p60e1TqyMgwfYpBDaIOEMkRqtGNJB
aBvLoses5uO8rCtowhFJ7xy8j7C2IaOpr3EK3NqWOMcXLYmCcJ4PmTWDSHx9UbWsXm5MgQspymZF
q3KIbZ52yvGk9gL1NWyJHpaw1zVXFWERnpkmr0sHXJ1gsFtIod+omsvUtTyrXKWaG+5CgiE671sa
O5yn5ohXNS4cTwVmjaIqP+6hJ8FRJfBmhXo8zG3mt92qL5v+BMm4XarUWKswpgFxFVi/a9x1NAOv
R2HIKgLX+NblRXdTWFbvkBCP0JosMsTWXg6UAjwSWLlBkie2BTnRxs3HLu5XovEL30Y4D08HLMEQ
p3nvtB1N6Ap+j1KSr8q+KOckb8gRuFu9HVH+mXfDFWo875RhUJ+2amo3lQUKbR8i8tLlg6EzJuvs
NA9Y+W3I+3YeIdLUPkRf4riPY0eGPjiFVkPZuoVYu01Jkh2aHgIABKX1eY+z+LwKhjp24rr2PxXB
UHwt+zwldtE3vePhMo/sCOSjNlbCi0Hx+mB0WK+6M02qIHGysY3WUZqPm2hn+hl6TRd2nrf4XBum
ljkpldOUyFuxMGPrSon+eJN7byE8yxq4KZQJeI1VOIPf+JAXtUxoJzjW69KCILSrihxcRh5VxZno
RDwHQy+Eo8NRLmpsgrPcpMUMoiPlJ2Ky/LBtenwY5a1Yl9T71EVj9AlqH0Z1WORssKMi9W8GmJDD
oJZNMzMcDR8hWsI9u2TFcPQ/7F1Zc564tv1FqgIkMbzCN3h2YsfuxC+qOOnDKJAEQhK//i7inHtP
3FVJnffb1RVX7C8GCWlr7zVs4r5eyqhZ18u06NVZZwWPQafMxVMxLsUr9Yp+6oyYXtdt3f62WOCH
FXjRLRMdPUc4KQ7a6+VR0omU3I3rDTFz/7JFE2CYIRYBqMrG7poQMZxlHhEp6tqc4NTu04ssYoAa
57E799yapzkkFPe/JlcQB9BTl9L5y6CE/lCMjbmIw1A8Smm263ru9NFnCLllN8r2bmTRcmUscx+A
n5hPJs/ZN9qvCA6JDusdCxKbR1N3H9PFXnuTucvWeToBocrHs0glA0KRIutyiHmXGzHiRojGfNyS
vHnKEbe/6C1fPuHAry+w2bLbLSbLBxz17WkoBAdsNsS0WmQxHPItjBTr3YynrSbTh77Pmw+1n5Su
CjVEJ+M6/UUtltWl4Nt2Ywpmr1vhwA4ROX2q6VZIxGzpjzTr84t48jXA5Y3d52sNkYc15DsRSW6i
m8DZ1gKslx7UwyGzSub5Tc/pmgGngkd2WMqhUOLGEVV/KACt3BEWxudhMV/xb+pyXtr4eZbIYDqb
dXe+6Oa05Cpur4pJJS+WCOuqoXHRbVhBrrXJuupzkwyUVUUTZ9dMTCY/FZEciyvZ5Oow+Zlt5SpB
X+bFJjMA+EuxlpKK8W5ClRtfB6IzzHUaucUAZl7dcIq9id3lyLS8p56Rj9lYADRKvWmmY1Mo89DV
7SohtZhCcy3bfmoPxIw8nIMQMTln6zxvDwEMom3Oe+oRHQrt8eahHrM2Qbxx1fM8NUMVZ8hcKi6t
WG97SDhmSGPi+pPLtilUUzSkN+PiBKQxMVLE6wXtp5Zn3jZbbhBHjFp4isSpHkktLtYlza544qOx
+7TRIJK1DF5Hhb1KEOyiy5w1azhrAFzm0Kwzt48FqXuAs0k9FAYojaiHviKgRh9bSoq0TBo2fJxC
TLazS2noKgC9SXQDZYsfq8ToKLvNBoTTwxT0dpjGrb3qkgVUSJz1VwsJfu7uh0DSYqOY/jHy8hBH
iezXvgxQwsj7ZWFdvhxC2qVDAnx3nrAf8m3WlY1DIo8stkNzAyS6S0s5Kr9V2+L1WFIZtsc0s11/
MbaMQ7/iuLvtW5TOh863/gKqpTg/AF1psnJOofm57GujQPMD+w5l4nz4lC7Jckd44bNKdmInnFhP
TRVCnT7Hipjva4HUhBoVkvM0iZge67VJLGiM1DdkqpaZ2Dl1ZdakD4GwKUNiZvPQDhUi6YIPTBFp
4dZHENJ5emzUoEpe69gXx15mcdYcVeInzm9jsqb2qctHKS46nbOv9bq+bFtTP9WNeqkLxbsSZYJ8
dC6DRiIX5hzh8IDAwqbmMc2z7XqA3OvO0Nae1sYUldJqU2UGE6UqpeTy0YxDCnA2DaUF04v4ui7y
21KL7ZRNw1Dq2gvA+ThXqtjPTh82HDbsQzE39DHjxphDu0IChvWABVP6unXf40n1H5Ue5/w4Z1l9
M0/j9Gj1vNRH6+tVXKajhCqCSF9cyqnTh2TUw6nXgj+OfRQfi6WZrnvByW3Se3adKCC4Uz1HVV+g
LDokiUDXSpvZ8+aTZCihcx/kISpWPR9VnE53c5+75VIZJ8pidpGvdF93EKfNoNyLWAogCpKM9nJO
MTjoOkj8uAm8nwRM2KDPHYEwwWBTunILvbnDKY/Dv02BmLYd8gvcgnjAqdOeLDjXyo6qee7aOn6B
KM6ffB8X5ykq5ClTWfeBdJGpVpk2n6NRPg1dhEoKhdspS0T3BfzIMkHfMU1fAL2aK5tQUAnC+C6v
Woi5roRKMOg6EifW+rVCbzN636EsuVpd3H7rG5q99IBrP/cxdTfgJ+iBKz1d0lCH5ykbkn6PaV6V
FGjubSoERd6K4LgvQvaN9RKFWBjlfmr7ZH6d1py0xyGF0qvsJEqWy5GP7VTNpvXLYRm2CYVA5rq4
ogPiSJmStuO3g5qT1wZSuL5MBtxD2Q1Zk1c9fm81pinWRBMU9F+pTbIDSvh1MMi1+vpKqmn5S6Fq
a6peURq94OB1pixI7tYLsvTpYVEduWg1T57SjjUnMK69LdtA1D3nvnu1a65wPKDyPE1WJBDXCE5v
Zp6baxW2eChNjZTmxs9WvYI88W01M4PEtl0H/21ZAvYKNiXqNKs4Zd9XV+CHRbeux7Fb6ZXTGmi4
ayF9uVgzvv6NnoyrOMmsWa5ZQP1WEqQjy2EQGsA90bKrqwiCqudlHoYvmVo9aCA6Q0NEdHRnXRY/
LqjyipNYkMOV6eKa4eyQVF0h+o3u6HXTdEjlCqSeZpvJdEcbF5PKCqp1GUBKqqNR61iXelZYRBVr
JARx/Xqq1xTME1QhXY8kzRz3MnatRNBtgpwapNj2eZzt2N8nU+zmA6oKATERFu+0qcrEth7CmURJ
N7L7FOqlHOS2bunXAXo2MlYryX0nTnj3Yu+j276ZUvAlqLY9U6XdGjnbKsOBy8OhiXFuDaVdcMqH
w7gGIfvrkAtAOtUMijFWH4YVMCYo8Lm2hT0Zq3T7ua57NtUHh62SrQjflI6mXL2e0uVUI1cbLy20
UvJfswb5wI9N37dyPHId4v4RkkiSQWVHunYZDyYwEnUfOoCKeA7QMc0tGGtrR+fX0hsM/29J4E3G
PM7dGA6Fajz/zFHiNo/aY7W+EJUCP1iGAjADFJDCq2t4MSJUwhDIQncEimvdsu81E5FPz5kkG/ab
jkGHfbEKArOmHHMXNoLKVnQuxRGBcLw82waAQn6zIKH0d1FXRIFVFsSL7s8b+Bg8LRx53QQ2FgqG
VR74sNgwXlOL4W0l3qOeJDNEBDOV4pEuXLXpEZxS09KryFodJnGg7YIcB7VDrU9K5R3iMbiYA+ig
+jZpUDWUQhWImKFokUTl7NwumQxBnRoGMZluqxHZyODYsR49g0ZDOcemAtjBOOU3G1K//Ai5ZyrW
cllFoWwZM12wYxY2ys4mMfJZ5XZ4Its0L5DkApAumcXeOcZpI79HY48sy/II0rzjlM5Fc1hNMoIi
3xK9fASIaMOxW2Z1VbT1+gGi6/WCatveTJGgVZ+k9raLQ5BHReVyuaxFdIZOcHjswCZllxopXFbS
UQVW+tH149ksUVItPlcOTHm09t8hChA9QiuTokxxjtrDQrfwMLfEeSQIZDgiA0WFKDrF+dmkbJEH
IXP/Sjbhgyrj2un4Ie/bnh8cOq1+g2IgM+XcrSgNxo2sqEZMFze7hNjMF7bh/fq9Jn5HXJBRJ2O1
9U19Ana7CnKSFu/ge7KJLsZKRGyajixE80U8T9mXYR0YAMtMJPVUAVBsOSrULMx3Mk8je4Cm3S6f
582ZGg9HCdlUY1zoFQlSnFwzBnDrDowykyXTyMNvvdp1MY722THr0+GK1PNUzpvllVH5eqdk0FUS
wHbnIy9ATpKlOW9RwIPJfE1K6nN9odUAVZ4FYPa6davB2hDFR0uiCePc1CmNlf8Q8LAPrBB5cezs
5P4m0P8CPOxUfUMQhucXFJeu+Qi62OxZF03aC2Qw6ZVhGVhrhEgaznRl3cPkqLj1ktTfaxNj5nO3
+YtFCKjU+m1rfanayD3lntsPzgwNhgBoW5cukxOiaSab0ve8eIgBH2aHooMiMQZo0R4crdu/HGXg
Fng/s4uRQU6ineGPWtTTaUnG6HNq5rgsMr8dGjNsj4zOWyjxhp5wB54laQ+JnUHPl8Oo5rJo12K9
rFMzIcyPm5+hlHNQILliaCBpQDVcqTELySnZ33dV4m3z7XyoV7oi9BIpgMIskG3bktYzVBv1GOZb
apW9qZMYxHjEa5WdumVQn5zPlvgUlhGjlH2avTDT5HUpkYDfa7JnvDNcCWOJnDq0ZQqBqytHkKDN
AQd65wALre7DJoEAlFC8q/TYr1sXdnFEe9y0x7+pOZ8vax9JdVip+pebm/GYiNlDxsrDlwzRYr32
4GzVYdBr/jBzs1hcjnONgqAFCiShwKSDSK7zZuiz14KIIEsTi+KakCZ5DUPbX3mi5g8Uqo8qbvPk
qx4XOx7HOStC1fK5A97sWBsO1oUO0iWTL+JomzYfEH8NHa67OAn8tKSOPxPRKH8H5Ap6GsMmGcpB
yfhLW4x1KKWKzd0kijk6Zo4HFAVFAi2jFhGXRxl3zaeee+MqnJvI6pCfHxpqdL7PW3rvqAMMTZNJ
3OWDpJ/hf4jrcrXDFzrL6bMBuQ2B9gjsccG2yYt6xZIfzJcaYq8auZUnFUHmcWvsJqsZuMvLWFty
aSD9HQ6m7bP7xS7T1cIhakZF3t8AF4BNQkT5MxDjNsMyqNNXlWwUgpRoflhNSC57NJhOqm7N3Z6t
RfKSFyMgnmye84uZNmN62AqCxEm2hT+PPFmHBzBo7cEA3DoYLHVWacrtEelLfD2GqTnJzsWfGxH8
50IscDzMNjpAs9UfZT6If4ESiw6Ms+UpR7p/jpmIX6d67T9DNRd4STwmLqHks5Esv/WatGe1Lth1
uf06yWn5oGwURJkvUxRjH2wfipr0yGhiJs84D8yIMmOmhzzj10DRyI3TifkLmtb4kHsUKho+nK30
TTw9k3xgj11DmawYUP1LpcaYT2Xnhp7Sb8EC/TfHXgEPMq84oHq5HtAZW4TsMyraSaoHWDtgFbhf
ukYjys9oO69BY2lwok2JqN5JDa6hU3S6ZyHMRTi7xHsQC3SK/NJcRnZXm13mogvLk2i949/4yKb+
optyubBKMBMtBAIjzpxB8OqL9CWTkiyXHdT9KcRCi443pI15FCAx61MT+UvYWoBililYzhNjo8tf
0hGSvgUaw37wA+IYbyJ+QJ43SqCkIa3ro9asntZL3++ijJMP4EexadCKlcGDszZq+jvSJGTzIQWs
n0HQrVzom6bc2roHcadq+AySCmtQgwapu3qL9MeV5gtKmJb61JjnKXfQ1x/cxnPUfUlKW9/ddd00
2+kwO3SoiI+RonbWrxaegTiU+C2qDZWbGFKycoNXRq8XAhxnV1RArPeRsLSOiuHc1H7N9F+W1FvC
y1bkPX4GZ2WW+muyzCiYr7swiyGtPPQH2foHbvNXahWsIcQL+2tsQMzB/Bf9kKf+hzsLUFm+RE09
/i0ntRMaa8sVyh7KRzMzlKcNs6Za1siTpGraDhTdH27gVwXFfgMMGhGWw7gGlhCk0K/kYMtDkvG6
zb73bzcgsU6w/mRfDFhxZAIvVv6ekdyJ0P+jIxn8IpTipX0FPGnoFA8C/9cr+qYlSWMo+Z4Ss/OQ
9faDBxxytmDko1mQ5/Y8Egvcpb9TxPw61T+uywq8iSvhUYKN9v66yoYpmwjNv9eQugGWWyM1wA/D
UJrBPwIOqL0fRbOv9aaZ0ATgD8OGmvndsPdnDIIYSqw8gdrg12HXfG1J5Bv6nWQDpIkVh4GEf4Xk
ABty2tpsuGuB8ce3tNfBPvZzFMF2hOajAybl9xPx6yPHRPAED5wDo0O/94S/lwZB+BN1oR/FN1Fs
IzfnSSspwpEIuQeZkJs9yPz+kv8cPJrJpujhk8P0CIfrO51OkzVi6EJkvrPUQQ9xCnG6xf2JGwcy
6tjmAnScsZh1jeQLe+ZlisIKC8faTpFyf1gI8TvNByYAbzCGngA0D4Xw5L1qqC62jhdqIa9o7Yoa
6QLRdJcOSD8181RZ17GNVa0Ecq5KXyQUd8XbqLGPUqUdsHcCJPqxkI1EcQ4G3CQPcm3H+fX3c/ar
gotlcbzHgwhtqzOoXeAM/HXBWCeASOvNv3oQkFgEke0jTFYExgXUtDcUNaBKIKPEplnctH9pVW3/
28mCixVvFKQRrH6MMohAfr0NMLnzEuZ0eh0HTqB26aDzAAm9hgh19DWFULD/inLZ9F9lx0doT4yS
JuYXOekIwFINIe8PjUxo8K/GdhvWa+Z7sC1/EmC8X2PxPklZAu0gnLgwzr6LZJ46sMDjRl9nkaTg
+vd6bbBgFJZWjZXTQePmSCZX/Aygr5wCHHVbII9OKXE5F6Ch60puqC6uZYP8T5RjEaViqVAXkuEh
lUWNtCmhhcdplZAuxONVtBUDfmsPsgEgyO+ff/yrogSRKkWZBfdBFFOOt87ydxEDK3PU67iqlww0
JJhsyNt2shu1BnLOKt6yXf+AfGJXUQzA4/Az+yOcqFjsXLd3C031CRLdP29o9j6K45CFbIsXcYxD
A4Hk3bIAIzijSpjUizLYRWDOgGqy2yRuaLimM/x1GhzmOmzPEtlAyCDhN043FQK+Sx9qvQlygQyt
257NDkXf5W26S6k8WyFDPveW749nmgFpAW/f4a0HZbp+e96GtAevEw3DLu9pMft4QNNYwDxZUlh7
tudceo9nR2FEwhc4keslPyhgE/MJqPv+7HqgwJBi6R+XL/KaBFfmk+/wKyZoN3DnLRl3FdWiuOy/
+jkdtToVq4lX1FywgtwYuFZNOQzSJMiUayH9Rc0gQ/oy5qNgzyjpYyyyLK+hyFqhvoGY6/dr430I
x+xngLeQMrAsRQvid0sDWSTcKuC+XrZYzqgffBJlKPrc1E3DJbXaIVD8/orvo1Gyv1IUutZdv4ez
+/0VZxPNjZPUfaEozrEYnWV7+EugYcLyS1cNzRPIS+Al4GTsMte32ZtE4/e3kbwfOc3Q/iXDwcV/
mHbou5FvFPQB+B35LNko4VZZJsvJ3wCbNKJRg1I3PhqRTe2Hdc5rRBzV8Kk+1vmSrFOZwywAL/GS
1Pp6EHn66KkZ8lDOLk7XhyUnEcT7fPPTNRYRsPAOVOrO6Is03jc7Mt/1YVobZBeXouuXfeevaLN+
j55BmQol7Q316/n3I47fxbWc4oBCuoFRgwKiUE/+GoD7VDSjg9nuabUwwxVHkBoJ5H7rtq9bhiSL
XTSxA1MDZKHYsdh6+aEBJCge9l1hoR0Xj8Kn+5JOdAvNzEWrUCIhROoNFOJJw4qD1HvjoceuE07u
6sM4wFPxbLJYYxv9fkjJu8iWIwOCUA4yOM5yClP6u1CtoVfapm5MnvKlodhbi6r3G1gItfvW/bGP
0SAYbtaTaPy+xREr95BiFHyhX0kTQ/AYe75/C30H8F6DoegydgHOeJ8HHcAO3Ant8am2ofsQQw1X
1KknmaEnlZuVzvBmjArD/cPQ3mWZGFoR473tMbYKLGzI9359WgsIlmywU3iiqEkx/YvRWFqQvrfT
tyXKe/AAYZn09pwl434+SjLFeCA+lUMdjptMYWc9FZRY94Qs1WA6wJxRrD66bogmY0sKLDHmBrVH
N4uwedHCpoKwtiAjwQXhDY/wN6hRY0wFpDKYCnRbANxacXC02BJNkXT429v87KFwfy3E7zLtd3sU
2n10LsP5xXMIdKN/pLqx21gaUk0+rTKbEB3e0ltI5P3aV9Dgot75w+GfvDuO9ksydMxPIhxL0Km9
l6hGHUywcKlln2YbY4WAwliwoHD2Y35Yp9jEYdwgYNPLFH5/TPiwihEpC4IeZskZPywfMvg+RAf+
g+UIBtiQ6wMocnwKcB82/uJHHFQ/HxtM+SOm0g/5iL2CXbQ/jhrWdEw9wP69oC1CB3leBNABd8LB
CmzPfQrm9U/qXFa8y2cx+P0QQJDA++mRBb2vbJAOzhDMgBcGkJ4OolxsT+EDgWmiu4Pyiplw1I1J
YSovkqTomtIY3eqraLDU81Ih2yHXppaE3QKvzShgRygkvkGsFF04gc4Bhz4bp+E764bNPMgplear
A4Hl7tkaR0Aj824suILCjbLZnpzjQG6NboSfylSiD8ENjUxcHADhowFJ5xdrRDkBud1g4RhXA0ka
ulus2AzrZlwYSk/gwu9ORRJb9pgOS2CgrnxsnT0r2ORjgfxN1ADaG8gqhyrbBrdtEABjKSrAEAGw
JTioLj2tBSzKBy6J3z65dEraZ8uGGmwEW5K4CqhPp1Cm9TIXh6JFT4KqBh9xgTJ5gV8uctu1KMYo
OscubpITTAV5Ex1VP0n2FGAF78lTASjGf/LQxi63ZF5G8oATI7PfuUlT87Rlaz1OkCdNcTN/LPw2
7D0QoAM/oUcEdGFl0U80aaoMfJrOX2MJIv17k0AnCd9+Cgzv78IuzoFjHdwcd4CZR83hA+sjPqRn
IUFO3kErSPr+DIoN7HDzd5OPdMEs+5jmht1udFqxpKGSmlXzEX1qljQ6jiNTKru0hWib4Wbkvodg
t1vrxaE1Bxd1254E5J2WP4gR3Mvlzm7W+QlrJaWQIazbzjcNc966AgIblgK1aoQBaHvp6pk07dm1
EqcN6HBwNOGwqtbyzxOxIIgusTgcQQMCIK1QYluFrAuG0kBzn94PSZbhy/L2TdK26ENSoh0vw+XA
2zD9ulldJOtVlxowjBexJ2hMgo4vvLfZGcrkWA4lh0kH5yLUuy2GU1OOQ+WrFwF9s2BAawpe3wen
nMo+dIIAqztlPSWJuuxtKPL1PoVWDh0XdFHsWXVmFt70z1ktBNnAXgwzZooEjZB9i6itG35NqDDZ
cBO3uo2HD13nQCwcocl16Fzwb4kwTfZbCiuQy+QY1U1o9SGCZsHkh3GBsHH8nMALhOvJbihAvNS5
1pVBHYyZTXLb4gSpwFPtvwT3j5Sl1LrYc3rWzBh9pRpw6+mpa9w+YxRWZHyZ5mYhj6PM9pDP1qXO
s6pwy4QFsIGvS89LYSQ+p96G2kBuienT3Q4Z4SyZBa42NDGKzBGIOJ5LrBi6Bv0VD36f55EVHcA7
YonBoyAjJFnsb6hFClQcpm2RaVVwrIZMV23ecEv2tihW2+elG207Yr5Is03QXm0s9rd5l+23jA4w
RkEcg5WFK1D8SL8K4vcFlhqyP3mwnPjeUEC6uBzWNcZHccTm2uEeVnRcwxh/jscYSvUrrAkwZlUc
2uP0secM3riKuQIAEJrSQOceHX+uHrHNO/qadWQfHCjwH5NhsWpM9TPHLfi2684TOvP+lkatIY8/
p5q8ffzfk/z2OSAFSX+bJZCQZVU8QrXx2repas25HWnAoHWyeVyrTsD8RI8owGt0i+BvD2raAM4C
KV0CtMSXYNACQNm4hwYqvS+knTBLayIHfCRBUyfcFWAOsaKlSRT2pLeWHELnCmBrpEF3/JjBSWEH
Ia69jalJWtRolZrG1MUXAKv36jx6e7RvywMKzQHzk4JBwReeDfvgfRoarNM6Br2HRII1Kb4Z0KAj
a5420kI8BB13Q/fpfVtImw0Wd4lB7r8FTWVADaI2yyhW17w0+62/TSjZ3Ia/TAOdWHYkER/77hKQ
bIZmR/WOaEVH14K5W2/eRPZqdni+7Qpp+muc1iOWD6QVch+8geM1vZ/h0th/YbLuX9ha5/gyjNG+
HeTG9/sfbYq+IE/okgN35wm9W7DYG03jml70c8ji5Zq+rZW2m4slO/+ccmgwDG7Hv6nxcQJMuHin
2h7n/BpDwRg9IXPr8vWgNFnGtormWuDivGugUoBSRQHbHAAYALJ506NnE+gtODJwvuJ7fbBpl596
JIs+XNFiHvx0sbApkrIa0AsGBkox14ANIRS3+HwD3Qa+IGnkw53UFn8GuCLSF46mIYCKNFxPw90K
7QVAAWc6XD1ugNg/p6PwqAJE2Pa1D31JuuP3FIwHlOimGWx+HCSOWHn0ZARnBWoHR5X/ApV/h3gD
z8XU9xc/jTcgAxvTnWwzoN79FtiM139cqK7BdJzpjz2jp3zArM8QZortmTb55JYnKEgbl15AvrMP
3Rf1jCmikMv1GFFfOziz0y3ahfwLyDT8LPboCmYq4FX7En/DT/O5d/jXcErv413aNsEXgwWOz+sW
UCgp22EDroymyf1YlIAsQipvKcg4fCKFUgOLeuV2BqL2BrJsMR9g3rAjLBzJZS00+iaU2xv0JlCW
AzXUnPXAS+GiQOkrJWqnsVoGABP8Gjzovp8W5lrYleo+XxAqaSrA193NoHIwzaj19smzLd2hggQm
ULiWugEcIYinMGCUXxzSM0GunJiNae8K2u0gJewhCD9ZL2gKYQJgrCCOXnRQ4Z9Sp/gwo80NiVMG
fTwK3BdWU3STKXEY7qj+RtiGUUHfth8bkot9zqGOiLH43mayWyDMuqNt1MKgAr4FrSI+9pt15BFt
sBagChukPOkL4i3WF3Fqwwx0LNrHAJMGQfBHebmjVAN0IzsWUMBmr17SIjQ6fmV+SIe7NNUqQDOW
QItB/gV5cOcFSKSCDrycB+DfpMqHODPPQCRdv3yK0HSnruHnCLTxDy5DbqO/F2u7atiNBAwq8HDA
MCSLCp7XuX/emE3YVFqcDtDVLOgmhpwyyzj0uharXHZFUq34JpQ5JVzlyD8PP0fy9iy1gtob7fE4
3S1D4oen56fpqIDCEqsO2f++edtZ7p+AdhRzho5c+/d4HBF8AhK3/YOCAp2QR1TuO7fRDkJhK9fI
FsXdtoRYHSFk2+k+3NX+k59L9qeZCO8Bw4/e8PA9nJK6Mj4YsPVxYqL8g22y2k2li0ag5yxsokgu
nR73XV6TbYcDZzjq8IUhLVsuYb3B+ka7HdwscMv9zvsfPpji7ULcFDjSQJjiYb9VbGPboUkA5OAQ
aXzs3wIWdL77b9Z5vIPRZNA7CDmb1DB2kLXUkygh+4ZIyb4xWegB0WEptUm9p3EN87hGtg77bdkf
G45MPc4RCLd/uHVUshsyD1BE7WsyE1vStyVHnykpj0037IaqtwkBDrwHvT5PdxcWm2PSXTcJRXOA
PwBf7wp6YDmID1jB0EHsRuP3sHKzgEMAXp08NtOU4q6zuvbYDW5CmNWE7TtoeOPM1lbv9/77WnrH
Uf+DLdsvD3oO2kz0bo1x/Xc4K2wkE3FzBqjqLTR2wID3+Qe7M+DNrb8r298BTdhNEYwQuBYgK/yZ
7mX9f3CRLu81RDHx+O81EvV+miqtBGP3eB33vrqLtNnpSdt2eMIT5IrYJz+D4+/v5VcIgUfoTo//
9zcMZRQ9uWny672IlSaAb7v6cWdO05eWx3s+Dk1BRo/oaPnnef7nBWGRBHCwN/IEuFi8wxX7xkTx
ICPx8Ca0q9EiY7nMftgJf+7s3w8w3mG7/3uw+wiB3UZ872GUxKCj3l3QD2g0Ny5D+vAzYjjo4rGV
AsTqnJ88m3M4cJTYzEfroF8/SDvu8fyHrZTMG8N59Ic7+nWl445QSqGfEqjRgoObf0+LhSIiLgtU
Pwxvm8ohr8Me9xbaE31q87XFIwAhHbAzC4rDAakFafYbgUhB261aNSr7E4drheMoh8UuwB6pND4O
YFLEd22gqCcr98Znqbcw+/tBvH+MeHAsohEHYxLHcf6eZcW5q5fEk/Wumfs9Mm0/EiE189F+DCS3
7Oa/vx6P8CD3//a3Yf26TjOPbCTJI3v389jzdQO9cjQhsk7wErb1fwWt8QiQf4y3cmJjwGfM/hEO
KOwU8bi2HY6b3WqKJHl/Glk/YF+Ms94PjN8P8Nf4A3wWzbuwULEL4W7em3L9OkCIRX1rIL65yEZi
el5BQZLRl9Rgw/x3oW6/FB4dRAhoxIhKP3sf6qRIZLB1Wl+8pSIrBzqCdZToXQj+Y1T/383hT/2O
IboAGP+/p8I/+jncvXvx2n80dPgf9s5sSW7j2qJfBAXmBB4N1Fw9d/XEF0STTQKJGUjMX38XSMkm
ZV8p/O4IBy3LrO6qApCZ55y91/7x0j+4bs5vNkXXuvg6SCrYLf5AOmieTY4CdyY0ZBudgW1xy/zO
dLBcsnwIv/JYXAi5YqjxT6yDZZF9bjHwZIDq6N85yn+Q7e5+LJt/hT1mIf11eUVZgtvA8tdJEVsJ
Gstf71uxkjlx2KcM94GfBYafJWIDq6AZNybKgmnbDbXORIjK1T1GJriWY2mWvhe6C1r0kCnlyvOk
QkcQzASpOWg56vSW9ldZMItnqvCBF9i7mqPEPmIVMG44ENjHzkbnGswmhrS8dq3jIFdb75gyJQ4Q
UK2lp+9d+UlUveE/qd9qHWsH3CTFmGksDe+KTqP9XraDcVP4DICZbcauGyCN8Oq9iXWh3bKwrS+x
IsrBLJXzHRJl/7lnzoJhuca4E3TKmx7iyfGfC2lMD3jxmVdlBdpiCivR3tJsyqpT5WBrPrkAsz6U
pxuXvCwQwhkJY1ijjHMZYnREOJtPFuZKmoXU9L7d4qwy4xYqlWVcWKCcd4Eo7a6ivXewhsR6WkZv
uiutqkX8p2Nzdgtl3MQms3c6LnH0jFuKH900knGl8FMFBhbq7kdKz6imqVSZFwnz8s2KoGsFjOf4
aza8gHOB3eh9jnld0Me8AQdox4p95bfpVgwpk2F0gcCcwitw/YlPbWf8To9O+Bu+Fj67nzvLEPSj
jrvelsW5RJVyY2VaeuUNEcbvUU7XaSSHo1X52bGUEIzRG6/fp0uBhaKVMYC74b7m3/y4oLmOgG0T
y8h/Nvv1Cg9zP91xSZV6decKQvRYR7OxmTIzxQGk8kzea4XJR6jmlJ9SDwl/evgxlnU2w/cyphrv
kZEXXfxxBo0L5kDEDDK6Ask51LJEf2ldSutdXixaFQzj8i2JgHcH+lD6z3M+PnSLcnZzmbh2mEcy
Aqmr0nsxII0KGI5pYW0U5qXEaPg24d/gri240XFL9NFurmN+0hKZ/Ilih/eG/8B/7nRrukvckf8t
uoG7wWwVV9a3OjYdf3asI3zH3r7OhehoKcWKm08zc4z7g8mjJ8a6+0ACN8ZbvauNm4RCYtwIGphD
UNXMPgOUquixEGOX86lMsS7ROma4vh24RSGr8lheVTUb/0GkkXXU8LJaK1mN9y2XXi6I1aLpwcJJ
iGRjLLhjIqNXH9Nk8ysRv3PthvU+mX2KavpR051nddaxAO7yBoKKH9ZhhN779My2wi7lfh4GH5SX
Ub9hWY6ev9/CUhN8v4hdz9X6sK9g1rfIHahHrZ6vBB/ifDfFPArFYlZnO0nLDKGi7T8jo+CL69AA
wJHKPW6YXujVOS/xJ/14JPq8lntXQmIN56TnYjPkOko6ym+LaFv6DExooGm5xsUeq+gZz9agoYql
m4QPOaYn1AoeTreaQd6aHiSJxBkHnEEFH0eX9lGqiQvaIHvleUBWNmDC5yFX2cD3g+fAuAw4H/ez
vrCC2FBEjiKp/Kuxyv2rpeHET0dl5idUtZFi49e81YctMNjdpc0QC7yjmO23Xbz4G8zn4uA6rb7T
89S/cppJ29Dg0Vqokhmf15raeNwtau6TLVNInjCsGbyhhRrrAZn2mDzMaqqv45RBt8QhtLdgPD9g
rLOPXplpPhppyIKMvQv7mGUo0WlYmAAtIuPSOXXPN1jY00PNjS6xmGTNW6ZHzcE3VLyPusS8CCTU
N3jlxmjnJWm7PCpCNezDhLftaC18YJzu3FE0m7lQuakZl0hflvoEFMLBPlwWeXIqolTuU32Re0rh
jGPvyFXKZYQnHQNFu8WfzT0VUW5hYnUXLmsLXORdR3oP/q80jEvTz8YldeYRYHeLPioocHZnO0N1
/rYq19aPP/BEFGC3b4BjGhcIP7wfrPFxtB389c4RBu5d+PEtP96MI/URY+Pdy8Th7ka0c0FP5j+3
1E3p2YadfADvrTNgWO952wT1G+odnzk0m/X+76l8b3ocAxCPDMHn1NdlbxiZ/d+j7ECwp68oIg60
aGly+rvcj/6svLCm4f+sWQsX8seSlioDUgvIEW4lBwFbf0w91VAoDIiQsT9qxp3t8nTleebj2Rj5
enHr7b4/caAu7eex7CbGV43TJrvvK2uFJsfdj4nXPBvSKsvnMY7n7MXBMyLD3F5XKWMY5d5mgvHu
MwDB4NEUwEuxuyLA+SgTbJxtjR0n8BrK/IDRISuwny/GDTUMC1nO+aEPvcqrDZTdSWkkt7AsZhAZ
jlWMGyPuOUIEBDNUkOSqxT8XJa3rwBQRjm/O+H5+D4Dja8rAVHhh3mnxM1tpeyg7p+ASrS3nIAMn
cFPxTGJfZompAm3EURVChHY/qrJ4rmipn/xo6rF1ztCMOYdY7cUEe1D560aEBim/yDmuz+wx3p1R
Cj3i2R2sXdtYMgDW0t0QP1KdFd3scIB3/US15uRI8qNPlERbzayaK3riGGs6gRk65RkI+sIotPGA
2fCokr4+i5SZUHSnJ3YV+n73Ujb9rq5Vs9Nc4d8BNwzSQjxEpu3oL0yaa9yToirc6EiPrWBVJduA
zgKKf0snRqHW62JDsb2UoVAAhXA22SkjB7M4GEYTJ8x7ag+LRmbtstJkeiHkstP7aTzRKQc4AfJx
HgDQ1sm8m905FwcqVEn3TfUgSU2Qj+fOspdbb+rESaU+25ycmoPEytEFxWg82cZQXWvQrW/lknkn
YUbcvQZ2aVhW+K69tMZ/Xk8mTHnRI/cf9GthxboVKM2Z3nO7Sp9mUTzZqWjyK9Tp9n2T4T1BFg5Q
hE6qv/MwzHxTc+t/TrwOTvXom8HCTbZtHCHhHc3tbtZS/6APzQBsvcPj4dXw5m07zYLeUuk1ffZ0
ZpzUux9p5wE4QPfJPi71LVblJ/A69S6Tot2LaPzEXCN0ZCo+x/hiHlB40A3PG3OHewpDXee094rp
Isef0t06UzF9SXvzogGXAP2u1LWH9f6+WGYnrERf7GiA2vvIH8RV7UuMdY26NH5POEjrcjLaKnp5
190SsURlBeeTMakx39nRqUfeeTJVC+TTr9Qx8ymqK2vRQ760cjtkjfPI9LcKUOJ4W81faCCyYgXc
Idmd3aQbwalTWzLjlk1g5sg3lLsYROsxb60ZVK8VWqVVHkxNtXtv3SGsuR42U+z3ByfjgikctrR9
p2YDDconlcC572VB/7os9YeMscsV7d7uyZxM7QowCpB2zQNxE4ycXT93MJM5l5jmckLOgZladtVr
yvGd412PiJf728wuZht5BzFa2o3uNnrIzis2qBsxVDvzLq2y4jgiznvXsuJ10posD5D8FOHQtmpH
c5XW8yxWM8zS9XtsfUno0FkLWfzjzYK+YB/FSXccSuejRna8NTtjDI1az9fVyjjOaWu9R61eN5uo
UtMrJ+Itp+uWk6DUy82c6dm2a2z3ssp3blj522IrK0PS4jfFQVeklhRJPm+UOc9cNDzLV0mvCWw0
CMH8noUEfXez6Rz9YRiz3NgieWhnzuIojdMHGRnEtRgpgLeDWNQQf7D4x1B8TIz1nlGTqTGAGI0T
+lJBFVvRHrSaxsLUSvfgZf34rGXK9Nj20OAGsjeSTVt3VCBJswXPWl1LxXMhrW58rgEBHxfmiYEP
pGe3LN2CowrRHUouYO9mrj+N8eRxi1vARkHoOOvBj4UUI9EXaGfxVdwUN8nQqRct8ftz0XrXblbC
oOA08Fj0pv7qj8ptV00sJuasaWb5oty614+MZ/zupOF+MfsDq5a/Iwsd0eQ2NTROTjGFW3Qbdf7I
aXaoKEMgVHtvUZOzqEeM+JH6aeOs+xHd/nax9gIryuKEZo69N6DXro8xShK9t95IoWDXNft0dkNP
ela8g1bsFOdGR9q9gyS8GHjpis7j7mGctXV6zqBJm3DaAivKQcQdbPYmcID5fNKNZXqYzdG4cBbN
wwLX0B1UA85nP1X8vxfTP+P+1pbOT53JtXR2KOxNCmhTUEb/qeXTo9Un5UOmh6jCPbYpqsqaXhZ7
6dUrU4al2dmFz2mkKh34WTiJ2Xz/+g38CfjnrO8AXeD6X2geeRd/anqPiWtUi9nFBwfwM1CXUsVy
00PIMm8MTSUxh82o3ktLJvG5o0dabmtXRTf0U40LzTjjBhsUp8q/flf/4WvBK7CKzOjH0xEzf+0o
lFYfVRja40OpcfRrJnZ/ZsAVZ1JQ54iFCfQpNn2xcDjShrh+++vf/l1g+6erwq9Heuu5HMH/TQZa
ziLDe43Z35lzSqHUaGawUOiGipQLkszrfNIaPeuSiUg7GuvxuwTTmJ4Hu6nNW5qxQ7YEetbFyaFb
K+i6WeXJCrz3w1ji3P6br+s/XETmRgajfPD69C3//H0Nfiw1C5PcoYwGonx8gFwqTNwMglCL2h38
Qo1P3p1Ugwwvmx+ajl5Fk1DLy2pCZ1Y2fyMS/JPvY72tmKOgE0QrKCyDbfjXK6g5jbb0nBsObapx
bHQ1d3roaEk9K1o8CgLwWv6Opqk+yCuwIOdTX5Rj1eZ7g5EsfAZVrzUY3+xfX1vrVwHfjzfmohxl
uoTmhDnPr29MYEVqVznRoXZjTqhxRe3Vw/kbWyzoQlqqfMTC5tnHueLYuoGypLLTYCNQ7O3BV0EC
HOIZvSzVsv39XGwgO9hrkiIqtheO7zJWnLkjFMBBu/Z6cDbwZK8+X46mop3665nG4MePolQW4/QA
t3FdhACBPYDyBuo8pMt0t57j3mWZcW8tystgq4maCuivvw4Irn9egFyB3hz7AwLaFar569eRGFoj
Ef1reytxWAPNaimTk9evpU458e5Z+P2r2VzlGqWJtJYIgoS3Nct+YUzm8m3FlkF14iyoA9OcUUrI
l8WfgFbnePu9PWSZpEitagi6NAgLY3moYjpgoRT1gF5laNrDgud1CRwzo3lDUtrAHUJB8PH9w/6v
E/03nWgDG9xPt8W/NaL/gVejKpmO/KsD/eMl/8zdI0KPgQTqP55lxlU8U//M3bN/87hxfgzX8Ojw
nP/RgBbk7vEqjyEXkw0Gff9qQMMbBvsJF8Fi8MgY7L/BCiOb/fUexgvKymes2SU6qlzWnF/v4aIR
iraLO6J0q+m7wRcfuyIn7MBxK/1c1YOHdSRtRLf0+wwpV6G/dGhCjG3GsqguZmF3HLEY1iEZzFs4
kWMaigEjivcoXQz+Lr6ktJRGH9bjBLHHxv5UQMnw50OqjaMGd4FBcTEcwWYUinuX02jZ1ddlPqcl
0jkJmNv36vLKgVp7qrRi0I+Evs3Xsx1Fl9RqapRc7qumqmE/EiSyKnBRyTppfZUWCJ3oGvZG4DiZ
eUlcENyhTFCJBH6xtmUR2Ptb9Fn0+fJ2iZEB5yy1C9STd702IV2QZThcY6mjW2ImHVln7bA28jjV
6fm+nIZ8Pw04MzZUGPLoFnEjbqhHQburmU4dsETqC7eeu33XZkMPcJ4HPWEXOdRRO+7SpRULvduS
HwxHgaqpGKLh1nSi8q0bZ+NhhAc87KHWo1xVnHI58s1QlFQ8L4HKqNFTpxleERzNz9FSCTds46ae
jlOFEgBKBxJWPCGUuK+4Ghs0s0a+V6bbbm0jG7ZuXDdGoIyWDlrFkZm4inFLS49zmsxG5+hGSjz7
67pjdqOv9jJFl7dLkLHQQOZW3+CCmPX7BmK/2Wllsbe6PKLx4EyA4NJOIDtJicJzBriNAabLttro
PVbr2h2KA/qLhGJp6L2dOY7jduzSigBDc4h3s9npfNFxXTuhofLxm4ik/r4wWd9lDk/jjqAoYvdK
e34voG+bO3oBzr6vpvrRKNvkjCI5f60g8gYR/qYxpPrvkNEnsb4xW3GLAorWpplEWzBzyD7ZsMgK
0I3JGIjoyxt6PPG0TUTr305OAxMxavuwxzp+Suh7iKCyigyxtwVj0kn6/ENPteq45twduwIgJ2Oo
6BNPA7hHhL7+54iMQxnMqiNXLu4a88KhtT+ObSF2cJ4EZUQZqUfQEF/00dE2w+wtG/pRgB94AuSx
ErVVoNKZyLSI2ZWvCje3T1nieG8Mv839oBJS3By1kOzoDKS+KLPQrI2KmgsQ1Pam8fTlM+GQ0QZ5
4/zcy7o4RAsQ41DTdJ/EIA1IwlBr6nYmPPKmcSgbaAKndEjMQUahg11uYzAGenLjpgtGzS+JD5Dx
S9esxE7wEvlDZtdmqBb4kSDP9l0FpZlOr90HCM/0eydp+nDuJoskv9I2sbA5kRGdv8N1eqerb+nk
+Du42fnX0sjmY+PjbZ3W6fRANEJQRt0XOlb2BiXmSIUqOVIiPg4r23yfxvmFqtAJyyz2p40/mMQ0
bhoL6jNNo5p4i969GxXMPX4t6rd+bn8cHv+3K/7drqjr7GP//3j2H/n75/fi113x+0t+3xWZvXro
eNj8ED+sM9ifxrLebzZiEwsFAWYp/uRU9ceu6LArCoekLU7HBEb4HMjAeq9ptJb+m2mC3sB96q6H
5/8ybuvXTXE1XK+qFwPr3koj/zNsIDVq01aWrR18TbPTQKbzcuh9W11++k7+QwH7b7Nffo2AWrOG
xOt47f90flwM1c7DMmgHZDLGBb8GOJle926LEe/v35Q56z7+S1nm4IgkXJdiGX3Y92PIz6IprgXa
YIaxh9mo/FvdbYdr4PCAeBedUaBbyL8TZFjGv388airXYEoOUAAfKAP9n38lzlunQR4ZHWi7kHwS
NVV3BRyYbZZtvHLQgq/VwLqM0U0F6QOuC/P93oXnV+4bJ+7ZO2jHk6pEkVCnRNj61UQ9RGCK/rlE
7nHFWuGzQMf+flxa9np3NkO0wuUJAWtxn2dYdHOt7Z6Mzi1PGGPrHfAAeUOYoLyxY2zgGysuk/3c
gIOh9MB+1Kni3kR9+hXY9vKcZHb7LOr4Wu9nuR1FXoY9INfDYlrZtW2jECHb0ervTdUX3xZrqW4p
bdMnU5cE/OhRviNipwTUUwxhX5UjET0Rft6lMffewFC/xQC4NZKpDvLOUmeE3NVNW3sswKBZ3vU8
1g65u6IiW5rfDY3lmBmzH9GioUv+RXlEK7hLMYEdXhLCi5uRHkRL/w9fXfsmmUKN2WZKWqFQA84j
GuU3ZofOrK6Ssk53ohRws8aI+zzUE/gFgW4V5ee+FfVbirfjhQmn+eBDH0nCUVf+BxMSyMiImolV
K8y5yqDQy2nXDh7UHmRkyeeM4o9kHOr5WxKiPFiuEFeuBHXLeYYe9+zNC1ZUtm/gkysEOl3ANtsy
dW6RFz8kk9QJqUxpGaPd3SpDb98w5g27atI7WtguCawTrq6PtiiSfVImX+Y2rTcxMo5z7Hs96onF
SYqt4stJyii/ZotaXgAsaPcWhv4rJAwcJtVkZJAzB13bZDKN9ECrUJu60jlG2PUOw1iqrTXL7EpP
4/6DgW/3OTPmNN8u8UL0s9ZJ/8RXoPASuV+aLg9H5BY3Zc4QjbLtgxn0CAXJJiS0m4KM2DhfwfZp
ojrfazXzmQVeZ6hI10Lyb+sh5iY3EHV3TrXWhujXxYjRdC99R5oS8ZfFJyvqrQ24wBnqsds8RGNu
XhGWe+dM42gEnidsbm2englmEVQOG8y9MXydCqHtnFbrrrFyLp87IjzYlWvnc83k8BbIE2K3pese
GoxHIcz5B4TNcts7y6vWt6QjL6RRm/OibjSxLNvRd8dHDu19GBO8vGN4ec8E+0VYUWUeJJzQwQ46
2K3zl5L4SzOIhh7kjdsTIMBox6tNAu9UOmyyuMgQypuEiobkkrrLlTfm83TMfR3aSZiA0NWDSANy
85ypETMEsqpejQz7tarZ9NS26cWmdx4zxECO7Q3jRcwdM1qDkM+NA06ScUyEqC1wmE4HPpOKcj8O
5DLQAbcxh6GUNKFoeiPBOzLXZm+n0LQ0NlaUDqdANi7xw5A5q42slgOpxA1w4aDCQj7exVA4PYvz
a6OSs0+HGXA3JgHnzaxhM6OmIyYp2eLR9M3nlCLD2TVw9cWHWAUMQdLhczplaBf69jErOIIBhfJV
9qZBpnj0h0LuW71kGa4K4RwGvcufRTRrqzbbjOZg7F3r5EwDKVXjMlAwOHST905nQdg0o+bKmCbn
wNlPF9irZwhgCHiMi5lUtEQYbPKvReRGj+S+jl9cAp28oCSkccdQyzpWOWkGQW+Dcsx6xEG10ssT
oCZ/2xU9JVPRRNRCAEWrc2PbkIPFIIyd4aqKsknCkKz9LiyVTuwb+n6OllHkf5pa/qmhMHhcFAbP
AOZGDxhtGIv7ybLrr6sm64o3IjnWI4OHNeoXywanS55sW4zRRwjs/m3uSPc9L8Cw4RcbsFkrUdxr
Yyagt+OiKUPc4/x/jtYV3yBj58+W3k13OfGX2D2XonqMC6KgA8UxgqFplRHvRdt487/eSNnJbv67
U6Dv/KVI7x84mEv1rn5tjqyv+eMY6P/GUYRIHB/PDhmpPx0Dffs31wAq4mLQBgHk+PTW/zgGos7j
JXTefM5nJK/+1ByxfqONwd/GR/Z7IOt/oc6Dd/TrqQnLP/9BpisMA3H9v9FDcB+bFDe9fXRyDzGJ
g2C3Lbthv2D3P+Vx4xxYmEDtVOM4f9CbFVdOZgOe9QxjfKhIqQ56VWvvuchBvtJfvVmwPVxcyium
zLVLTpKyxU2SD+phTgd5KZRDLEU/yGMRu8anqo6wNqUiPXFW3oK3aT6zAqIVRNsiOZaOE+zMvl6+
4NLUQhkR7cgGmpmPTPuzE3y78hwJK98zwUXS0pXXlWMS4ppHINHSIjkZg4K/LgsUemjGrI2pxeKE
M4uGfZRPt6ie8j1aIJqYKiagUriTeT9pvU9USKZfG7OED4/5ZAiGymJ8hNZjb1Rm/Gr40mcCkt0Z
E8jRyDQu0GqqjeHieC4bUMMcVmrrmzXPzDuLdeZkDCUxpEXbEbdj2KztSLag/OCDb6mX906u1x8j
nZqd1eLtbSS9bqIqsycm9S5ACeYH+7qY0gNJLTjE7BEZm5iNsDPM/qXyZAQxMBnvu0ouX3zkLK9Q
Wq17DE/zAc16e+Mi0rpHookHDkDlDoR2f4ZM23wurH7aAAsWu3rIh70wMj4G8ikCYcscK+dIakRm
9x+abwWydebQIp0bUNcRwce07bGm43Wsyo1yousiq4uj5pHQzvK1ga3H4WRom33TDM63GMYmHFTC
1zvXHvcYOqOjCbrpDn7OQo9DS0nfm1Wkba0l7c+1PafP8Sz9N9G4ADJwbIK5ZpOuh7G5+JEtrxfd
1a/Z5/AWsaPLF3gB6irt9fzRrux6D3bQ9IMR/zjTq5zBfJZb1v0yC3kd04zfzUKALefIIh7gNRm0
M7rG20hlDWvAi37nt9wrBPGSF5sudv6lR2J+ExEbdmCAYp3djgMPHCqAvp6Qrw3e35syrp174IjL
YUpmAL7aYJ3N0Vn9RFV8i3NQXdLF8mmTq/xYaP2xLqMVPl46HjHFtflG4Kl73cR2huwsrw8pPfMC
VZ3Kd6OdOLd5PZ7NZLS5HWmLa2R29kncvSe9RzT4DPFia9aReMfK9xXFV3GMmdgHxVw4x6qJ7J3w
CIqdRWk+W3b2BeFeHYdabJtvwisv1WAtzwxWZrCupX5fJS75vRPiwxNUg3UaDB2FKa/hGOGIveyd
LIr0TpAeCsHPsvwvEPuSfTmsob+LzJ88qTOJtzQaWUNWnNOYizhaFk3EHoy8h3nyUViqA2RM2RJ0
GbKxqjzSx3BPFTTJEo9FyKmmICw0T7N7RLX5gxPlB3ceu5PLpPEIyBHoYN2j32CxfCOdUx4FPrkd
WOtmw4BkYl7JKJ3N3v66gIkOrSxNwiUhiSatnewVQ+X0JMpau6/Nogq5oAITXpKR+QGq9k5rp92Y
u825oQBIkeHsnC4t9pEa9WsQkTkhCPdDFA2vWjQCUIYYc5/qOFYRD+sqzEd9uCn1of1idVByOXpv
Rn0Se7TL03bIjZ5EZRrgrx3RcXWAVDVHzCrmCp3kHN8uqsr22tSReTXPjgjbYXJXYCIusxhCHOnV
ikZy1a/xyP7wFC8zVTxKLsirdEhZ5pTMAwIm9DM90Poa7RGeX0N7TVHTeUEc0xOTuc9JapVV+G3p
hoj5Xjjm6sdcB4lKd7EJzDSrPufoeM/MW/17B7DwUSn0LAHhH9297LRsI0QZOnTB391UTGjxHO9O
J/KoC2u8AjeDV+mhFxVLHuB8dbcYUvxnn13jZiE96YVSTl6hOvzkgwc5sCMuMATUcEMMruRWGtMr
lbp4OWfNvyp6u73r0qi5TvWxge0qc/j9Rb2tkBTuDB8w+ILIdeuoxnrJxsI8uB2fEgFJtUum1PwK
3LC/Hh2/frcRe7G54Hh/TYpcPoGgGJBtygz5QerHe2DlaM3neAw1I0ruDIPzF55cJxiQ+zzqPV99
mTjLZp67eqsm0zt7K9ByM+VVcmuJdORGoy3ra7ZDbI7eL/s5tvp9CR0fkc5SP+U9SVWErBI3HC13
2WDZW0ac1Kdzpy+I8bTSJuVh2rlNNdwYQ2yefCPOPkFAJaaamjwYDLZbySN+BrFWH+gxQfjImtZ/
y1xXbopy1F/ziMYEK1NyjDpzM+McuFv6VPtS46E51SCWdmQrqFtDlvnRsTXMqLgT7/N59J7i0Yt2
8Lf0x2SQALoHBtlkWmjuzqJtfNPOzedSLcQYLT3LP+PABe3eZMd70G8GmjNqCFNpZ6fUTXjXJbEA
eAyrEfxHYJQ9UUdFJvX7tYfM3p+m8aV3OIgEyAVzoH6W3903cZMfKsSvkqxSwXhzUS2IbhF5zTef
DI7jkCdIZKdRu5JEfBCRUtwNQ5kdOqd/c1okbqy14JI9KvPPWee+kXbyrkf9N5EvbyDGHkoDhBxW
d2KRraY4thCYt7BYLiZ58Kc6EeJCyrX5TNxv+YUe0PTSRrxwQCvMrY5CuM1OaLSl3p/qRjVDt2eu
guEc/ZiDTyBgZqs7W2lWnQ2AXSZXEwZ6mMVT7901XTO7r8qNvvX4sDw69yMXjrrCpHtDtyyMKn2P
OrpeEBDVKHUwr1dvNQsoZy9/wHcdZbuGpOri5GnIP9SYmhsOednZiOfy1LdSvDmz03zSRRSnd9GU
5GeRIJC5QOFOon2+ZDl1BRkdsDxgVDnph5dMSntymmhyaNcA5KGBRRrNsWHkvSk1ndxaUth3g6te
KEPHoJ0If4cKhZw6tl9Aoo4H0pAhgBRdf8PfnHb+qsAkd+UkW/uq900aN7pWOUFGBtAzfl/twFnk
qVzI3E4Abp3YQbD8azImxis3wrg05hsmGs1Ny9U8LR0to0SO7zZG71O7qtiUrfV7o5wQroHao7OD
hAgoh9WepTxm0Y74QYgnVdQdiHKzQxyVcq9orIZzZKO9S9QmbbT4uNjga0jjik4tfoBTpxNYZeTE
jpJqdkUDhFwZ/I6festFFjY58142g4S3zRQf0g8jFplX2zGyawLBk4yNLKoJ4uEyH3oGbPS5zGIP
QlX/hqyfY3Sd1cS5MO+zjA8S113vRel9KdSX3hZN5jxFDQkHHTKjXBa/417/18r/myKOEfNfFnGb
r/n7+N5+/bmI+/Gaf1msdFwZdLDpmNOUdxkx/z7hFs5vAm8jHl8kUj+m2H/UcP5vTIl5qvFyOqB2
V43LH618BgDgoSjxXMdEVsWk4b+o4YBr/lrDUSQ665QBazQjB0rMP1kfs3RIUgNyxAFtbvLKLLWs
N25t0UKZaBCgtWiLblc3811emcuaejWETCF8Gsl6vaMoK+ldWYvxGskeKn5ZZi48R338OnXuSq1O
UrZwapI87u5KT1t5DvknW4OZYzFtg9bB6HTG9LGlL0Q4EF+iPESF4zym5ORewYBcbvLU4Qn2en05
iEZFILHToj25hp5t+oooG8SaZPAlbROw1rbnqaHZ5BbEJ2qTk+5H3pwZWK1bH8UioyMizO6hxIlw
ogr8hCZYe5V5QXB7UyK7wTa8Z8GJt6Ds6GXR0r0Fuu9tikndI8f+cLSMDwlfC4eVeW+bSB59PGkb
7DP4Z1Gu7TETfaspKOCw+ERjlPpCXmPNXNZsunrXLPz2ZDDvXWiegRTdNRQ5K+hN814a3oXG4DVA
+xLHTvk4NotxNZGeztmsREFNG5E/CoSxxZXt1a9RAbF9MbqJtln8yUe/vW75wVqnZHP2qXHWmrSq
HqdUW94ymCmb2koSJLB1v+sB84ZScvwS/mWyEKELJsI4hNe3QACrw48mLQxR5CL0W+xV2o4RLf0i
5efPxB3bz8ZkkWJX5gDD4sginoH2FojxJkh0QlSW+g6+2wKsWzt18C3eK5sthEYYtihJVEto1fmW
wEiyWkbnEHmLx+Cza24BjbevduZdXCUrYgkZWxhqZlmNiJZYhG8c/Mb1yDzznvKl1oAiWOMTOSnx
yQbQJkIRrxMKP+q/aDrYkFA0unXf0U2/KWSTkGFmJpPHYtss2zwpHy3NwCbRMhffmJX1oPKOWasX
MfiwEhdUhWsEqRzkJsm1gYClqfH3CPU5QcS1QRKgnPHuGI4Hu2ggEcpEdXuOOd1CT2s150kADjnb
hat/svngG8VcJSxkSsSDw3dZ7QyvhT9qTbN+Hmc6zceKIzBijLSbv5GquWj/x96ZLceNZFv2V/oH
UIZ56McAYiSDM0VRLzBSojCP7o7p6+8CldWlpOpKXe/1IrO0lAIIhMOHc/Zee+/35H59nwNvPJdm
jysY6XaxLVlYEZXgEGir3Lj/b7Xu/69ax2z6U4PyFynTZaMykb18FDO9/6t/Fux8FEsuBALbYqLC
Tcu0/ddcT8FORwZLrQyMPQqldUb/52RPVQ56gE6fk80KvJt/9W1NPhDhHGompEl0iP+zvq1FUfDn
LidW+rXBaaPmdNDkOh8FuTQaRwXNrD86dexhugKTdafzLpyBArS7pst9Scyhp78KzYsfcGb0x7mq
45PWZ/FJ9OYQAj03iMtx6z1RO0NocpaoaLIU2oOP3iny0tbJOP/JIDTSfLo2qGq/5b3JPJYm5Seb
OXALSQuYTlrF50YnJyWqTY8ktI7gOyPR+3EviTs6NF3l3qtaTX+AY3zo8/IEbEqptvPe5zXBC/y9
6ZqDRUcK3sIX7I3pBg1PsE9mFYSmlOv34r5/GiJ/7mG/Xy+wdAsAJc3sXxCpOM/0KSmK9jhqPe2r
pHyFWMXMG/MMfn+lD2rL9UrwNQwPsACyN/OjUm1RrkHMrFsex7gTkZnnM1pdhynEijMoY6W9n9M8
vvv9RT/0sN8vinJPR5GLiUl/t2//xBohWlaM2KjKo3LXwgi9Mdop8BudSE0OcdH/+dWAsQIWYL8C
IPyDIIAmJqFIwPWOBmKg4lzjOdxNbm+M16oM/iA+MD6APdavhu2ci3iWHvxKgMVrWaZVoWfHLp1K
1qs0FmVEKnqDH4j4lnROp2vVK+NyxIF5WEqP43wmXPEff+eVMUK8A3sq/vxIwijp3M2VsvJjp7AN
R5OYCeAAZPgQuC3Nrt8/4F/HkENFH0Ehzn6fBv2HvWDfBQRX925+bI1luW38XkRS4w1u07ZIj7PI
qFN4dVD4f7jur8MIJAa7UOqTGNVdfZ23fhpG5CaOWQLn+AghmfRE3D0P+HHHFTRPstrvv+OHa63i
FfbjgQEnhVnwl6gOmywuA/ZzRo20SyIcWKCRWr2fLxJKmo+/v9aH+fb9Wg7gENv2vTUB4ONsQ9NU
66FRH5d5obbRxF51KjNrMKLfX+eDSvXHdSyYNyjP1+Fq/v35KbcUvdtM2ZH8IQJWphEQ44ZE27XT
bDn3aZZVkqgB6vubZfVCb/UqSc+/v4cPY2e9B3SyTHQccsD4fRw7A/Q1QhQl9zCIJKIi3qGAX7Tk
HAPqpRLuO5FwrfkP8/mvfgoWWTpdrktdiDXU/zB0hsQdmiX2smPKMeOpz93qhG9gvmpzlCu91daC
DCm0e/jwp8SDpkuX/Di69fTNcOFQfW2HoDoVBKMfEgh5J6z2/LHk2u3vn86/u0+HHyYIPHYH/+aY
5VjxCOpfOwC5cF/pM9ukxHQlRkNCaSDn1Vreeht4Ah7YxGYszvpgwjsjVjE+qqKxLwJJy2PCfHQV
aK7wdu6QNnlEaZVgwt/f66+jFgHZKrkyEGD9CsPRybZuEJbSZAt0hAhFglyW/jW587+/zq9voq8z
xzC5gdbhBfkwnZMfw0Oh1nzEJ7HcEuGNeAmihXNRCtv5sav9Ov3f5K35N+vwx+mc4QkDhEwJVse1
/fkLFckXjrCnnOmc/Oco8eNhdbmrkPZhsaMMyl4aveSFoSbvWatqqpGNI//wYA3dWd/Ev+vMAMHD
56KWxA8NsfHvb2rZt5rJmxEfUP3089EjPZXTQzBZ7TGhZnerWa7+6mDV4HCGQ5OQ4pQ4C7JSKbwD
YXYu6DTGp0Cp+UYOAUUr0eGfDDuSHLPQxOF5LlMRn1I6s9DKrfj7MKkSYVG5nJeyR3sTYFW+97qp
OJkVwqCh15lwRTWad44q3HswAfoBM42BCMqeVaS3mYZPbVxuZ055ilC6dLiuSKR6KeNZf0WtE5+F
RhDqJpjq+HvlI9c4od2olg2RF/FhEYYtdrmXIhOxPByC6IkKm4wTOscvKIaNr7WqrEd6Oy19ShxG
AA2m2P5eDlAXo0pOFhZWP0/PicWbbTtMLUY/ZK8qZfJuREJnsNF8ZG0V28a1JuEn4ZgFidrpoDP2
o62zGSIBUnzzPWUSudp5z3Bme/+uMVZ2B29/UuDgC7h82/barb9iYje6UN7zYscO0I8gOXvrvxVO
w21w0Le3XTYKYpdRyDwEjTWfWWfKTx1ytev3xxu7o9yadarftlaXFqdmoUJxjI0EjYqpV+kZPW6l
tt2S5u3We5+tFIx7KuHMUL4xaV/qBn8V8c3g88KyNJBXZi3PbkbgK8Je19MHe8rsJ4XYXIMboNc3
VmF6dZTbfM6YZumZflQSQZLKXns9oPgd9/2c7AOCTpYN8kfqK4llPfpwu82NZvJsK8ISX8ukMndG
39gvSOdxGfHSEKQbZ9Vyi1p+kqEs+ukGG/R0nc32kKKKN7IvpSuZmkCJfzJm3S631joOKyAXuH1y
TJQzruqMRGeDDYxRNcuuhhyoNl4ll3MCKTzexBy95o0UA85mR9P1cKnY55Bn2s5hzhcQG9LkljgU
DLAtERbtSzom+gH6OKMXTcF00yM5WJMiOTG4TqM9uCk1EGLJ7fmcaGV+KvxyGyz0nKbepnUP8XAn
c884JNSxt1SVnHDWmv42oVB81InrvUAQuKYHlVnkmoJuvlUvJ4Vq6oDgIn5IpLeFhFy8dG5dnGeu
Fsaxg3x+8faQJyiKILTcI3TEPOrz2rXk0ukN+ahagVyN1uESmpz54EHX/S6YYN7YJGQXIU/V/ETo
43VGVuMJhfwuBWW7G1XanAJekk2KTGhTrMTnruJrlYUPjrEgNXoeiEs0hQ033rGfUeBZ56TKrnvA
SRv0b7TpZx+WDOAmZJfZoxvTUp1Fa16UDgVrBROslfW4L4IKUPlipJuUDjnZtSSqZkF6J9L5NWjN
l1ZpYptrlUVkul1vzGUwj5ruf+5wbpKCSlknnCefVU215pfKsk80dIzNYGZX+EvGqLDdh2GIL0hm
Sz5LMgi3qT1Pp7SsmIDtdY+EdPLKzSwL07robo2sFCcNhli0LO5l4XWo5TZ2lXsiwH7SmYl46/Si
XWW7OeIJck8JMU6s/GQ0dmOglUu8S0i63FBTUqMF7WMuj84CeWcay1iBjzLBD8AxuGajZKfRiHoN
Tr5ePpK6njwqUx/vZzwb9DRESxsCbPp8Ljx6g3HleujDpP8tr7L+ONHCOSLMrLgou+hzn+h3vjOO
d944z4gSlNqu688q0YQXFNKWqW6E9JbQ400rjzYJ0+bGLJo47Gf2IsVaTStqlzxe3cuYimqIyHbM
iuAlgQeQl6OPYvxFFdu8XbDo9l6hMiRomW70tdDlJ3pVXWSM2XBldwsdaDC/fh5JtJf5zsnN6kJr
RbGr88K5AdbwnqqTPMk8GckDniJJFNIpH5VOzK4/Bl8QgAiMFLUpsnBgnsTl0Kcnq2PfvjFHXxyW
oWJg5uwdOCKUGq3A3tviJflMsq+z0ys5PKOg879LUqOA9deGiTnK8Z4meNHLXncyeoR0uDZxo9iP
1QAg2mUJrjDmu7cAwFCONE0barLzDpygg0MwGabctIbq31r8YKTF5vOpk9bZq2z9HOAfKkOcpJc2
OZZsYWpvr7wyuCVGm8DY2IotDv95alOm6DFiZwgJDfKYT/yowf3kqCViES5pP2qD/XUCuXpLcC9V
A+LmI7/pzAhd9jZ2YaquIBJnP3pauXN9OVDUzOzHYhbNTSKFtaliIydlpjPPPMEsstA6d3Cq9oPj
MLCD+oxVGFkvwak3dC2dgwP875IAepQ97eLcx2jEI/SYzb7UCcEtsWu+KMlXYqLpQvRJmRUSgklH
miR7f5+iEwLqPhq05kQMwESfrCs088016l62/YHVuJtWaHm9nQutsRFJYdKivOw9O4VLEafpkgty
G/wmimO7PNI7n98kx/FLSUfgVtpkDUMfA2sTakXNmg4Pqg/rZnCuOLG3+6LyPA4ARnMqjVnydmFV
G/OqRELvyGtfTNPB6kQa0CLwDxU5ncfRrzU60rF/0XRTfM7BY+7tZKhei7rzSJFtg+7JThyyidy8
+B44Fa6b1mubo4YPbtvmJQp00X6p+GhasI1dhgDezTIU8TLgUrPx67DH1CjYrqJaGHMyRHTuRIir
1QWIHyRNTb7lF8+2RWV+xcHTRplqEXQSqCu2NZSasxeo5tUD2HgCrkBTI2AN7FKLzrwzx5HtF/LG
0AfxmvcFc/aP7huk8IJe3PCjM4dla+3Tubj07Y1u11P6nRyADrc5aQ+82GjPYguKMpim+jw5rXmV
jY56JJNqeLX7zH9OFDoLuiuBVkaTvvgOyx74ew+na13VB82155Npoj/YVu7wNEsju9ILkkc1H7UI
fCnUU9lYGCG7qORqNmcPfjnphZbZxUcHgavFXcnpYNe5fqZqXUYlKO4pasBPQKZSynXZXTbI6I28
mw5GjIzG6KuWgGv4z0xn85Lcg2Aw5xCdtYIwPrGMGFSHGJeE+gB7WeBLoGPeEZbB78aisLf0Vp7a
JVNfW85GnDDSknZxxVPo/ewLeY4MZSpK+jn1WvJ2PLOfDq5uwVVxTOuFtAftu+mq8TL25+TBqdE+
GA0fO2ECeDTqjGaJcvovcWtnbCfJjSCX9JGNcbyVsQtuvejuXOsTahaifBam17iMGVTVJ3rwkAF9
7c4bsAnmXr3Qz/V39qK55JTLmVBfvdpMbE7Qr5B/iqsORSNn7E1trcCdKXstShNjg8Y5mcA0mkDk
qx7AmZo75Y5vCEuCPWd5AnOBRewK8KdhUbmwWCocfdlgbCpH7fwkSPBzmRr0ZIaznk/GxexUyEuM
l6Xlg9NG+Xtz7sgequZyb8tsuu9cYkhM5SfnvB6+ay0MnG5BBOUOg3mixa5vkTVMdNXnEggP5QFz
Gsi7ansSWVKpo3Uwgg1nfFYdNkInWzWElwYZwKlRikukw/llYUz7At7+xmLDFXKodiM5Ttejq6Ph
tif34GCAD3UgUBxNEBQRScAC0cQ3kyF0OtqAcHwp3mSvNdtWa5a94YJRqrrgSw/KetfPrQsLgtrB
kuBkHcWtsrSXzLV3OCJn9inBVV2JU6V1z2O1XMO0PZGF8dj28Zkpl4JRmckLt1++g1T7hP3xzsMs
07KbDuu8fAn0bNwv0GUg4AWv9FhFuPSJigLNcB6bcvVNNubrFBhsrLSEST41j6UL9B02wi6HrDSl
HoabxP1aDUG7MSuq2oirOREko1JP9EG/TohT3VyZu84rszGcgzl50luxxqj3fnGyezR18zxvsiaz
9sayHbrsM1nHhLnLFNDao+4P6qHzO/ghIkPkBubBG4Mi7LtBfdbM3t9O4yAPA2eYS6Wg9/RTvr7m
s35yrMz7DFWw3mcVTbKIpLf+SOoI5dExX48TXpBO+2Y02EJnfWFvFuI7L+XgaP0uraY7x3SDb7rr
zdpJa0sKOpsiACm5NwdztC6kXwmRb7p0QEBuktyCQaMr8peZojOwq9wgjwCXACPaG4u231DVtHPy
6vMSLbxIoNwV7IcOnqU87UoqCUBGIA6G64PVf+OKkSNnEZBgrMz42U8KIqJjlxeQq9JiAELGQcT0
OUiRpdJwLEoY9ipqmF6oM609jblR8TPGHG0bax1njMZ0LnApTVcda9wnv4vnM5oqTsmZpyEW7lz9
KtecbNjKYObYoTympVHkVlgb6+nEyKbhLV/M8Tp3Z+NSN4plZyQod9JijJ+JWaLIndDyvzOEI7eu
03MSSZZBf22a0XXOMh3WIy8t4JkQr1Y8dfXA1qHUyFFoDas/srfnozW3RsrXcEDHnpEsOwAcnK9G
V35xS2hIGQkV3sZO2xunX8ICGfCxbpM8XFjyjyZw6xDFaXwCsEBRQHDI94EbXbx3at6vN7S2tp0b
tz/GLu1azgnDnhzj6vP7Xwn8yrzTXY79DciwPULz5YB1q30RleQMNvUmVQLfGq/HhW2PxmGTXs9S
u/dBwcPM+tSBoCoJBlsLxdjjaaPgrY5UwX+WVdbS4M5wYSD+jU9rqNkJil69dytHPDWZ5AtkOZ/I
PLLcCgovN05WGp8rpfOr14XOPSPgPvZOPd0UE/vdRUvxlhVqOU8t6rlwwqZ3tCtq4a3Dsa8b0DuF
zpx3e7ZqnO2VKr0+GgqCKjbZQlWE4iWTgUIOEOt9EDX24HSofQjkYPzri3aJDrB9ofiX7XViS1Lf
Xy6CvhcmvdaA3i1rB8C4OlmaHdk8ow1MTOpXIEydiyZf6JAtDsWreClO7+NOI2N8N+T8AtaCXaXs
y+U2lSDgsO6u4BKVtjF93tWMrnHMui3V+kxKRZfN4D/5raarxht4bBQpQziWy9nElbJv1lIcdNvl
7M3xeE1slh81SLfR4DECpL1C/4Jh/cAyd+8TwJXbIIWB0pYN9XwPFe8Ed+5zpa9m8druj169/t9G
8rQMd3VCYVeczwMftJ3BozlRN2r659Rw7DwqZBHswT/hR9PYXhseddbovfBkaGb8fQFKdDHkjCZr
4UPzSWteKCXWiOdhwyGWnIzLwBjj04Bp+iVOcVeC3uXVIQyQH9NS9CZHGSPWNpqXAhnuERWCZuEQ
H1YLWV/Gxh2HA75hDZJObeIkKdgBx2O9D+rMvOTc0j9JfKnIBPWyOOErXM6DaMw7IihydlrcuCmK
9BuAn/YFWReXBmgznIgni4+SkmuFIBiZHjraMNGpyMmOfxf0WXHB5PuqHDGEqZFx9JDt11r3gzCg
mbcXQx+fdMmvI2XMyz7RK43JoqJiUQd72Q9ym+BRO1uUwM8tHIPnfkRmh0h5MS7KxDSuiX6KT05p
ceeSk48T1UyHe91yKH7QFgWisI6CsaU057SY27CP2wMuH8mZcAwUo8Rb9NdEz9sXWpFaE9KL5Z1u
eieOGk6nSD6YHwObJwWcW3tYOBDADmj5wvjAGIP9KgnxnDY+ZYkJR8i3sPVqHiJhREwc+3w3Hd58
l3NyyAFj+iyabPoyrSLdjWBDTioPi8w2ZVvBytjmeK7EUIOJleoh00f/WzvY8XeYQMFpcECbbZKR
lcnORpACjjcn6NgZAUPQxc+56zj1RvRWH4OZo8AdgVZt5h/l5/8q2v6gaHOcgP7R/25OD1/K7DsR
PNnLz5q2H//qL50DvdF/gP+2EaGRPL7aj/6fzsEw7X9AZtHX9MZ3XRvqub90DraJ+wj5A1X/FTzx
bl3/p6jN/IdDQOoqkPjBdDH+I1Eb1/i5yq6DYDJgl6+pE7Teaff/vcrODrtpO8WaUI8WXK8xBtrR
WFT6w8Ibh1ucspzTJhS/Wx2SFuJ/e3gsbIHQWAR19/TT0/t3rYcPnbH1bmxaP7Dwcciurv2/3w2+
wbYIUjVg0qiBaBeYnDbKa9w0nAZ8B5thtNWzN6xLVl/50JHIH4G+QpaZZ4d+4NXfAin1az4jVZFJ
OfiRzAYOOrPrxG8GUWrT7vd3/K4D+alL8X7HhFFCcQ8c+jIfe3l25qX8trO8siZgEZFL5OHjYNP9
22E4QIc7zJORRxmC6s2CUhabQaEDLBx6KNnoK+Q3FMHCCDOtpeknM0RpskqZvr3eKaAyNXl6A4r8
RFD9eoiiU/tJpN0FKFPgvBBq3XVvMVR/6L78+jN4VPjQ13guY+MXGh3b2mRkXyuuyAQPILUi0cGm
tKKtW3QmN+w1gvs2NsrPv3+YH7pcKzINBf2KT2Ms8sd6Wz/1th30Hzb7//qq9kHVEv6mrmrRE6cX
p59+f6W1d/Tzr7ZeCcsf+zckRgFCkL9fqaVhs3RQW678VrdfSP/EBRZLf4a22KZbvSOXLLT02W9C
0hHH6k+D5oNggi/KQDHRgazwCWaHD5f3vJXjV8MPWLXIpMgr56Uo13sgkVBsoUYC1KTWku7Hsnv3
hTXeGyU3wiSD2b6cXKvXQ/AATRFy5q4eYcabGLv9eX5rtaGNdG2piAAMiKs5OJa7qD/oAj7yGNb7
R4NgGiRkYKqkp/z3x6e7yqkdJ9bOhoqrl6wn/HqDSU9ip8CJVycn+irFK/lz7eW0dOR0NfRgQtwf
3nfquEtDm4P2DbTZ4S3rLe/b4OAEOP3+Jya+5eOPjKOTQYQlFM0wbyeStZ+Hk0tpRO9TaZ1zeIBx
4EcySJf9Gl0aoNBUKgQLqt8O1eyoTZqmmH/YkwjOa/ty5dAUZVfdtaUDnMYrx+SJ4lyDsEOyn3G6
9tFdeTYxvQuADCvkJpPWWkDLRX01rhQcyHsWGCADNI72jskxh7Q6OCCF7sw8ucFBYE2bUnndlQSx
I99hO+7K3TGy2WRusNUCvHD080vo5rA4IR6d0pXbs7wjfEaQxRXhgZB9sHAC+RlX3g/7ay1a8ukr
CGN5r0i+Wm2R0sPt3CmchKb5gLRzJJTV04AJ4b+JXymqghjK6k77olbuEPhj80i0W3s0ELl8Y9vn
8t6vrKLsHVs0rAQj1JiweHgOe3CawXU3VtMW3nW3M4wVf1TigwXKPJLrGYLEj7eVsGAltcE1Pjfw
SdCT5YGlxhxDYNGgwqRXfqYOlrJzDNp7x5JwmIKcMpBwq+XFdxtSIPQp55BQ+MlOI6v8xVyJTiJZ
4U6QMwE91e/Qp2nlP1krCWp+h0L1Kx8KKkZ1qPmr5Dmt+CjAUaCk8nesFJxhLO3vsCl75U5RXARB
1QOjSuwVSzVaEKoyscKqckaS3FlyhVhNljddusWylPGtGokrqDZzVs51/y2NU3C7z4IuoIf6mWMR
uS5fzbnKpQWcVSrV6leykFUxnagYLfuB0Nv4WL0HQuRm2dzrnmYd89kChKr4DeINXJFg4ueqfPiM
ccx6CNhj7LZuQW8v7EtpxNcpHTevORSzNyKynjiGXbpCWoyoMca7NYaKtXDnakjb6ODAb0vCDp8i
A84qRLWjHNQHmxJseUC+3pC5mO8DUkso2kPIChsR4+0FOwtHfsSFDBwjZleww4UDK9kH80tZ0sTA
GlZpTzt0QIosbkSmEWPWJJn/XVMDPN+IqpHcZ7av/CsHnFJ8qi1PeoDBa7CYy3wQOrNbiqY89Uii
o8vZQeUSdbaDAVrN4H5F1YYOh48s9LCJlPueHFot5Gc1n7S2ghVJrk+x4gsrXbsmB0MTPPK6fsor
4kWOVh/IcluQcXa3KGlZO5hbpnGRjqmAReKlZir3QMbb+p7F2DrlCQajnWq5g20jy2TZ0nNeMAjm
czueK39maGu8Kn1ESpE69ZbjlBHdfwplnBTBBWSeWKGSS24tb6BYAhyZ3EAVIfRJO8R5QKiSzMMI
YBZFZ0WUuuJoUXHhwNvt24DI3jG3Q4ucNUIfiI/SLoDB2DujpZPC7QZeuzVmcmWPaWaQbVAEdkoH
lb8HXQU0B8MnIX9qGjNt2cgp07709QwGe5PxHplXxgLNhDyOwdasB6I0THXltgH+6pp4zLOjapak
hCY//yCoLJ4W+clG/Uz7GjxlR1F92onRWbILItzlg52bzoszxeuByGDwkiU5Yb4W7gLoriLsropK
i+z60B/j7XvaQzmO7CzyJB/uheOOr22fWofBG2H++wVY2k2NUokmbNmQfPEeEbNMrWXfwuQ0Hgyp
8TdGjGI+7uwZiD9ppXlGlc808aIjbzev3zMsar1bB2eed2LvlQLgyTTbAIj1biX3pWPNjTWCSfeC
FSz4hP2W0V0xS/aRb9BwPmJCis2bvFdFcWf6dWAfJ5ol6iwnuW4+cSDfOAVo1W2DHXI8Ns0Cincy
6dlTHAHxvql60m1G5ifuq62A9TrUv29Vh4mW4jrk3jAoBl6dtsTqdlsTrxxj/mBXkPD/mFNNWafX
nWHPNDasNtX5uccVYVqBQhYbzHHdtJuQ0ljbGcXMOmnwMoV8IyYQSrTrPlmC3MdMEJzQL2c4CFIH
QvdEuOPLDxTuBBf0zpKTLi4Strk5wEaitu59Vou9qHXjqguS7tnWTUzypBdm5qmh7q4uCKFJAL33
XjeywZ2tfWvyWGkDdPPXoqRjSslAbw4dJ+biaaSlIg5VrFXfSWBd5xAMWNREXKiPmPjmVOwASAVP
mh5XFNLbBNyQzTSHGDu9yxopLoKqyJ3IMXuTaMjSsb3NkJrEPuQAiLelWfOaLFpsBUeb7ILurWJC
nk++wZDajuuMvc0djSc6DcuwZZEZuwuDKir+haCUAyutNehsvbv8Sx8MwYM2s00/LYHsjW9S1EDD
K8PwhmM2mnzUVBnpQrgyNYJjy8+CjbUIXJLOh0GeEUuW9/kAMImKwMGupgHCw0gdJix0QyzAELA1
nGt3si81qdvNNu3qaliVlW0a+o6o0gd2IuIbEjOmEaZOMWyKVIwwLMfB71gF5u4eboSRfYYcbfkk
irADmx9bacFnTpFp9PietSI5aXE7vsIsxJZResLF8U4A2i0+xHjZ96oT2fZHpkxmyty6mfAsOleV
22LZ79pBd8+2QbMinNndiC1IfH41GpH0svvFq9YsH1FujcmaKB+WcFP2i98x+tGZkJMyI3wSIU49
t3uihkMCSAqjj9chCz4x1itxU1PKYII124CA2Gotj0/q2cRNihKCtBPv0TFrmJqjk0j7bMelP9x1
KNF7FndG9LbNLH5NDg6wJTNLFiCi+ja1bsxJLwm5mpoAScY0Ia0seq1FJSVi5gyIOUqeS+AVHCOJ
3N2J1MeYNE66fpw7m/d+hhlH5kqcej+kn/+tpPyhkoLIfj06/++llCtoy+n/iV5oab78XEz56x/+
VU0JALbgFdHRBxOZbZvGT9UUfbWNcBDnYOW/o27/VU0BnEuVJeB/c+ZDP81J4a9qiu38I7Dw7K6n
wXeH4H9UTbG99eTzr4MlgX4cnD1OzB65y2jvP6Z4cvBnsE+eebmQLJgslH8TUj1pDuvgIcRZk3aA
q8NDLjH4Dh0dEuKWZ6KjXINmi3EQlDYuY+59O3e0+JIZmILXLOLcJPUh7S11QpHnRXYZuBeNqgmv
rUW7JqZpFzLjlUE75d6DS5sec/YZNWbwXNsbbUfbUORd6AqkY3yegcOuy2pK37G1z7sgDrnvaZM6
yaFYBXEWpkEzsJFQdfHtuHTXE4Am4L86eqLWOHQCwx/FqwKPi3sy7DgikCuIcBF/U5T4I5XjzaXE
kYe9Vc/nuE+YfaUeTYP+NdVcwltKQespz40dEUzL3kFKse7e9zi56qdgHvKtaAtkcKW9Laf+Gq0A
wbtJIV96UxIE5lXk8Dhtf7Aql+tXq4SD9zaStR8cZqGyO48mWsRcvZAgZlIKbmbSxdp2OCQyv+7J
/aTDXSxbaFDGRpkBbka9tSjIOhbhZsDhxkpNsD8QVBFFck4Ngg8Mq7oL9GqkJe7t0SQe0GCBxmXN
ASNISdeG5BuZsQ6EPDdCJ50/OXKYw0GuX6ItZCSVFUflrFi4HM3dlr56paoTWdNUndrayC7aPkO7
Y7KNWLydlpXtzlm6mh4RLuzM8bxN57iHIA5Ocl5pDwXF42yJtU+zRVvY0pWzFXB2NmiSpp1pJ8FG
42x7RHOQP3h5uxyFQUC751FFhlzn7CAHEJox6Ta7PcfdOD5CXkWMdme5Nhi0/Es7tfZFp/lHqBZV
iAIZbhp0APBZyT6lN4lAlsyOstS2Rd49NML95E/LZW5ynEoG2tBaTaaLoS/p3msrsLv5l7yT9j5v
4j4c8fujscm1U2cGbwgG0FsNVPIZEw+lmDbuuLKP+gQiYd7sVFLMa+YTyL9VKOIbLLsCIoIhnWNn
5saX2V6MkF4agpziFUYHi3PqkzUNb/OwnlDCZal9oMmMBVy4QEuS1j6ki622Nru3kOiuLiqM/rMm
ZIWmbYojt6Z7IZoZtJrPL9hYgb1zMdPuYit/7E03Odd6Wu0s/xVbrn5itetCp0UXVNpGJUJMPjbi
riy7q9hpI9hARpEX6bxvs6B/0OsJFq4XFHeL59uREMtZyL7c+Xkxbs04ZRNB6gfbHN3b1pORbKSp
6TcZzfqtvhTVFtR7CkMKgArljXxDS9I9kpAdh1niDwfiCo/SGcwLcjlUpFG2e1SOxVNkMx2ZZPsg
WQjGiLpWt9GdBsq/k+uP2PURHRCkzptLT1imYAYCJBSs80V9T7TsfBO3Sj8Zki0/x2g3JbwPi+/W
bf0xmmTlgiGgTGzNaOW4VXUJjtriL2qXdZOVe4hpVyQfvWYDp9e89svj0IGhVP6AbmPhebbE+B28
tISSaunfpzil+Ubm9AkdIWcEV97rfnYkEMI9+cu6OPfOHbq0bjsSArVNAyrSywjxxrYnhHhd8FVR
acnYmhONd1OigKK/nlEJzrS3yl7mHZhuZMTeZTby9zn87UcXrUFt1/XOS9C4Vb1o2cDAEU89y98Y
dvbSNSAZEp8ItcacDrQbE+zGnrYZfSVDDG3z1swaM+rrjiGVuP15Nr2dqsyXACPsxkfhijFWoFQz
0ySsvGCrOFjpvGoIcbq3gXrGxlvm+Mrpc2uvl4ZxopVf7PLSHCCYsNOfZdFGJKf7h9TSr5vS/OK6
kJgSOz8KZ/rkj4JKRgYovZwt9wgApH6AWvMEoWSkrOO9uSnk4yHOZDgm5YNpqAvPlv1V6yN5aXqk
A01TEmroghztb8oUcy/R6n4Yd933vldwDgM0s86imr1tqywinz7fdqMsLzk79nuSzv0NPoXgUOb0
pKz0SzD7wcNsz4emrI2LBbHHDqsGcmK/JODI54r1sjxQcshuROFeQsudNpOGT70YA95nIyl3vXJo
nVfO/RoFGbmyyy7mThyTHpgPWl0NroYyNyWSnChFyvFcFtPnMVbq4M3et/9h7zy2I0euLfor+gH0
ggm4aSI9TdKTVROscoR3EfBf/zbYXVKRVV18rbEGkpakZiITJnDj3nP2qToTEzXuNCrMdtiN5aht
yUxcMn17/9Tm/ZUe0SEDRbh88eECxEgYtLZZB0V4w5wa4oSTbEc07CsWNMx0sfbY+bjMG238aiVw
JywEXwevnyVrDZqYid7MnvU3OcbwZneRxio3IPQPOukhCMhNa5fMlr2N3MHamnltBaOojV3kpo9D
Dzh01ry7iW2OgjGzqrXo2dJq95iXebjkLCFHrx1ja1dEvhui0I90r1HrCt7kM6vqVtI5Xg+gUa0S
nJAq23uRMGLNuGe1xi/3UFwIIAvGtvGq4aHFQuDyKCJHBq3ZcPcV3im0pT+QYBkT88dDVqUoEKx9
Y1aIrQK3dszwHrcZA1gU9pNUXrSxVcXqDUltrocENYIZ2jeWKFxHfqj6sZxLuiK9goKQVhgIbVjm
eaLFKC9rOUv5v/L62//HkU3JiWHu76trGsGV/PS1+rGy/vNvvo8pdSaOWLHBXhO5YGG6/s+YUqd8
BlgIxJn6FtAG1fP3MaXBmNJkrs4Q5TuW4/uY0vmDtrvpM1i0bQs7r/9PxpTi7cSEih7ANZYwj8PB
CFl6/T+MhnCC1Hqo0f6CE98QX8XU1Ju6J9n7opRH0m5duEYZ4RRxunNVC4T33KLBMGyiAqCUi1e7
mkQN+sAPCci9KDVGUDA0tJaNccraDH1U7bosbcdwl3mJnSTndjT0kI1m/tew24fsan1xj2kQ1gTx
CR0VYnxu9IU9kfc2eLwGYrBhgdaDmymOFvsEtvrWkCfTCuhpr38wSxm2QeW0yOVvU4AVhrXxRDS4
11CButg/JUlLmcwSm68K1IxFQAOOpMy8k7NG2T6BoyVkq6Jp++c853+b0nc2pb5hcZ/9/VNDV7+V
yZf2X9Xzv3iCuuLz60H/n3//1xPkcsPDJYBFv3DGmYgy3fwOr3H/oC3E3lCn9/zyoPz7CbI8HhM8
toDzGPLjWeYx/v4EATRAZY4P0nNeEsedf/IELdCEH3amPDNYznnCsSzjWXJw1r1+giajzAxqXX2f
jUs+xjNM8NOIkCddRgpDuS8S/QhedwMQ5MnIILRY6j3r7ZuB3MtXsJaBJ3R9pkIEzrx6iCuI+7Xn
LWYkOemXoXiaGBCqPtuUbHWX7YzeNihM66hciTy8qJHv7VxT8Ao1P4gegEu8BiIIQ532Nvl02xZj
S+3SmlySK4Tdr0C9LUlkS8blFzEW/EPAiMsYJ9HHVJnQ/OLVJASc8OlezRXaTyDeCLdsfy+qlmc9
oghpyJWeiLRsK1JWpLKwIGWMuqzyYfJQ/nBP7EfIcIUF+sy0zqKO7U6SzteiVcs64q0ST7sATMJG
DBQ72eXnALSuIah0m7HEAaJBXXP8D4albVTkfoIvqG1Ak1AoWwFOfhDJPlLBeNNV+bofC0Se2Q01
0V2KjHXDoGaDUeAj3B19l+TdVaTcs9QoP88w7ts0C5Cw5jtn5msMLWRr0mO/FKPQd1nqAa7Uhy+l
iNaR06nzcinjgaEGtaM42LxNMusUFVgoXx6Z/y0u7ywuvEAWOsnfry6X34Z/7T8VtYqT10ysv/7y
+7qigy/GRYow5iW86fuaggxoWRW+q4B0Fo7vb2X7D15eJDp9z4niXf693WX+4TAJZ7XhlYwkXv9H
RKy37mfsyHwQjAlwFuRIOW+eZ8HII2o8d95npR0H1sxTyMb44YeT8gtN0BtRCDgADsIS6C9lBP+x
rGs/vPnbqtdqlkh8nZmJ79VV8zqGGh7UmXjPZf26eWe/HAriC1UoCAl6PW8OVRVkrOL1BCrbo1pM
8kXIaFq0fqq6gMqVtPvCkNpunG0BWQ6E6O9/6U+nc3lpLC1EgBo2CzVX9MdfauZ4VZgQNPu0HO7M
wn3EwfrOErx8xH/ak3z4cggbXY+vc93MtwQzKbWpIzm82dvGcDfa1oPyjSroYKWs9Ln59vvfY3lv
dETL4RbXug2BnT4GY4XXv8iKGuGMvmL+MVjNMcoKg2alDzsgs2EH5L24F+HQFCsRoQ5mB8Z2g96g
P0vAlZJQKlWF5H6biChWceplB9ZaH9hthfQxGPOc/A+lfPaaZmPUw6qI/ZVMffNgpoX12UzZf/Wq
fS6Ft8jFWt18mJSPMW7y6a1kNCcu46ajARdn1hrI1/gwpaE8T5yIlAA6vICuBCbFO4cE28dkcitm
oNK6DqPKPtltmd045LOuesEutova6LLrSzhXhU+314MLZus4sXpEHAcUCxcAQfutVRTPws1vqkR8
cWbvupWYWQfh0f/Tx48RO0YOkTobzeYzCyud11k9NzvyhdH6l8QyqXT4JmO/ObhpfKonqHEJrceN
MLFID2jpL8fRyuChIo81I+sBjUd4TGO2+w2yU2a+/TfL0YCYldjrJiNNL4HZRXdgovOgo5ur+32E
ijQKV+MQAmpJ8nCT6mN8USp2sHG40vEPDWd2hBCedAINg080TJF/aL20I3IR18Rd46Jljj3gxaaX
ELSsp6l+VtZGaGzLUUrnXpSu9hhnvTwxoeNzvHE07ypixM6owTuYDzYTTSnbgqtqx2dh0ciLKgfy
ySAoYyjoc4sUTXrVVKiv6SIaG/LBzW0PIPuBEFS4y1iuA40JZfehS/RmieTClKCBpb1LFpgZWeQY
T51CrGO2vtTuieGz8ZbheRjG8rqeS3lF8+c89CfrA35QBtudle0bZNcXDLqcfVFyL8AgTbYIC8Zd
WVgf4kza0ypLuggDv4U5jIz0a92hftGwDF2A8a2uOjKKTdVhsh6RXAY+8S9bOaTNh8pBObiCu40U
g+DdnfRFd4aplO7yHDtXSAi2YWhVyP9blzrBiD6mHYwZ/uxx7BeaW9isx3q4xvZ+n+Ifoe9L118U
ZX+GhB5Bf0wTq++i4RqAsrEzrUTfG3oNXrto4dEjFTqjocyuQ2d3cUIO5Znc0Qv+FoGGfm2FzfQJ
/wn2eh6a8z5KGTZEjrmzRpKlnVwj/CYtkIJkYeOuG73haCjN0bChLbcCWmXhNiTR/AhrHrsKM/Yg
ZHS8g8wznI1gaZlwdEPgkOuLNpyokiKDX2sKomBE2JFkB4x1BRZ0OMIdho4FH3sbpg66xKpKAwi3
5dpx40/4VB99Y542EQrQmwRS3N7srY+kBp1rXh7dEj0MDd7lTFsJWdii6uiEZXI1C61dh0NP3Jdn
xIEzpxcadqzrtCHdoWzmr/RUlQeqDy+uF0b9AQFTtzE0/Xqcui1pKBHxg6B34CIshik+Ngqd5l4a
mluwPA3aum4kzVezsj6hzM8g6tXORo3bpo6sO9uu4UMamcSt4vbqqtNq6xPrtncgk5QmoBHnSF9J
UEHQyhWyRT1fhnnW0nkK6+m+ojl9zoI0H4zRR/hh2h9kxYyYffnSlgyrIK9Dcw1W/Dzyyl3MC2BF
7iGw4ChiEJsXRnkJKOCQ9+Y9/TV9ZYZGGUSexH3loSRjlr4OM827iMLsWzjiTpwbtQHxID51uqg/
p53Vn2qhCn9FNLK3ZklwwB2k4zktg5wcQ5MhjZdk62qYh6dqHCyYhssImNY/ad3QEEqglMDDnxkF
5I/G0Oh3oTuLa9D0ztrK6QJCTUvVqkLuj3gjxj6EOYjnxBm/4mrSTllTwl5QGJelmz7YsV3uJz+p
chyDeRcYYhRBigibcUtDesHs4kQBOAn/sp6hcyhP2xtUNkHTuF9cw4qYyxFtvAbbnx681HOXYYSx
K+2k2EhTTIHbT8kemZO5MRw/hjVRVWfV2GFGbm375CRGto+1KPro2ZsC5uEuhza8Vn083husXHTf
fW/LScrvLC9iSqQbBCRoLTkLonE2zlAUj+2UCbwCTnzpSGd+VPhBqiwZCGqvpbzsjLrdZihGt+3k
pnuRYfUCiqOteXk+lxn+m7CR2RbslTrwfhwOfWqxZjQjmY6Y94vJzNFFq+7PuuJ/Rf47Rf6S6UGV
+PdF/pa+W/L11UT7r7/5q7z39D/4CAbaWADE0lz7T+PNc/+gk+BQxyO1pROwpJP8VeJbNN500mFf
ZtdA4hZ84V8lPqYCPL30IbhtXcekbv4nbYOftuzM2VEpGxTfbEB/CpCO0ETMXl11DJUocngD+KgA
hRn757wUsdu4tizPycJhEX4xTv1wrt6v/VF4YQIg8W0hHwGveosAappo9vt5bHcDjfwNdDdnYyTc
wURLFPv/4lBE2ALkpdv/015GWmlvGAUcI2EAUs1Ngzkn8JQN4u3mnSL8zY7m5VdxKn3LcQ0u+k/4
QWPMatoQoMwZFKAjBT4h2zYL2tHtDr//VW92NH8eit8kKJtonL7FAGKa6LLc5gTivMI9MZmIyzrn
meVlzRxkefMyQVkymYIaDdI7mEXuwR83G38dnPTD5S5GKfpmP9OSaRFaddvuoCc4S8hWvCkN0bwT
Jf7z2WQMapj0h4VjsgV5cxRFkJbqm7BbyiaHMbxZKrq9I3XoJiVuvXjnR73Z0vCj7MWOo5uAprlN
xPKjf9iOkpJrWrHRdrAwnRbxnvwGavLZiyjPeFOdMZH8qzv7tzyun08jlEGTxjvZh8L4iTodxrDx
PavqltAH/GQo1bhY/nubzzc7w5ffZdKU8z2IWwvV6PXvgppOg7DJup2VLD53TTuPlihXA/DOyPht
9fv78ldn8cejvblo9DqiJrLzbkfuGsU4sD04Fgjr0wz3EbnHK5lln39/SHPZbP6w9335hYwRHNta
ugjYF17/winOHA8narszwF2dBPyLhwif38GpZiDyVQQiuwFkMHkgwoT66rS6d6xta99Fstr1nd9v
utEEyT+49Rf2WdphcoRPwdQ2tzP8ztxlqGtkzfzOwmT84vpb8HAXcKgHBuHtHecpau2q5TFKhk7A
Klwyy1bjaPcbymt8w8ogepiB3tri7G1M8iE+6jPW6M7w6kvStq0gqiP/hMTyr9be396Z9i+/Guvz
8oTb/OvNw5D6OQJ4O28xVcSLbsHGhQ3qoPEcXLdNpO7HxEoDPNp+vq7IQjiOZSrPUZJTbRcjgOte
L5EKLl75CZKEhax5HZYezDMzgjLZmfLSdGbtMGcEvzT9EsiE6xIxq/QfOjTND23voV1CHh1Ioblb
yzLhlFk4/wlxPgLgUuQMUwa2oe0T7WSfxSK7R1uoLjMx4ZS15myLqCpZD1p7wj0575uEHO1J5ABo
gVyc6/GkP2oABXZpSS4WA+/nbLJuWq/NVj6ZPPvWidsTn1xuf3+3/vyAeDbhs1gGBcRG131zs47g
2jqbFi4CsvgSEBbcEE8/YLS/6+aw3nQd8KT/4ogIZolmWPqKb/tsgFp6z5+zdifBKBoK0ZIRffFL
cY6Gi1gH33n6/fF+XrfJi2e1YXLoL+r8N/MIFfl9ybVpd+mU44Kl+XGgXmUkZspp/ftD/XybAmnF
44wEkL4X8qXXT37UQfoc8NrtfK/Hf641BhxF9Ev/xVEQIFKmIIXnHL4+SsF8smgHTqDmSF2uGtfX
9sjvvavfH8b4eR1bkLO0hKkWDZfX0evjZEj5DVT6OFBGo1rj7Ei3zlhgPVRlxY5ZuZQU3Pg6QIyj
9B5RSu8qkSXvLUuLe+r1coqXlVmxDfuSUKiXie0PL8IGgNCc9K5C9pG7mwGbyhavQrsVA0rEwBKz
OJAa4m+kXn3Lq8G9wVROR87W+4tinkmgBOD1zhUwf/mdcM8BrYT/bb+tOCKhaVoYW2pXRl150KW9
8fUOXTqBY5ehAmEZu139IUesH+SNNp26GsWdk+jm2vdKFI5l/i03xv4SpBh73+EjXTszaJK2vp3K
LsHHnrDRi+LhWE75Jalg7xUXv/4BL+nKlPQ8/8u1/+Gkhob0iwkZzw5Z2k1Eyuq2G0R0H7OKBXXj
putQwfNAXNHyxpLFEevHJ9psd0o6/gEUUxigqukRMlb+NSrC6s4jgHi2w/JoebG/RVE/rYcMMJOV
tmhrkqZ+pzx6Cw/lLctt8cMveHN3IgbiC1cTSRVaGoGH9ctja490iDQdUppkke+Yu9MUPFgVJnqF
YvWdu8D65V0AthTRAhBT9+3j7k2sJXj61C7V4rZedSQJf6asunKFYpru618rcBGPKHjjL7hL266P
0KaYpD1YMbyJSG1NHbmrpKe99AaHgg50VwcxB9yRkpEGIo2Mb1NpGCyVLtyZbGPrKZ4yzX+svVTu
jd7WzzXbyPdzVX1ye/3WmThQJAwcHljH7HfO+c+lm+ewG1xwwkijf9Ic26BesjBlQWjS/LEMd26f
5mttJkqumm1r8/vl5xfLNiJqxsnU9XzwWxKtyjMwjCw6O6a0zz7WXN7ahGcIXFHvHMn7eYHhSIux
Gg69C/T69bNAGHdXu6HNnSSju4zezGOaz4s2YmI3YU8ZBgXd0bxj6EBg/P2P/MXbF/K1iSceSzxC
7eWr/fAYthFM2DDVUYS40wd8wVej29zoMBlAl39my+u884J6O5xfnhpE7XTlDJMNN4T41wf0e02N
UGzVjm14edNZ1D0TYs0JhGxg9fM3/DB3iCjHdTTVFDcCJD7oaLnWqVZ+/9N/eTPZjuDNgkYFufzr
b5J0LciJnud38Kp2rdeIAQWGxpWWVEC24vT594f7xavZwdHHZTbYe7PJf304x08Jcu5GLvIkx13E
nCCY4WC9s0f85fk16GRwJ3F6xVv0daqMqDJErXbskWXg9WNMFGfqB05IiOaANzWI8F+t4cwRtRKi
F6YbkOOC1M5gab63Rv68Kcd0zq6QTTljsZ/GjMPU2cRiZXyZvtU3OKExoMj5YuoXjkphaEENCWUX
uzR5q6zT33ms3pq3X+61ZfTnMk9ldvv2XiNcGx8YAs/dZIj4c+0Sv7IaZNSeVGLY+IidCoJd1S00
JUZljM56B9riGpkUcdxF48JvHbRpuOhji0mR2bYdjczIVl9/f2f8YqFZIO1Q2oFRG+4LJfyHZzDW
vGSyS6fZOWMoAXhi2BIK1he1fPLOKfnFoZhNYubQ0al5GBde34To9RU9ehcY0hwyobMm93ouY2Ax
EKj+i59FDcqAGTCLxQHf3PB1Wc9t7YlmR36uvCYW2dlWkxuepXLxxfy70fiL5tkvFjGORFuEEhGP
/tt9ozkTSld1HAk5dbQOCau6LaKGLHZdYSwfC3QwVfwPcyeWm8tfYCbCMRwDYOibnxfBV8Zlbzc7
zIc9oxvgO0kKnUsSf/HOSoUykevypgSl0tAXULzrWaxYr6+blzHEiWaDW0RIHewlpCtoEbEYQJIS
i54HDkCqtUNNzjjA6gdty86xGzczttSC+Fibhyux6DEeQjXlDybBvDHq7czrAEDl+FTQGsafKjz1
F5mFJ28bxfkSgo5ZA7YVP8kKXAdV69rv7cHYDlAtprOXNHXiY9wZ6rGMASllsXHndCbW5FyAfNym
RjE6G+J9Y/PJH4yk+OakNEsg5rKDiQHnSYwiUJRkfK/yypgOiKd9e4fDt8AGo9fGsZjxtO1Ul/Xq
0i7KzrsQbTeF147Cmbvlv2sDk1KpsnHVCT8r1yX20ujCc8slHHGZs287ULq3PUA5AvlKrdobMoO1
MkXSlCs/Th4K5VgCMx6QhgNJhFEdeF1VZdspSybImTVG9/O0ZzuZMLmrER0x6vJBRvf2BAuzxzR+
Vmi47eg7FLW5rgt7Ka4SzzM/uXgT0TOG7RjMnqjkLUE4GoGtrUqnqyF0+9syEbLdTIiW3Ru9KlAZ
E0UQdQeKWOZm3ugnW0H6I3jjOprnANievyslr6hNHi7tP10zkYY1yvbu07hhgpYXlRUoEUOMTOva
3hded02fd9tBnngMazN/yjVPv2lLB4RDkY57bUqBczc+cSnTtmzUFpxheRO6NFFFjM8a4/TOFBmU
Zj9DvNb1R6ufhsAkoDXNMNHYnRnigxqtLb7pr8LShg2yMsV3kO7OIdl244vE2Ql/rlZUzPMqJWft
TBFv+NltMTyKbkpXTAQ/zY1j73trnCGhTSuwbw843TYOwcBXNnoE/DVlcoXOdA6Q+xtnXpHHF9AP
CM11gVKoJHwYEZzvbM24hjCHo2saw0PoiywY06yjqCAJLOctgQnFXUBq4wGPDuKXebL5t+yU0V0a
ByGPGXP69axnzWbEqrJK4xCklkvi8GDFa4K/vKvQEzc4kseNMXjxdp7B8E1a261DczJ3M6XrTRjl
9cfSU/p5GROqNLWNA6K1lc+O1gABbWGXeDSsQXFV9kEiBFm5sMEPlp6YBzWheqdJcTSB+CR2bWwz
e4LM1jVPZUJIgC1uk256wn+OXhCOOwbq8KlwtEjyBDLi7DuXYE2twV9va3dIhYHQhRbI8qjyNnoq
NK5Dg8I+9REYsW+4SaTWXzUR/HvVoSUcLHUO+MwlgHUJC9bKb6oZ6r1ntck+UQV4icLrn4UCLT4l
w0yHK0NFNE/gQZoSyhJqQV1ibK8Sv73LKi+eYVj72WOBSGtcu7CMM16mLBIpksIPpOBll83AXZZO
wMK9zDjoXTQBG2irLfFFMIDbqtqMPBCb0DbtSZ0jzYgG9WGKpasge5sh/rT1DM/kg2ZYWz2NQD1o
mLPrnauZ1ZfRnbN6b8Ff7aAmSxfWZoWI9VzTHChumetJ3C0TxMsj7Vld0aRt8NZLzhQh0mW+nr2i
v4vp6l+ZeWrehSgAksOQOnJjA7W4NAbT2+IaGOYVidBgyxOlf3b0kHqS/i4s/1nPz2pesl9aXATY
4aYI2M5gJxZJhsq5FcAIn32a+x2xxw5G3RoN9XqevPE+7r3iWdYSOuBUKOMjlAG5Zotmn/zSrD+A
PRgAeqpp11Kx3HkkNn/oFZ8zaTneutZsjjNQ+yAZS3EA0aMe6cItkYQqxvbUd9wJseU3TzHwki9N
LRA2gNZ+chsz2adIuPODhe9/m2BtfkSNDXrFrYZh7YR20a67WfFw5CaWj0wXpGc4jh2kFFwH3P6k
ONNC3rAr9eU2Y99U7AtocPmqTaL+oQmHhS9hE2648qOBXAsUC40fFIwGyS+H+849qA1H8t3jWwTx
Ob4vifJFcTq1B6gE/ER3wWedRebMV3Wy/qE3x25geB9Gp8QjdL0C03dRtZ53LmLBp1p1shN64tz2
rWnPKyqR5ujUcXxKB0jRtO7MDY0z+xRJHtVNWS1oyW7MtkM1Qul3XTc65Xm9qPGYvJ94iBoeKq4u
TfjmmCG9P4H9rT/LPpLXYpbGnUo430maEX6OM38HNTbZa1JMZxq35nVty/ozdO0SULYz1/06a9Jk
x5lN9vZIBLWjQZ8ypGiOtZH653Ov6s/tVMsnBuzmZnbd5ksFeBQnWBdzWnHUh8eIbsSu81v11R+U
fRJzo+HmqfzoNCLzr6l30RF8BdAh4MjX4FsFstkB3PW5wWt5sVshidVir2lIFIzTkhWqC9WKtHvj
rjYm+5TYVXhfO3FEmkJXfXQiJ1u3SwIwWt85BOjvUUTanWWiTPGa4yT1cB1BQzlbgnD3JGuN9x6J
Nh/LKEz2Vs1f17oWnTq/ccjO8mwqcOCJTCws4PcyW/AarU8TZ51AVz3GRcs/EPb+kjY+5O06nWuU
yzPPOW2sUj0Saz49e2hLvrqRsIlemPAxSfDkqxiqZsfMxbRvkyLuUU+1nYtXli+Z23p247Wy/mSl
sXOr+TPp83U5xKfJKZC5Qc6VT3kzj1eeo7oHvR6zm2S53JgQvXMbwu1NI3oOlGnTlrAubEoUGfFJ
KM4aGSUTxittetbnKtlpIzgMUke98AZ+hzg0elyeO9bAJ1ZzdkPJPt5j7VZf5wFOyXHGqRFvtCKe
nt2aNh/sSPiYK/otSq6IjR7KwNEqYC5gy8k5SRDD3YiYLdeq7lQzHYoebQW/nTtp1hrJ0usI7jTW
rPiUZ2llBIUxV1ealdLE7UncoJWK3bI/OFbllYGPorAinBWym16kQVMMzTNsXuNBRPAF+kEZ35w+
BS7Fo9dcs1rMz5WJdCNwzBKqukzt7ht8g9nmmpHfqtU1p8XhTa52OtRxucJAYNyBZddu/FZnNXOd
/ttYe811G5Y0/huzvsRXXH8YiWi/NlovOiE3SnatD30yUR7cIKDxONFwlh9KLWofG7JL9WupeYo1
vsoK+1CBgHmmonYv2BOH27oL0RuiJXDpm7bwfJvQ8j6Cz28vw6KOdn2e93uBYO7Q8No8t6TIupXt
RsmVI1S9BaamiIDoQZbM8XMbVfxPqq7rddjX1mfbj+ytqAGw1AKwjGmNBKn2lrMzOF8rJpoCTqrk
OYTQNN0YBbx4ihDo1CINH8w8IodDq25xxVwQjp4wi9TxHbZSrgf4UJe4k496F/fHtKglh82ckz4A
WAEexLphzYzX9US7GB2tPpWTHd46oVkd4I53eGqJaoFIzrCxAW99sJP22E/AhROezQs9AhpdRm55
jGLsAJT6lIA+4z9aqJ98G3ZP5pbjTVb11tc+F8cm0Q2WNFCDs6WaTemgdB1bcTaOqXik3tYR34/V
Z39Y5kxVu43pLB+asHKZlhEEue/Tanok/SS60ct42LpjvXeqvFn7WPbQBjbV3hvmT/T/ig8EB8wL
sIqTZGoC9ZnDDidwp0lg5ssydcg03Vr1oQYHsRD1VgGSOYuNrl5ToQ5XMPj1nZWm6rZrwLRbgx/d
dIqDdHboXnXwRpCuWpgF3FB8giHkPECRyvdJ4j6M+Kx2tEtj6kBKuVWxhLpWyRBfwB4Ig8owDyER
wp9jPRy2vafpu9Y05rWXkOMyvOQVgU5fDRmtwmianDOKC/GYCht91VgRfJGyAFcpu9PIIT3Wz33/
uc868xEfunHpF/6MaqEQd3U8psFIDbuEc9hnBWmDD4btutdTz1Wye+CUW5e6cCVbCUJxHOtvM6Mm
M6ijNgFxzW2QlMi5CT0ukV/V9UQ4AyKzYKxTCfUKZNdMpm/nOhT0Iko/pdOYHSM8Mm3WYE+2hUaw
cDpez7r52EK42vIobiGRoERmqkdB5naXhbDDexgvlBmiJyTd1dNVTbbPjadLdL2F5Z2piVDhUI83
Mdq5VWZJ+1TUWHCDGPcrQ4t8PkxT1V8sOuOSGk3LeOCc8lhHYwrZyoITDhZqQQXJkm1prqU8RszQ
ejI92vSpMIWzsw0a8LTWCKDHoElLo0u08coPreZ8opnNrs7tcW0SRpkd/SHRb6BuHGXqjvuwX5z2
KrvAwVadqRKbixJVznB0IOtjUC3mN4IzMY/ujVHzn0hyWbHP+SSrcmGA2XPQ1E6/AArjJVWnNZ6g
LslDZbqfjdn5Fsqq+UjFmn/MFVy9FBvMvZsDKLNQqm5atyuuJ4eKhXAUg6G3385BhCccZ64+7gE9
9clRs6pBrHtXV+7ezQxIUqVwqpM2RAtyC8H2ifYNyF3TS1GKd3nOIlQZYAiKIi2vzcYrrp2EPvIq
mVhAU/C7X3Nl6p9LlcZfm5AQkcDU+MAGFcART3Z1OxFKMTxJKh6uW8ImB2INArxec6xDXnu8Ufyx
/sDbkt7ZnBvAfiIakgdU7OYd9TE7U0SWAiE8IVsFJJSvqlM0EdTUFc+ZKOkqqLkNP+oqNT5nL6ic
isifK0Xcx0czk2zCRZhoflDPofpKfJiGSHrufeKeM7u8zZuRhUHFuOaxsLd9tRX+QEcDoyK3R0zY
wbiqSvBysUOGETVmFX60DZu/8esxl2vA5hlpH6XObVRaeM3XveJbgkxCLrUuUWnBVyeboSDoWZTq
LJkRPa6VXvboZgfcv9GW4pVPxsUMNUsMtB/XsfAnbadNSwnQMiGF5zoW/nkaE+2xdmRB0ZqHDldJ
m3nVBfnYhR972RMWEXUJzDs4Z8Wz2XUctWssoKmDsPyPf55Mu0eKu7IYTybBrGCTB64xj9WK/US1
s3w7CqxF4Y2Ze2kKgPErb230Y+Uuh6b+sCgLcBeU2Zjta4Mu0AnB+WhsW3u2zyYSIG/tAUUFl5B5
a0BULL8vc236IbKGeX6mUDH0OwIl3PjC79v+uUeGzKNkArO8cDQjvsum3tyVHfC5AgjpdeZCbA7q
2tPv4CipCR+ZgNsnOn703ux1viNVOd86IZyJXd40lhrzP6SvAdeEZ5fefzyt6ctwFnut5Z+fSRn6
mrB7SVZ8Wf8c9rf6lsA1zHd+J+GddT4p2lDIEnMMcp3nZzVwOed9Sf/vOACQ1Vfch1R0diwIFQUT
TxNFMlshBaVJbMmjDoWHv9V4fwUA50l7Kb0OWZU5g7o9xT2RPM1SQuZuScpQjjbw3kh1c9PklX5k
Ji33A6Gs10XkjedomZKHeY6H+8GEyP3S7/yfBvU9DaqJvu+H1vBPady7b5WMXjtXjT//5j8aVE8g
SERkZOLxxgb+b+uqZ//hoAfj0Ubjs+gV+b++a1Bpo/+lObX0PxYc0+LRQtCB1uIfSU6xhr/q67Ll
wUfLh2FiE3SvnaVf/0Pr3zcruH+VlyMdjz4MWTyuWsU6xJDwqdScW9lr+3Lp+3iF8URJY2w7d9oq
WkNoor0NVb15sAbQN2rpIJUwUQ9A3yFFTnq9dpdOE6gZ+QzbwyEUlD5UtXSktKU3xUhZv9Fe+lVL
58rK6avVXpJsQ0Tqmy5yb9Kl0zXMyXrByZ+VA8El9AyWLWPTbJRmmutp6ZbR1CK8qjhNyrTRDdBR
S2mtyaXHZpOgt67cwQ2MaejuzITIkmjpypFFSEeTRt2wdOxUGz06okhW5tLNc5e+Xrt0+NKl16cv
XT/DUTRblk4gpfxG0BrsaBF2S69wWrqGBe3DCuwiiqh+AChLbzFZuozZ0m+0ls5jnTeUCEs3Ui59
yWHpUA6CLklO07Jdupdi6WMmS0eTouaTSQW5tOmOvCkA9CU0KtOlE0pWRbThqq6GpUta0C5taZvS
ZTmFSx+10whCqi16cqNbGTf+0m9tl84rupxt4Q/Xs9EWNxmql/Mk92S3QnifkRLY5ReytiKQOF7P
KoP/56ljx3jNoF4cLKW1gWWVlMF11MvbxtLCW1MY9pnIJt5pWmFLcE9Ow6pTJ5eyyoen0Ge5RKjq
P4yFlRFUh/Fk7VR0vWLSLTdqyNjjoBe4dgfcN2VuLYQXE3Lf/7F3JsuRI2e2fpe7bpTBMTmwuBsg
RkYwSAanJDcwJpmJGXDMw9P3h6yqvqXqa+rWXgvJZKYkGQwi3P/hnO90pqveZJJyQ6VyyF/Im7NP
dk5ih27k8BzLXze+yBmQk4TQnBkWERORmII3j+hR8n565getoaBhtGGY+kullzcggqlSa7eUNW7D
bATaWQGFxnpcnWYWHjtQSum7NKgvNlMYlVt2RuHLL0IsUeXFdiqS6lFklbiYZFGcrPUGoNyF3KRC
bgRPSK6shITCXZFq07Zj0Hg/20Ny6eFWAgeL4CS1ScvfbyzwaXTj6jBB/rlpahcqtm7mLzNjru9N
L82jBo12DafqeFebin+zptvwBmoBg2kYl/jPxROzIkR+Hd8SzcSaiVpG870R8WjafThnByIh+OXr
OZqvMl/DNwqCO6/ox6kwsYdngTnzd1BuzjcUCIjrLaYwAtgAWa2IIfUW8/nbJ6DeVgkkHW84ESQO
roTQEEWQ1WWuGRTA1B32ojfVD3uinwz7St39emUp6lwXU57g2+eGIR+iJWZEYDe2ExDS5D5Y0zoa
07riZ74WauDI+qc2tUawDSABg2T9xX81quxwu2c5YegDI5gaR3vgENkg052hWrXIBUcrff/1pKUE
PQOlRO5GUM5Mv5JMowf4wavuRgWnHj5NyoyTAcsL5ZrxOpbrHqMrLPnQ2JF1JLZnugpquk3T0JUY
US+tA0wkTj1SAm+0YtVEGOFI4h2k569Oxsml1CvnDkvxfKpDYVxDPXWvI0C5bcwTmflEZoTvnsGc
bLSLmPFSOPGNBpefKGeMXHkUa4/VguoRZE/1WEd0Y1Xeedtff61iLKrHJJpbN2hJg4Z8hAozqOAI
nGdp2WdRr8majpvHA8N1vn2PRxBS3MRTTygc/nj3zWXkFxj1yp5Kl0tbxpehnjE/tU9DTa0+2NV7
CaU0KpwZNN2t0fX09dF9POiZn3fxoUibn/bonQjpY3pKRVwa8jq1Jt1DvO+c5SVqWmdj65N7dhjw
Mzy28c7jKlNzFbhGWV2x0tmEgK66apEI50r189yKVFycgTOcpLEIVxl8HiFRPybFfEkmD0JkumnD
6sYsZXgvOm26E5MBuLKK2NaMpH7snSpLfdcbrC1JBgxV2CsfhiFXQedmdUwwkPgqo4k4a+MHqUPV
qY4TdSJfj/g8oxBHZLafjegOpWs/cE3COxt6k7o0Ct8I2frWau7n3CM1J2So2OUDGMFiLhECF+a8
oXGmjYSMOgTKcarH3rSsYIjT5asYbMo19m+r7mCnuumxTHt148mMQUAXB4QZ8QdOQAtNdR/66Thn
eDrEszNTtFO0HrNpLoh6NczDyCG80d1eATPIVhtXTztK2qJWVW+13rMxLCv9TMaBvGl48NleOPrG
JsNFF0UdaBDHejH/NGd1VYkrfyQGMzAIr/q7ZGi3EVn21CFo/JhnDRxfitMrMWtIvT3Z5GA/u5Xf
YtX+sCycB+aQH6J0MSleydEIFqZLXvhYF+1XDHNxq5fufGGZOmLiiFjFBGVn6BC+lqbfEsVanrGf
XnLO/AceK+LMnFDcm7DjtqPRlyAyei3F2A5wy2q1wW+FoX60tpFtl8I4zkWVYSFTH30O8Kt24fil
Yvimk6RISCK3vUcvgRC0/8Sa8UYA4l6f6/B5FAptvZkNK20qCyqLzXJj2c8h6ufA4WNIZ1VG36BL
tyDjzE2HXOEMXSzaUiS4X5a0h6ukx3rO5nqtIXDOs1F05htygEYmkkboTihZ0udU9jTNrVX8aEOZ
/mBelt94TSGhLLb4kwfMyNzp4y5r+dqogBu8EM8kw7R6gAyOzCiuqazMVRmiGveiBjW+l/qcv48w
hS8O7snApsLyGydZNlCtEPAXXcL0mLzIOgjZt3m+M6XReWBVIm5abIXgJdvFuRhevSb21WQeMrt8
6ZxJu3NE48LKYWDKHxGfKcBIbTtkKQg5u7F4Ysow8qvaVqRQLBC17KmvLuQXyhuLPf82rO0VFV6H
Lx5aTdKLliTdkohblgzKSxLUItc+Uilke6FX9TaZgLyTn0FgX9xMP8vCMO5EEXXPY5OMB4II6len
7ljLchZuaAvpbeVIppelCMCU2LkLqjCmyNqNTpRUoASO/QqdWqCaLmXXM4fsvYTLy8qRQVj5d9mC
42gb8qcgOeq3TUiOcW5Wzb42kHf1YxYG1Ay3E1t5BKz7yIjog93lLW2aSm2IJ2SBPdZNsIhMYOZt
8x25rZCEmszaLxURXwlcwYaVlm/04UrLbof7JaPGy4aq5eYa3Lt5ZNtfp+3IvjLT3szOu4hStT/G
FZtUO3O385QT7fo8JF7KBL3YAKPfAB7iI46oft1hXLlBqzvywVkZeP3st/pov5hq2k/jRHy2uTzO
jikvU2IInwVTukchuXdoMYNcNNtqqKIf9TTvzY4rb6irfDskKUgUfSJkcRAQE9M2PI51eE6i+kqc
uE2ao5se58WZTmGKepXVhhZnYstY9+plnK7iJHtooqvPJ87Fmqg6ptGD6cBy5CPc4uLnF7YG4pI0
LeJKiGqdbtfTI3I65ZjPE0nE7FjONqUKSRpRkdnbuU1XMp0yGPP12QQYjXu7hyXqJKifSJSP5884
c9lE+I4ZVsaB2/CVXvpBwzy/I8BqHfn04yMm1mUr5qW9RKld7dLBtm4ZLHyrFzPZLsq5YtzXgnTp
umvM1nKTe3Z6V0tlf2/XVLHUKJfvohXd7VhIbZeI4UcTzSzjbGO4dYfB3BA0Zd1YE90PrXt7z6DH
ODNwqa9rdtbWCBm5zpp8x+oW4pfv04+xi2a2IY1lct8TMqcljh+lZNdlNe7ZYUgmQM0kUCpyrvBz
WMmexK4nT+smn9Tw02JSaDMW+JLGOPhWXTQXR2RBXlmfcW60zOQT74ZYPqfcpmIt+iNGKN91hoVf
MrPT8ziWLXV8ax1M4FxHOA2POqYafYVMLxq78i47krPlthQJ1ny22L4/wJpeXnOCF27buPikAY3I
EjBqwpPHbp3RlGG1Scr4sy4Kbn2tLr7k4KxnVth1wOeTYdcIvXmjfHG2BpuHK2k2S0ANdDWT1L4D
sEB2sDBy80a3PKCg88InrS/HF6cf+1OtzPK85NB0g3ru8rs1ZZeoCdeMvyMIwZ0epsm0gwHOVaB7
DRsnWsOKOiD33C8oRxwcQ2SLK7sG97VDy/22mAWknpglLON509I48uXK6NfH8qlc1/n2utgP1xU/
CLOJrIHlmKzrf7UKAYityy7JKg4Qq0zA+aUYsEswnE2ajhVjzopHKKIogbSHuqBchQYM7VbRQfeH
BoHqeZUkTL8LFMxVrMCUaPgZrwIGuUoZmlXUMKFuyFaZQ7sKHpiqn7OmL+izEEM4hT7cR6tAwlyl
EqRQUN2u8gl7FVI0q6QiXcUVvLBnGj9iyby42mnp6jL/pcb499Tnf0P8Q64o0MP9lyDwv019jl8f
8T/w/v74ij9mPjBmVuDf6u0l6slh0vhfMx9YZb8ZJgAa7ICO+xfXsfWLo00jB/uBxZyzDoP+mABZ
Ao4Zcj8WYbYNYehfAwsBPvvHERAWJN1EyISNmbEsCUl/kyFnIqx7W4bOhbkkidQhQYankh0X6gmy
JVg++uQrZCbNJky2/HFJlE1KrSF/xGjeHy2ZEb0nKvMJGtn0CqM1OaGGBfQKop6FiSodcJze0nrV
RqPm666shyKCDaJxrJ/1sg41n/iO3CxO5Ky2eyp4YCkS2zMtU527O1bQ5bEIZwSAaV8HxSyiTVnk
FsE2RLij1DOMber1D5kiO8BP9TEEO6CAncEh3c/OUIPXbsYvgjTeraKjsoMh/JaPldzrKlHvTZHp
AbWNw9K5/TCbFAQwUh+aDGk08WmZ4+mgq8ra8YfSLmUKMnUj5bCLdVdAAW48g4kIYpBeFMPObnM+
5kYypndaHBuvJJKt5m21wU2mgjaJ9euMdeja9cCmUSS/5nbiPU/2NN8BTF0DHbzXaXKd7aDPQWgO
xYOVavXB6hvj0hRFc+wZRpC6DDKxGCAO2JCBbwnf/vC6mhYLxevWRtVwqgtCGvNKG763mQyPc2ib
ZGqKnJAGyKlL6oofq+e2Dty2qQ6ekfzoe6PZspWavtnCHUuya9OI+8IluKbI3XfD6LFegMLhvale
i6R4hdGS3Ja1Qt8ajwPKfc3eUvhVW/xPBGIpScCzHFeARE5PJCCBeMWjXCYMBezh1HF9Ip/hlzg7
9plsY5hAZQcmGXUCBFhi2K4GSe429+9eZ4c9IxOdxt53INVerUxk9/PcLnfhGOsBcOn6HJsG8TOJ
Ptn8FCjFKCGsvUUQ++wXmpk8jk6bn23ElOeY4ukWUx5erjgc78embnZl206fnWvlpQ+GoAv6TFM/
oSmlPYGQltgXMh3PlGjJYbLL9tyFLiO9yRmjrxj5QJAr9spYlYHOzb2SJ8G0gWjzTupEkcy67zTe
khPTbegl2LjBgxKLlMOEajL6bFoMFEpZzV2hEz9sRPGwA0OCqonUcWAnheGdhqKgne+UhQiDiq7Z
eSMpDDUvStaOIuJ1bp8j7sXCH8iO+1kxu9u6bu4dJAPFc2NrX85iYwiK45SMrDBiGd1oxJ1NCwJ8
E23STqa698pAKvOHRp5UyNCTBKSYAYWtfx8gjOyA5jufWR0u5M0XA/iWIXb2oIlsnzZ6/OZVlnmv
ZaHEKeGG8HrQ/QRlNs6natSsLnCZM9+4pCipDakk8RaS0HKPlLDaLgBzA8fBuUReGOpD1m9XKET2
3s3HfuWMVOgpS/TTKXwUmuQoOYFuQaFZEBUcuB6/klNRffkGuW04tkZESc0wb8UygHvuwnmbjO7y
PEw1oPmxFrvY1tmWeTN/ks4Kb2MXDJHj1BsRus1TkmnO1TP7Q1Oay91IxRBUk7yxez7WTJaN6ZiE
BcX96FT3yK01JJgCirqr3Pkxa3N1W7SD8WQYBJsgVCAE26F578dmPLpzEofHEpbdI+nYRuDRMpiT
0m+pO2mhq/EhsurmPKcqDTg89QtygjJgzBcHBNiZHAq1t4nMUT8utfhi1u5clFWXR+TfxrFoe8dP
RFsEbNoNsnvDaN/gE96EiXrSpILKPxtm90iTNf8odKWCRZPzYU4pqOVcM/xuBFMkOpCYuHc726Of
U5sk5CDXjaU7JXE/PZe5bgHTKaPAcQfnVmdrxmCXg8jDqQe9xnPfzEqPDzMq5UAjF4thdzdrzEts
541LcEGD5Wk/RFprcK9iM8DX3f9MQ60ipyeprm1NOIPCpkYRpX9ESxFta5GDUSHnBf96CytcoRN/
M5aoOzdFfm2Zit7EnlMGZtOoEyKW7n4p6QLGyV3udZF4d23cZLXf9eGytQCF7wuLTpIKlSTyzB02
vYytH9E62Rnl9NkzSQsyzszcD7MxDhoEAedYYw5SKXt8Vcihf0UeX/G3e4wnK+cNCw2fDdNRiF0h
rYskm27LuIdFlIMwR2VpvZOZjFxB1slFhGW5X/RKfIxFZDFnXZ5pH8LAGGfjYA8O8DtdCxGJJWJC
m7a4x8LLr4sujlQPuu81pnC2mT7zBy4N29vIZHgYVRa9apONk6aHsjk7ZXyf5u1c+lodjS965NQ3
nlnLm8iNySzgcfQOnJta0Hb6uSX+7Los/X0Pcw8gHEpR9HxZYPPsPaWzUaySVJ+PRLIvPYFYbIni
I8Sja8b0mF65qYBvmmEUIBJ3D8nk9LvIJfYLEWgR6G54Zq2b7SuUa8d1NMpICFHRqBA48YGCFV6g
SgMrnvoGDSIa27A4R3bD8T2G40ec6GqvEYxzWsBafwqZ599BxWsXu20eWhNSOaL2Z322MJl7YU3j
Y8pj02nLnsDxflvbcngm3ae/QcvzkS5pd4xTHEB1lqyUAWbk/bIS2MmsaW8S+jgWO5F1JRWzul9W
CSmyW3vAQPmAgMp4Q+42npFzDASoi3B4FUmiHfJlsM+FStIbI7F3lUnyB0Yvpg/Wy6SNlq+jEt8S
NB36MhryJ8+N1L5Hm3iHQEUEU6uQC9fhD5clAVEBcbxnvkXPxeTh0GLjP8eWNZ4U+aTfBq9lhd4O
1UYtqJUsx15+Yix4iouyJNIslY9ZyEvoRMauBk2l76Tm7cCpulWxeA9b2oaispCbquqc4ypCqTWd
51BYz3mdsSBBlbm1tGbYwxXwdsmUhe9NP094jpPmnS6FFtbrPaYLxnCUI1QksOfvo+BcIapD7CA4
gxega8z7+EPrbbYWM8gE6abLjefhQcii/DR1J1lhUMcOUwwXK8fnhtcTFY4u8+c1df6Roio7lbXL
VW8LGqJkzNz0rqo6sQcCoC6o1HaFY6q9O+nNLQpSDBeTre3j1Cp2emxEZ6K/OXaMtD9EdI1M6hBK
3zPQmo6xlTN2dXsyh9LUZvs2vrdgbAO0vbba094vd4otUJDZjbiplqbc2e44fZDl4MK9qlGZhlnr
2H5GFlTpO+w/Nna1TJ9lFqt3B4etTpn7UURgCXkhP4u+qHfQ2jwyOEutIc9Sd4MizbRDtDTE0BFI
WqS+sLLyVk0G+5jMcpAAF3UcoDX7QnlnoBBZRq40B3GA7a3rmyy9o+4NukTPdyOyip0eKm7QMSQ7
i3OAOSfVJhHx+iE0Nf2niynOh4E1EMzHWgMidrTFBdP4lB7EPObZg4023WTCNDP6Cdt19WegTeBP
/Y7zNDpAlAu3suxJRGANkbFS69uAnUVL+nrODLqWofxWx3oDJ7yXq49Bf5CKC8lnE5EiTe/E56Rk
foeNhgNhMHK2P5mxC8sFq82jO4V9CohicOPqM+kL0P9+UeagIOUUZ5l1E9ogzU7d5HrV0zgPvGtI
ecipnwnmplL20waFPnzgXMghKBFcbJDEZ8RhEfq60bowhTLGxveHQmr9NXq8QmoE+xtfU72TvBvu
ZmNQRwaJU+OLAS86AtTkph/c+rZW/GuiVqo3k0+emc3Njp+IP8ljgNEzItonEDIqP1JT+dWEurgl
etw9Oujw+ATTzF1k7zwtiLL9mq3Xl5WrNvQXuagTjIxxyyaguTZFbZK4QQiQVqjiQR9jOH+sthjC
xmN/sPIOvDAC+w1Vn7GpLEoYY2wLBMhJdnAa4lJQchknvWzRkukNJQCKwi0LoWljO3Nh+lLj5+mZ
qgCEDNZri2howqtCMBJzds3wa/LoA5137jriuwoSEuffRju8i1IgJr6ee9MjS7RoM6RRQmBDv+i3
s4qMIO3adtOYOVkgeH+cNfNeuXcutzBLcHYbyMzQ9vqtgtA+FWn6FLk5mdaUnvRM7XCZyyV6LOyl
3bnrmx0W0OThNdN92UYBhyMcxgYJ1TRsHTI8j3Pa1o9hWOgdwY38057F2jFrm/LaRR62k1rUL03c
iG8C/e63sopewkLqZ8tAK8UKR9cOpqGQYJceE6F+0E/QTdUjWvaW4I1QlfIW6Zb1UMb1h1waljtq
mYBba7FO4iYelyRIlghoqI6C6i7L5/w11VljuekY7l0DUGQw98LY0wp1zwxwxq8BJ0ig0DQiXorU
hldU7tKG4dFmasqFaX4HxZLWg1qnxgK9gegyfl+o+qj4NbicTTXN97Vcw9JKL0+uTYR6Vq8XNolo
no0tOD2xNSSGOjbpyTFelvSMmzg5FqYnL6j7aGAnh4dJ177nbrU8xxGTXt8RDr8cS6Fqq9vZ/Jpx
VBg8+aMeLKlc7rS5YssA3gA96ZBfCc51N+bCc9UsrFpErQMaMDJG8VS+QcJk9VCmoUAMi+uX/nMt
ZIXdnG2T4hot9KpxW9ArzERpobjDn1h/q7rRLe5ElrYmVhSHZqwW3AIYBciGg33qMO5G+OksXxq7
mvFeeGyHnJhVXFIO2vwKx1BNT8uosfgF6EfD2933emtKqOO9NKCvemYzjSfeksbFGBPBLA/MVlTs
af6jsIY2tlgnXsj23YearJ/yvJhe/jL++f/4QX/h1f9il9RdAPA6CfSMhiFL2H/3Wqt6GtPcFOMF
spO90TwjZvhJ0vhUECHMKj16NwpzP6TGjZnZO81qdnYstq6ExN4vZEt1W37Vvbek2DKS/T9/cX+z
4P7+2hxAXlj9obT8nSRUiKEu9dAYL0o1F6moFcNDMlz+9R+CogjTNfNcXf79DbBJd6DpHcZLYsBN
4j+Olu+Aue5+/Zh/C9H+JyEa7SwTwX8ykszzhKyn9q8pJOL3L/pTiSZ/Y61tANWzUacwffx/SjRP
/GavRI8V7uKBvllBiX8Cz2Ghw/bBBCMcyfdbp4l/zCVNUhkcCRwOQdlqTXb+JWkaHLJ/nEuCYAO2
iDINTdzqn18J73+VpiVOwvhGtPHNVKOuYTta2b7NkvukasmoZ57IirZ6lhsqq7HMrGZ1ZmNk/bFT
bWkgD40ooLS4FcF5CzTScJsP1TL6na5PD2zsC2svUqI+HjIvbV5rBM12gI0iSoM5zDG8DkZLTOlY
uLWfh3Qrfl/oC+Is/PpnLyX/2W/HZjkuYuksonYqb0s3YTbbAaMeiPaxwvXYhooNjqvV34Gwys9f
Qo3O9ZDKLzp5I0R8dm0wu7ZhbwSDJuPsGV28ab3CuR0BpwOQ7a8tFredbKFy+BRyusnFLpJHlabz
wxTr3aWJjOK6qo7KrZwqDWeCO0WE/9h6RLeXqmtuKzQ6EeGu3MjzIYIRdmOQgHfi2N2zRARUG1dJ
Rb402hyjjZFpd6ORic1kI7a3Omm85h4rucRs8kdhYKj2YguG9qzuiHrxNlguzfveSJvjQPLLJhbG
fews7QYzodxqM8uvSWn5vSm1/GKW49XWqWntPMc2piYZf2IUUXsLPmLABCs7iaLAGeJM9XVoONT9
Pk6iW8pO6zLGpclr65f+rI9bkpKqS6ia4mc6OB5p5RbKRBsgEoOw9mo43qcdsrUChx0GRHHX6Of5
L9Tyrx7KP79hQkkKsH0zjKDBJVbGx7Rpzas5edPJVHK8T1odn1wWf0/hEH7YlTNuuDROjKbmjY2M
3yeiyeImV9rDUE3FY95kBROvvL0YZkZsOO8IYbfZQ5On3UWbiLYgc7p9ZttDhEZrTJcZM+tG4VPf
CptXquFJ2ehDGD0tZNyAwXdrZO1pWdFpE6mMbkIpcTLjWr+Z9f4r59/fRb2VP8ihRHuOrtG7Suy6
Dy6KX0ZgYcr4HdP2xdIYaaaKGyXDGbNftL686gZPtHT67mxklnWac8NXjUncNY/9bQUp8405IPgH
reviGyuNxQZ7Zl7T7A/Wps6ycU/hTjx83Z8c6KQ3euzcDmTwosZ3wATXlZsS3T1Rd5X5kFEjYvya
dBycfYiY0Fm6F40bAZ3CFfiEvgvlyRrQoCMlQA3Rp/ex2dxpSM3E3HgbL7eu1B75tnTVZ6ukPBZp
RRgjOhsWou+FJNAP3TWQ9CIxTrbF9Anpzymfv7SINXslYBMtvf5q9R6CoNkLD2octNuRjKZt2Kto
k+rWG4dhe2eoYtppTMXhr0Y2EbWt9WLhdMPCLVsGlw3qeZb0TqrdSEo2H7vBG26petvLotnniBEp
fG+WLjl3RUfcWYdAFK1cGdJCIOol5sQq4PGlJPuOKtllYzoFFqXQlcDA/EG5dgRGmLd5pis7AnOb
HoopX/ZlRwAhRi8yf7PJubWaAaeJOR6b2QqzDQPI8WG0uhcEP9pBq2f7wtA6JlKc/sUadTRIGjmm
m1rQF9/P4WgWZ7Tul6Jxv1d1ZW8dZ/GeUqrCHUzPDCdkEt7PwKTv2Hd/lJZiWgMI3l8S8eGowQbG
2ejde0tuwH6Ni9o0KjdOUU62DDwjHmk9yonfs3Lquzi/nzl2/Xha85WqBs+NLOf3pfegnYScz+z8
uzPhgTMRdhPeKMJx6se6QTilk38NSru4qxAIQgPwqEvvIztEu6XoidiWWBR7uT3oeDnS6qiyAXdi
UnYQEFXpXbtU/lQV89vIwGswxm7OUMEVyDDwXbu+csqiCgMrKfqJxrm3GfarxNF2YsGd7BpdsZtj
7CAc7owzp/4lzudWWId5KLubgkjKnrtFqz8zDUMZQd0piIsppim/yxq3QllbTe4h6xmAnCercR4m
LuxHs4HcTuYejx6TqsH+1oqkuYkXEmt9+JH2946nPwkENDvmsFooLVyzSl5roAk0CezYbyoDWmY9
hxqhPGkZEZfVHWfYGndx3ueP+FtN6aPblvs4C3lwvWWM38CgtNvBsIqDSKL4w6Xq90i+YpuNHrqz
zpHZCKZLlmIctoyQOgdFpzuawzD4iJzRB3C0A722KM3hOI233dC29/Nk1DqmzpnmeUHkggoE8+3k
Q6jqX3WMTx91oydv3MlIYLEm3CJdKe7CwfZ+EnXQY/7PQ/Oq4e141cjCvhS6PEKnYU1VmM6XTVZq
ggjHrHsMcwMyBzgOR7sajgWnbdBSP8ybOV/T/ryQd5FBXey+9MNsnxlN5V9aqqeIL3oDHIqjkvEh
rC3nhXvE2yr2HrueFafG8EeqEJioiKNjQ371Z0ZXY3EYRWicsnJYeVQIEIo51u6T1CF4yCCy9w1U
QHYxcwXjfgg7SwaGVyxo3+vsy+rq7IqM4DFv89GgbyzDIwurAsldzIdVEX90t9Qm/pR2bN3ZNyBH
FNvZ8PRblcfjmz3O44/Qjet318LPVmopDa4WeRFczXrWbhqRDvfQRZjimG2jfVr6DD0WXxp8MJyn
BxT6qjlIbVTvXjSVbjAvYX9UojORkCdpzehEFulr7SaW5buV2V1T4P+w0SezRm+m8iOfOZwsvaGr
OZgtOnxeubc1ZaO/hV4XWuQ66Nm0EYNm7/vcSq6hp/Q9iywZlKwsUB27FqIkM2bga4uBDVNmyPM8
dvWNiDtn4yhLJzuib9Gz8cDJXC0BMD1rWxPkEWAF77YgTDwyBFr1IPq227Rsws+5NqCMkIg2NhMp
u8dWWk3pF3nZvGVN2jEsjPpWBCCuqm/ZjAB82+GIqrFd18sPeC3mbaizfTIN57sVxd6zjMvio4ra
amfGCDw3HPFh4c9DhlwIwAonIotZ/ZhIXd56iyXfB7vJUa0pNLZGZC8wEczZ/C5H9sRdKMwXD8EV
Me2FOTEYa1h9lpVRHXDj8D8zwu3cA07C+eqS3jAEEwkLH4NH1pYqbfVOd9492B4quiCdDP2tXygg
t5E+9jxLetv7SNfFl1ezV9qGhRNpN2hQwm8IT8pnFIVOuzPLeDr1bT/TV2oaxtGmZV0O6+KYRtm9
vvTJt7qUl2gesGIUA45DbYvgkeXS3Hlkann6pUf3s4k8Ev4YoynjDsed5rsikvsaJZHy7WawvsNu
NSCVVSp6Ka1ZspYrRobLQjPFHIg20bGTRtGl7YxlO4JGIiMmR95s2d1mUWa+63W9Pws2gE7fFD/i
1OghCfWOBM3D6NkfkChvMqdrniNUCd8di7TNodJBdvDXXFbpn9XfxsaUHSPKLLSqoc1IJ2mi1II+
YqVfCnlYSXoY/6VIv+RoIW60Ym1EOOuUPzEgi/d6Ymv0B2F/btjpMIUFWHwiB8cLIp0asRgjkm+B
6uzKpu4PbuKRWAYoN/vWuhLjOHtjtgBxYqN9VcpwtmxFl1OmCXUzIv848xvmZ8NKks9wSTrcGx15
RqoedpFnlsc6jwgHzpZXNbPSDoQhmo+IBc29Wdcsx/Sk+R1N/u8u+X/ukvFH/bMuufxKPkpgX78n
fx6//u//oUlev+bPJtn6TXo2nh7wfAh4JLOUP0LBXPc3RHlUYMR7/Wp2+b/+7JHFb9L2JHh7aTNk
+YXA+7NHlr9hPwajRU38e2v9r9i3GKf8tx6ZLEO+G8AuAwLn36n9Pd1assSTtprBpw3UivzDTkGQ
4D3WCfmLEV8Dm2lnwE29Noxkehvi7GB3vSVBzJoCAYl8i792+JIIWO4W3Anvnp7iNY+8DNs2X1Vs
pirkGSZe9r2wQxPjojDu0O86GK3o0G5R1rhLkKUFy5/Wyx08I+6jxNh4baZ+uNOHj6Jq+MzQWL50
yL/fyNgYtGAZ8nKhIVHTB6qZYoKurc0L1XWEDWrymDz6Zgf3eaucOvse8ykmTqYpsNfOkC8QJ84J
Yvl64gTIvf52tXWZnC3hwlamMVygypUraSlNL4VE5abmvvZWUgio/PhspmQnbbmwEtxLZU4eYKZl
1ecKU3irOn259O2sB72Ztycyx8dPNoHlmwWTlrrWhZfNWqp+mFUafRixQWecGpVfoLbmglIBADId
3Z87XhbM9vfMQivsWu5UYystRkkWQZJdXLOYHoBfLzs1d5u5rY5SjqAS4MIHQ9kDp7Dm/Wgk8h6T
h0cqt1l8/id757EkSXIt2V8Zmb23uDk3kXmzCM4yMiOSVFZtXLKqupxTc2pfP8cTDdYieJi3xwYt
AIp0BjG/plf16KRyjDRTETxRIMvWoku7Z3vGMJ0opbaQWO1DqGtB4a/BRs/tIn+Tzro/AztIwqOG
Xn4adE5wlvYhCerAbfxLYBZWuaasLH+zi7p/hnvOJNULYEIwz8R7AvD0vTNYn9WjC22hlMZl1Hh2
u5KLfYWJfz1Oob7oSPRfcqqz6WaXRXsZw7Y5s4gafknML6DZ5s7INipnAzk4Zb6tMX2ktGFKVmmC
5c0D19l2qWbss4/m09QKW8DdR0mB8EvBmPqWpsTKl3AwddRZY0dPZSBLQd/1nNzjOrO/WFGR3KR2
+dts02+fBdbiXd/EzllYKZeEuK/iA1dhnKgzbm+rG5rDOIvhHsUFADuYCF+NMmpPtlnI3zFs+O3O
M1nTr4Q9BsmW1KG8I/zokc15VBnv9Nd5TzGV0HhmAlKLK6l09sOpKbBHtCC+EJm62EiXRW9D+88L
72NGLkHFT/6Uqgcl5vjkkyGRW1GNOJjC0sEtMkfFho8rPGG7MRcaUIUhvuH/F1XkPFDg3VPBXhX1
NUVOTaCuF3zL36dSpA5ggog6UF6eiUUCqZMhMflHVYqo61aTHObUwzIhJzO/lKhgFLVbRPs0zmqM
SOEAauI+j4M9n2Lwo4dm9J5EkDKyOr5e2zaXM7AC8nnK+fZQq9TnX0OauyhjCJme/B5n3TqrrQq3
Cs3roDBwD8+J6NadMzfEFRLz6nC9vnTY1vYOcIiVqhS5mwzKnQzpJoVAxUeR78s9VHihlha1/HX6
vK4iVJjpk58QvJEbmpl689nRiixdjohRuldLNMZh7Ns3hxH6ZmTBAshbbsg2V+UhKr2Hark9F8s9
Ol9u1HVfzDdUCuvYL/ftarl5B7PKb2NrYz/6415OGpVu461f80ZSBLMCgJGwBYmvRcr3Y7nhm1z1
h/TEmok/yTaafb+oARJZwFv0ARehIE0RsYAYrUQgFH/MoiYsukKMYxQcIlqDWFQHf9EfEoQIuSgS
BFNZti8qRapFyC6b05pCwS/lomWEi6qRzT9bRe+Y5jUMO/OcfgogQmbmzlTx6/SpjiCTBNSzHwuE
E7IcgFYT624umgq8nDeufY/emKZPHbIL6yGWi/PZX/SYwqyeh8SmG2/yqbBfhBuYOcPG+lRzsAYF
Bz/GlI7bJGefphbdBwWowYFECbk6d4s4NAOB31uLYCTUjAnHsXyuizKLT23kOwk/Xq2/soJTD3Ia
nZ2Hwd7iY3T2FlnKjFoLM8wiVUE121N9RtEak+66Y0V1nT/VLVWJYRUsklczz/LOoop1GUaW/JYt
4pgn259+FZunLInEWRey2RqK5RMIrQlA9FCS04P3NkcvPtbtDYAGqg8WOU4vwlzkRfMVAh3GqUG0
rzqj99Vw8ZpYMrm5rdHwlUDma1G9UFKQ/jAkFc9DHoY3dxEGcW2SbKjMeWPzNknuHptsERLzKfyI
F2nRWkRGa5Ebk0V49BYJEgZBse5s76QWeXLq+eiA8/7iLtIluEtm03SihsHj39TK/B8jV4t7YEgf
lO807+xZSzAGfv7LU2F51eNWLWLp2Dnopu0ioXLGGJe0S9BVm7ho7gRrqeBaZFd7EWDdRYqVk4p/
OJ/6rKyUWvtZf+dDmF9lZeZPMF1YIy7SbrKIvEKYC+3b2Sxy57FYpOA8sOXG6Bd5eBTf3KFlPhZG
9lwsIrK7yMkdi+yd+tSYOQ4XvRmTDw1iYAPnTz2aWuW9WCRqA2n35KpxJqeXTEev4xE5Zdo7GjlU
1L+wof8zJ/+bOZmaao8Vz7/eJj22v0dV+Y9j8h+/5W8Od+831Ev2SBZFuB6M6b/NyWIpyfJg41JN
CiieX/X3Odn7zfLwvQOVpQPWFhYj9B9z8qfHnb2PT4GMA+3gf1Zpzyz8z3MyXHFY1D5rlMU0z0b7
zx53vgbZiOT4lGaSLAUGKQ6VVUsJ9aMMa8e5OV4DFozySwJjPNSAwK7GIfHWGXiQcbo2tDPUeJga
lOwuyTr7jpoI4/CLGwwGBnKPu+OqHsoMb8+ys+7yxvxZmNzcRzxb5GvXuCsXh2rPUxxYPNMBR2Ml
HfiucZOeoOSIXzbQO5ocVRN8N5YdO93X0cnPFvNhFaGQdH5+x5EU7iOiaBueS/jMsLLhe7G9HpSY
hZcdFk7dgoWxHRg/rP6DxQNQLG6AcvEFeItDIFm8AtPiGvAHt/+Gl8vaOmYtWfKXXnxvP00HavEf
0Kkayg2kPuinNlFxxIBed8FWNXm9kVRnE3omhj8k0bpjrfQ9WewPCuhbenWh12zwmfiPNBFgnJiT
ifhM7s3umtw0wbRQMpBgPOqS+dl3u45WM2oW38O5wrjIFR62J0H8Z9+xqdNSFXobDxvYcAnP1bMe
p+md+7Vw954zmceotIet9DLiVaZIsaP5tMVEKz+x6y8gmWCOR0TyFgJTcTIUmW0gdgElFUWoMa1k
ow/bBmJws0p1wmyL+Yju49RVqqV105+/dj2Yhyd+EiZ7KxuKiZUEFpvE7O2tWmw3OLXjX6whCDou
zhyVOP1uZD7cuE3Sbxg8/VujnQlYUpxFG2vuqlu2uH7migC3WTTiZiyeoHIovFPosJUkFohniNg6
azi+NCQiFltRPKOFZwzT4O13TWnUFyfiuvZglr3p1ydWOSMZKolHPQi2vBAOEKchLusnh0h0dQQg
IfAk2nCFWT4GiQekqlAOwzrpAIz3pQgCrC/EWJxNoXn1br3ClIi4O/jPRV0m48Y3Jlm/5e3g80Cq
FDoe9lu4WCYzKW7miS2JZ6GpndIqbOXFq6P4JyTzuV6nuU+bUh7MhXEZ3CRSdJNO1ZWgNRNU2cUU
epXjB+Yfdq+ZGnti3SVkkSmaY3etKqtEBc29xV2MC5vUgomdb9WJmfF6pPW1O5ikbndllCRPVJIK
0mcNkexV1YYF3+wQcwUx4jnpNuClKEElfDcMF62TvtkAd6M9Nebd3NRDMQgMUUYLKNiA4fHkQQRS
PNz7wn+YdDESZHbNfZv5/SaObJJ+OC2Mhb5Vg9Ay/ORKQDvHwh+GeYz8aXrthgjF+G4lqtp3cmro
kTXVna49quxlb/wwaO7gO2V41bQO2HC7166yFYBUntAdwOO5ep/CpVI1mPv4RevAqvYOi89yz/9I
TEMaJfoSJ9FMtaUEB2W5Xtdg5cotb59jihwpMebibld1+wsv/qvbe8HFTlyln4cM/9sB8Iuojm0I
TzqoDXaMSpkPGtjCzSlHvo+hI9lYpaiRRDWXHqm5Sfd6soNTagQzRtnRmKbLJMbq7Nuq1Oxf2myP
418t1UYhTiHeq2oX1RhaLO3YN6OeTUqae4YPegmsc+Vh2rSD1JBbA28addDxBPNTO8kGNMYSc8Vb
mn5vIS1/pGZnvLKKHr4qcxrabVs5Dt81Zxo2BhH1bSE8ozu20cIzhKOhtl5Mf8OZX+CAhTBYRWMx
8xBxVx4aH8tNZWA5Q+jGzWeu0jl32FT2Xswq3EP5d702Isc51AObtZZkSdghD3bUpBa981CVdR+g
zYb5i5gj+w0I7xeHjzBYZzWBNJGlaR0wi/s3jzD5JiKNwKQE05A0om9uS91ZW2p9MVADGZzu7Amd
a15Y/bAqWFCLBwzW1YPugEPsg6ay35tueoc7QoSkIw8uCBaFebAeBrNTjOHp1D9gIxRXPQuFJ6Bi
A409f4puVO2EzNOpk896PhS23/ku9SqkBMITd5ExuAIrFP9x5/xFKPw385Rg0kGp+9fzFJ1XfxId
P3/DH9OUNH8TMBRRIv9JcZTeb1ijMehZFHn5FgDKv09S9uLKEeSQsewsgiOQqr9OUvCivEXDBBxH
9m/5Xf/3//xT7Zz603//X2VfPFWsSdV//W/H/hMwCgAyjQq2hxoqTfw5n41A/wCMmouuG0o/CU5m
U0xnI1VgezMru0+2m/2kB1sfiQSzD8OWym4s+1yTfS7MPndnoa+MJ/YJfK9YowxPjt2Fb5nmunRu
luVb3JE7O1af27Gw5D69BrTHqk6ELOopv3qb3W689aCKcEjORQ6UNw3yn8PA0m9o+uAtJtrPMvJz
K9h9bgjLZVnI7usYL+tDDP35Nv3cKXLksF+kUtz7Cb8l/71k+xgBLrymchqATTbOnQUqW8p+qMNf
3bK6jIzhIcPgzuanTNKvellxOhRVf5miBkzbrOJfsHtqvvaRC4Sonfyn2gN3tJlmW3FziqYH7bf0
nUqgLL/8wjBuVZninGcuia6DYVGR+LmDjdhuYnmqbOdixWlGsR8XMPZ/I+Z6TR3QIfc4W4F9xF/F
bEM5sYMi2KvFR7XCPJQ/zwKyNAoM+1L6Fg/JmEeMjTI4uXhD9mY11fZGF4X3XMQR6FY6OHJ/NdOg
DLcQmCL7eiYCgpZOJX/ODMs1LqXWJ2uXDxg+ZNutrTBrTn2YpVucvuCTcePAUmgmeW4hsn86tUrC
2jUnC/onQsrg9/fBL5oDD/TqADlVoeqGQbeWSZFXa4f2l+cmH7uT8AP2ssyPt0rmcFeMuswfBUZz
E9ygTh8Tb16qv0l3vOc9mBGvd7oAM1OFxTTW87SQDH2JjOeFHRTTMd3mqmwfCeWwaJoSFqCkdUhQ
jBPjNs/27tSlhR2vvHiKnoKu/gWdfO4PZqebZGMAGvoF5jJ3VtDA8nGVOLr7UbbIOIeQYMAbvenp
cbDLZqvlnC74cG/4qIVEpB1bVm1s93bSsFsfCbexd6KSCNkTZVePulNR+taYUIeGm2YMgtQgNIab
vS+G5D7OfvxE+G8W+U/eXWt01jDcE17bySlx4F9MujArGFaeX4TXSBEOK0SFmdfpBizco4eeJazX
KODvANmxodLp2VFTtB1LLKvrToihPISlWIgy7D1xGHnrQVr+CUNAtgNHWfD1pq5nrkhdRRkXmZLV
lyNJ7CmzLtZNJ8JdGtPVbvg8xYD2kHCP7GKTZ+JsdRI/vCn81VQ5dzyih3w03YuunXA9my1OCbOc
D5i8eN17sLEEF5053JRByyfQKRvzauAt8zZK9fYa0wSJFAgOJ6toi22ClQ4wvBwvPdjhzUjadd+4
2EjISurm7KmmP5H/KO6zKJ1ylVQet4S0JHks1U3HfDGzKv0FXeBVGCRK8yD7GTBEbKD7cjVLUvVi
9FZ+zcfJX6uSzV8yueIZFDOnVkA6gSsadhTTw7pDlCEG4hPxCLbwRw999kQk5U06bb6OgGivjMo+
pF1090hlwXQS6ToElrJOE3NwV+j5waHVHkEqLgO82tX4AgMk3ph4lI4+rX90jHok36zUunswtTcc
T9kWEdY9kpwsYL9LNLvIUf2Di+63baaUTA+u+i/cZpx3v3DTTZyhkU6A5k9+3/kv7Kz6cz16+cQh
pThTkH1wUCRuaPwwIXpyx8gi/WhChsdKE6VPeuBszDD3HyrtOIfekBAmhCGnbaSiaRdamtLP0izW
IN8pVUqy5lr0kMP8tlhWqtaH6aEREy8bdlMIBtqVTbclIwleyuZFuYFNZQWlsYkRgMp5tS075YuK
qCV/JFxUeM3tAc9OMnXTOkZmvyS4kh5TFWCyN13oNWWmEXYtc2sGNe13jt/vWhUU76i7wVPcRbgY
It7+95S8uOX2xMeyqXwUA2Wkcx6ZL2SB819qdrqvvoicZ7+ZylvTUD0y4znb5YRuHwZuvUdMYgom
FpuiLVzGnEM3TvrnxLHJtcbK/mDynQ+23YwXfDHlQyBqdZiApT8q5dIB0rEfUsU4P0ei8AJujCIB
Ly5ROhG/L8rFhm3GDGVDqjKSHgFHZh49Cgn1N4ExR7a29wNAM4GPZ8eOll5BVk9hF+uTmdfxrmAF
h906D19jUkPxCsCx+oacBnNYG0NysYZMHcADNXA/xPS9oK96re1av9iDjQkhTH367fOk49rcqFei
g9ZFs+i+YEQA7MLNK+Xz1sR31+vFM6l3C+pgWsNgbPDdwbWJv9RNreA6edNTrCqWkBxMzYEn+vQR
Q3N+sWPHZ0oFE4D5zSZ1Yjmaa1PfnYCf3rhiq5R9hy267t1svEUsnJGEM/N9BhhZHkjhtskXB20V
EFpXeT1PoswkHaarmLxRSeJw2wtivLM9TJDtzEn/DLrB24bZzFqhTTiCYxgNA1frMVxF8dzvR7N4
QUqguCkbab4h4nLkrcw3gGTzG7fFDhOrf+ojo9408Fr/g1H9/5uP2RD/t3rj+aNUH//sXf/Lb/nr
hIymGJDgd01URUdagin1j728MK3fkPssxt2lxJt67b9Pyah+f0zFi1cdE7tACrQ9pjuQHH+agv+7
qZil/p/0RWlLVooB6VvXDizP+5O+2FBcmKfR5J0Lqw7EmrpDAe1S4ORq1r0y6q4BJ4ENa4RKbVfh
tSpnHsGtaxpsYnTHp/I5J/JsFFjGPdIrW0NPrRMegpBPNHvogUSQ3+SaookYWIi/K1r8leO1AzcM
s3W2fKYDLrLk+3adygvvMjiN+pFF4w28kI/BzTL8tRN7/i4ngo1RuonQ9fT8bARai4vugOOtGxK+
2F8WNoLe40pZyoMmkdOqgsZF8r6FYHnIm6BvnuBgZM9tE8qvKtc2WxAeuoIv2ZDWZzpFYhb0s3w3
KAiu+CtmT28nmVvJHu8u+oE9l8UWklnwmDWl97Vh9b0xZDV+I6LGE4cdwa7qUQrxA5F8TOl34Nlu
01NHMNyAPqWL/JiS1f7mKbd5t5TN+l3Q9vOjksGPfJqvgdlSyTRk6Ef8R/gw9J5Ne0hiHhCjxbZL
bbme2PPya+ifufUpTQBrc54pTh2RM1cM4bJYMTpzJDohLaqjcIdDaejiqceQ9jbFBb6mdh73JAvm
m1TWfOLBuGz4wT8bmJKM5BDnafKTz4N7SzM4FtuhsoxH4rqY7hEVDiisAuWtK19ipLa9pvTriUes
vx5InjEPB5314LiD9cWocgUDq7Hsx8qJ+o2sGZcLHxf0kAh9zkmSDZukd/qtsMqezpslfQmnZGeP
tj7kTjqRQA0b/c2Yi3oXJLmxJ3Kmj05s6R+s//1jTA72WZtzeAUjVF0qWN/F3tHU9k699gZBbHZw
Ostj9Pzjn+xRnSF+QDkhVbdOTCxj0M0GSVnJKa1VNJYndqVjTtMvzW6p3JEyYFEFW4Sg1wgKUG/N
GDvrj89r9H82OP9GcbCEsxRx/mvF4SEpacmqlmLDv3ud/vhdf/U6yd+cADeTy6KGg4zaxL8dqnKh
FC0up8AzbdagRHv+ZnaSv9noFK7Pg9f+DAv97ZB1bBJG0iZeZHNOS/7k/9EhC7jnz6csNz9Eh4At
Ewsa67MQ+R+0BzvOZNEBzT+T56ziBusc1vzNBLPwkHRiqrcZekKFK3OgoWTCj2hvvbqzf59QDtSq
0AmOQKaMh2lG0AS6DpXsC2R1x3kTEgDxZlTiexRY0WsxwVdMIs/9MjhO94ABGKzEKI1wl1Tc4tnf
GP4DifeF+umhh+9R/7MDTMLy7KcTforJveVtZ38HARDOZ1M1RJUdz+qwCvAVebWzsPcvSjcak1Hu
jdhaHfD8P1M9U6xjKS4WC6dfpvUOsguxk4wEsN2aNq3adv+VmPPIqd/T80FbYkLfDjlSCqxB5rvP
Ucjxv7YBr2KdysPkVcR4YOFzlHrdJkRljgSdaChqq+YZ+ga8Fb+L99aU/swbCSrFTyDFmk1CjBc8
6z61kpcZPM2ThzsWT4ic7YcZOblYYC3JoSvtrl21PIa3nTA+2CqBQjFxhC4AbkxepbS3Db3DxC4o
9tno2G/crXYMdRdm7j4M3F+2gi4kceyJVVe4GWT4povAfyZ9Hb603WwFCNOdvUBEajc/cxRia/VZ
/78PGG+3pDH8dUYujdeArFXTT+XJk1V+7mrmWaQu8r8W23ATLWoez10PonJtRHW89dlf35sycnCs
0kPbHjLBAddxqK+sbmTLMOoS9t8M6sbhCNsFcxgeABdY77W28UNoZegXmfsoAyy/fOCqhokekLQw
+7l1cz6b2x6k/4TNtiN1rvZWn9JkdowjF1BPkQJ/Eh+R0u1SdsAuw3UBprCOgdZbO3jHwpFbMhV7
HjanYzKQlInDz+zV4pmpxnShKUcYcZGeYo90cNt3KljlGtzRSrnWuKXDeVi3IBYxhPkv2eSyCbSO
Ud8+uHMAIhiPl5+AXmk0UwrIF2eixMvPqLVkk/aKh/g22dzgW/6aXcS+gjja/FWYo975fhKi6MzP
Zp6qY9PG8VZ7TXppCsM81i76Aae+dVo2E+xyhGK7wSqmgCVxooMBPEtQsdtHiz6aDV9Ny8utVzlb
38oucNYNAiGlh52xdrp02FWl33FFsO30qJLxe0uL26lNCFY3HisYrQuQ6vW8r0ATK6fudw5lIllm
NJukMMp11BjSYKWVxmAL4t+BP7/7E6B2GXLV9RoTmrbTZnBvnWDcANuMLjTklESV53pP5cszpTOA
C6GMkgd0SYsACHvi3z49p+5stCv4OPVR2Hb/e53X8yaIMfT5fNkOzVKp5tdsDiLdHaqmOZaj+9zY
+T1j34WlZy/b3oQ+qV8Sr2OTo+SJ8s+7ksmxhHu7Ccx5G6W8+hGriGBwXlXT7IN5ekgtg7u72087
Yjfddgg1bIbQeVs6mFYj3quNKPLfc8dsV1Y5eug+MbdUgwtpI8RaYhUnluRyCCZ0mS49NWmBZGZS
G72ySI7dKHkqtwUp9bVPgJfPVq1Eyfvh7S1VKPrZJI7oNv/B4JOwdDblyeO4PPVUqa7wYKZX+KHp
AVJZvOFbIW4Abm/caaHJ8UPpqrxOpAM+YE1iuuxDEjxBqowzNmrnnliNd6pqOMm8YZRMTbX86jfx
u2mogaTX9CvuCnGIfNUDUyPziSQ+r10jlKeeBMxWcazfkHqp5tGePMJEuYdee2Mpbe44JihyTA26
AKiu6r5wrvQbi+jWsKrtLr1iQx+QtLJuDwzB3UGv7a9ULcfkASf50E7mXbdGt3HS4quKLPgHsn+c
p4LCUiSLKa3xP5XqrjzyFqDfwJmZ6S61Myw1RuV84BK8gtLn6UDsY8qE3Cdp95KXmbezoIo/j9n4
ULNeWk+iS199I311IwJSJB4+lJbvXmQdrd71+Bz39a7IEW/Y6uGgoeSHzRDzesir2DjY4KJmPwbt
j9Kd3a3baoWMab3UIaU9jMNVsKHMcDi7zWheY2Hfe1lfchW/eZmFgpszlNGCA8t16f+T34CkQ6ii
yS5bztLaCJ4CZe9J8U/3ibducTxE7Bk9HXzLwki854AgYEL4fNUM1toWrk5/HrZDk5188lQ7Fxb3
ufXSgEmxToAXyypeZ3MeYInt9TGuukNXp6chCbN9l5vJOpIG1v7B2PEwy9d4EfxVMDrLZO70zg/H
4P1abgTBddamc4sLYgjo681DTvXSGidjta1Tl+LtycOlavUXxF+eCWP+Khym+bCiTAa6NYYQubXa
7pku9muT+MWPYSoPMpjfUz8DnsvP401Zla0d10/Ow2xT6ofFgK72wEKGdvV1ch0QK6Rla1opY3F2
Exf3mwGjTPWR/ZXIcH23TUENgtFSDr0NMk6mobDLJzYKaEpVC6Kg47lGTKk8zBWynRAIs3BX+osV
leE6saz6IOmdXcF1eY2NcXk8ExetlkxhQN7P9K03nMzloxnVw7RxWGPi35512t9J/wVHqTJ9mgb7
FbtE/R3Oj0FyjD7jbOf6I9sUOxcj6q5TzcOB56y1HTr5ozCGJxH7CQ7Osbsrt3wCmc9OJjNuBKL6
x2xKvij8krt+8qpTo70vgXLyF/zNJ8sQ3Vbw4y2WweYbx6tzWGhBcJhgFEMYaZFwDdCN1QDKfWmA
DoKa/qAMgThRw1cZRYDaTVJo0TBmb8Ad2ZoMKvjl9W606RdAtRvb+Qcmb/wjI/VqRO2+2pmL4yEo
/DffRxo2Qg+/hh+nL2VUmqxPTLUH9V6QYp0AcXABGne8YfiFJzvbkYjiQJb860WtKrYFUZI2+z6b
hn+Xshy+YOOjcaCPr7lJedM88MgmhiRA0CUthXCaZMqqNtv8rLSuDhQTOswIZfQgrJw6M/wrhutT
K9jL6h4UFuRnK4j7m9HYwUH7XvMFH8Ch6ubpZVBQjoRMoI5InSUX1vs/myz4wemc7xoMVZu+DftX
ytS5a9tyX8uWRDL1dduw9nhAJNJjyWwP69hdiIN0JlrXEv8uSxW3uaSC2jdy5/MFBUEexgrUmB83
P/KoWMJTeSKe6npA4gt6NW1tTPDEyLsxzvcwvtSO3HzGw0sZJfd2aZ8jLD27nFnwzRxbe15XQR5M
K8OZbXZLtvhe5i55K/h9tKLBalmFmBgNkTMw9Lzm1lLLADiN8bgYUKi1sUp6c2nAeoRLjQ9lPZa0
C8N4yzcFkwe8qIRWPIw7ohjjc4vZcZcVQ/TMiqVrxQOD1pot5Bue86NnjT+r0PP2kHz0puhqamXg
zxxDYlkrPbmSu7255107uSnivUzoRM4rsMIYBb4NFMlA8l+QMXVI5j6vMLmgna7JCRxip8TaHNbd
CrWH7pzOcojEpsMJ79c2bO1rGqf2a+KAm8trkkVJXFRn8P8FNc7yedZgFYemvdPr4exN8R0lg4Ep
Den/KsJXWlXJfi9IGFwpGy+m3lG57SoYSDO23kzKv8kPuuRzR4OjogHBEuvKKGtMFsMmWIA8VQv3
ygk87FUN/lidxd9GdGaPAX9nBrzEhaxfpwpYp8+Cjh4SmqWpZ4OrHxQYYBkN847A8CryaV+jXOpY
scORI8AEL7J/5GX/WtW0sRqevnUF9xQLBWI3jbQ3tHWHW5ySP7t22weDDuldqw3rLR9b8q15UbxO
HYhCC6/oepoNZ5UKhCWaJdZp7BpUKqRVdckK/Vo09bSrFDNdQqXbz6zF6kCN8k0nfMqn3KPjEUyg
BzDu1Rf5pYl759pSXbeGrPqL4ZfAXaxwQGngYgZKMs2AjxMRlJ3O++K1ddKEhvgeFpyD8cQhR8jQ
DSprNtL8gWUH0vNI7Y40XSKRQfjdVPiDJdHrfTxmE25jSOFSASukkoypB97nIzigawlW62oBNCuq
ZqQnrSVL7Zjz1UrlCe0Dxo6HydZfUrW+9McLwaOfFfeNXBhfrUB/RLXH7k/1F665BENT2n9pJgyD
bNhqcPU56+WANKwAkXOhu6E+NFn71CT2uZxijseY/gZWL+aurrneDlZr7+0OB3a18FfT9BwI1sNB
ap7MLHh1/diGyqo/Jr//EfbRdyrn+fxU9q3vHnx6diuWHuzmyugbhcHA8538SL0K3YC2f2GT/B7U
9KRIWe1pdQOJHQX1NQwxzxmlKS6OU9/SkenMUCn1A73GN59B6r5mYTUynhlPvdcMrDOKSS9oPnh1
QB45GkyDVcYcBOrY8gn+Nrfx7/ZS12OHIyFr26J5ltqkbgDkUHzNq7SottgAiyuPLDD8U2XnDHhV
62+suC1vY2d1h8Gg7cCkpHmfJnSUr2sLt9q6yrr6qzXSZzeN7OJat25exx6C4zDgMmSqzo6ShOje
kaWzq2cdnUez93YtNTVzqwnqVPJRBpAKysQQv9xE9WcdJ96ptoP2YOVzduqrcN65o9O+OCV9rKw2
4Qub6UNW4uUPI/NR64gYpqqiiz0RVepxyD7gFyMHCy1tb5Mf36QDt6XBd5awN/VZLRmM0IYhOZRY
9KIJX2fREIliiY2e22MbLG1CI04frL06tbcWCetHT3Tewc/n70HRE2Gw/A8/ynnFGGofyp7NSpvO
R6KdUKnG4SqKirFCxT7PYkkYDF5jQ5Bqk9JbzCreLRmDqNWkFZmBW47rnu9O5E2Me9z6d45Ff2Y3
WdiZpnQHfz0/MjceMbPDNIUEvFtScVtO85m33i23eUZxSYxTfDaCew+mYM9VGMXFnmgSh7TGJO2Y
2QOPap5CI7eF66zkuVQl+f0sdTZWCKStx3xvDFw/sC40Zx/Q3opVYnJQmbNo0hDJsk6ZZypFu5Oq
7F+N7h9mSZvkcregwPtKm1S4XVi4T2nL21hl3oraLbAceU4J1wgtxKswDmZNYJxpG3pKrMJiiVw8
RJ7/VgVS7Zmvm/W0dBmoadqVwtxHI3oH2ix3GTeed31GfZkR9ITFku53XdU3r+pAqQGabll868je
ojJwz7Lscl0Y0JNHSDBWmCPX2GptxhOnsmuGh7jKQThntcvQQqMI39R1HwLaNvuOM9IV7YYB8Pvg
p9/B0x0Dp3maugporZqtDVfIM0f0GwXv5c7ppy1XLT7JguA2gX5opYKMjha9tScyhoyieeg6nU0L
o7jPqXEMqJFgH5ytm4Y2Xy46uvzSOBBuVyNEg52VixfOzrtF6RQ/0dBtM2/k5hWAYGi5DnaGSeUA
/DUUAbgsyXiKsejA+iq/w+SXtzQyeCMDd0/cCXIZEJJXVjxPQM5IfNfCIkhhst5w6cZsW9wKDMrG
pz+XJgU/fSnC+PdANFelrXMWeB84znd1/tEJmnS74BdI4JprbjJvS6HTtSoAYqTlWoDb3VDA9Kvu
4J7mRvYtbggnNw7sFVUb6wxjC6JKgFaiU0B4JR7aVQwjAhR/+A2L3VMbc0ATsGy9aV1DTHpk/22d
DGb6ejVFgFWAOqrN0Mwtv4gnec1KAmhmTZpOTWW7iYmujw1cI2o2WtP9f9SdV2/dSJutfxEHLIYq
Ejg4FzsHZW3J4YaQZJs5Z/76eajpb8be0kjHA8zFuegGGm2rxFThfdd6FgZ4FEtEvyfthiqOf2DJ
Ajo5CYWGQ4xle6EBp9xaNbhjzE9WtQ+T0rtxmNXoktSislO2xiVRsAM78uakkSddb1KnJh+80uK+
Qv0eUGqTnBFGpg+jDTeR5YqSHir3yMZaVPktIZQX9JstCOKDipsLj0Y0FYvF/0q9nljFqycCdP7P
3Ah4YXPBPBc0//fP/6Rj90+fYAb0//Ef61fM/237sxrvftZtwl/9Dwnc/Cf/X//nP4XzTyrxFM5n
gv5/X4k/Un9vX+Lx90L8P3/pX4V4AP/KZbJ3Z7ne7Ir4l+fY/TcbWSANT3YHzlyH/88yvOn+m7Dg
DOq6bkoQk3PQ43/1OtEj0qHEjCwk+L2/UgAKpITFb2g7y4EcJ425nm+6NGXPrRSmNIPKmTz/0Am0
B0uTCuFtT6Yr3aas2YacCQ6d/kyhBcdoaaH8JyLDJdGma3YoWrutWYpyi+qfOJTfbuM70D3bONMm
8qtxcfSEdWwlltDP3dBDTdEjNhw5+xqK/NpFEnPtTJKuK+1KO16IljQ1xNrWOqw8irb4NLWig6+K
dMn74WSZuK2J3CyrdTGqVH2ZCs2/GoOyb2id1uJbGkCvqMCIFdOGaVBD721H0H6xO/J1geRtNAct
tTetWLNQtK9E0luAMnJCEqqHYOx8RAxaGgFlsZMS5E+djCs0EdjsMOy6B6dqxWxsjtZD5Z7oswbk
Z7m9Y94Qi9s+uDkR2n1Vpt2CXmqCybuPyud0THVCfAg+R0LFWrcMWXVHbG143BChswM4wKlO4g1w
9yTB2muCuSxr0kT8HryB94jLQttW4VQd2EmIbdua9UuoB9W1m4JSk1F9hO14KGA4n1QWDvAYyRai
BNcAjCUOftA6bRWqicpKgjv2qrTMkTj3YKOFsJ8x3Yr8TrPcb7oZ1QsNDXxOOyNh3QW7qVi17P5S
w017Cx+DLoEKxnrdh91w4avpXm/95Loa2xBQPXppgGtS+BuqJ9YzJ3SKuEVQLwbOiRM9cj2Ud7oT
F3cdvGUOiE56Y3eTAuhtkmt9icCoNh8iH8TEILSQzVe5RnJmcKBO+tOo6wPeDOgMgyzsLVuVbFPQ
GImXopIsBIgJ1xMEjt1gesWaFYkd6aRDrCYbYo8isF+K0pe33PXyCOS+2kSELh58YboHV0jnENDu
8FdepidfC2LXTrlCglb2gpibuNUQPtbhBBzNGC7MTlc/fBXIDUSQco2rHDS7QUJ4MnbV2gjzhgQF
Do6bqew56xVxETzFvPYL06gGvDXYtyf6r3e6gr4I/ZFqX1+3azAtLqbbIFnDx86AyFIvnbLZyNSk
1G/0yVj4VRjwStNK8jY9YqFxOZWW/GrzQ5bagPnHc9x2jU1FPBk+9fQ0Gsef1DG8yxJA08oZhmpn
FRaYgQYt4Td64hMANGyie6OTUbXKe3OkTNLAf9rSC599NnZNx8IoU2XgGuekiTfFHVeJn/jTgqaN
drKHGiOwpSXN3sUffnRJbbfXA/dx3wFqpatHKeECH1d25AjE3bMAvS+tblaldhyzR8PG+uR41guQ
kh48LifR09QX2cWcec/tm8r40oaZsDFzFw67E85fV+CUwETo/Hdb1G8mAPrG7W8VRhCbnV4u93FT
PbhBPz2rbiKEvq+tvUt+4wJpKmrfQgC0Zybsv5Fh5bDgO5IQiBRrmFjFYRVDGYElPrJYV+p75im3
xSZUscHLYTt3V/jwrf0g0F1xUHcUdJKO0sHFmKvGWLhj1+1zX+bEgTOJAH1HhAqHL8fLgw/LuMZi
39/KipwvKtJBhzgkq5Nr1P3FtqfgRGgSAWEaCjlBh6JAfXglmQ6OKXty8iNpHj4iSSiJUqKVyknb
gJrDduyCWitGdDV70sPZna4QMyQr0YbWSp/d65J3FO727GnvJs7+vREE7JP7+IFtTXZybGw6PuHr
q7To0c+9muTtOo5fIr/BOh++2uiRycobWi+J9hUQ4zT7pPHcG+Zsv1evVny/qGS1sWaHfjWZ5WFM
Rf8NsD1chtnJTz5muUPEuJo0SXfGnx3/ujGb/zHTWMfAJQVX9V11b5s5mABPyOBW2IbxJe/S8E5R
0Be7uqr9G9CmBQhIktmTuYBYf89HnaadBeXK3lYzn8CbSQVB6ZY07nBXXDYwIsBmiN4O6EA7mFpj
NHHX2jBzD+wOQhnufKLLmd/BCGhBvykVBHXq7Azhu/p0AUHM3EQjfa4qNoZ12cNbYG4Y9pShva9Q
sgT/4qVjnucjj3EfUwUhZX5BCVNbuq8gh2hmOohXvIMajRn1UEN9wF6Nsq1DgXhsHClfH9tOc4Jj
iq4HAa7JRXZCretAvkQmRuXewTkWl4P5iH+/2NPeUDeuGQhGTV+McgZSuHZsXg840CKPqX+ykwt/
dDwYFTnnZhra0tYISBSpRieLkndRWNHVaBO7YyHh4S9Mg3Gd8aEDOJtRGfYMzSBmxqBDMeKXr/hX
6Oja92hGbVSGORwtu7QS9uQBKA7b7V66Gc8RI01YVRDBtvO+5Jn9e/7CW2qbS9hE0D2sV9LHOEM/
alIkggXLaXU0nRkcYpu005eUQ5W15uwMuxKjo2tuxopc2BUQM/1RRjgT1+WMIAGECY1kfCWT+NZM
KaFvBbGkeaWXOIHqUbU5M1rglW8CZLr6RnhR/Ag2hscFFd+KumtNt+K7UZf38eDZ2+iVmmKSCD2R
QhmYl3Q48Q5hbab+SZ0AxkeQfx9nAEvTgmKBTcLzIkkBQotmRtl30y5TfiYAF0OAckHyTm1BzYAX
p6zFRc10xlc0A2D8VxYM+y64MIkDiHuhlBE/YTX5VmsCo+Io5mpr5BaHCJqFQu7uUKAzcWEGiBQ8
wiA1Ws13fQBzNJ/po9bMIR1ekaQzXYskw5lU2tb1ne/2LNbwkS8JbwkAyPCJXYR4W+wV5nIs5b0V
ggO0U/yvGCm7lTfTUWEulM+OS+cU2rTmHpRV9/MG0yaaCC+Tix53agBuztRV5xXA6s4s1uYVy1qE
CWfrQZvwJaoo6i5KMUGs6l+BrtUr3JXtSfXFiGbka2dSxt5CooKv+AqF1XkHvDW6AXnoooqVAHNp
Vu6Iu7GG1dB7Aexz8HgAFRPTuR8G2LP5K4bWmom0ThUz0QbunEuQyyS6rIIxHpZM7SmYDmd4rMji
vAMjor6XnhNtcwnXYxETNfNiCW9Geaky25Z1xcFP81PdnA+YLBmlCtptmBbixuBAlB6cgkATv1Vk
E2W6hZ1W92m3O1GiLzOSRhe12ZIBO8A8MZujdEYDS8b/yoHtMnyp8jr/1fx5RHs9dv3X+e3/p2Od
68yA4v/+WHf5FGY//zjT/cff+OdMJxGcmhJquWnMYGXb5Vj1z6lOCUhSurI4nwmFh+s3kBSIZhu1
k6PwWjnkB6Jl/Zety0TlOgtglS5wumK7/xttFUP8eaab42t1fg4ZcBzq5Hzm+01YNbqwr8jpmQhX
ZYJb2+Mlsurf7sZ7p7M3QyCztW1HzG5/ylBnQ3h9mxCr7E474hgpZjgL4O4LR3JL//Oe/w9GmS/0
twvBJzIMdsAoKvtea9/z4Wdjf3bM/ORCZinwb0MgmLH41hiinW6VfjtSHp2eP74KwZn9fBSHrZ7F
DGzwZgggCn+OUicacCl6RDtby6qXXEkaS6HeG2vVM7TtQddCvuqh/Kc5Rlms3Qy1OawpHYntOHT9
Niyq6tEIJlNAoKyjVdWoW8Mm0GbFnpAcG+KENzi09ZXZ0KQRuJXvWRraYKFIMEXxRQ9PRSo61rJT
cE6L7xBk4BI5OHqBruxaGjjs2ANwuJxvVrGmgktS0Kjqlm2+kKS3H2XVRvtAT9SRnpP8pqX4h6ja
j8GlXmryyCafAwbKjnWg2WBsfDCsgIuAt3ISbC9aeJoPcPOSVVAEyC1U+SKNVB28kAhlgNrdqlYT
IlWjvrBio3kYstG67ZFLb7VWJeucJL+9lc4Z5q2wNkQ9sSxQQ7x09Bgns4lMbTCG7s5UDT8kdpoL
qnvjOsdcPbLtq8WlB1Jtl1PxW/p5G9x6Ude/uA3QoG4yyUCR3oDJsePArIXTzz6T3teggPiyIrBp
epA9QnEYPuJnVQ1asrRrq/mllRZgcIJum0ci98hWG2Rj3eLd5QfNN9i2sEyNtoHOqpkxYqMt2S17
DThTz8RQPKfrePgR8OIR40ENoVEszJF2FfnWz6Zmse7HZhYRDg/WZPx08Td+GwxMOVarhV+bGJ+a
PmI3W1RBKbZZb/2cmrxyF0FfTruo5AAcJQUPwfagM7c6Py8d+D0i6n+H1LXrx1CjUEyDUR1TahOX
Rdp7a9OuqBmwUGPkMaJXEMPKrdBfctjQt5zyJryABMMvXUJW1g5AzWg5JYAt7NEydtQ1GMCYJBXl
qNkCW493kR1193E+tfcNppTlVLnEqyGaQlLps+0hgSM+gK4HsKPl7boDeHXtuNxO9JzCW6VVYawM
5s6rpnejaB8ZMqUKjOCZcmgICpzWubjjlOjfjn6o30dIIIYF+Cb7mvJ1tA18X98Kq/Ke6SxQIBoM
zbsyepcyexwo1c5HANi+nmddjwEJPZS65ZLWgXWAulpelJoSdyKdur0k5vnG00xty47VvFHkXl/0
lk0uSUnblCMF+zK703dtUEoDCV3DPp7u+7BE0e89N7CaKG/0eQPUtdW2+Rg4v6wodn5BtG6WNRyj
Y4VP+DlwdbH229KCnQbVF8BRQ48dHTz3w8PFtRLTgLKz5k7W3ZCApyj0nagFJnBaMReQOq2TDlFn
7Y0O1hhTs8XWUVm1pXHVf3UMr+OEage3MCr0XYe9SK5oHBCHosLORNEnnBcRY6Es4SNcAf/tnypi
IOkr+e41Z1jzlLgNoYKc87X1UAr72Bv+eGN28QQOoHJuYH5mTxAe+ttqHIebAd3f1UAO3AXt3vES
U6N9jEkH3orS7pYYcuR9welqRbTuBKBMc7qlrRsMUIp58koMKKrVpJMQDMwM3EQmpb0K8XBSCuv1
XxZau3QRJHkAYrqLftiTrHeiYxIibLHe8mrYqwHaIg2/ot42OYHtq7oIa1D4AWcE3SqPSS85ygV5
CYrBSNlGk+vFz7S9AKmdi9XCUNl04Lf1T4bIp8MILOFImXBcJraH6CmCJwEXKo3cvcOOYcNWWq7g
rrp7m4zUDWHEqJb0uSQXxCG2TEnGztJBqrxhl9CsYXdVe63SEbHQ7h037Ey1tfJaj9oQaT1LaMTc
hyGfYHmx87zJkqp8xqLVMI118S0h0g5hWcSLNswC38PQnYj0UmoHvqn7iTdj2tDJtY9GJrJtn4d0
3SBKF091nItnKjf1SJUv9H7Vbps8jjWQLWrSqH3mP25k0kbzQUNiHHwaZJOt+ut+ioZrMMcIFZ04
H9e8w6/IQ2dlCUS3i9chQ7KrcDjUFm1mQMizGqnRn2O6dl9IkqV3YuN8peljajR75XgJajoCz+Ab
d1Y2eN8iK8gfuzBNwWu02RZFlrcGjgDMQZt9iaXuLvWhjQ8yb58olDd7R0k4J35LXJTjxfqOMyYt
rLHqrtwG+SOFQHyFFQqcSxlztBfaLFwZRT7sUJlyMHUKQVMMhQ0JSQ5ImagWQ4yTUjYtCsFpQhY9
Cyv1QU474qjkvaCM9bWpu+k2tLDnLIrUCQlJdbKt6qVGQlHRMiwmNO8wTA6C0wo1IocC7QSRvO8X
2sCjd0ycOrkyq32bmMEPV/Cn4yTCw11J++iJ3N36klQmSnKccwnWdbbsRtFZFVr82CMn2mZZKe/d
UmprG5Df0uFsu/WJ3V2SJT3tapeakRap4aaXBPmYonOXuVtzGPGw9Jmw5p9EWgLhL3jBOWjGBzTK
4VLpFoZOS89+kuve7o1ar09ILKdHXiT/Rgaaf91ErQuEHuiwtGq0j1WRbZ3KlF8bNqSIDAjfI2kj
g6VSk5e2NTxtuGmaGLmHpnc/u8zTHtC3e9QOm0isHE3+85ziZvB+jTq/7GCZ/Ua3CnFl4285+Xj+
biiQjAdYMVhi7CH8lrW1c+vmHXx/qs5fzHa0vnSVZn2J7GK8YqWSG7pm2mok12+lFVawU+RHXIKW
qe4AJmdro8K1BId0uHq9640NpySvHefamJF7WZaz8NXRkfhCgToAC0/WUsLKeRE3Axy4I93mbJ25
xBCmY2OuC6CQy6HSia2gBDgeWmNMrj1oy3tBCSRevr7LkyOAxGgWwk3OG8cJCNoVQClvnSbKx/9A
vQvdeBZf62WU7iGxy6+uR9my8XTLBo3HYkhoCY9/KqfLuM6nS0H1hvqjaxLHNsYBU6AQd4EWPlfx
OFwxKYx7g/jXa1VNE1lbNsC1sS7GR5IjbFJFJuz0EyaKjRIxSG4s77TfVXQNCo+zv2nECLxT+4h4
nk4BujzkUMVwXaqapRs5Bd72MtdM6vmpilcGEcoI/wR0cdambu9WFP3o+NfFJZL5TCwzleWnNh+y
TcuEwx4oU7QjLKMhfX1C297KDll3Ml2OPezl0nttNwvS4Yg01E61ruNdpy7HjtlC45h0TBu6X/Np
EhuFAL4OUVo6XWkuKDpk20ZkyaPe8jqlxcS22g3Fs+5b46WV0jCx+l5/BrxktNj3cxOJW40uDYDV
GgyVcZiGfrqFCqQOsrfGtdOMFQZ86DqUULqipJQrqRE0Xc5Ml9XmdKsjmyZhzExysp75jxN6Vrgy
LsX9i7bRcIrzR28ik7oOnNXS29UgPrehbk57CjRE75IMNV/RtQrQW5CHFlwJ6FX1sg3Te2OIqzUZ
HNl6KgJt29g5Ng3TRmI/ZiMCLyMr7/H9ktIVh9rR97qblp4XulrSB/tI++mUePCElX01W2SOCbj7
Cy4jXiV6zsxp+3W1cZyqX+eJb2w9L+zQuXvNEYZk1UKB0NWaHWJwKCZiSZtgvDGKMF/GtUxfVKa9
1JN9PWDb2xhDn877tnJP/Yw8kik89XmAUcVBnspsReMetJLQiXn0PfoUbux81TKgBDj4aMuHNaH3
Tj+DRsyqWelOo+2BqcP+VXTzUe6hy120hgSdVGSXQ0G8Vhb4yxgg6FqGCcmmudm1ePii4LvfdvYu
xu5IYkdL7BwBsvl9gWkHsaSvY5pOjeAYRLK4ybK4+Kr5qHlZ1ZGDa0X7UnRK3itRUS1K0LHu226c
iAR1MVUgv99pAe24FVFk1o3lVNNNRBLtfYFZft2l8PqXtE7SlZykXGNy9pYehoptAjZ3g3aaI7me
hAd6cyPSr4YooWpKj6SimTsaabZbrfrcR/S+cdAMxMc6e2Z7L74NSNEvhds2+rIyiFDuygipnQH6
6sabxnzfAO7aRlpQbxqn5VNMwdUtYgrT1PEqnuKK+uSzFVgI2Tp4GNcWyvTbzG7yTRuO1TdZsb+i
kxYYV6PjNt9o6akDTLnsizcq3VuU0Fse9XmFlCJFdxE4wW7IsvYYhI51GaR184Xuk73DFt8fYMV0
RzJJ45fGijwoHoKHm7eNd9OpIv2R1pBHyKC2nkjkzik90zk8CByIF1UDY1VqHLCBdGaofcIaG+So
NdaDmal0HXu2iGeObHCVa+PPuFPOVyNXGTreiaAgP5nmzPZoGXXpSCMxmFgKAxJjFy380JUcK2ay
KIl2hOcQViSVzuNltT2MnCqg6JsTkhmHuKliWlFqPWlJCIkXs6/PLL+gcOOsMnfkUCyKL5UZmXDt
E/xIaERKWj7sjEEAyvSUx2l+0UyJsa8qj63U2k9Hz6eCHRdOS4JO3WvpjuOS1H6OTQJVtwcAIYB4
PTYakiHOnc6WUwy+JS30HhJTay5YFJMbtorR0yDM/CEq4/Jr0RaD2hYald5F6JVhTBduhnkC4CWR
VWuyW4vIugz5XDh8jysJOrytevT4RvvT752eFA5HXAyukx1NdrYvWQG0cwTps5JafDXlSNWoQGrJ
tolVuex5VBdxV0AioKTbXFmG419FbIZmCBV2EICR5SXmFmIwKvAWfP8/wEjQjGBNg59MbRrNX0N4
bF63NzGahJXlJ8HjUNUmCxcmXpGl3m1dmPmzqRXfrajuv1vjcD+1Rm1tFKjAlZb1YhuVEzN7oZkI
7lvyUdBdNssgKKs7W0/QonpEJ8ig1enowxy0eePpjOTWNsAsTTYSPOZFXLV4ZMGX7kD5+s+oDIh2
YCakgaDRjvYHdeKow3pCdML3OXdyVfjuF2sguldHtrTlpxjoasvm3gqtHypxqusOofezjz+L3Cq6
W9y3Mbp0yWrZdhUYGxd0xZZ2/ADzDs4id0J9UV1gncKO8PeoDflgK8Rx2H265Yj7a2OTxdGYgXHD
GeSRCTm+HopJHsoSu0/TNxIvYOY95W48LZOqd2CZ4dRBtkcvGAMNWvSK3S0KinKJ3j67y+ghs8NF
55+mzb4B2nfrhZq8UXgh0QRI44q0cPOX8DMSyqO+WFdtSDQkjJ1r/FPBRWLH9r1VRC5Z4eSPaO23
KKOBHMT1NmW6XXcFObVTM+i3ntdK4DC4iPMmzrcjXZ37hhl3lp4Wa9ftYO0l7ckHRbkYlC4Ppp+P
26avvgdupnYRrq5lz0aQpBelQTZzuwu2curQWyCVar+M2f/m2a8WKxma36Z4Nsuo+FY7DVkt5IYG
8XOuR5F+FEXrHaFrRiuqJT0vW22cWqxWSFiRLLpXYULQ2jLH7wOYviIOfFNmw8TRLKjcq2ysklOW
usSR2KO7DcJ6lmO66UkaNfbTpl3o+KiXVWlWB33qX5TNqQHJakq8u80hqexGoBxxtE9DV8xApZ1G
f/zA929DcZGPqc/e2PIgObErTFaUO15qA7AkSg8y7yLW17Hvd7gwnhRHkIHIIbvSUb8mksoZZSKt
dcSL5Sb90cqxasrSpJASA0XyPbHrMLb+CqRp38AjMG7rwf1VDpb26PPpPRiGqoKVXedluHCrwVtB
ppqZ+Xa+1d2hRZBQZiuwA+jMMVt+kiL5tgpK6g3hka6F+8wx1FmtVdJ+JgcTPW1vUb/rNIpxYZHz
TpZbzuPp9uOy65squDOP9upWRnclZ4jaH5XdwR7YJ6kKAw75eXrNv8JUDevEL5LV3w8lDEINHZi0
NlPfn0PptSTyeRBcWOD4pyGyWDKiTlzqDXinj4d6ExHBVQlDAWybzdgEPf45FHm/+kgUabXLkC5f
xEkz5wZHbDl5eRelP6Rb8C7j3xbJGdQQGKypw6HTOh+UJEaAE9DpdyMpagtScFmlK0p2nEmtT67v
jehrHorwC/y0FtpoeXYrYyb/qSi0aocjCQlw4pEWq5VOtI8NKppQrMubYhRUEJMpuGyTYfhk/Pmt
+EMPN4+Pbd5yAezRozl7a0bfKgI99uudk2oU4DMuUJb9w8cPcb6I80FMY7bR63OvSBl/PsRBsFw0
rlHtmobSreoDdhG+Mr2rxNCn3TQCzerItlvnFZvkj4d+7/0xDYlTCKasK+Yu2O9fhWtbg/ANs5qL
JOO6MImVoK5CIVhp+pwH6LMDGwOCcD4e9r1P37RQ8lk8WTrDtL5+H9asXZkDoCXIqoySg0i7BzBS
086XvLWu4v39eLj3vn2TOUa3MKLhgzi7wX5V6gJOCcPVjX0qjXLL4R8NBtC5T2aZV0rBm2fpwtnj
BO4gVzy/odP0z7OUU9u/1K/v5ui1P+Bb4Zsi4oMsE6lvgZPqTwG5QrumpxT/8eW+99KSQCORB5uG
5bz5aJTZTL2vVztT+datjUzmsvCZYj8e5b2byiOc21c6jc/XJtdvrTKL7LzWSpl6XmcB/Eu0Itxx
gFAXFZ88v/cuyMKjPKMoTFqM86/y21Dx0GbIG3sm1L5ErtXn36WTf//4cj4b42wmDW0IKCzU1U4Y
Dfk5SLCd9PbjId59OXj/0AXyKtrqzcvhRk5fGU21K9i7XvqtbhwMYEGk5fTh10BjhimzDodHZSLe
Mun+kxv52Yz29tMzdcKrTYfvz6V0cTajWXYBeDN3ATUK0HENgsMlGK6S/LWo3MeFm60+vui395Xx
CFEii9o2hDr/9rDx685YmOUuzYjttuR4i2ZQfbKVePsumvTQ0UxT2p1Dj88+cNcXDekQSQkphByH
ushxQxbdhYroZXx8Oe+MxEWQ/Y3+xTYtdfaauHUYTuPo5DumtoxNS30kZ+hUVNHjx+O885iEslBj
86yYuax54v7tlZdFGptupfLdFEJASJ40BxddnC3D0jt8PNJbYbWDivu3oc7WWGpUksw5hmo7l8J9
ZhGI2ENlWIBwb9dll00PIzzCLYp2r1qVVuOsdOBQ3yRH1nUzkecX0f2FH0AZLa1MCuCpNcUH24kK
xMnEV2GWmS69hHOgVWYmtEC6RZyrmnViEHJ0UF0yXPV5SwV7bGWypMyGjhEA8icXCvbrfJ1lBaev
h4zeFqZ9vtiBV9RMN2u5p3XQfHFJ+bwSnXNHSn34lE4z5SBJ6J8m3rcKuvNGkXdEz1rupQRLibt3
KUpMzEb7kHocjBrIDVme3hW9A02bwlKax+W6jnvqjSFWPK+KTGS3fY7gqQO8qUVauxys3NrR2+5X
TeMY4DviaEUJT13EFloG8gsACDBfr1wfh6HysXqzk3C5WwbKMALy9GeFVuuTReudd81w0SGgYAFt
aKizd81LOyAu0EZ3UwR4tBOuueepDzs/AqY+Ux/63cev3NsNj2kaCnwbZgc0v+cbnjK3sLcXKZh3
p0EMG+bpukQzdSHNotl6jt9cBJReT4ia/ePHI7/z+bKb02cThQOV4Pzzrfyx04JWZjvKXOPXDgLh
95J+z8kWMvr58VDvXCQCD2Yjah38c751pC/KeXNss13aVXRFMFTg7Joxn1qUVXtZx+RG1DTYwY8Z
FO0/Hvyd62RfBclZf0Xonfs4FHE2lJ2ybFd7eYjjKjv5g4/UIwJB9LcjWfMkJRQKI+Xas2vl94mK
GlDtQz5NdobjfBnHrF8ZzgArNjHNv35N2W4gmEIYxelDP8fwFZgLWr9rsUeLFmqSpPBqRtd9b8sN
hacff39ZQBvY32CrQc5xtqL4YVJkVoIXG1mNudOKMcvpIdLTqWFJ1Z/cw7cfoKWjdGThEjYN7fPl
q0QbEsg25co06xSY2pdycn5Eg3nye/nJHmT+lv/cnzIUx1LJpTHn22fXBQk5HDMNIYZZJGuTWqmb
26RsJfhDp6zDjYbZ/eM7+f6ILltR4Ht8dOfLi1UokpQZsRTdIXaLp3wUJ7OKy0UbyAQLiXHx8YBv
331LZ+M9IxsJraHb++cbadecOxqYKDutbQ9j0u0sKwYrrX8yzNuNzTwMR0MTgyw3c/7/v63QnaMP
YciPxoFsaCdNoecFRaKtP76Yt7MIo2ALxpkE9ZJ945+jANEYYDcL+GMmFS0qPcskan+pTN5GZUND
nXBGc8w/mSVnXuebt2SeOJRN9C6z5dmokHwbl2NfvHNtNNB9AsdhmRXxdDm4dOmnjCZ2jcfWgIBs
kZKFYwYKFV6ObUMAxj6hj7wBcH2aRru8c9s4xrVasDmYtwUlmIojsjj54Bq93Pk4Pj/57d99MDMp
32SSd9Hy/3nLkCQECZ0Nwnx7WrLR6EYHbaDO+fGDefctm7mgrsCx92bLmVoly4ifJ7usUQiH826n
x+LkqOazXct7j4LIL1SVUoI8OnsUtkrMrCgzJqKhMBGyeAEmJn3YfHw1781Aki2AAwRKUux4c890
Y8AWGiMeqrGaKZapwW6bdV0nz12EGPnj4d67eVwSKQMKQyXkwT8fkdOEErMDn+gYez/me1eF8jat
vC8fD/PexzP7BRWSXA4G56/xUMeYgXM+niS0nZt4FLTYPPsHzZZ8U/m289InRbSnWlh/slS9N+e9
gmcpHL1z6KF0qgMj7giMwrPTZNrTFPmbInosoumeD/GT0d574Tn2GLzsnCzfFMkSrlHJoo53hV/E
21TaeDaNSFt9fDPFe+8IN1EZLEdwdc8P/G5rDNB5ynjntL3+GAZ6voGfjx4tMruE3pzqH2CM5Ms2
b7rrcsxisA3K3AYOms5pLCSNZYjSovTwq/UOeoy2jT473Yp377zihM2XaeKvPftcKq/W7T5NWW0G
izZBUz6JxoWQasKcCJXzBZ5/sVQA0y+SDKpN3Hf1HlLV9wBFBxkFDVmPqbWniuQu5Aifyg24jo9v
5Dv3kZ42W1ClYGqyP/zz5U8UvwMZRvkOaOOPYhLNRi8QU3oJ+pXx6eOx3rkd4lVjbM+FWnbdf45l
CKyPsGbZ2nvih07BAUig/lSPcCHIqJmZ37L5ZIfxzkcnBB07djSsWG+22F2VjEPl51xeZH8NQl9b
Gqh26GOQuWQaY/lQVn25Qo3R7f7+WgFnuXNFig3i+UxpgegFz1jnO85qV6UEeCWr5JZqPHEksf84
EgL6ydbmvSfJlo0yAN5kl6ns7O5Kuo21VeY7TQeVhkUNVQLIzNu+dNNdKjlIf3yF70ybXCB7KJOF
jc3i/Pv8tuVIPUhUYc6tHTqfzoVV9Su9zMuViSL2fzKUSyCMAyuWOv/ZglAoK2zSjCOacPPsBi8i
/BDVyGPYCvHJ9PXeO2ryQc0+hLnSf/aOdkjisonKwK5O21Mb5D9tuzwBEa4WoV/ewtts/n71YYLQ
DcPG4c4O8eyxiYFem1FP2W4yQL3oqr+r2mpVUAf4ZKB3JmZK6jr0SirP2Djm5/nb8yqmHgWYxxEw
8e0vBDttnak8ffJKmPyMsw39H2OcvROuRoCMZTEGgn6xwNhUHGq7tu+MluA2L+lr7qJOsldfQZqS
kf+Q9xX2L5tebYuzieJfixoyC+n0QgiFuCrEGrRPsgvNpjoQChHcGi4ZNNnYed+8Qs+2aY04i9Mt
cMbO9/aB7dCk0IfhBjwJWl3MXuJuclPEVpmo402e1tVW76CJc4Aa/Gv8TOwO85B0Huyy18Gggi00
8nGfQKm56swgvewg2O2c2D2FeVwvucMxWETqposAoeAOcSKMwH4q1l4b2IiF4/4itwCg9WHUbj6+
ve+9m5ZQSvCemPQpzt5NWdbkH0jeTWTCT+XQPDngbCxT25igiTwNE+/H4733hbPnZrNH+Z6G0Nl4
sGQywq/HbIejda45XfVGvO+b7JPN69u2mkWtlMYWtUzKdO7ZMNYQB3DoXRJi9Pi2KEIiFHvnpYwf
aEJfIkgBGGt896vskyPTeb6URUgV41Kl5Y5yuD7fkLlFWuIQtqmJ5OP0NSAmZuFUlnaL0UVP1v/O
3plsx21sWftd/jm80DeDf5J9JjuRlEiREyyqIXog0EYEnr4+0HaVRKrEssd34rvsazkzAUTgxDl7
fxvNDGec1qvi7VBM7aaE2cBwm2hAv7Wno4fK38ulcXTM0dhZsKLXMcJQHjixZ97JBDvKv3gWPl2p
kAIWwQzVa7CIrMdMvkms+JYERWIiZ4+MmCF3oUuStrTN+T6boRTf8XxYHwicwuOpZLvD0cU/r2Zv
nfZDvg0MGIyt4713K351x30iAIKIMRw3ZLlVP+wRmdl7VV0Q1mMOT5CxFjaZuS8sGFi/f7J+tRf9
8DmvC6NJTOQwRQAoQ28xFNJvWEO82P7+Q371QvSdgNMquHDIB6/eGmZri6aFt3Zg6BSutQdq18R+
XWBMT3v9junslx9Gv5IzC3EPb8pev2MzqkvWipH6MDaaeT+5YocCFC31kL1z+X61Efi0/XlbYNl7
U/yWWjt+jooKnFZ3bfcBgcaxvofW9H3I0Cyk/jtX0vrVc7HMvDnAIiEIXs9p5l6UXF/qtFyVKS4v
2zqFcyePNr34TeMYKTSGdoBKFTk3mRkTnJlgakiIfrsIk7DYRbBePwVYgrBnxAn0tN/f6V9+PTZE
2kj0b6PXG6NUcW8UKWWObMV3J0ruUnu6LR10JP/icyARYXRBtPGmOOgnQ6cCPd6Bk6igmzM81dqQ
m2bs3nmR/qpspTmFaMNc/hK8WoeOjHBwoL08DHhG0h6Jq6yvu8bDL21dEd/xsSqjdxoVv3qAf/jI
1wVrPsOVbTyzOoDT2UMz+B6BV01i/9Q10ztnDudXzy8nUoZklI+chV+di4bF8z+roGKbsfXjkIpn
CUh0DeY0XNO+TdZEZ2awcsx6m7WL18CwFmVmh+gPMOs9MRPpfdyG/WG0cSzgasNnlA7dLbFzwO/q
soTJ0oc7FcjwLvTYNUkR7xFMGb2CCLO0Nhv72ZQ2dhY4xUqYwLXGS6Q4YosJ/nsWTnJVaSfbjpW2
bwWia172tvfO0/SrqxAtTl1aHDy3rwewZSl6wuIElZ+YjwRvEj1quvee8M7omZIKCK3x94/vr27x
4sxCKBPQbH192UVuJbqlGDpkbUSYlRg7oP+cfjcOJP94BXu7vPv9J75oJ14VhChmSN62WS4cM1/d
6cSAWumHZXXwqzlap3L0b93UWnKktXcGX668E3YFe9BFOfliFwjTobyrxnnYwmeO9oYkh/Cdy/CL
606xsVigI4yBb468ka9DMryc8lBECSHKnfYv6pSyUedNf5931gw9Kv3yzoX4RRMTVQJdn2XXJszS
/vnNmihvBoXHiu7nGCmrA3YXQaqz6+NuAQX7ADJ9D+WkV24jwEEEUPcFzgvX2vz+izi/2CsXXzhy
DItjjvu6vW8ijfCrIavwLecOo5HF15A55XyNtrr2zrgywXHIUSNjsYL2XtJEtoyKOSoJOdMH6Uhz
p3Vsfk5dCm97mM3PlMU1sFIeKRxTxPmpyNsjyf9OBMyKLXvaun6ebtEKu5sOSv8h9dtgq9Ix2ITJ
md0Uzm3h1OqKZYsJTbMQ7tNwjE6lGTyYoy7eOZj/6vczAcODHiwT+teNI9ptedkPDr+/LNRtiizt
oHyV3WeWke5+f61/9VEIr9Ea4EbntfGqAGHo1LbAbqpDRKLQRrTh4uZTojhFaZnc//6zXu7b65W2
dH8dTq+8Bl8f/2vDL0dZZRwOJi8mvYiBMWav2bX2sWimTU3sw5nVmPGHQdny0raN5NoegN66Tin2
oja7P6v6/+TjvEPlc/BpsPH+N0pg4f79xfNbwIL///99Gp7SH+kNf/2Bv+gN4PTALZjLjPalcF0e
mr/zxiz3D04pnNzp2C2iHTY2gC5DSnguSWT/jXT4G8YX/IG2gMkT41BvmQn8o0ycl2r5h+eLlwYd
OxOdDnU7+/nrddO0DbQ3HeqLqJ6NuViHUmi9q3wZ3VWV6xwLhbV3PSWJOOs9t/9maZ3tVYadT7d1
d+haErspyNWHHCz5tsosdZNq7X0AOdLjqWhKlUEfBgVjjpioyIt1Y3ljwEmqSQyJJrayT2msokoc
xgqel5/IiTgELNoG9DgXjXNDMczoGo1YEz47gsiI8YA33lTTMQlG0quPcQDF9gTvsJ1uxcRFvjXq
JrC3GPBslwQMaC9nXEvXuQoJSl2bfGy6SrAerPCYJuhm3VkPN13lwsyUZXYZV1W6b0lbc0CH+zGq
bBun7kAOJz+q2ZTzaHyRaZV9DHO3g7hfpfk11rbLQXXtcSaXHmptPD5FFqx9IHMxcN2C5D/iD501
7kFenetIzYFdnwA0cP5OVnQXlL3FHTa1ZzZQAo6kC/TlMk2KyTgq2Ui9IZAkIWyN+cJsbsykoNkf
u8Kzg72dsevup9hshvZgmQiys3JVcbgt1I1PCEJ3IWAq1dwFwlvsavrPjgBgMxv0OzsCQt2Qpfq/
7wgXT50un+pvP+4Kf/2hv3aFwPuD5b5IRUwaTLQL2WH+ZrqQpQUcHOYmhJaXVf73pgCoE80HO0nk
Lof5H5kuTvAHpwsaLoxf3ID62PknTBc+/KeuX7QMzRa1MC1aGgev33O1CaKjSgtQKIlFQlQ8ufU5
Cg/9qYJWhvXJew+Msrw4f9iL+L3MU4KQGpZv/nbGBHk/BS3o6wPk5+7aNCbcvr7M9j/chA9//vd+
TCBfDlmvPgWLzqJm9yiW3pTLA7P7qfVSddAD/kdpq/a6aDqqpcAVW9OQ5crqaXq7bW7c9DJQn37/
8YSXvfkCDC5sfMngRvnNrxtj46hJINABmT6lXyqw9+m8K4MUOALSKZJf0+5ECi/1I86oyoJM7MRk
lQu49Wu2VO+2QaRIgljMpg01IyOrxsKkGM6y2Gm74N/FD1pVa6c05mmlBLgA2AI9YYiYcPQzvcbi
xsnDYjNjUCSIACpCHPjtiZle+xm+gN7HxIJlK5FYZFQtSertihHMfDBbZX1EpSsuO8kYGvgJHmsH
eoz0e/EUVhXhFxDS9DOU/Hk31eV0V46QGvtc1dB/gZjg1SXbUjZ2fZ6yXT2iExEPVmLyB6XKovO+
ZRvkjB7fRFNQDZupF2Zz5FLVFSA4kz8bU445e7Jj+Zlm0EOzwbD6UfMG2wSqSa88vFo0aiNkp/hK
cdwFWXfdlBNssWmxbeUDCbi9j1ZwdlRGa7KSGyfOulMx2u11Xw3xCZGe2vutVR5bhIdbyxmmu9ys
pjvCnPxb7o69RSNnb2vbK9cjAdRfdSNZDwHnH8JX9Cek7M0DPEzuTEsFduBdyhqSHX7goY7Ofdih
BzJ/9LPEMfvJ7Pgj2uz6ex/L1nmsEveIi9f6OJYz55ZB1ueqaaLzilCSYUNCpJuv3Ao/H6nlM5lk
nDe3vYhL3lWTvW1au7gRfor/zUqw7thN99WN+dukQDJMijHTiIOh0FbU7tjC2mM5h8ag9342lscm
5ObqQEgIYIQ+bXoHywdIuB4GOzZ1epleAWnCUHvDioubBFHvzg/T9tJFErkuo2T6XphQx4gbWbrp
psmmYTWPmWqnOwag80XUTvynnFTvBXjVlaX4xZE04P4Xy2I3WjIhEnNC5M1v8d08Wg0RmRcTBkPy
vdN6+m4Vmd4TkenCqOdOxMhJSfsmOKsyILJtwM9wXclfeArKyFvDXctzaPJGVmO2jOMb34zbr8hR
5otapvqTTWm9rzEkAy1tix0M3eEbnH/rIzRJuUkXd6dlcG37hPtIXiiXenlEy1pN3zVM2N2M8xH+
+cydcH1cZYQD62dYbuKhTIL4VPbFgzT68ZRmXXWVhM8UH+a0yozKT2mZVTbBmd4j+JF2odmOd4nN
s4kJE6a9jU9647rloxsH0/fBBVxPFBEPpSJKQaXcKBALwy5uXXElKse9It/Guxp1bH2ss148jJ7f
PGJj5WkNAGZ0dtw8OnjLznIILbcq1IS6GXkIw6GWzRNpcz3CXwf+f9RFxeblx4Upi6AnQ+NGaVFD
UCdB/YK5TX8vaMzd6GawwhXjmXJtkeR+UmVerX1pZoehsQPIBLHK9nATuq+0Gc0ln6UgFBEMTfvZ
yrD+wxAJcJLZTns5+KAe7HvGMVbhP0xNLYevWTe6DxkezSI5TM5cuwivZ6PeIr2V0PdbGXsnmTij
ewOlAb++q/QnC0zImmDntF5ZnkJIDL98x3Poge9kTFevGjWwNY315dhE9gqvcHRyjeLDYPbGNVED
N4Y3XrqVqHa4Sb3ruaO77AXKuey85Db24ssK1+PGpOt/SOw5PVZ28Ymy2NqCNxy3o6u/ZGE1bt1p
/FakdnU06uSrHt30mM5MiGtrFOcNPMVt6U1qTct0+GbhQN8mWX+mhjbe4T+w4HcU0cbSHaSkgKSi
BJf3pTsDETAiMel1B1iABKyTUQgS6sq2nlciitsjSjx8C4Yi/s7ELVVlBVMKkr6eEzEPIdO4OgCz
5Oo1+ZE3ug6yrV0Z0VkOz+eCoZ3Ew8qCBQJhnWUa58oYhclxZtBG7T2ZR7M2pkMVgBoQgxNuG2kQ
+b0Ev0/1Aj0ykS7bRmWeSS+LDmNi3TpVHO1ot/bnkP6dcmtz7b/2Qkp/7dGoQssMf5gUbaI4Dpj7
g51vyccaotj5CJh+XdvmiKo7spibROQDePESzB33X51GjvvES3jn8QIPd3jLyfIg4Heb1357g2DD
wuRe9Dt0nClMxYKIiyhUj6E3Ifl2CkXWyWI2LIviAd9iE5DN5es94T3kK6BxCTeRF6I3m1yHCtFh
OmzZ4c4dPSc4MnmwzY1mEwGPUgi7XwnW1YVb9uJMzjEkHNskaE0hRHPSlFXVb5MEFWJNC3alB8s7
Cb9Tn2bp5OtuoZkwlj7IcuNMRnOyOn9+EqXp0X+v5o8iFw2Ajj46qNmLjtUY6w9Z4cybKR7bUwHi
d+3bJf5PvyDaTkIW7Uk7ug56hk7khqBDSjrYCKYId60xMXUFK7aSngMwPHLyz4FPuldoahI3Yo1P
OyIkDbhzg3S+uiZOhnc5uLhjlpFstUJLvUmMJLqDu2Xty4wn3nea9BhOCualjN2LhlkAAS3SuKkG
FV5a7axPkIsxvUNahXzU+l313U3aSwxJwXmkcMKsXSmJnyxRkiLbS4sL0c/WUTB/JRIu9bsz0ied
hxHcpgvnWSLYt8n9PUt1QtpibuXmd4G3uIR/XvtqY+bmdJzbNuJAZnT7kdTpB1mOWUZrOMvP3SHp
v1ZO7psXVu9OzOStGsrtA+5gEw9lQboMJFx0aYaqi12QetOXJrea9VDKpS4Q7TUm3HKDfYfQoxDW
7xlAa5T8sAqIWGStp0ccNd151PYNKUYwSiGtN14GsgBK+zrPGu9K23F2mNNafLFFaPTrTmgywwzY
wi8lUk7a36ZEaQXArAcvbccem7MYvoVZLAXTU5pqO7PoeeHgB9DPdNZCFAVGfCOYQ7IGCsqEIDZF
vEm8kYIozap1mwrvagZIc2M0QvBzMyddokQKoAPMhtcVRV4KeF6JL0qMzLtT5FdgQHg7Y5QAj/xS
fLWZbX0EH9F/EyD9wo3tkXG/sqqlv6y0treUof6tAnZKNCQFI6gbEMObPLXLI6O8+ryEBXNwTZJo
q4YA56HLE4JnhA19I/V6Xu5R1Rg3dRKNd5ntJFdJRaVRe764JIhx+RZR+9mByEx6Xdsum/Jc6ecB
muAqiwLKk6htrQ9sg/U3R/j0xYyE/mdPmXgicKqKV1XH11koNPvUMsa7NDO5d1ZrhPXarDq9Typf
n5lkj2/TcZKbZHGINxRbDyjPq3Wvl/IXP+FDMKgSQBE/gVYvUsxK6WesR7REZsK3aoLTVlYmYVyR
gmHaq0Y4JTZSAsJ/f4iwfnWGsJDJcV5CqcMOxBnjh4luZ0dFkyTGcEgMuz3FDHWWcjio123edjC6
lvLeacPNxI157HUHRkLWXOxx8N470Fivp1rL2Gz5JsQzE//0xh88Nk5TCZTCBzej8l9jSvSuAn+w
t8kAX0q7FIRpxJUdElN9CBKMGHnvgR4ZmsckrnkwazDcvTPps1qK9jOpd+4VnDj1SVJxv9O7fTO5
WL7s4s5EBYRe842vmH5uEUyG0x+MzCFIvK/9Wy1YaCb5rlcGGbYbXkU8YNbEEw8+DB8S76lTUavm
KRfUzQF4rovf382XCc3PR1IY07goly+FZeW1VDUBJGBHGQ7gqnJamkSRs7jkx/Z8lsa077ox3bA1
z1tN63lJBqWCygWH14AAyZVGA3qTS7c9YbICKhp7zTdYxsF16CfgDwbQjLHRNYSrD4Td/P6bM115
c5jFbhcu/Ui4Z4uc5OcH0RsNRP4a26QCB7EGmC3ybVtFetdowqdEhlcjSp3gebKJhQSjl+wMy37C
tnUPrctBfkK5ZHjkUI54dS6mznYfJgFqJ5ud4sw0K+fRRv2tMJeKejqDahMeY98qNsCL512mWNAV
W8mBrFPvyrRSMBKqol4tq+icAnLe1crRZyja5KZrcXQ0yw5jg7O8mZLOvyVPUT9XpIphMa9dwj+d
nj0Wjzh1r2zK4ziygaVxQ83OYZlzSVIsCaHu8oR0S/fwz1pd1XN7TUjlsqcA3ti4EPs+E37Rr1wy
JW5dpxBbW8WCBFcrPM/HlhrUouUAZW26I8oswXfl2eVj54yFfxrKOYA+HcuEi5SR12WoflBbLylS
wr6FE5cQXRxQ7wBU6fX3ZFihzbLvmhiEY986wIMCfy6TIxTxbBPPyz+IKejjjdkzvl3HGRJwwkap
uM/QPJDkXTpK8DampifXjPgtYjn4xUkdwe9nE4aKqCjlAwUQz9AU+RynTXzOHET60O3vTWBEa6gz
3ronq7ZbEw6Iir/j4BamrviiczJCu2zI9uNEdWUWkidyHjhQpLU/3g1Z+Rh0nB9nZYmHUJZOtul0
NnGo5NpFC9zkNM/LVMpLjRtIL6Sn8uK4Lpwp28covOs12QBEy3lh80QkYPPkaova0C5t8ogU99MZ
wu4DJ9HwXLcmOCfJod8v6/6+rjjLgOJ2jqZiNxqWs12dRuU6rQao5+5cqmmFKXjcWUR7HWGzcWqp
A4c2dRZcV0433pnWaG/t2m6evL7L9lhy9ZmwOD1vunrmDTA0Vg8ynIZS25bicoAovySSsZsMcc2I
Nhw4GcVkxAeAPGbWSG+OUG6JpAdRac7t16ZWXJVqLlfQCiHOZ+58QFnTnlrR0pUjhgPEaLS8QtOK
7dLTpGGXhIN+xhwRnluSNgv40Og8sUR3ynRQn/t0nfeoEPS+Nm2PuE3SLhkTcLyX9PbDpQOEdkFc
VgX9oSDjmIxMYX4OWaXzNgtn8VD41YdJBeILYegct00vubJqF8CVTNGsuPxHa2MpnJdvrUjbteDI
NTwYDUqAc+3I8mgtS1Ut+7tZFHIjaJY8eq0CQtxVOYAfpvhbggjpjCyH10yZHOBT5bbXJglTIPFy
SpGXd7EglxVmQ2JrQP4hjypFL30dB2gNjVV+XRnoszkB+agmumsvjyHcDAqJpIZHqoipunATOh5O
r9vrl45P7fD44E4t1z5cuRWQvfIISi47kIBSrUuUD+dj7CPZWtoDRmJwGTBqBGsajlz6pZE3Z3A1
C0FDSKbpM2FH+mJmudVrpROKEbkAfcOE7pUpVHHTCkSRKwrgaAGwemjbASi2y7gE2h23OJFklSg4
oyuUPDZNnJkliMyKFlxMuCetHSK/xGg0W/D0tDNo3MltDUF2DZsDKG0BVJOCx+xofCGzYApMRxCk
X/t5dlwaZd4g26/AQ+wtKDr9qQaGtYrtrjwaS3MFjyvbGif6+PTSqYFxYK5CSo1uXc8Z/6XKptnT
kicH75GPf+nfvLwkVUHvtm5S92iYxnfTnJdyOTC4fWVFsdT2SC7/fDQzWpfCpTVUN1Z8Y1plfS4a
u9hgWgvPQ2KNPzcWPTSrT+ipIeivzyUms6vJ5aS1TsyBzd2w+2+4WJtHlVDsdGYbncuAfbaRKZcw
9druq1kTaAunk4iknuPTtvcpzwmaic6X57ntlm0YK2N/VvYlHckoC6h5i44/zktUn2UI7D6mS9eb
umR5C3BAe7RCHgl3HvtvYxs3T6kVJ1fBSLqT1S3PDzgz+GT0IUufnxMv3a+X8jaM6JDCfytuKnJy
drPLa9JHIPrx5d1gDbSAxzBJrwK2fPpONFEnw3OvgsTweFXIKDxvI8qQVhf2R9npab3MytZ+QyXs
chxep35ufRQ+xMJs5EYC5SiPujTrc8jT9blnU8RWyz1IKQ8femTQgpTVhuJcWuxmbjLdaUmZLAr6
c2ZT2h+JE2SzZR/7DK9SPGCqi0/0L8icXlqC00DTMgT6eErqVG5yRfnZs5uINcecYpeEiiekURQn
A4edioUNacqhC9qULAptTs0jwQ80qCU9YyeLOSoMFM4OGJSNTXN5y8ueh+dlm1UBV4POkT7rGje5
51SvSdK1q+U80Su6UJ2jPnQ0bT4JEpwPBiE4ej0R5XOFUC3bpxPrqIgc3lr+JDjjOTxrhhnfKEm/
zC5VlR1rckJOUpQ0EZetEgunve0Kp7iC7Q0O3Ccbd0og/jptxPshpWXCmuzoTmPT0heYufAetsH4
PahjtSfxtFzVFHjOOos4hIiyEV8ASFJytP1cHvOaRZaJLL0C+/s4TR5XbQ4M50jUDktlKrgGA3nR
m3qS7WeqktxdjUrDuIMfFlG3jF52KcHUWisyD6e7pompIPWkN9PIDdchjrrCpqX+8rcvC1NXOa8Y
wxq7r57knSp4qRzreVAfYFUz/E3zbN/IhgWdUVUmgccmg/ogucJmieiKEed8IfyZE5kMiO3ti+fR
nRt/m/YcYF8axUEPTw3u9Y1cqgCtWo5kwp7HPY0EfrE8BmUObSp0H+YuSTfzMokZaKhsRy/gw4pm
DE9DPPylfP6PeOHdUSXT7R8q+zfihQu4h09f07H/Pgz9z/PKlz/5dwZF9AfaKh9Jgke3C03D/6gY
AucPDw0BFqCQsZrrORwU/kfFsEwlgZKQNoE8e2FV/R1CYf1hO4uylkOsv6CB/lGy4FthjoVDHEuW
xXuBb/fqUBw5GoygMMQhzMrnlFJ/D4cvXmUh3oQfrs6HtzPEX32SjasJAxgDrzeS/bKGYLGUq4fQ
BjcL9/JR1I0iXjYd37F3/OqT+AysZhiAQAst//8PB32ireK5I6INhk8xruPRvOoncuv8dr77xz+J
RgKcnUU9ZfJZP3/QhJAoarpZHDTruSiL59jInnP+9998jIdGH1fA2+EnQAvAGJ4SnElltI1Chotk
RpXrQmX/4tLxrCKZAhnACP21kwmFR+WCghUEhlTduTJHyo/Gpgas83d+lP/qEByGWCmYHyBId5Yk
zlfXLpgqZmiRFIdUyoK5nL7RibqDInwnpil858z9ut3y8mEOPl3YEjQwXsMQDMtrWJuNONBqpMnH
q+SQhy3RxUb2ZIZ0qzIw5ytLA/n/57fOf6EjvWg+Xy8vv2s4DdO9PNB6aG5HUIQrLwIMDtTHeWd9
LRfsx4bIy2+kJcKugICWVf3zwziP+aghdgjs9SSYVMxJt8Rkxrf/4gf98ClLb+OHtbUoLCaDod7B
iBTA+k7dTZWsT0Ra/qtL98MnvdqZSIJPGwbiPCDlqDe+yp/mhjPA/2F5mW83DOy5YciTEUQuoJXl
Wf3hRzVx5YVVIyoEg3azEeZkEPImeLfPbqW3EWP3jRV1FqGVnncwO9Vs8tKJqGXc+oQuAn+a5PxB
zgaQo45B3NeXNnKQx85xyeXZjUHxrIFoHZPZmi5E0MdoE+beX9kRPaZG8K+QlVZtOebbjMcB9Aaq
ra51F9n3RWA3Ry8m9XiqKFBkpbxDHJDv0Wig7TLneS4CRdRHr8kqW9F0o4PZUlsOAy77sSjrLTrW
+ha2tXsCwCu/tjG7vDX4fHcowdc6d5szGfZTvk6DMG222i2JkoUsjneY72OgsHyqYn50MQ1i10SJ
uGKQ12wGsDUo1Z0YtZY1lhFgQ2eI9j7s8V1rMg3LWzrqRkecc2Xy6+aKjauCjLmmP24joGBzSZMM
KDQkWKDjJKeif2+G9YTn6+RWlJF4U5szyxyQsleUO2FUGWsiPu37JJ28M5VY+WMSNuWdL5n+tr0j
Hlq/su9jfrtYBZLeiKjcceY7TTFIi0BEw9pxNGtd+S7nWYOz3F0viV6g6K6uDSMbHmMuDcjpVlz5
Y/5sWtzTEfTqPeEBz6qX8e3gz80RbR7fvu+bM10uM4aOcjNhbUdlSrqGr25AXLlHdvRhjTQk209J
6awoA7IlLmOsT1kCCWzljswpE0dEV7mf1M8+sT6XFvE3e38scT/ZhqRb//LYlz1hJ6RrhOepzyUr
Mi4CNjuSWtxUr6tWJB/DGRIxgMKseIzgohMyLZsNKSI5I34I6DNQ/M4v9xlTQnFh0VeKNn4aT5/T
WBjRloFlHwJOKjJCQOkYkHedzfchzNGPTHeqZztImxO/kSBvpq4rNFDtwc2t6K6BI/jRIZ0pX4M/
9WA5I48pMGinE9RqRVOxg5CACYxY9dUQq8Ij3kUkROklhYH92I/u+rZj2bnmbKwnl1fcDPCd045Y
0MBAatM7rPrJtB/DOn+K8Crsopp1BBoLTU8WTeW+n2JF3RxNn+duLvaw1Aa8jEZnE7ItHG/ezoh3
WpSFiRxXviqsL5Ax+m/2zNpyDQZ/m1J6/acpGMRDkrsecfYleyiNMA9ZuOGcEKNlDAFlZqytgjvh
ITN8bBP0iAT51jRQe3tddPkzB5AI3Y7vnPgi1o6wDb0xdM95JEW+cEnsA0PipFwY4Nyh0eHVB/aN
5lnICZwMrfg2n7qxIH5Jpd9rEXmHuvDpp/mpT1SlNX4WvZ72mByh6UcjD8IswxrqbvbcI0NatQbg
8d4q9zD9vw9jF2zSXt3WrY28YPoypjo7VbVPmygW/hmvwuA6HVmUDJvVlhbCdDENXbRNCtY57vR4
ZYuguA8tMZ+Bnd1VM+fzZFZiWFey6Aso9nm2coaSh5pdUX1IS0Ql9ZhHVw5FJWM6Vn0xErc8TSKm
T0zW09yxu1VymPbW8t4VLr/brvKnrDfCqxBr+lOpSIxwpsHChSLpJpCyfFIjTxT4sfhxjJBOmKVu
NhPe2K3XzyyjKmwjcA4jYEejK0kgXSLkUwKmri2/a2kol0+ex0bZdewfZGME13NGdIjddXoTBy3N
MM8Zw2vQ/x3dP5CeIFN5DMeoa/elWY2bXOdsYvbYbHzJR3c05g4ZNONFYiu/ppgPRV3WAMh7kOnQ
krZdVl45Amx7Kp2Qm1CJq75d6urGbs5KS/AwcfIkZLiyXByRXJ0sjugl+DRaXnZdRGoPQxFa303J
bjUtz4hnztZlEQ/ZZe6pZDdp3HtkPeTtyjAGjzwqb9czaFkDqybY15nZEYdGrafZbz4hJ4qu5iCu
N8oMurVLkhGMmoGduzS7DtqLX3+cRBKvQ7+uT/E8Vtf9yN5jJOweMmLRF1PFNSf7cefkGDWTesou
ndg2v0QWodS0WqhHmxG5cF8eet+c9nmKXamKEuNi6LIrJ3Omz0ae91dapcNFnM/3hCpI5CvI0EIN
DMudLe8wR9lMO5l4TeCy8YeyeAhaIP0MYJ+bZCFZDtkn1vNdN5nJwYZfRLRS1a4H08H+q9FA8FpM
9mzuXwyvGVd2wEtv8bYcjSwt78Dj16euZscxqxDBkmmJhS5B0+XPTZacFGxA3IMdZy+5KnzSxnhv
12sEyGo84Htyuz3N7pVNK1auhj7Ka3rdJZtZziGv5RHJo2qNOq841rI1IxIQgsVPDSB2o6d2Jq1b
OFnFILQdTOQZsl1SaexPfWVXJ9k6SLeDwRT0l5ErELQ6bkYL31VJG0zBEjnT0lbVzMun7Nj/qkDG
Ny3dbHADRU7ghJtNVXoiTdQh9IKYpCk8Iatp6hWxuQ6hq9TimFxWMwDD517nKTFDU1F9Fx5CGytL
gqOih43YUEfd0qnxTBqOin1dh4uFgvCiYfhQ+4ivu9wlGoRJRpJjTko7l8npaE1Mfa3+MSzMAkWR
Km9l7ij0hJZPo4niGrEDWvTpVJd5scmE+cUNx4PIcwQEmjR218N2YvusLzaO6Zp8aOPCcmoDMVpQ
AWl1bb1nndoo5HOmxSN5qge7BYaj2vipSL2CmD67IJCJaRIpPtZnDDzqkmRUkmHocJqb2rVHIntL
Z75kuSZfkzJA8VFYvUELWkWUloZxzBSWhF2QVOxvrs/27SZUJ5yWXLmSLmbEjeAHHwomIsxqtDe9
I7V9615B0svZ3zQjj5ErmLOfi9F+JtZs7M3yQGeK/caWpByDJA1wZFMnkGGWXWpspkjeZuqKIiL0
jwXvnWHkQZ1iRe8d1NBn/3yuWL4PHQJYlJDQ3vC0goToMGI6y0NXWXejSQ+xYE+VQfZUl+NNrHnN
/f6I8eZkGC0WdJtPIgaXPser8ShKE69KaCUeppYirCZlixcUr+O6TpszwyVF4/ef99bSu3xg4C1+
QIwdbwAldUeB4/oFKKeQcLMlRKPZZH09Eb3YVU8DVNZt0cMX8L1Qfnh57Ujyhfx9aktrh97PWJMM
6T0RFzPtFelc7xzs3vrU+H4gMVBhLbr3N4dyAYgRgvdYHFLsJadx6qvnxiGnYCUH2ZsVZgyK7bIs
WUhpbg2XS3r6yir4xsKi0EZG+UQpU59CG3WDtjl59plAHlzq0TtzyUs5r7u8o6PfR9thapkXDEzE
D8mCKHTI72u2blDFtxhi3CfHx+y2ivjLPjSs4BrtJC/gWCuwElmWP768FesarPVazoX9nmHRWk6x
P51yl2tBRYnO3vcQlb16OJIRdSpvr+IwwMwgRKFvVoPCJisd93ObkUXAbB2hGiqandehZgVf+U/B
XxFpraGN4JVbwmP66huAnZA+PtjsEHHe3ntG0pwJV763DbzpWPApNCpgRYKAhcrw6kg6ZuMU+3WT
HXyX4tmHAQbozR/WLSoW0l0KopB0zuGBCdj0+ffrwX57jSlRUFeEC7PnLUtXW4U7daXEyd7LJGaE
h0bKiOPosRopjftGevoqMrzornb1XRHp9tkQntwOeiL2cmjq9L/YO7PluI1sXT8RHEjMuAVqYFVx
FiWRukFQE+YhE3M+/fmg7t7bojqk8LneYTtCDptEFYDMXOtf/5Bv+y1Zy7IaAxtKS0c5SXr6FfU3
w2AoY19lIpLhZCSYAP0Lcfk/vPpPeLUQIS/Jb6Q1+RdcnV6bn6Dqf/3Qv6HqwPoLcQd7LgI5dLa4
dP2PtCY0/3LQCoQ4w7oIdx0Phch/oOrgL1yPEGd4kFlMgGQ+xf9C1cQ24sW4QZcsGgzCf4RRp9/a
fwPG/Zt//7sI5a2HGMgW0QYO3DdknQ7uR2/WhFwMCL9VLy4Ng89BorCr8+VKuQAFkC8azCbabCXU
pyiFMVPy4vwI2SXrGOKGnftKdmZjCZio+KKRt1p4GtNVzESd4pJa0iD5M2lYW7Lp0ZH87U7/+6v8
/aNvn+xvu5bF+QgOvSnb2Thcto2fz/SgRySHiYG6QAJZHkXWGLFLmXa9Tr7JIGqlM/79BTmYf7kk
/q/bmQ2u7/E03+CrRl6RQDi26cXzwut28Ik2qybOliOuRKlEBCENlG/KhN+ILZZc4tGZfOcq9Nh4
Dm5KGBQiQfQzkZ5wrY0Q9YGjWAMixqDJ4aC3zUjDt813K0sM+ugkTXsp+s1NF0yHM0KUifIiqWSt
YxeneGaac8O9Nrxpeaw0R5FFWPzr0HRtHxUy4FIhcES6V36yNR0uaRYROY2gEh5PhOJ66MfxgL/F
erN6KFgUMhPJxs/Rq2xKoRWnMax8B+IIVQCOEftpvqZ7yB5zugfUWe7NzKkguGep9SSgM+go93u+
G1FI8sXICEJNvZmPsVh5sJCxa3Uv1jQj5fRaS2Z3S1bzicLVtU8UPdnyXiGJwt5GGtDerCITPRJu
JhK3SBN94+D5q9c9WwyPs/Oget6/tK80cBoxNI9aNQyI7cpaPnaBWIxPtjVw5/Ieg2tIz+3SnlSH
PCiesE/XxCXBAKN3mPiv3UhM9J7gUE7wRUtIRwZROtlG1gFRbIlLhJsKZzvffMnd14It/MO40vNM
o+LH4UDQUMnce8Bqhl9t9pKblK8OT8FzGHU9Z6hiuitHm3W95z7aY+zmNrclNypwjMWFHfdu1S2P
ddqs5S9YTVTZWW+PxN9uTkjIFc+PjKhLKBFfQrgfDD8m6Wm+yVLy+ozAhGQOQLZcbYzQAJpPLvC0
VCuLsELOQIOBhZu/ayer2qPlSHeVK8XGZV7WJ1iSwy2nD71ZXZBayGx1RIxRDO7NuqbeB2Pyxe08
ddU9UZTpqwU4cgVw7ARxbjX+a4M+9GNnm8UCQYlXNpthWE7zNARxVmw1fU3U8Xq2Fs+FP9b64QcD
t6nhwcq14e3cyee1mZTP7Z3z2lN35rC4eBe4qdHgtTFKWxBl5wSZtkENHMP6AmLLs8ttioTva7GO
3Qt/rIvvmBktj3ltAnF46P3jNuUd6ZnXjzGds3hCl8bjqUpDepGRzDxbSGAVMCqx1S/cGRaXT46y
PpZdOyeH3jS6/rlP3OWRap6FYGifG5xbuLQcS+beFxf1RRclS0+/PxVglkViLfcML+TVSNbccm2T
ypwSqDpyFUCyQuPK2QMNIi3kvhBmDw9nJGjz0mSlpZ5KrQ3jA8HfWl4PljLU/brAaz9UtCfze13T
Rr7PHbMuH5OpgOwIxVwChtr2SU9bEanXmntJT8m9XMyZsjMMU24EMyh1lVQBOj+HXYU8Q4TFdvzj
RS6RLS8H8mBZx960LYpBQXSIlhmKH5t5az3lo4Fqi+lT5j0vVTBad0UCGQXykCjbL749i9vMCyge
g6rmmkaZFguho6kqPimhIBBGpG8OX+0kGMqPih1CEB+eaFfdtXXTeAG1jZGEe78ionRvlXi0RDA9
i3MvfZ75UClxWwzaXj4GYyLLb67fWBYY1CpT8kPNybLuas4fLWEhwAE8JY0VENvbtp5pnjLLBiNA
xQ6+b+APhwxMw0fJ0+C2wcbh2Z3GZMs2fedjNDjHom7H9wj5jD2s22zHi9HH9phmJ7sKEzR6BJJF
dY6Di7DFSga9X7tXID/e5stWSCMHRqfVPCCJ9pqCOcSaNGwy7anrAvND73ZWbNfmJwOoJxoayCTl
2pAGms1LcEUQYPq56hP/25ISANQI1dwRfHU9zkqu+7JSywNRMukn156afc0htaPssx8ZujWfhJPV
B6tBdY1DcU3o0+Cr+zAlfdXvSroT0surm7xLq/dW0ftRaPbDQRsDEMC0YHhHXCkBjnN3N1W6vnZB
OPYjzLMHtvXuUxGO2bvJqe5n31yKo5LE0smV9DCTuvM45W3+Lu296j1uon16UEODaIADbFeVUp8r
IywPaFDzaMKafSOmgd6QuN0+ceh0z41bd9mu0H1zCHKz/Zh53nZrSQ+LiJwZm9jzx+W28xY7SkFi
CM/0+++58tWugp99ZW1ms+S1W7ckefrOLjPdhvzDlXJg1ytrApCt22NQyXWbctntaYsYPaSueCiS
tjuaKNZ3pKF1zxCsQJ/QtHmnhv5r2q+1P97KwUnehV3mHY1elwfXwEaIbAMdYFLiebdGNsgLG/Z6
hTvXepoNEeK0U877tVcke0KHjeW4FvDneu9pyif91TSr4hIGob6oRoV/CuN6AytQEmGzyl8/enyb
3vvnkki2tR2QfA/5aOiAU5oN1p1tDiHHABJGmNJeElb51e/rojdD0h9X3SxIkGYTz4UJ8M9XdRKd
+dnshmcJpegFxSIbQzdY1Bi/v86bieKP60Dwx7KZam9jPfx8nSlrvbEP0+TsgJOzp5qKPXtjpbpL
wobxzy+2jXy5nQJmyFu/E8EaNlKKwHNQgVq3G3vwBz/AyLGX+P2lfi1kwUggtlKLm5j3vB2kyzT0
O2KxyQP0VnHbbKw0F4cukMChvfSbhdQ/vp6gDxG8JsSMucGbobYIWpZtVbtnvWTJh38dQQ3JX+R4
N9tUpc9JOfrD7XzTevPs+HKb2xh6dx7e22J9rVNnCNXgnOF8Ul2RuEXxw4bKCdwsoKrAgvxUbNQT
fzbBtJd//JIyCHS5zya+apZrvvnSbeNIc6lgtY9jvmUrQWxbBJ4hv7+1vy4FroLxT4h7uYt7wJsF
WCXW3CR5751TqJNXaw5Z0Q/+aLT1365CQxm45AkyHX+7zL3BtqRr8F1+MC+8nAkSBNT/j9fExWQb
BwS6nc0O4eflVkqmw2Qdu2crgU6LPRMvxbRiRLCH0iFuh26Z9B9aul/3L/Z09jC+Fva4XPbnSzb5
lKxz5Tlno028ZwH1lPHsRCkyYue4b2D8WpHXa16R3z+2X3cWXJSgzJC0gUv1LysCc/7c1B3R1+XI
6k5a9snBgzCjCzjWv7/Uf/mKvBxQm6jBcSx7u1n6KGu5VG3BD90YibVoL7pnQlo5GwC+dXDL9tb8
/qL/7fthoBhAbHOB+Ow3O/QEa93OQk+cKw8aS7P56VRmgLmMuTU/v7/WDxTt5748BJ3Ads7xQz/4
daVtY1eT/YRpbQ+ltBC1iyWvb1aP3aTVbYugn+HJSpm8zNR1zP7W/naSKDgPgJAOzUXLwBKNwVes
CW2qTt0w/w9Kr/uTl/yvGy+yEtvf+FIwmMRbqlmTu3OObJE3vAbCjvMEEnKxGJyXxADwqhUhZf0f
7s6va3fLAaCuBIqE5/aWFpNW4CUJZ9zZCAxq3SWw6R/Iy0NdqQRHZtYl2/te5OJWjpV8gYirxc7O
w+VR9pasyNIdtTxQJcFURV+S/ePDgeEAzEl4ajbP7geO+TfajinxzJgCVn2tA4pu0y0+iZRhPVEw
TQ6z1/wTjPPLuwmpcFsNQDm8oojDf17zMu+3op+M8clJiMVGw1NEPyydONnpxn9/+//bxcCNCNQh
XuTXxELYHCHu5eF6XnCovi8a1P9okehyXLOjS/r9xX551HyzYHMBNnHHYTt7s+rq0hBdn5jr2SNL
HpOnfODNYiHSJf7+QtYb8RtUWLbLrXiAz8iR/rYyqgi6WbzOn6kgVNbfm/RwY2wE/YDJMV6x/aUr
JpAQJ0XGkGEZRZpo59sKLHk7BluJV1ZeghMYM80S80akNdpnhG0aHlAWqJd9MIkCoj2XJc3xzPTq
fmiQWtd/2Dx+fT5bUAZzGc41yJ9vS6G8wQ3Cr/v+bGlG2DNDowtanvyYmus/rrrI5OAdcBgFAOn9
MqBCBGoN04LAQUEnRjRQ8P3xlw/3pNC0F6dZ/ogfbqfX3zZGh2MNquTmDBgICMhvn1Kja1tI5Tpn
Ty7ONzITprNykvDDD0DE83tQHakr9327LNYfDgDr7SvibCRNyJo2V96GXq798zJzKjgOUG2Ks8Dz
otbI1AMPW/QVlaxtxVjcBp+RM5bObmqZN9+GKWyMxlZpfmUNK2QOQpzXR3OsQRF1ueE1ksA+GotR
8ecfOgFVe32B3l3k9/6wGg2/ac7dqxBKEpPqMrDbB7fooRlsr1dlcBgc10GJ7jyptesj9BXLvTsv
QGN9wvz4UgIcQeGQU7o5OTKFviHUuVQ7U5T1wwzacKu8wTguTu7dE7Nk6GPrN8yXpwEnCtPHIIHs
+MIkBd53xzDKHNVdD6WDj4Rf4Va/azErpYHW+Rlln4iR/bgjojyRSfw5RklIJti3OWFKYutiY1VX
JH9phI+iEl9nFZSA4gYqQEzUug0MxQ4gu5/WhT/7hoTO5rVAlLCGQgyLiYChK2qk5r9q6f+7+JzK
BOQlrLa6RnastaypXKyRmh4LiFKkG7V1VUtYntLAWB67RdfZPUSlijz6VE7DQw//p97BKGJ1t6Lu
ysdWw2jZqXEQ8sBEeHksyRm7Tj2vLR/hIfRfF8bgGoS3cPU322tG50ZJsUFRM7HqEQI3fpCv7r66
CLVJcIHYzKjWKpzrabM2ANHAgYIQsqFcDl6HCnMHDgJyNegMIDyoV8/ew1/kN44w4SCFzXZzkksx
Gu+WNufSstScWqEJc0BGWWX31l0zT+7wKHIj63clr0t2T7+KTk+sPoYDMAid0zSp3i93CHeMWHcN
QjnPYgt3dcob1DQTjYTlz7l/7UyJmE8Z0raEc1XAqGlVBaYVdGOvj0tFDxsxngVlhACwqCfRuKpC
bejyguHTSh68kSvOhh91AJg9bx+yPaCGzGMKd0aCjpCXMN2FkFm9tsv3cNDJPaJcmK0/IDi3Gvkw
draIJ6ew3Nc8ybJk3489vOx/LStvY+2Zm7Zm9nHAem3IDFGA82SFiUVkTEE5FSXup3ArYuW5vEUy
2DRIWeVyX61+w8ztoh8/Q06ep8MPG8R/jWZI13xNXHsrJFKH2i5ofYimotiQWAU8H3XkhlwhoAWB
/3H8+d4IyJiBXfnXrs88IirNfCkOKPfN/gLViGVadwaThmp1uLEO9mv2oQitNH/oG8kHESbYyaGr
rP6x0UIun8bFtw2sQHy3LB+DloCgG3epxJNXFI0Tj5hvrd8Cg0nGHr645TysogMFzlZqYwIzxezX
nMeMAbI2yoAreFccpjkwQ53B9j9SmJcEN7tqwNQgqvKpw1clSeBtxGzhbnGuVA9av1aAkqjfGh0A
SUB4O9emuQC1gZAPAQCZHqdi/teJ/39z0j/OSTlV/laz/Krryft++5t4hZ9HpT9+7j+jUoaeJoXg
xsrYtDN/H5WKv1hiiHksKoZ/z0ht/vgfL1LzL2ah4BkhRnakNrnBP5mJesGbxoAKBFIx4TMUVXZI
z/Smcsv9XLolIVOnusAszE+R/qLrZDHqmjbbHRBDDnIzv2NKt9Gw0D860bTZybVOu77XGOPIiNkD
uvy29JC2hmJlOyu32YDKEd/5xC296K5U2sJzJR/1Jcn9ddw3fWchXx1wKPORtm/U54RMcjIsbn+4
juF5wvkoyeU9qMwOmfFRGD4yEPKx8UHkF8wz29AmVf5hboZ3UHJu3YV17zWoVfmYGAYQqtq9Eg6r
D+BS6Png4p5WYEoReZljoKuo1i4d1TsBZdE4B0s2i2g1wHa+Tqmdeoc59A3rgzklab6vx3RRRQSx
3X3JzBDO4SYLHbJLO9gc+dEMi3q+l5aPzbafBnN6q0MjCw4tAWXpI8HdHpVlWUuH5JYajpjVT4O5
MzJm4ifhbP9nivbZf15U2TVHT25mqbiS4bi+ZgS6JKJnkCXmQNsBJGJPkGUZ1V6CXIqZc/q51mt6
N/lru2+R/eZR76+yi0Qqg2c9LoOxb8S87DnosKTy9G7g37YzHz1iIadbPyjMPi7N1L6qqKwguKJk
mBPo3WQtAeJWx1rVJj4+AQdIeOjUFBS4zHvyour5IB3Z3UumOrwwnY/XzJi3sbGGycPkrcv7snPL
ZzMjRMavmiy2GbjFQ16634xmKR6p3aH+h4vcNaERHjJk36cB54sXLHnKCDU3bCpfNac8bIazk0Cz
EqJ6zCABPkwLADwIGxGo8CVxyJu9M7arpyVcn1BLk9tkhGH/2d0kzjW2BbsFCeypxLZ7b85DfaFT
73Hyw4WWQWz1vp3QVktDZMd0acMvHjZSVaQSVdxPDPFe0wmaFckMq3kbroHOoqEQxhljAH5qNRvz
QfV4Y8wYoH2wreqpMDrrxcMQJI3x0/iSw0r64AUsKqarzgEbH+eUlvWErmzB58CevyVJH7xq2OX7
sGvNFfO9dHhVut8XmoNMZLMTld18mZzMvavgyR7sScN79CBaXSmOwBNjP+8Gdy3xslgjhlB+g9mX
NQ+nsCgRejtryJS+7Z965vp39uy2V6Vd2xdc+ZZb5mV4BaedS25MJm6h9xfPssmKF55odVyW0b6M
ra6uxqbBU4OIgy8drN8kTlTqn3Nl63vpDtN1PQDrMBcTU5R0gf+4FgNHnGHYbCu4P94Eq7IfQm16
sM9YElfVohIj6oI8PzfYBt2NwUhUsbLzjxRvKH3tdTZvunLKb4aslE8jvMl3eKN3Z2azzd7AwfKF
QIwCQq83XAa3xTp9Gf3ibGpfWwdRZ/U9SGlyIiRhPg7aTOkGwuCg5OR+dyf42bQy68elQCqehsap
KbsaV4vkhoEnnhxjZkZzyCBXNOnJCrvL6pprnIR21JXO+HVsZoqTkhBHkx47atwOoY/osY/JG/9g
ZSYZCYsnP2N2M15MOeeHyoEH6zXO/FC0LsZcpC1dtWq0HwAD1+cRycQXeAvTAzckuVuoPz9qfxWb
qqHesU6GXVsvBe5lTnHsnMJDDzO25XuCfio6AsFqMbaEG7/svuLcNBx1UC89Sc+mvV+8xcFXQQ33
mGbC6puoXvGqnDKMBVzru7ay0MDsIBl5laHQEn/4hFHCdIOu6L6bhvDWaq30GY/c6og1mjzg8ULh
g7zbvPHy0rwJhzK8NdraeliXaeSgIEj0um03LUG13FVy7DCvYqECSqfQfXGoqONkHpZTTvF/7los
UJhBoP4Y7eZmlEMEpZStBlo8jA9KHUs64p23Yqccmwg041566xcm7oviSwcqj8a+KK56tBKfSw9T
fCq1M2cJEKdsrU8Fk4ZT1btgSkRpPQlV9I+pP/i3dHzMBXGHoR1aS/m+b8bwdnF9fTMhAnjt2tHk
RBPzY5W3Mo1YPf51M8/rV0xPijWmNUFi0bjz2Ujr6Zj0YrpFA2GfcULZpnxSfpiRDtwv7prsVjzQ
jjbO0Q+cbN2LF47t52Bo/O8rLUYVeUMPvSJMv87lUmzyeyIYEVLMkLkv69K7O9TBQ2y0fM44NHrj
FIiymCOzr6bXDj56BZ8CNgtmUFhzb0mpH4goG/atz0SW6I48iV2vKL83Dl0P4R/yY5A2nrd32rT+
bKdpcGzkktyMIgkuU9DAaV60OmVhAFGxhBiP3p/zpHKG6nZwTBRHQd3flGId9iPhfOS/GtDyB6rb
wind27nyIZZMzfiRCA36lY60kbjHxhQrWHseH7q0D661Ea7fTHusxk2MwnGNnC29VPNgPGWZ671A
HWXrKQmjjXDELLBFnQfyJrVOSJIygxavhsa+JSWH3O8GcVsZVKuIisQNjv7Q/ngn5hzaemjA/hEk
QUKCD15LQOmDmduvzL3aGyNt3HdBmvYU94t9PQ+hwza4WnitazPGLOtme4DM+2xx1MMIlb/JN0tY
6wb9Q3FKLZiUKmsgrKWW/d4Phmm/+EZ1kLJ1j4ZXNNASaBNBICyGxDkx4a3dQQAy+wcfQ8UvQ6aq
AfPETu/GeQrfCbfoDg3458Gki3lCuZc5cW10zn2ZSBwIrGkJH6oUY0nAojaeTfs6SNTMY68d80aa
4mZwvOUcDlawp8uU31CJWAMM+Tm8SgbpX8Hk6ki77te4Sdb+vtNVR4RqJ6/gvFpXC56VMW4DRjzP
OtTHBFONj9QC1tNihwWseUTq34PaGF9qPJEPSdk9u7Ly90YRPtgWbj18P3Og7kARCLt+ztOoGApE
BZ0yTl5j9dCqHE8lHNpSf8k7VSNGxmvvbI3Lzm053kigw2IidfpDXZTufUJtehCEFl5GrD2Kwxwo
v9jZJGkX8cImfGtj5bVDAfaB4IX6DiaO08WJNp0j511zmOA9I1/DYsHIhX9l4X5x5wufbtr08xcK
NK9nyh1QgKzJ1dgVSZxCibUiXyhRntwqFTFvNnSAtpuyWDlL4TKNbSlfpx6eglHOj55SWTRrez55
5gqLAfcI1gnwJC9H6H+l8M320FetY4mJ6Q1jQ4ppvOuXBr8kc343mVX63izb6r1jUQM6aa+d2MVy
764rh/CiS49qJXWTE3afI2Rt6Iew71pOMNQXyQmir9I7SBTFuRjCUMI3EPlIiRm2V7W00v6bjWay
D2FfgKEH5IhIHI8nHEToDdXZrTL5AEnOvnEctd6GUoldWObwcFO5nLNm1vuUwv9Ze8GlcLyn1EMt
Mlr5LRMFwbd0znXpi08YeVsR1uxVLBMPTMmvmWnpyTqtBGhH05zZOzli39HZ+lVlWLb6xkPQkV4V
Yg6Cvb/ABkZiANMOzXw0yTeJSwRBCy3CJa9Eva8IOOSx2AeMvJ047MNxZ1cUN0aVY0mT2zc4wr6I
3gHVmQZcOMuywr0/UBhTVtyYeg4xaEKmE9h2F4ETNOc0k/ahGYNDljbrGXfwu2x1rA+2gqgSB0tb
x6bXqINgwhprY4FDV472TrfrELVOzagTnr7OC/tlBUQ9Frnu8OAKjmHi+neLl5Vx5zWgLLx+rwap
U7D2kicYiN5Vh17w7Fq9eZPVVb6b0tmJdaA45vosP+WdD+GiH3QMnu7GqzPOEZrW9LaBPXcIy2K9
c02+XBFU+1wPNX1Cp4YYRPxP4fVvIVyIuhZe9yjrYcz+moyWJc5a5WOQnwqCHinhFryVlQ7YpV0c
0945ZiO/kCuEmYwasUr5W8v8Xwivb8DxjSVsYdiO0X7gks+4MZP/rqjWeaO8VXf5SSy4aetC4RiT
VxnysLB8/P2l3owutkvhAMc/W/f7KyUhl3nhQc3kUp2FiSZrZIUJtqbtt99f5xdhznYhIPiQph8q
tPfWcbBs19VRpZ+exi5ZD4wOnZM3/nC2zod7qUoGNFOYmTkPvX7tNt0MuwqGRESDb811kvHpfv+R
fn3EDASZR6EP2PgK/pvefzSHIBvoMsAsG30DbW492sXGYHWqEITeTDP1Bekkz1ngpP7j2v+HH/0Z
P9rejN/x7FGUMUp4Ax5tP/Qf8IhcmxC+AvygbY3+L8ne/QsrUIj0vMX/Ax055l9IfgSLCc0h62n7
Pf+BkjxibZhCkuuIkT8DPOefQEkc9D8PfRj2cHaxiGBpQCVC5vbzolXCQ7EvU7i8rrnICF2jNw2R
A010jTrPmV7MtPah3rrtY96tza0m6CqSARTWuAnHYi/83HxXDKVe98payruMAgtrDwNuYeir4xLm
9hmVroiQ9uPD7QZMlFkXoYO7H5RpPBDc7DJVc3ttpqHwo9aqrtHalfd+awfH2gyzY+In/tEpqWLj
tDZw/GQrO+o8U6cSdOlm7CnTNW4pBjxIJjZY0mHYSMrB/KnErZYzE6JnbONXiwDbGq4wJk4eScZE
25cb83Iazc9lqdtXv6yCG13aCbXhEgwc/8xC5slbDqTheHdzsgRMUbyQxM7N6fK0iRuvSmUZX2YO
9u9+lyOBJo7mhLWE+pYuViLxR+zEfZ514+bjpR6d3pnPRembjE04FcieKKxvhdmaceHCvMVJy0bY
C6H5NjWb9NJ32vhCh42qBtEqwL+WzWnN5fME8IKV6UbyzYLpfdYNw7swHHDHI8tCfd7Y08/KYHOK
R9dZI/CMYox0EzK4DxqoFQzIIovAG/KCw9KPmdapV8lkaAT0mD+yy1vc5Kb6XOXDcBXqfDgIOrAv
2hyr69xUd4ZO3XOphu6sEq0vpCoQaef6/cEnMcHaKS9fUYevo6V4nmn5HOYhfqzcpZHfRgwhMJpd
XVbhJ1hn1B5fdAkLAviS8VrkroGvs5kdUXhWT/Ciso/lkHM2gwraJLIS8rCvaS7FDmaE2UVMhEvo
srx7J6mc8WZ0Qt3jDWja+HkIdA2Z3qhc6QpUNvdNRuFiU8zBJZ+/54U1Um4sG3WgqRi/dEXW3Oew
wCNHrv51qlq9w20SUbEK6psOP41ry7AFPWQ9Y20HiuGvERVw+gF7DsujI0qdz3KZHby5INge/Urx
f0Fu3kIOmdSgtkh3GEmKWziw4UOarFk8B8YeM2/M6NZp5yn3Nq/C6QvumeWJtAvEDoVhZLupH9ej
02TLRevB65lwDM37sC2SZzISUuOcSEsW+7DxxVc5m/0YZbj/P064uiX7aS3FywBU28RpI8cHMTby
k2KoF4fdLF5LZeOxOq3D+tjDqQ2u8GElqloFVKO5tfZ4TtvgEMmAC140JsL+YE9mdpEoKz5jfU1u
MEjomsa+Amrq0ib4VJC5c1O6y2qC6hEdraeyNeK18JPNv7Gaqh2tZEt2QFO/MsIK3wM6fzbMudt5
nbLxqfDWb26nVtoMIdpmnwRJ81ykYy/iShFNwsNq1Mvgk24b4SvenYKkHUi2mKi1B7Dz683mftcN
6gHsMwRCyVnP+FSQC88Jvg+YryLbBoPV09jvFqfLd04WjhgrDFgYt8I/u2aPesHOioD7AHDTjiM7
mrIBskkXMI8THpePFgr4Y5ub5bIzwiFxkEwq88UiinWvHTbTCdMNYgSaOi/obbvqlK5kOJROwhyX
TDyytILc4cb6dfERWwVJOIMY7JnNLBlPSYojOr6Ac/cJgBi6rANh4gp9eYpzgbn2d06vjC+t6+MK
0YtiovddDTYXjVS9pbPDK8JxpoNB7Mgn1O7zN1ll88vqNOLGpnmr9+hIgzWy3VUlcZjYklo6TMod
9oQ1HiEzYeJYkVixMLt3adl3O8q4+aI8ErpqiNM7r/HPTrcSPkPw70OIzzllMSljRcm22QpHHhez
fqJRH4+9ourfbCEnZDdwo+Hfr00cDpO3h/Sov2q48fV+EgQXtPYIzNtmE8oXMyjuFhOHivHiVNIj
et5Rc5d/1EZKFO9KQ1Caz8Fa0qVHmWIqMeCJvfbFXbIAT1ph4d2JAm2CFpV69IhZefSEn96zLS60
AqU+UcZ/cJ2meZTwZB5H0SdWZOZF8mGGBYqNugrGqAGPPW9W+h8CTDTYpEjkfAyQ0t6b+Jzco/4C
mElrPBnz0oGWUPdxOxGHU7gqZdvmtIuXes1vRyscDzLwJX1wX9e3RWjycb2S8Oy+yrgxMA5Y6gyQ
IqF67xrpi3en8cS8cd0mQTKhh+SdEyjvVOTl/IQ2lPluNiXZN1sb6x1eKWN9HAzZQipYk9sQE/t3
mnf8lPLFv3S5xEFgVe4RNR3msYnUn2jMF5wQpKGvUlGth8JZrWgRw7iXAyEd5eCyH4250BdiLv1T
Rv4dFiDFPQJP5ArSsu+StuodNtkS/0KdnFqvsG7U0qYtjqfO5qIwtvcpipTjdj+fVLuIa9w4QcUd
wz/iv27clcTZ2HvLmt2HKtTZ12RAuJMvBopsJRdEfK45kI8AnvpglWo+hmsYniYx9h9U0uKtK9zp
ivXkrRFUHBXZnR/WPCLcKJl9r+ZuKPDZjEc7lA+zbdYMWAqbJBdGdfj351iGysq5G8s6udF+uJx6
DkZG0AREYjb5xWzz8IvobauN3N6VzyT/ZJ/MOSnJejG6I0wpA0fKia2G1y/jkHYq242JXfEP+VSU
9yT5zJ8635935SC8F6vNgztrbVh52bZpQqG28qOeZ6xqlLKs9l2zhs/oldCMTBnZ9mgD5Chiswms
DOh3Dl9yIynfQRvq5b2nGGhe2fj947DqeSUJBYWQ5rXlYaR57ELRmBJRGb6lMQc/d76FsvROyXS3
hDauu3bm+Ycu9Pw4Q+CSxEU6P2hhtcVlUFVf40BqZM9uZ7v5q+WxxGOkSaa7VzNGlKiSiHPS3o0Q
C637sU2xJhrPvLKWKs/+1IBNvMpEv1D2Lh8J5Gu+FNNifQiH0X8SMu3OiL+eZOOv+9qW9cmXfRf7
I1YSfrsQxadf2AC/45L/Wgzeiz/O42dEAlQQDvEyUe+OL35oFFeeH1T35E/tZ6c2rnk4kCiwAGQe
MMjvtnYnwJpOlgDs0g7QdIw5fgZgAQ+2O5drPJI3I6NOhen/Y+/Mtts2tq77KucFkIFCW7hlJ1IN
JVOyLPkGQ4kc9F0BKDRP/0/Q8TmWks9O/utcnGaMxAYJAlW1915rruhBer3aFrM1f4hpoOF8we9c
GKt/q6e/FQCIcJmy4/+uno5fhv9cflHtl+lN/fT1j/1RP8HNDExG52xahBcHCHj/W0KRDsiejlaV
qmiplb6ro8QvNCJIfsDbjKGeKLv/1VESROcCzeOfMNQn7eCf1FFkOLyto5YMQvSAuKWlxGNCaf62
jrIaPJg2Rrk9+TC0r0tld1v6ESq7wt8Ktsyk93cfuS3zbjOJ+4NOyu5DXBM4c5GlgumAIgMGNnkW
0GwNe/AKPXNrqx4jEgShqHygF29eLL1ziEMNCDAWSdBSgiYdhUj4MFql++SV+iXndBrxVz3oJnTv
u6yaP7QqeOCMihm4ZAS2qoASQ/0WdJ+UDR25H5apu0ylOLUenfGu7synAJMbHkQjsU5lOWSXrdKM
JeChfW1bDYRqbcnZHo9QJtqNMIQ4hbDItgXmwd9bS1UmLTCbfpsumEjgPeSYwmiHwb7G9jkPRJXO
DjEy5xt11pUvqdP8/gl6qpY/PQitDi6NWHlBrEdQrdOiP8xZ6qx9m7ERy8BAqWERaQblswiK4JNO
5yZal7k0nwjFm2+8Wgdr1wKIXXDKAAzaqgMcQ64u0CGsypQGc5t0AaZOjh2rGAOIu6LOgV08tDYx
2KnsF/FaZDz3PXmCVLbFkiZni2sl28C8GFyRP05Z7kPfi3rxpMBbku0zMh2hcxmPt7LOjd9nsqHX
o92El+QzxK9G3uIXoxy/OH++dvlUPNlqWkFuVAcr7/gxzlRy3+PssTNVX15wrtEAguBlA5Mythzc
ui1+60W00CXWdSQ5MservoMRf416K47xUgoSKb2WudYudrGuXtizXcEsCmdjVRpVdjk71UErp8NO
mep+1yWR9VQjo/B2op6kecGjsoCoC54FSWhzClRnw9UTOrmtm3DWdYlYhFz/qPA03+O4n56aOm6v
ZWkHDyki7V3McMHb4NOwLzkGRldksMWfUrKicNaQf27U/NiS8Rb7SQdDTld8yXR2ja07W2RqMwNm
eO423bDygs5bjWnNzlAO0wVhCsFFnlv274Nno8ALVVFUuPIwDG0iiwPSLkjNLj5mecXfFYCu3HkV
VB1r7dh0nrH6qcqHYsS59hQSwkGKxpCtbfzjIJbN8KbwgAyAGhjkhegCAegvtslolNlFIdHdsf0R
fkAvPinkRSbM9r6rnCeyFfrrwjU/kUg7wU/SzRCv0n42cC7ibSwishzQLnvejmyAcE2nqF7ThKWr
TVgjZuFeqtt5zqu71pshcRk2SpZpYhSeOOKyJ2RiJawm2hbY/vczuTFbGI3zJSPDLF9lDBHXQ+7a
H0e6Siu3mJiOYMVvVwNV/crBj0ZQGP4VZJRhtitRFpMz1i1pOFC51v3QGhdNbbc3HJU4dEsyRUpj
cO86N7I4jGgmnaZP4gJJwDn8MGkEznWOCrDfDKPpP2lK7JtQCELcVJqSGouTfeKnn+tFv4Pud8Bm
UYEum1IknWuTP/MyAyCAFJkC4tmTddPcN4FJJsqgRbztY20DaszK+SNDWBOSXxMftU0ww2zWFeZs
d7qwGh/mGgPtqlupqDbRyuDQB8CddwR94Gjc4sJn3DGwUAgMOoO50Z43XQ3kgX+Isdh+Cvj+NoLB
eUwPhKr47cabI4DyTO/QwZAaiflaZt2qWPSPK7Pp0VfFfoU+t6zVWuWkHcPFMuf1mCP1sVSRXmma
X1DU1QLHSy0PUJ5Xk18V6JHkt6iEslWADDKbrUomi0ZR4x8rEJ4PjD5Y/HsL2n0wjOQf+2XecXKT
s7pDycuhqsTuA2t8/sBpjFWp9frw+byyNFkX/h6MRXaZV7yh8BUE7aTlLaqBit6PVD+PaijkxjNo
NFGTVsgH0HLR5aq88mKEyL6A7EiA7hAxnzhRcyEGnOOGwR+fJNeA0QcTc/0qHoygPLJtT8dW0Rrf
VNWMhb+nDw3V3f3qVfu32fyzZjN2CUgrPzou/ape2uzlzWHp6x/647AUuL8AEUOQuAxK/iC3fEtR
Nx0C1jn3ePLbMeob08Wms4wRREKcwgLwhuli/pPDkfWeS0J4umtinLCphhfb3HIM+34ylNu9QVEa
62u7mAkVp8tKvUNWoU148FRew1dwJjQ82OtiRt9LZUvw2vDgLuVuuxS+eSGpgUs+/o1aCmOG1t71
eK6Wu6Vwts41tGUrY4dgvn9ylhJbnattvRTeQSeTo7UU49m5LkfcT+45/q21O7n2sVsKeDTTzc7U
sqBDYJZ33VLoB+eaH6JI9qimYbhcfMr9alzaA0iDYGyYsYE0XlbBKY9lcVJWh1yM1gIBQjQZlnaD
R/rMiS6GOi2m+R3rK3V9SE6RMdjdZVYHrB+QO9ZwecetEzucyhIkbA99ko4vvl80QCerEBXLDMwE
OFp7h3sv/tQQEjqtzSqtN3akrV0Q++Led5v45I5eutWmowlEMsvxWvFaX8um/cjkEmGywCPNUUzj
qgCgOD+UXZ+tTTH+mo2jale2zlp8NTq5bpKSTn5Zu+1n2C7sZQ2/4cc8S4ujHHS8M7p4viQNHol1
PNngOrT0F802BMkUJvqdFbTp3sij2yFL052fjkStxW66bnFX7k2y2q/HuOyviVGBaCUKIAsd+Ij7
aWlQZLQN1x2NnVsJZnUPv6y88RtzuHbactozqLNfUJZWl2kgunvAXfm4xs6UkTVcdxnSDkseyH3s
b9B7m7tG+MYGr3n5AVKqfd9NTveMzTL/fWKg+2DpPtl42VjeFq1rHG0CNiO6Dk/cK5p3DNmCu6aV
xZOtEr1jFl9uSiQAaDIzjEYmy6xhq5Gea9veIgjBczF24xoYI2TWlAcHdRByxt+WHCq1ZlBPFWvM
NtiQMY+zreOV8Yey1SYjk6ChYggL8j7NSu8kPrcVvcsXbWl5dTZdQ+2oj44S0bovzQKozAw1pI1I
xhaAubfaCNLresYJkEe13JsQ4b6kZZTemTXD/SSL5tsMnUoNtjI0fpOMV4pVGLWC5J6BfO0VA6r+
qkw8n/Urji+TjAEy9I90s8jWnxJRmJ8UedvXXpCZ29hp+5vEr+mUV3WjPygjmp8JbrJcxvv1eEVU
RvRAjId7K9HOKllHF1r79NbhOtA3ja1t5tod0hQ9ZwXPZOnTRm/YcmPQKhuOrX5GH4czyCqRXniw
0zQ8WIGgIphSEhVlI9AhhCNJSCuEKcUjy0h9N5XIIcuoMbdske42MWrzxo8F6gSUkXQYaANvETI0
t0VURLcqdixyKj37c07HHWOOocZPbRiDuhxlP93TVLGjNVujwflDxHvXC4vLfqYXsioMjlFrTQyz
3lGAmNBG2BXXhgs0+WighXn0RYnwyveqkMCwpglZSRLUQnNRveZw7uSq94rxxp79YuKncRMyICdt
PEa6hceXYuAO17kRjRs7ESlNuhSc726k5wI6VNbjBys3xSfVhmW/jmpL1c0u9yoGeDeCwmLktGJH
BWPqnYLvWgREYk4ewyvQ/q15T8S5NXkfI7+ou1O3zMX21eKlLi/n2mqNed3JtBjrjaOtbLhX6RjJ
38hzC+MSVnhuDu7HAmdC429ljcl7Z/R9l75Ofl2LDJWxUIqNi83t33PAz84BtrlYCH50DtAvr29P
AV//yB+nACHY6ul52DhmsQ87hIb859spYLGxftv3Lfb9JR/TsxyXTo3g8PFt2Ozyj1xP8kCCyD8f
Cd6x237IcrMWE993DkM4lv5yGfQLeGpRz7xTiMSdM+pS1faNH7Y+0UmOe5hsYdDmnXPigmNg8Zux
ri4RlzRiVYlGb805are46fKL3mqba9JCe+sJBFd2rBiuMYUate2srbph2egVbEIKPP3UZcB3u2hi
Palxcq8DLdkO6y4lnNsjHv2iHyZx6kkxfC51qG9nTHAjw5aSYimblY99EH3eLimcbO8TQIwrKANM
7jPvuPDw01WrOmZDozWDMWkDyRam0jT53i4e8RDskZPM/QaaEkz9HtXeKp+y7LVBPnebRK4ukFEX
421IhhboOXLBzQ1R2ijtwWNl/qGalDMztejH+oJ3lX9qL1yeS3ADE4J9t5kOgKfcdFMU04gBgg+I
IZS6Hj9gQzLmB0tS4gROGp3mNNO3TY4cKfXzboO1VkbrsK0YhQ/K3xdBXjbr1KnI6cZ2hPlD9lm5
MRwFoOXGzqyPYBw7f65xFZhV1+xD4Sb9RRFake1fICvKop2vYBOYG3BRqjTXGcXv0YbwU4o1bEjj
4LSigppfRw2Rdym+7rLMCMfLjZzFts6d1j5p8r3oRHkUb9JNQj0es0Y7AeSkPFEBbaRIFTuWPRmt
epuJf7QGGpyGt6GYjJ0OCQ4c1m4LdIKb2Wu/uwaLpWkENCa0+D1ZuiIktCLOw03jtHp5cMi7ouhz
kbePKTR2ZAIEal12Xd/X5pGg37Sz1Uq1rR5YcMlnGFrxFKHoseZnFtepVK9EwXU0g1x4WHn44d8F
72/2iRfyw48WvOE/N1/G5LfqTekDAOd/OhvM7KxZDgZiooA8vObfLXomGhyUabR7/2Bd/ncNtH3+
EE3dQIKdedcopofMyYJyCWqRiVbmH3m33HfKNRO2scMmTEwGBRZozXd94iZ1cjy2ZXqtrD6ZXpxq
CUMsHb9ztiZqfro89qCGdNonjDwK41BZce2qhUVd7vErmxfMVqZXhYCWE6BZu+uRg8N8NYLo/tKo
3N9wgPPU3OzLLsJATWstHybnHp3iLHsAKb1lEYKQY7ShpTFFHPq2PMNpHNyaidH5H3TVa2HTO+hI
3b63zxkv3oDp6RnDYp5MBCIai+szrsyyuEyYT68BiDNu1YU7QTCLyLkb42tGRk0t72PLJy4vXaNk
olkjCqcDdYa8usDPgrtNbCXH+Nz8lDR+R+pZWWtpARQ3i9K8ArebMZI3m99io1U7v6mnO8JfS+by
05DyR73JmD/XJZrgrznD/544fnriEJ742Qv4zMzi3eu3/KFvYxrxC8cES35Hf/125vCDX3wUbQ4b
vwca6A1OlnPG8lLQlfDF0oD4n94NKZxDjrNL/Avcj/Pc5x8cQTg/fX8AIRZskXOikKUfAVzBe/f2
Ce012jQjGt8YfBN2q8i9tREVHOd8+Id8ovO1OO+i0aRMw6z5TlnHuAa9lhTl4YwfnPUEroT26uPE
HbjGb/YzYMR7YehCRUEZCNUJ3TbjsHffjS685cPw43rFQtMczBo8QUr/79iNAHXKLsTSYI9kIAwL
tvO75+AvtL/vx19cnPmXR/otvx4cn3dftjHMljkQhr8ZtuNrkResPLnQpNiKeTyBUgweyY342Vde
zovfnSeXW+xyt2zgW4uA8r0WtmvJaB2kjxOvEONdlsfdK4RUgA/BYpH/51AOqLrwKdhduCIQIfhW
bxtZqWmM1Egq2MdGWF35izFwYm60LaQNzjXU3vOPb+syJ337DYkCJO2c/Srg5oIpe3vBqRUcgMNR
7/tqbMiN8UJwBPOZACsHB/7MhELjKAnaO/iovE5Y5MrHsq79YR172Uw8id/6p26yrH6ltNvrFU7B
9lqMwfg0WfInT4Hr/8XnpYGEOhmJKvPa952+Ejk96SFdv3d9MK/EoVpueNVGOa21qFpchk0khktm
AVPOJL9zxQPv4HRa2J57y8SVeZmwMRyQ/bsvkd0qb0XoHc8S0hxQKwvyZ0xi8i60aQEsxS0qjoXF
TgS1YeEQUSPgdzZUAkV4ssAg0qAQR0P5oIx6LCBXtTGNpzMXOExIlVnNSlfur5LZAnFjah71VmaN
lV4p2x3vQGxhjUrIywj2KQFhn0BDBaRvKHr9BxUS54Zpop2gwYOvjIX4wlM6Yp4RQPFHLD2Bdj6M
5TRcl2YMvQfRIuNQBtyQm5aFQE0F7+mo4YoYmOrugqxREuxoUz/3qYX/Wpn24SuYY9S6Jtza1ncm
QuRiHZAjvABU06VZoNwXqUBMf+VIFDqENksb5WTgin1wO/K4kjmBlwG2sAQeGYzPkD/Ywz1HQEg5
02N7R/FNmfiRIJW3kEBoV4SPVprBM+nlAO+q5z6eIRKhAv/cQ+48zbIJHocGnrNnAPJIIloXDQ5V
e4fNGqBDMBqwo84xTV+f1TiNcIfHdjLQO8pGjiEpYXwrx+XLEntftxftAN9zbagpiy8DP0yKw4Ks
LrqVZwWy33a4bT7FeggeZc16uumyHtxbgUTfW6E6cV6qc+huVPPyN4RQBZMKHuuc5PuVUyY8GQyg
DcLpAegompm0SepqvGO4Cq5DkzwMh9Zq6+ev7NuoYiy9+wOgHAv7QPIW7NgB1ucpGUgFWckFQnO+
/87YofzppbONM9/fBBJSyLopA/N4/ne6EOllAe2FdWOO9wbf9UPsd3ozREGw65uWBzheXg8POGe9
b9s0DK/wpJIKo9uh32TNKIMTQCKhGM9zlupXHWPu9Ng1Xlu7K1lk1niPecVUEdmNY6h3eYoZOUTD
ZiOWTIR5GETng0BHQQ0lpG27xLiYzD4lbz2CXnGq69IlLa1y3XpVxn0XXltzMOF3tIZXPRkNidDA
cZK7AevMQOVGEtFFC9fkomXWhqsGM9TKkMBPKkCNK8PVLve5fajtMN6Oixw4LINpF2B1bOJmPAx2
41DTpfbRlRUGPT3sw2Aar7qoGh88DLJn0Bg/uzEdHTfzgOTE4qk1rWZTx5O3wgEqbg0v7k5D3FBF
d4gsPndOFjg8Xy3D0ChIxitNivbekZglV72JjWxlVvNRqj56bVqWTaa8/mWZxN6xNssAzvHsTNe0
CwuatuOSMgG8dckJn7vXIIkX8qRBdtuGhzvA096NJeQP3TKX9f3w0S7brkQI4Xzs4ogYPdW8lMJP
j2nOgGbfID8Dj+4vxGJ1ptpNmdu+xsDY9Yp1eTyxzfEsW7CPyX8wQnbpGawhriL4oQyhH4spxqEL
owA2iKv1eDrTMRf4wbF2RP1MHCm5OzobXsaKBmTqeiyYhINjaTfTTyna3Jm4Y9c+hGYLLtEHySzr
wCQmGwT+hm20evBcSNMJpt6WrxHtoNxKF7PZbAaf5rYWnwtlGPNhjp1eHuxC4Z5bQxAbd7YS6L48
y7Z/nSPteltVMo0M6vB6MOroDoNhfIhk8ODHcfOYd+plKsZl9U/EY1vgCksxfx9RgLPOu7VILhEv
Wp97I+xJQAfVfVMHg39vMVehutHDgTwgQ2/soRHrIBY+rY9KSeLhrPJ27K2xJybceixiWW+qsaVN
rAuythE3NghPc8fVq8IOy2PpG86vubD592t2LPWRJDYr/DWQQwJ4rKnDajdLgEArBOw91rY2M65p
SPTcuiIkO4rR+NPkSyTSTok9MbbNTcpXYuhTMw2erLB9rkbJWaTuXHltLylymdD8rE0AqDtBOcli
4eSRYk7VTvTBUnk0xoltoaiAFhm5174C4w1oeS10tsyb2SyYQY+nNjLlJhqN5VFCF0CnI67EkSKW
tbTxLNb0FJ3ko7b4NF5HNl078NOs8zxgHSxA982rM/QzwY0eoThagKejTUqHl9cJBGMrY71XGj5o
rDF8E/DRgomiTXgdoGdZp2QF50v2FYuWjaXuDug775I7AP87R+hVigvb4ey8zMz7eyDcLJN+3APU
gfrAtwAPADGxG0oJyKoenOuh79E25S6AcNUZ7WtpE2SDnoMpHztrA0Y/Z39sE5d1ujjDiCYi0ZHy
d4T0Xib0EIk4OH+sr7SkJk45SYTGguPyUaReNTm0OD2RXtBpzr6FhJkr5hwTIaIQD+pzPxUO3XMP
P/DaVEH1PFiIWW4td+HSJUXNdx30woUqmdz7J6epc1yxVMkOjLk8jhYRxiBN7fvraHSguGZt2qzB
tEz3EO7cZy8WLKyTwkCAq3ZEJZT36QLuFtHDQI08sW5C0nbghLSsi8zy8sowL+s+Nn7vVBNcxP1A
RB2fmVNOYkCot0ZUtfDM6SOsm6ATD7ZaUnyiJdhop3wHgFI0JssdbSAUrOB2sa33tQSMUCiWqvtw
+UXT1OZnOmPTcjKzjoZoqBo6azbJznJx0yfbXNJ0XUJ6GTdznzha3nt2YvT3WGNyr14nQxzF8pRn
MvDYqhhoYteUUTMluylLjEh8TCWnZRLahg4frnBJgjArxjOmE0JIAci+Ic8+XA3eZF0UKEuGlQ+G
4TJzVHy0i06v4W5NW/5Dc9gB45ync33Dz9+cKjJ/DpmOjafRCJJLo0Mbr9uYrWeSxT6yPMAwI7EM
eT+4fI/G25QmdmzTD64IjgvXDc3SSLKkA5LrwZFFkMlmUeD/GZtDpZmWRl0uTiVI+goOA96iFG0H
sDhOJJ1XZL9D/nJ3UlchvpYKeXHXEN/FGzgQLlz+XmILMvLpNhid4cBzzcGgb8zboKvNWyQ6eqMZ
43ntVOzH3m22nI3D+9HrkWKziW7QvAzb0XFuHbNzboCDlB/4tdmXyzG/ZOcrLhxmnniy7W4tC28b
BflNn5GNQFDYdGvCyPkIt6p/VpVlHysNKmhNEgkHyJGAQxq/sPTv7EKcOPmVW6T+5u9MuNxL+6tC
qkA/j0i59AcnlHsjnb+4jccP4vS8wjtiz4d4U/RmXnHQNjQQNHbgdjWBbGAFiU1WCPYrVsOO3nTf
WPjIbdA2N22W85AWMatN4imeyJmQ1pBJXg4XcsqGFBnYQrb9cRm1VElv6kSy1Sg4QB9byJ8wqb6t
ovA0pwE7HonMDNY49OsRoJ0KeRJ/fJ0/VT/gNBdIL0gZJiYUbm+vA0iv69Oqg1CEBBqvjO+Lhwab
Ro70EZCuBwM/vjwvhz++7p9Kf667SFk9AIqOQ6X49rqU5LmdVmO9H9PcI7yMLIWiHclSGPx4Ie8V
5XQicHdBMzHU+xlHlPnQ+7sLnpiqmBecD4GS9o26A8cF3RPhVfuv8S34oq0HxvYkw5yTVpijs+ab
taIsWU7eFkEZ9ep8A/7t2P2sY+fA6/zuWfkT2OwWnsSbbt3XP/BHt06avyw80wWj67sEPdk08v6Y
EErnF8ksUJAIRv781+Hht4Gh+CXwSSkDSM0wjyY2Y75vA0P5yyLygeJns7jiUP5HzfI/hfSRBCjo
fbhLU5CuwvvuRziQAByXrnvgha3DjZXOGQwp8gPQGOm1PbmI+OwUmBiQzx1srBAaPudlElnHj24p
62fHS9tPJkfzTxGv/Pa7O3n3df34PuDp/VvHp7NMvj4f0LIBqtO0/F7VFCDYBOUYOIdUO9WLCwXt
Dk9ceV2egWYNg6ILrGJ63dYVqusfXxtd1vu3jiYmjTbcxKYvPcd+13FjGpXXXp80GMXCp6IJ7TU+
iSS4WcIhPXx0rn+Npb30uE2efzU6QfJRpCr5PM7l/Or3baM39TzZl1HOgDUjFuiCGJM+23Jc8D74
nJ6nNVAm9xAORXctaps4N7N2aJgQzZiS8LwQSdviNrYmqlTwRBhVZIOFbaAa2vT9jLBBcnppVnbn
jQCrPes5kgz6KqqB1dxK2mcczreqyvsTas1yV+FNAz/T2ZLUKA7JMa40sq5t4mQ+GUoZdGb8hx6+
Tb525oYlxffq8qicMeJsYAwcdCpb7yejCNcZEptVCvmFcYU/aJJrQy9e1zEcs8Iap6cSDg5ClTYQ
10RyhXR+pu6THIjuWCUmStGVSdQTHCtXenu0sNNuiHMPLzPiZxJJh3ZFlGVzCnoj/UAxlYhNyrDx
Oa9MD2Crb6qNjMdgO/RohnaalisaD14l2qAyQpbbNB57kBN3D6KvYqK1/aE/LLi2CMll2Z1GpMDx
WtgDkfGJJ8wd/dxQrsqwyzhZuV4tkN5Hs31VjsocVlGUWOTW4l9cUeU5/Kyp4exdQmfAATkeqCXX
ffLTSWJ58sq7rFQjjrUGb27PHB1PDSYpCCUksRMppXaqQ/c75ZZxMVuSQjm29A7kJhI6rTe8qcGB
Bn9xmmnY0Iuo+vSSnO10I93Of6GnUe/nwpy3QV535Avgn911VhdRcaSITth+6JSsNQDZC9T04io0
JNgbKSifU6vfyyFeMCy+G39xBlPfikqM7gouV/EF0wUdBooBe9W4SVkAeIqaZMXsyyUq0VdeuuHd
u6f0pqfQZ0nPcTsNGezeC4WYu141PnHl69AO8QikY1iKlUQr9lqmcZggPVPphWVWwyuOtEJQRmPI
jVdwXLV50zaBSl50kucAUkvtWLdtC1ph7ucFU2+n+mnp+gXXk2tVLzPHsR7aWD8q3gqyuX8jzDTN
NyromnjtIRRPtl2vSmNbhXK6oYtVTgy8/E5se23Myf1kw5zYox7nXG+EJafxqlRFBDI3jurPTjAw
uMNRtYCXJrdUaHsyc4/xIWYr6MprFROqtGlMu3ppKzi+AsALj/poVoeJGvYkfBbNCOWdQOiQlLfp
3APU6gFLIygLuJpavtsU4x3B2y2GbYNnpcVp6LSfusRLEXMRqQewLWKI3lT4KkC81s90EamZNJq/
VeDqWm/igRd5i2R8NOi9jP2vZqp68wa6qwuJLxw4i9RWXb2oNg+I1zVylM/LUh7wzeO1k/bWtqNu
oFAyOk3T15of85ZEsmqdDfYMGXoModTiziZRdnpx+16Z9aXUicn/ZHTVcGDDlYocIo7EPOinMhrz
pMXQ4pYvUAI4q08K8HilZu/YtIJPrIlVMHZD3yXpogWrYdpa+e1UxnTNvCqxaJWKdPzQ45O4dYhu
UsR3y/xWuXlTrMsI/RWZ1lrDK/c7fKS6i4tr4q98oHl8Ap5dFImHkkGRPjoNSrrVbLthvyF50P8M
dGvAAJIoLPt5NJcCk7g3mSvS26VaxY0/PFfCqAixmgKgcl5arULyEoEVwSLJhrb6tRXdR+w23kEH
QeoutoXhQ08mbL4xMEjqCxkvQjwhE+CFVoW8zHHTcCcwINzEtg6XPHGUuDHxDw9W1o/kjMW9+xse
OqB/2hbxrhqybWpV6MNySrhrh97tFZLe+JosMHSjIATzw9jI2t3KUYkrwstBGKKYQNjXhijc2WcA
cdsB4coBQTxASQvfoifetojhKvDduBX9crooBxtTPJO6VG1YxxF7RK6DY5UFvy3s9tO/B8e/o7Xg
vLKcpv5vrcWnpP2NdK7kTXToH3/q2+nR+0Wy0UHCJZKEIed3UovA+oVKiKY8OSmEPnFI+a/UwkFq
AdSEAAf+ydmU99/To0MWKRNeOCke4yP5D9kmS9nxv6LPkSD6mfQyg7L521AEvytLLGHGGTucd3WG
Wp8nhK4o1R5jML0R0Ofuy3c36C/Og391QZ/ikmmvi+JOvKvCwMlaLGmFe2W7ltwIPeDuZR+48+g8
7CNGeccfX+/tMPvrF4S7xv1iQI7t8F1Vi5B8brE9Old+FXsvhIHQBExT8dC6JDT9+FJvj7rnS/FT
81sz8sRk+X6sx6YSR30mnCu4FxDDfaL93G6mkvesiPnyzHjXx8Z4/Bs19V98S54kl6dBmihw3leX
JDroyTSUc9XCeD9wqEdvziLOKFFHdOV+/D0FBc/7h4YnUBCy48GXIhzj7Zl+xNFe+GPiXA0VB34E
f0t/fkhNxne682mXlnZax5fFOIIwn1Ss2yemaPQF2V2MtWmVwU/yeP789ampF6UC1ZjHVPXdMR/h
MbQIDKBXX0doAULdC2IG+K//v2shAKUM5BHmwXn3QEVA6vIY4NUVExRosg6dWL8rxtN5GvnjG73c
x7cvp2eiEkAF5QPw+jPBmvw3w6t65wrLB3ZRJoe9VRg/+TX/6t6xCIHd5mKsUu9+TFOn6Kqs3IHH
19KNkJq+g/SYAIo542Tx42/0LqV8eUc8/Ce+IMdiIYG/13tIJOD44IR9lVpLFqqtuaYIjUUIoRgq
SibUL46HCuQcloNswMYWG9qHn3yMPz/BCNxY9kA68X9Q7b59gkNLWGEIdfFqlJ0FcbcU8JrCQF7X
4EfXZgPDdZsR5emtprlfZqjLy+vWzIT+RpzQX/0CiwAZgBq/NC2qtx8myxmIF1nNy6vD8WSalCvn
0BSnVj/TgvzVpWh/oT5Cf2Jb7rtqfKylqpTf2FcJaJ/T11RRRKYs9dLjl/jxXX671LN8Ow7yhsWM
bnG5Pz2+ddxVOTMisDsMdWfOTjS3SjtnZj8wENHlxOrw4yuKt0vwckk6MYt/yuM5w+rxbjurwTcv
LZfg0gyZC6KjpavYqhZewkD0RtKSaLG13Zl8ZplaD+dhfDES0OdDTB82MvEaqgS2v/MKwqS0pls7
E3C7CplJM1MQ1c9uEtLKN285SWn4tW18wItYxqZV9O7nRwucOmMBb7LNzWJnztgbq8QzYKa3WQ/I
HP1yxFwqVRUJp2k9eVvBX/aBYh9xx0RSZLsKi5C1N3RJZ4Wb3b2OcEDgLMXzMhoiwDvemCoVGjv7
wAlRRDhmmlgyYvBIEiOsqXtVJvk5PvgKtWlTi0wLi+TnTvvVFcBS+1Kl3MAzjusOODs6EY9J2iNp
IYRno/ZoxF607nL49GPF9ClAVgOEKIESFvWJ7V2goOYakjvttTH67AY1PfYqlAqrHqT2sY2rBe11
HtFSGcwXBmIoD7YqUcktxjO1mZRgJH9WL2UpkVp+XVr1ZSGS6SSwkd0BLYPaDI0/Sj6LKVjGd7Pt
LVwLWhaP51DLssu8lwzn+kzpRKbHBCPklapm2aG1dl8Ql1u/1XNo7XXjNyflMT1wB79Z+0nkUBCA
FnZXQLPZUMUkBCnVDZLyUcprZjRw1UaHOxoiCQG3SfC6bbevzJCw71Ygp7vZ4v6QAuyf2jaaHy3N
ZLsOFlEG9XfwKPCVvWZFZBGOZyOWmlsYUmug4sFjX2MTJul4IkH6HMRepJN4OMd5O70J/Oq8y5Xs
1LuaBFewaUWs0n1EF4EBg+/zZDuxB+KMDvfsX8bLwcRIIcWe5R9YcMmXqSZv3OamgcDFLXNiyxJI
SJvMNhkrehl3c0rTmqZEJYESaTNkolgv6yWZ0g2KFEcz16TM4sPY+OiL7XlC6VUx719lRuRon2VJ
sVGQkTK5BcKXsJKIBfzJYb/pspCJgyhtnmWdGsFja4b8tXKR5YwGvoFaLFVuh+Fp3E3n9JeupN+4
ru1ohkqTUwGJhLgbXTEH9eIezm17jmZ1J6HuI3u29jOKYn9jkQLzudS6fJBzMt3kDZitBlUecGUj
FxIer6kuk7zSh4jKmL8lJ1h3KOeq35ht6D3k+ZxApvaWJp3vptMR/KR5VThxxcAmC4J14rbAjFw4
r1M5Tw8ZSIwtDayaghukOCcjL6Oz9//YO5PluK10W7/KiTO+cKBvbsSZoMmOZLIVuwmCokT0fbM3
8PT3A12usmUf69a8PLEsmWIyE8D+m7W+pQ717dgOrHbzeKq+NwShfLgmcUOWTmCtZ2+ZuYskDCLA
atCKgHjrKkKsyF4N4m/7bJdFP+wGa7Hf5epoIatKYisGlC07wKOO8L0JXBeuKJJ9m6k5e/msCYBD
Q/qaGAoLRvYvZMWn9r4jKPcC1rXT7d1B2C8st8cdPrH11U5EczJMkNG+FOb6WpddETHlXfHnz3yM
bmzNASyF+jXHODGG9bwF/6i9s9+K0cF3JKznsO8rJeqoATdVdbWrXB0AeroSjNyo8R0b4A1N37XH
nMyz3WJNy/c4aUSUKplyu5BN9pwVsxlgJxgZNGW4PxCl+E7RvyEG5/4gezyM9SoNprnXdhVA8Lx3
lbMpU5XHvxEDcyh6I9XCbfvTjEHReazA/B59ZtJsn3wrLql03YNubEHQmP+Fb37GQ0MKjUNzy4x2
t/TocsuRZgWtRPqWLd0WdofuqB52k4WZnaTE99IZmmevRFWXeRrTQyU2Qng7KuTcsbrlVEL4Ta4T
sm+zw2uSqHyisFDzS6LUAWWNU3uDqoyLWiHvbHz7zOdU9JxbYtjkZ1HTjmju7M+YXN0AUbXJfcZv
Sb8p+5rV0x4WUqMYqowz+ggCl5PInaSlRkWWbkjmplNRdTjMgwLdUpqXWGMWX8pOCT4FCePgcR67
kxUDAtTNhqnPlriE6RXJWZGNPII+NQyfajBF0kehwKKEs+dVe5hbk1t/wnZzMCXIrIOlFe1Li6qM
l+aQRsYqvy6hO3UJ9RxrenQLzaY1wl3cVq9Wzij9Y2lnEyWcM8ZR6YxDVOem+I4KgVmkVSjWk2fH
3rFPveFQNkuSkjmbwIMm0Cv9SuDIW95aRmSZWYJ5Z+Hx8VyuCnlV8Isb4wAdyj3PPZtTu8yKKBUC
LLhir7vFrdsvK0gyBxSnKb7MVl/dEW3xoZfrs0TEeV0wmz3wXN0CWr1+isyp1b8RDZt8W7NM3CeT
wyfHHZ9HHUGcnm8mjkBPQxgfqLpycE62hTk5lKJsUe2jWgKMOA2JOIyeVC/MrlmuOow5d/YqM4he
WJbJcOFTyAOKHe+RkHFZRyDHyivZ9+b1mq3lNc7O6a7K3A40pDa8m7NSRs24Gl8bz54vRrslksaK
9QxNqGsg4Qa95YsJLKlfdSWPC2DOYV655mkR89e4VcS9gPNxqyExuepxX70WwoaGAdLD46wkt8Tv
cC+fPUIegJdZxkkhIAbZ6ZwMb3om2ovKMch2zTDHsltWSAIeh6rfazzydgrF7BxKTdeZ1EPdlLu0
rI0Hu2hbMKPGet9maXypLtN6SyZP43sgRV6mEodzhI7TzE6EPUkrcBtVQcoRQ5s421IV7d5Lp+FA
l6tc5ohDvoDq1JnPFlNV+7riqMVh4uI5Y0tqP7S5A9vRtvNechBe1PlQgVf0Uoa2JKgYRyLbuj0j
QA25CpWFAhzImW8TfSbMqga7vyk0y/6lkCNECGbFl8xaeYwa6uKNQdcymAz1iqUP8KBGvxqdZbX8
BXueC0bRMXkgauJ7o4Oj2EHsX3ckp5hH0+xAc5T2ehgmJ7sbKq37MmnL8Ajr34xmuRZYWjcRDIpy
31TTVPPlmjuh0QonC8j1Sb+p1cg5NKogYWLc6GVo8lbdzCt9Ci5fpw+sJs6u2WvKL2ovlCsrG40E
yCCAcBdHNohIBI27bnAsETTkqQ37iWv3Iy5T+dS6xvjOstr5JuzRznYqizSCDphrEsLelNjjY9IA
P9Zx7bKwT+F/HlhsfFipTG6GvDI45bJhPBlCEgHWNHUXpjJj9WU6pKoXnM7XSinySCeZYwy9hJo9
WRdJHH3aOKlvTeboXhQT+kzFdOZnZrooIJ1kza9VSLcqGSx1eV17JREDtS6V21Qx+NRKBkikHLSi
lNOjREMZ/2On+J8l+s+X6B7b1f99FnpdlG9pUzEOBF2Tjcvx2//8t755LP5pe/HMX8wNV0ZhpmFu
hfP8z0W69mlIs20EKPqnfYw/+sci/dN1thlSmI/q9LO/LdEN6M9M2sjyo6Xj6/6tJTq+sj92YRpZ
vhth2mOXr2vGnwYT/Vy4tbS17mSOCo5ys9yNEH12dFPurcVOlNLMw1DqUwasuMF6Eve+pKOV4xL7
VBNKutsV/XLlZfGec8foH6alK2mfvCy/GSHuv6KKcl6s1a5PqZaUF6PI9dDb1HedmmXVSWd8v7ML
bw7HOa8v87bjkK7TtmH/NbUE+C3aPhHrHCRrqre7aha99zKj63MPrpomiAK7xX6ehZzcm0W3nNBp
svSSbQSuOQOrGTDRhPSdt3mDFk6f/MKmbzCnthsr+nIEJzwmO5pKlXw/9MmpBBKduYY4E7mCsWTn
duXanuHncJynko0MAJ6FUL7DONjgHaKKCkOpoFiZlksMqx4zQAwRn1fx2dWBFQo/Lnk/CXJYqkl0
9KueSuTCPJPmyQRPU9+FKAdyGYo0s9gvF/Vg4YSr8wYJXDX1IDx9e6rxEwB7VKpAjh6hWX7qriTo
hFAbzDUobAaebQDrSE+hI7g50U75tzVeFvrTYKSYtcCQNZmJfA74x14vZNyfIaEpR1XU/Q2JqrFP
eAahZ7OJkm1I62OqKPM+wVx8XyAVA1c0qJzvSKBvtVJYO9trlzenzYtIlFMZLMWSggAbUMWjOL/s
Ad3tm8Gsjk0zTvuinkkA6uqGgddcTkd3lkAd02JXVXUTGnaaXFu6R4uVljK0IQqE5sjuNreT5jCs
xI71laie4lohiaSIS9df0ZVdl7n9pWiq5NZIuuFGpLNzWxIt9YKTWZL+pJFv0Kbyluuh2S1zk7El
lPFNqTfLExpShejYaeIIcfQ4FFrmnD2viB9TkM8HmdrKtSJj8J1ItLzd7PTGZWzH5V7JlWwNNacv
lse2c+kp4tL+0tlafT8sRH35VZwmMiCDzZBBVvWODJplXY91r9vMJqgPInDB41EgVtiLskgeqSyN
C291aAi11hIPpqfhCndbTCThBGjjQxMmogCM0wA1kqauSTRt6EwxshLIB321F9ZD3jlMMCbT8E1D
OpcaCj+CWqiZiMzrp/l6ShL9AiJnc0AjhkMgX/issZ/3t6gX6kdmRbRMsdN+FXr6pHUwnzERuCc+
aYYtLS76ZWghoC+lvI2ZZZxqU/YPCVS158lYq2ojU+nvedOrF8pas9bsOsM5cRx5OzNvv89eFx9Y
jHRRytCNT9DJ773CnZ6JDSufWLlkT4YYMyuwOrd46nC6hoKyBK372O9xNuiR54hxl7U2s/fcDkAN
lvsc4jJHYW2dhBw8mH1g01ufr1VA+9IyrRbWVSQRanZTE1V7kkrL3h0eqcFVjN8jhTdf+hnay9BU
uiVqxARlNwZmw/sy+o5TpkGiqAGQGwGY0atDREX6o4mo8npU+i/Z2t/nreJ8k1YDZVj1NlKLJZh5
gRxY8wes9+ZFhZXkEo0ms5Z8iENGKkfPHJyrRfSoSJtpuF8JagutXm3e7Qn2RyvW5saIvfVrt6Hj
idgCv+JV1JpJnphfktS0ArujU9niCRdw0F5yxSByehktQDZNSRdQVGqwFppGSqrsTwyakreBlO3v
pUA2MMzdpT7FIrJsIcN0noxnHZXDwVAc3aXjFculzrw0NAsbLcs46gp3nJlife+ksqPsVnAFqG5z
W+QDvU87al70aQCa2RfGPoMg2q0UFrA86JvRqBEm/VWRCON+HglqLkTFcGTKJjo+t0RqHcfpcmcq
sXvZzLX1Nll9c0HLQ9+1jBrPuUllEJJoNbp6pC9kLQtikRwivB7ITR7OTuKh5Ekm0NiaYZXwrrP0
CIsSym9L9MelArf2DA4X7B/5eMGoyveOM+9OQ1J8TJR4CPhL4Wjm8QBRsvX2Y2fKS2XcWIZuC92k
6a2PRjG/ZW2nX2rOPIzB0iFgQjFPg5/j5qiU4opyz73yjKK4pJZnLZ6v7ymGFLhIrLNNKb80an8P
o0UNXK1PSWpCTZFNdrrLWE7sVbLBbjutbyLF1lMjMCE/HhIlPZfFnOzMKYvDvu41rNCWuc8TS91x
v7/na+3edTqC4pRB30PiAEnQ0r49CRrUqGffVl5ZDUgga6jnq6ZWkwOZBkxj7IooOWyphFo3tLK1
6ombjJDPb50cFNXXSYmm7DHdx8SOzROvcAl10dZBY7W0BGVhVTdVrFi7Ul+aowbyKFBR1YXLoGaX
CvGBvl3XzX6c5MQkQY4vOoFKYek2BAc5xes4aF/zrqXM53i8nHHUwOkZRHpjul3l10NDKkOV6gHg
jOFDgzkV0R5M97lqW9FsCiSrCSownDsu0mwlvs9mMr/ZTI574RkdryLrr2f2VRoxix6eJ1OvXGxj
qXIU0wUw+TSwavG1V83yFRr/tIPkWHyrkNVHhHjxubrua+qW33uyvY54pJxAdYoi7Cx+RRaQ5y+M
oQ9zNqpHNS/JHM80fYedQrtcSfN993IX3neZKntYnQp0xbi8zcfSOAHMy3ZQRrojBrk2mrrSOxjE
z+0cSeWlCNLFCj2dLzIisrmPJIEYo6YoobqAhoQqMkeGM9TvoyWygNf+kE1EWU1Lah/EbGAnsK5W
E39YjfAbQa2n7xrNeu/U9nYi18GvAXbR0pIz3qtMtA3lWYOr5qcpLU5GQIdvl6odFWpzZq1566iY
OoYOAHU1+WpViE0/decqI6hPeCA7OC2uD5ORoW1W62D7cY2tZbKLzfLKqBTlzhuk2Jf25B3IckxC
pvO3EBtvFuCHO6ihELgbpWYmsYCunbQQolu5x83UsHEComUmjetb6aTt69nAqqA4xrUySt3n2e48
jIyZD2seN4APtO/EU8EEXfLKzyoI/3rWWhxkRcp5YEy3ggXge1YtHe4SLj9C5w42mJlbW5ldDmMi
P2drw2h77XSUFd5doFiKn2Sre6rG5bbMrFda9y+fDcJ/eqmf9VJ0Mn/bS918r+thId2wzv7YT/36
hb9hBMxfcBZuK28XJofLr/7ZT31qlnn0e/qv2uNNdvubMFn/BTnyhiv6rQ37V08FfIANMHgBloMI
5Fns/xsYgV83V//aX1um67DWRCiAvASR9KeW5vfa3xIl0lq16oLPuS6WcNIaVKAWAeFnPZaNF3l6
zo6jqjLQNWK0O48dS98feaKh51w7CB9Byk7CC5iPlVaYIolRfCitE0LB95ZT9FrYwEppjFQmH5hv
/RUzHpWnMhAtqy2kcdqlTilk4NWLnHVpR58zniqqz1N2TJyIFHxLf1o2dCp6bZW7Y12/xLoCWdUs
nTTqvY23St/bke+wUVjZDWNB1T7hrPnGaS0+ma0N0hr2AhvKFaZYHE5pfcicNfuubMBXsaFfJV/z
bC1NPtH1gYYlJA1KLIBpjKpMzwC2TRtIttmQshjEy4t5w8xmTTpezQL0rLZBaGOVR4vfjKBp2WsV
u9xJ8plzjWGd5BmOq9sewCpX2KCwFkIy3XC3bs/brClk92z0VHXLoyXmj7HSQd9gubrHO29mAHQJ
Rqxuxg2qO254XdKWm5scBfd1+knfpa6rT/TPLfY24LyFSMmCRf49BlvwC6kqiRrBd6Jw7AsKP9Ju
1CeEzuPl1JjPA9vJe20YanePJBwysK7kCUuTDRhc95PxKMtC3+H5domqT3LIwoRhXpkbbngxVBrA
BoKqZc3DHcA4N4/sTx+OgiNn2Lw5JiYdZ77ZYE3hIAjWMBP1xpy2uOZh8/ZQIk0vWzfwpa8MeT0P
uRV4GIKUwR0D69MjtLmFjM03hM8+xsaX17cwDs2rwtSf8DLbYbE5jpbNe1RvLqRlwo9kK1Z1EFiU
1EZjvQDF8Y7gcPWaTEAnjDdPE6JH6OXoPCtTUKFMahPGnz4ob7NE5Yxid3Duig9PiHct9pRd8+mk
SjdTFRc5S9XNaDVslqu19IxIcy3CEhCPhXZt3TZcbQEb7wvWKalfbfYtbNXPa0W89rrZutLN4GVt
Vi+xmb6SCfuXNmEgLTdLmOkQ29ZuNjGrbFkJbdYxxx06eIbYyXpNzkH5aTGbO66bT9+Z3CxoLeJX
f8KGG+afDjWGg2gaN9vashnYCDkhfXVvm9WCtc2NS5ntEJKLTZqtrSYWuPxXQ5z41R63KDjX73VM
leLeGjZaK+EZRao9aibXQqRaeXZh96pzS65bnD5Jc8VcNml5SdKht9njS9KU+P5zdvbcRcfwQM60
X2I7n4M+NtI+QoCkWM/EOtT5UWy8IL9kMiDgZaurWe/7Runn+znLTAEO/lMYnXyqpFmBzvlLUYz9
WodE9NQOuDRroCprbW8N5wGpfMhlliQvLKMTZqOpRpAk0a4VNjHRAGaWIJdZV2iZ3Dx/YiHsvCQC
y41w1o1FclhG13yZmlqM707hEYCOlxlN3OyX09ic0CuDWUDYXowG/7JJ1shxBjKKSlUc6A91QRAQ
khW8JoE+9rTwugIk9T8n9f+PAlR3oGP93dTzLm2+ff+v41C+1d/+MPn89Qt/O6m1X4hG/NRXerb+
BxGoAwsIhYxKbNsP8XYQB3UN+ZeNsg9C1+9mnyZ/nWkh9ENBxW//G2e08Sku+sMZjSvOQCrDa+B1
GT/SYbo+mfrKI8RKoaj28yVtGEhQxUd40aso061nUc3zFfzgDCBH+1wm1jYqQw7fTOSJVmtahC3j
LerXqr4pJ/URI2xCz1l2OU8ygEErw9Bjr7E+M8lM3eULeQfu4JxboNm+LrWbHJPum2dUVwDmrgxF
7AmHjsOxt0hmE1hQynlyfYanH5M6ZeeK9zHoWNLw+Gk6X1Xc1ZcW5g4IexeNp97Y2mD4Xi/eGikk
8Lk+WkywgfitP4Yy53w2kiVyGvfsGHIvMqcNiOP68ArykLX5LpYWESrZtDP14mpa1hszXy7UhP+L
FteXafZGFdGEDRm/Fl1AOWvvjWM/d8uwo10pg75KjScY/oesd21fqIj2mmHDMivE1o/GczGXbw57
2p2aiDu1L662d2DkFGTQUH7k2+5pSMZ8Z5RklRsV4L0pYR8yi/khMcTdNqQOXN1Ojn3pvVMBeHst
NQ9JsrAs0ZvjWiIEUsTAG6OqyNezk55OOnnCACMYL4jWfE6N4oTO/63vcjDr1hlXPjMG2xwikx9I
mNlHMy43ZslntRjjrvNadO/mFoWAqUki2GfhwtRIb3ij9JTAY6z37PQB00RZwToM7kBzMbY8jxNl
ey/T6o2+leJoI5+NPBFhqpCXa/I/sAu7EYN6M+rQZ9P1QnMTgG2zetE6RKHhL/kwoKlFlpZdFYW8
oGq0DmCkbQZ6/IQEyz0CiaZHHO0yzDxDCYuBbzRnWG1SuP+XPfHqDB0fe7OLeWrLh0q1QrnUSCGI
IgrjJnurAaVEpS5h/a4Xs55kPMD7DLii85xJ9avbGdeeyLTAFtpuYRG8WlN/gKf5sJKPnmXtyIVq
HFgfgyxW3TIoRpIhcXZd2M2SRgI6b4BF0ADUwpUg15Hhr14Zfjuoj3WivXuM+/xKEtE2JuWJqcpD
108Ppiw/KpUUdhUITThV8sGICRJmC98ya6ByXm0F+T8IneDzfddqm5mt+dx0db6zTevcIjujv+Tr
tsilVDpciob9nDn9Qt/H5cgRcW4Zab1CofYCJ0+XkBHCfGuwZwtLmcTMdhiwsd6cD52zzKSgW/Nx
AEB9lLNCJhVsoqhb24pQrXYh0Rs0ZAVkJNCV0ngfteF1mXv7UnOLlnpDNllnhj2z5jxEWmeETrGK
t9hpCP5jUo9tLDe7+rGo48dKMmMPV3PwMr9i9iTT+GzWxSszTtQmsoyYSC+EzmVhOy59xIwKcUeP
5zf3M9knJ7cZiTpxunOppDd1YzaRUMzHRmH6M0wWg5PJegM31L/XNbSnWsnTqLQ7uM4kpLRoznYV
7XPIPCe+0UZr9NkmdCBO9PdGQ+IzdBWE/1kNbKlrO8OhleZVbFAULsOOFUaIZMDFjO5Me6lz0S2F
8+woNslmnTjGc/+hiP7CtItfM2ff5f9NvhOwXhKCU//eZfmjhtDFW0wPSMv2uQv7Uf+dwQyFUlMw
1J4ViPFTNwYxjNHM6q7WWLN/ouL9o4qUvo7v5nGgGZAZSfH5UbEIfGCq7QXWYsKtHtZacdJL9r02
I6qffKcf9Jzbd2JRyMhJp13FM/uDNlI4jjRysigO+li8YYgCQM3jONfEEhjoYhi6iUXd/e4A/4v3
8s9Obb6ny8mPnRbUpfODhjQxai91oUZTl1lpZA3zA4iSMlAM8yAUlt/bz4sM7AJvRPqTH9dgCvA7
xffnO2vQeUOJoxGHD/aDLhn1olgxIdYH1BNGmDO+vVlwZW6Pi4u8yYuD6sl3MUjchmKeT/k8cN96
xB1B7H5P7ZjLdb2YEtgA+KYOnodaHKR6pLviQqA+QNhN88ZCwe+a/Kq2+11lzXeySh5VK0XKI83z
BHU2ID7U25Nm274kzPgCvOhL+Pdv8l9cQkQZqvhi8GZauv7DB6uXmQd3x6wPqT7szEa9Ub31hhCk
7ifv6Gaz/tM7amrQ4cidQhD8o+DcE5or+UOuVa80j7RSNwsDv0hlOEEx7eXh4BZXY6JVt+W83Dij
Wt2mCWeouSYf3cxzeStVyCspCJaRF4mC3dQT04Pi2Wejn/cky47weLIKyvGmppO6fE4sfdmj5Gw3
plN2Man9cFcX8lGCzdiRMG+exsxF/IXP8QLi1kecWbZfFwg3e+k2e6nkH3GzPrrQNtaRTkO2xiFd
rEOa1hnhvmjnDODxhaMgSJrWG2fB7omHTNtB1HrtNzmao1Fj/f0H9hdPGHbwW+gfrEasTD98YCtj
w85UjPqwCu2znJA82diJIkwVxuHvvxcV9p8+M0vlnALY4Hh/siT0+pI5pbnUB6uY78whO1UkMf3k
W/zFk8XBnGKiK9CYUfzoYYFUVYylqsKL9eaWhCtJ7FG8Esiuv2ersexHDJ6Fbh48RT+L2EsjwmZO
LEKfhjz/6rJOx6o496BlcuMA6Z1D1uPp1C7VFQOfj9UWRgSarTiUhr3CATIE+5t1uCwzO5rd9ovL
gIVhv5sckVQtAeAZJHEakBLGS+1O7xFGk8eo78Fbj76qZx8WWz0iWourWRanwkoWFPs5BapGC2tp
bVDTiyPMHe+aWk8j01h/IuY3/+KO5bPwTJc0bLxNP1oHUFuPslmq+qCVNApzWmVBRioGUquCnxkn
q49rNQ/LxT1X2K8BaPeqz9Diesy5luOiZqVTTzsRrwIsjNYwIlOfRd4aoavSUxezfY4nxw6m2Dqn
TAZZBfIkaonzCfFlP6q6eF8H1c+c7F4aVIeEJWdBr0jSndXHhULMb+O03RslAZituEsse7N6c32a
LQ++wUbY6SlwyJHKe3vdWh+9tp9/ZeL+O8cwZ8b2D/NTujedC/v97S6rk+F//lv7PyLpYDCJuT4I
tw4pcaTvCF6OyYQvbpOffCJknf/5PsHQBs0bIj3g+R/vyc40FsZAU33oSQKLNBwciHLzU8xJ5Wl8
PlCF2f4uNEjkY4x+nlMBJuWVXVAATk1sY5r2QBNVcxd5zPt8eFuoqRb361BoKLvd69IjqTX1qPZl
3Rgoz4b3Kl/vZMnQ1dkOYy6zxCjeYrFVqSSH5at61U11SGiqHlCuRmQ9ubuRj/SzvVxNaYRoO8hU
3lhoLBeDvBXzro2n0S/XMT1KnCGfTVBcyyYUJPOd6kk8ZCONpMvklyhWWj1rFQ/9mKj+Yno+MSK4
cbWbTsng8lCtac4UZtvAefuFUvE7MEe5INuJbBKzH6LtNhqkBeNcPNjJ1kCgL+V+wvRUdlRLxH1d
ARJ1Q1ZAQ9QzN+pyi1tsjLtLz5Lv/QglfuINzsvsKiNFAoojpbhZms95Ot8JwKjkpFmoG6uTMuP9
B9lP/BY38DiWJ5pi4PCcLBnOJn/g7rDFeIWu7jUlzONUaNZ5HkC36f0SbI0R+gjCYTu2wTjFzgR3
PevgtX5yHtt/cXtT6xARCSCHK+rHiPsStFqnm8wyB2d5J2zlDrv9mfqCN8/itt7qr89WuxmJehs9
Kr3Pe75OUYuLQfhkFL3XDLSIca2J2C680J17w4E+lnQBBqw68uS0HEptUGjQigrcBCb/ri6Tdwwq
3hVeJ/TVgPsillHeJQt8qnyHTYHCMyYfl8fZoNxSe6MNEDJMgUzIsCldKuuExpDzMDUaPpCEMtvJ
p4dx5glK0BDp0bSkhNtdzdN0Z1rQlpoSqwMmciPsxHoB9u4BBAJOSU1ZiVdZ3u1hbXc9sR8O3cGh
yOzzzCFCkzk9GKQLbdX86Px2vv5nF/aTXRgRXJtJ8H/XFd4305j+V/AG4ySr/7AN+8eX/jZjc3+x
+KuYu+Fj/FUq+Bulx/gFJxgFxb9EhL9pC61fsAAC1Qbth/95ExH+U1/I+I2zDnc0JlcUi7h5/405
m+Vtj/7fz9mAAamWalLS8zqgX/1QP03Yjmrk581BIncTkZcWgCHrOgNaBwR+Z9c8yAEk5O6tlxkA
6fSszs5Mx5twJjTLDXsoeFyomfH06aAiqLG+nwc7fsWlij9mNVh5o921DmTDI6nweI8usq09Iw21
wcIiC7sKkTbmaPdQQhqX1PlkPzIV5zYyUXRPa1d2UedlEAj6ZaHKY7CcSmbeef0xVKhnfMdbzF2h
DOZ1CuThpkhjM1Aa5gGR2imYxOIF5Ag6zpq0DyPV0+MsB7IG8RZd6UpPyM+oo7WeKsNg0wTAmKem
irQdE86LWvGiQrB643e+C1a13qyh58RTzTDPbTuyAh225NEnnBMwiY2GmPqZlAzWZYcMn7wTGata
fWR84AdokDjKa4uQdW3N4m+rbfEELjQxPLWrgtyQ/IzhyUTQ9FQLtbgjrEnexECTr8UU1w8Yc5rr
cejn5UJ2MrEQbzDdwgPIZoTlWqnFZIF1LBjWtHVvZcHr6jg8eE5pcVz5qpHFkkZVOreI9dtXLXHd
m7ikkkHA3ataGOM0AItaimbnuBUps2jXZFu114XWeTfWQIr4ZU5q3WHg/dvhafIu2W+gQkhTcbmZ
m3byEzqZWXVzr2mde6vQR9ClpJxEi2sdKo0ziTNGe4ihKh0zNG4npczMo5yc5rrou1m5X9nNRLaT
aydENiLoSgCenM26NRwISRn5mTVjZ9RZ95V8j+6lBz/xxC4X043H6MveiBPDN02pSIsaU4JHWWx4
t7Jl0YE52rvnjEpupbHiQvEkysHAmo1XBnjDQM2sWHo4giN6c9cCTdSgeZdtazjJblrU5GTKvM4O
sdON63GayGHaZ/GkXOpI3EUg4OpEhirdOvUHFqTjMbXYGvmJaKc7nDwWwiNDejetq2gGKfG2/aVm
E3yVIugRSWCUJsIeN0e9gXxMA8+6T+SiwrVV8ly0qM15I4B6WlnjvsAp3FhLHlrVtLWNmM9nQyiB
Z5g6EUF7cHdJr60weYCrKuMJ38WkHvG8LtmT3g7eeELAbKFg5fJ5duJEuUftxoisiK+cqkLhMo/D
U9pV59gzksuSisJ7zzGSzLqvG1VjKqekUp06dIi3+WIZ8IWyFUiwiuY+ivul2Kk2/zliSD92ayIe
M8RaoeKlzRX4qC4aOMPySUONSuQYrJJc11wQSKl4ZHea2Adub+WhTowYLUyP0HayjKoN8Ni3YZbD
ECbvDT3wCC38m1XzGg6LmhElNk/6FC6jlBcKdOVjMzFTXbz6rlndyxFtH6QvbUAz1siTyPIpghRQ
MlpOycZrGLgrpvLNWnnSlDFZb/G6B7af75dMB0NJjM4Z8ej9uA5J6CRi4x9Zj1q/5f5O00QtOzXX
EETvNMPQWQnQCsOngu1qdqR2lCjj3NZGfVNjVMit+kKt2+F7vjhnddXjl64vxEFCYL2vbYrbHFsS
al3Yt2Y5zDfaFBu7rkGTJ7J02Zv2es46d9mXkCWDNB3K3aKhaiXZdgg05gHAi/umDQt3fWlipI5L
6VyvbX81iiKG2pMyrTSaft/Fdb/LiRW9Qocmru0BzS52oK/gXbp9neEQyXAr7cDBsi+PrSFoCLA9
rA3FTDnPyimvMu1iKZcZUGLyuhF2wkSj8ymcpQ51b2ooTJr+SeSdOKhVMn5h3jNyYQhln/TyY+rt
cr+k+RKNvdAeZnzvr0ZhkYIk49Q8giqqQMHTZRwnm27hYFSmdVHDSN0B4GWv2qKV3rcQM09uzLxB
KopzO7Wpt89Wjqa8wmkyWibiqNlenfMydAS/kYWa5ZHbZSPypy5+9DqQyYZVxRHa/vS8em73tW6K
ht6EKKfn1ikrGDs003Gmu7tqGL19s87tS0ue0hPCNSUaZ/yQDTbMM8rv5mLpBOxGwMu3Bn9wNdhS
uaaVfnQwtKqB5pGNmAwgi1iGatJHeFdoJ0vmyaVXVK7HjMzq8PNlkxMUOlWj39komU2BltECVRvM
umacDeSYyElS2fsKxsO9A4lq77ROcULYB6mqRazXofN/HFt1QJA9YHDJJtSpqtHf2XHe3DLsV2GN
EBXljrzTU8llYBJVjUs2kNvSRteZHP8/9s5juXLl7LJPhBsJD0yBg+PIQ2+KNUHQFOGBhEuYp+8F
SoqW+o9o/ZprduNWFIvkATI/s/faqrc0MPlu/sdki/ZnrDrmcCkRoKA04gmnIjSEc82YxAzzpSX1
z87054Y8uocU4fAXIXxJJJGkXLex8Vvzx++MbvQXqqA5gFUkwt6yn2vL1i68U+TvmgVGTJ1zbl3a
+DnprAMD1t+xM356Rmsf1sYagjXGZGBmy69FLf5uKBtj57rde1uVRaBMcSKhGwKebsg/SeyqoMg1
cK6emR8V+NUmNFbsS6sT69gZnS4q+qm4r3Xnpk4gbzHiG6NqMNAXGgnawXBKu0lGvV6tN8mC809W
/deYp0+sISilqC+YxpBPbKry6Oo5KKt4U5P62+Fa2O1WzLReONDVBTO3XJTWcfZuFMWTZjjsz6ZW
/E4NNzs2mef+gcD9MCr9O6b78LoMgL/mvuF2FogaoTHPhXDP/hKv11KMGATM9q1J6AXYxZ9Jsow5
O6WMyOwpdl6izGM+L9XJVJK4RQSAuaM/Z9NSXJc888gMHX2vdz2jhnyAqifyQ6dKeW6G+dFasbrq
a1qz2bQxTebr10D9GQ7m2Dwytofli4iwwNVvLsxTaoVEmfzmpe6r/TyCUu407zNOjF86KpQ30drm
LbzJEjG4jXZ24LmyPyuj0k/ZOrJoSzN5JWt2chBm/7jVRBC4/sXUs03xXpQy1Ot+OnoSLVJvSSvK
4EIHynPSAxWL+wDSONlBvMr3gurx1qjd+K6Lm3PHh96U3SFDEZ0uvRXaruQRZYNH2MeM71eHdGPK
/Jk0AYetajoe5IQ/EN9F3TyMKfD6nFbQVQ4/HdkQFlf6tdb2zo5k75chzw5bsdnq9S08gCS0Jp8u
r/kmMfPIAg3XhyZu46m/XUvEH+lAfnTvBjleUvaiNejE+WnqR3zjAxL1+kK1luG9XJm0DZiql4U4
11iNSbjkvObYVVKwfWZms6pyLfsa9KF37VQtYY4QzIwFHBxB29V6Z3R18bcxzn8bv/9F40e79e8a
v9170Qz/o+3jL/697fOdv1Au/LCPiJrBh8Qf/SO/UVh/MUUm+YaxJcypjQbyDxGk/RfQLeIw2Law
FnCZhvzdV7bhtbxNA+mY5JltneR/0vcZG2j2n/s+ACh0jwKyDnGMW6+50ZD/aSTo4/Qn2KLVrkDw
qXuPuzJarc4+VeVaRK4c+51YlfGADxT8XAPrU+fQPXm6R1VTNNPTQt8GaojAL70dPMYRAghFnOd1
WDd6Hrpk40bFkDwkLAksls9BbG3sT6t+mcbibjI4z4spQfeNpjrQHXR1cb8NzaoaMopVCHD5Vmk8
DjWZu1Ia5IYxz7qxJtU/1aZPjY3PfrdgF/sS2hgsnvnMHurblNi43HjEor9QZDaOfWgn26oDMx+r
hwxe4rmRXnu1uJjogpkc5gMCZsRiJVnLy+S4pyqZqygHP3q2UAPuh37k9Cia1QGtL8RN52jGHEzW
Eu/UTG8UQBNgxbgIko1X0YkIzCpllt3a16LzjmVpPEihu3BUff1SFfpVHc8VY0gsPgmIHyxlmxu7
9eL9ILBh88A0kVfrhBgkBdIRKnzsMF3Ih1VdrYBf9q6tueeKkSmgCnq60XLlfjYSFKBzbeoYdHo6
m6JcH1ubm39a0hfaVuMZvYpzmnGsvtV6Q+YzWEyE62YT38huIRG5bNKsQ9Cqpbq4UnVsro91h1ti
jLKp8bTPopwBBQTwXrUVWWCfU5bXTb+Gwm5gkGjWgH0M2+HyQK6Od+MnvtCiCZXCTNOuWiaLSGiP
DPoI1q5qirFMt9zbuYKYqrHc4hbJtCodAm/tTYXmILOvgSkIDm5KsUgrVrpY+AEcsHioihttyUyp
MUSd5wTJvKRN6C4NY08tBbDZsL+x6cJU7/qhxKa+1mc3rgene2uM2H7oVo78gsu6ybR8U+A0XT7d
Q2itDnXbeG5yi5eLVJM9DFsxrgeL+nmrGWn5nOdJjOTwamrZQnlJbS4rPzT+FtgLLOsnv7cAJynm
y5TVC+G+7U/Sr76F/jZb/O/0kwS8/KQCGz8JwcUWFpz95AZrY48eI9vihNOfZGEYjNR/8OrnS6ED
G0Ni39KnJO2K1seIH2qcDJIoB7sFmVrI9CX+W45xvhh6WG3xxquaHCJlflKPxzZFGqBD5UBbTCxy
swUkY1EjK3naYpO7nwRlTBXza5Ftucr2FrHcpoQtlwmxy+0WwOxsUcyDkkw80y2fmW9AXECH2FEF
STeatyDnbIt0dsgUe/EZVXC7tlvmM14D5MS6r3cnYwuFTrd4aE+6JEWTAeoSQDiQBKtr+rACeCBW
evhJmGZNRdq0vgVPp6IfqJUIo263WGoXLGaqK/sWkEjyFP+EV//kWLdbpPXPKf/fC/HfXYgm6/D/
34X4hCvgT9//+fPPQkPzb3/r77ehp//lgBDboHE/l9rfb0Jf/MWZZOJExi2AtmFzCvxjBOr8hcAQ
YI1loOX4ue/+cRWa1l9ckATNoyyxve2i/E+uQsv9H6t47NXcgpZgHQ+O8f9dxbtLR+jCZNcnTTHy
kQfFSCRXUaxNk0GsPYMHLijXmK4HY1nCqsfVp/ezeXBpM45tZWWsImJso8xxgY+0lvNExV5EDkPE
XZI4vR1Oncm74cy/OK9ISV5M23z3k1o/GVKU4eiDOWjTxGIz636NtRxOyuyTA6TkZEdwTgtUoUjD
FST2YVEAqmi6LPKN/Lnf24xpgDt4SOjzpfll4Xh9r7u+OoFZWfcic/ZjD9JbDGiDVJ4lt3pHIkS9
ZOUTPjY8ePR5SLkR6Ta/Un1sDwYc4zNQiW16YTjOR+y5Mg3mCt1kUHVJcmnAbT8X+eBdz2zVHsap
M3Z16d5jE/IvIsfg5VVJ8ptICHyItHXH1QWzUWQ0H3EuukPHSXycMkJ5kE7dN7LBHws5e+9o3IQr
bdBtvTEX6mJnN3Nxp9Hfc6Mb7HWWyYvgnTfBWLT2YwcZPppaS4QIpa1rP5/709iv2jGGiHa2ilQ7
sxCWeHHbNYQHtmK/Fc2ldVLsE62naaB9EUzoBOlEBu776ySu7IMl9WpvtKbNV+3Xe6mM/uJmgEOK
0XgChzd/Loyfo37CuRq7RX+/FjQoJLSXe4eUvx0WVsySWe5+jNTzsl5+iyrrDyDY8+OoEuNA8Re/
KC9r9hyAzhdot2JhXW7klwS1P5sjOadYJoYq8qpS7TJm7EBeum7fOgzRFoFJhHxOY6seSBBaOv/D
6+rpm5B4f7+KevaYXVV1xHtj3VtswMrrJZfPWLXyZ489+buG7gWFyWqLi9YU6srT6BGbSvAhZ34q
I5kwS3aM2NsR0+2dY+HUt6aumgspEc/prLHPRnHUHr2xKe7npiXCujbVLZQRYlnajPaeXOi8CzNG
sO5x1MjJ3Xd9webA5+LGUzjO05m5xj6vDeUzaenMfWpJLzToGrdRnFEdl9Fj6LT6dhKwfRB1WBoj
TEYYAwbBKtCyaMuzYDbW6g4k9NFHkh+kY91eOsd4h+3nxtetWc7pFT7JVyfr3IcK8x64cl079dlo
xcahHJiAuIHyp9r/JDmsRVgcLyuX5dzf9aPhVZ/Il2i5rRo1HsCvZxvb+R0R2ymDghKYvRX37BO7
UY+SsvbPU+MacM3jvlwIOXPkg5y1KidKZlHJUVoUM89GOVnFvLNxqwxkEZFvTYBZb3u9Ri5Sbgiq
Doffe6Xkuo+dnF0CTspYvK1pOw2hkFpy0y5u5b5SZxhtF/X2ot/XlJLxVw5XKLQxqQaccNyIloaU
iK6dJ9eGNuDDNUB6bOlFOKstw0UMfv7hgvzRjl6twIvbTQlIr/HGsdgp8tJJoqM1ti5TUm3pZQQ6
FiRG8KQIuNwnPR2ECup2mu8A4FtfTN+H4sAUXbHsWYC175SWUT3gD47B79gF/yT2ww6m3Cz0J+Bo
xCAWfckCH2BOduDs41/8G23N8PuKdJoky7GBZ37d3JJ3ZTQOYZltag5XBWwDsWsahUTTnd2E5OXa
uZ2VM+9ti8WKEKXKg87md8wgPV6eCIc1rqjb+47KsGuxXlf+hLDTdC61b7WnIvN572c73tl4age0
S8Sjj7qRHmpXeYcm7Yq72iivV4AFbtDpdnM9p3Z6FUvpAtYerJRFlefyUiksyLuxhpM0kJiwZbsf
8EPk27tKmaknThZ1SWNqe1KPxaNb4uByDAw0oTnZWuBodY3oeWwePOWyy3VYP4H5NphImf4VOA0z
KNsOL+ZsJciAmJsF6zqWIqj6dflsl/aDO6q7YdvoEB0T43sGqO4FhmjFY7Lq8X4GIvFsE+x3b2Hn
5nKoy1OZuP1tM3jELGmLOCsilj5XWlbkfeCYXPTcHJ3xseJL/SpcPduR+ea9KbzmDbF9hjzmdjtf
uau7XpDmeEHSzujupyVnvGUy3WwbgOnJvGfYYSHSFrivBrBn1KrKtKKcodYdYjecbAjG+3JDXoGA
Oy2OGg96V68Hm2Tqlv0Vm6C118gxpFG5ddlB5btuNryrzOSI9w0TCn0HgAOly/w4wzMNDJ3VXGLE
6Z1ckgnTVlpEVu7j/eEHAC2C3j2A25ByNK7WL9NsQdgp25fvChLchV5H/8NCodnb0KuiQo/1o9O3
5qs28+8ZfpPspN4nezIlZdTVQ3lTiKl9GXkPL8y5uztAL/41+tE6ZJ6WXzOazA40iuqmaOw1JAnb
OZar+t16VnYNajB9jdlX3MSxDlYx7x0qgWrFFQdcKmwqU9z0c1oNYcabf2eDSDxgsOzekQ9iQXSK
nclM9x7d51wFVuU5p4o55H3hbMp1etePicSIQM4VyLWlEadUJK/oPBwmbIylyeQmWk9bTEwVRedR
dxPIVccisoCVQGbKBDj4nig9bn8yvDRT7iymxEhv9OGZNHFAklDDWJ9ZJCD62KRBUs0OrSRi0pCZ
+gYXTAwEZCD2kCuIwtFBdfLee6sJhXns1LCDBmW/GxuxcrYYOwauyAELdAD1EfUrlknuo9nlHnle
RGBmSfrUO4vM7v9b3/9vvEQmeoV/U9/P7/2/1vY/f+Mfky7zL1vwivm677iuuykS/u+kiyreNEi1
9hAzblbgf67vybrijwwHlxE8JgZQfx91GfZf3jYz8yz62b+h6f8DiYPO/OxfZ12I0GwLdxPkHBoK
k3/rX2ddDIg11TY8+VNrdK8KcBf8zOXTm43yZtU1oCeazpweNeeDO3mXvpfql6Py9lE22mMruv48
wqQMWm875ZpROy2x6cQQLPP0jrJDeycrDD6c0wgwg16M5YIKLenvatdeTA7brKA00Bjou6dV7zzj
Bg+IaJ77sjVIBWW40ZgHWQz4HD2JmTAPhZpWkGMwl4bKCuK4yK39uiaCrYacuq59Lr16wHzn1iz9
z6k/Owb2jdgfIjcVVg/IzgJCO1i8aCwA6gLTNeXSsjBZQCenn91mgZOyJD2F04qBACCCFc8YYA13
sU94U21BxYvaNX+iRNDGLfy0UJDSGrt5z+vY+0qcnDpsNVACtFGXNkJh/+m3aw0pQS7ZopcWeEbk
dleeMNc+HB2fKzPXWeFMA3PrvSKwRkVrg6x85zX5sUqQdc91NhDJWJsDFMTZAy3q2W+Lsq3AM5P0
mPXZY0KSCx/WmF9aJvbH3Jhe8gaWUQ63KtArPzkyVyQap62S9DWbM0qCRWUnsi4vjdVdpSCFXvuk
qkMgMndmNUOoqpWPHCRxPoc5nojlnN7WnI2nQaxKMZunZC5eZjXUkPP0/Ax2/iPJmi4y42J8XL2x
p5rWqgM1/As65CZg4TAdQGACpjLqA73ng1qzFwzf3yiJhqu1b6jFiuSGss4Nq3F4a6r+XKmmPhYD
6S9uZu7mtQLxipPzSjI93HfYkdKkAhlqFC9SaNluZM0RFZX6A97BuVTOGt9NPuwmKB8ahfYmLDXj
XcE64WApawP0UaJjC98pBdgpAdvC5oL4D/D03cUbJiNy8VScIHNl+3oGEkhQIB1n33ofgGDUoVJ2
9uGl7Xye0eBEsrU1JruLBQQr+UMsT3Nra8Mjy6r5sa6W8sAsk2M/k9mxLqAqjZlwAqJxqHJqe9wP
jJtPnAvpvusMf59UNmuaVPMPygFHaBfVCeUGbmTOjgBtZVaHaGA+GpreUEE5jpIEaogvqp4y0Kwg
6g5LaK9QGG2hyghHdRZ4xvyk27UIurJ40cr4tK4EHVc9okt70F7tBQ+6Wcz5OW2x82m4vr7N0e5+
j6vLzBFNakGtzk3WwjhE/FFcV6oYrxxn4I0fO6/dmdaqYUhz8Dgo0jTsoAE1TtBPrljmEJGrHY1C
jA9Ihib3sYTYfecIAwJkCwD8RmKX2bPh9aKYlp+9PXmi3Gnc8IPQ1+SQ5Y2BvjTpiIg3B/41Hiyw
TMhZP8eyJeQ0VuoOX40eKsVjkfiqJBFpnpevVnKoRolrLedxyGr8KdMy+YeBR2sOtcURc9jy3W5J
XtPwrbftlCFRiRF6zeOYfjOf83nXJiLK2Xy1crpB39u/9VTWiD9SCwa4ripxldZ+hUfRk2HaasaB
eGZ+sgKJ45I7BzdtOCVm1LQglmF/sAzHGbBuMYKtGUFOKg8sCLPA8CCZknD34mZyvilz7Z1X6tVY
M0HqddEQqYl0RWutm1wYxa4roczWWvYV9163ywyZvVRdDryHtLTsYjBlBrAwruZu1StEt1X8DISp
ACLim6h4rLI56z7cPNdU1wrR2APWU+2xsHr33SCVlqWGT55l5Xc5xsaU1xhelhHFTb2BnRdxceKl
iYZ4QOYwDMNNCRkcz1ZG8pkmFoYavLX4V5z7alXmPm7h4qLYScnFVXdg6jJGuv1xItXECOKNatJ6
qxdgoanvJ3N5q0dUuZaq/M/O6O9diqAJngSBaKY3/HKWjZ0imKcbpjpZ0KCB1yE0obuSA44Moohz
bdCusP2ne2+jtdRi9SPC0YlJSrwN+qJzHnjLTQZI53bVhLosmZ+jqB7JZK5nI5h78kWVa/yEtCcH
PIrwLieDFPg8HwOpd4dFSzAVmMPFHzm1MCIsOCvZ/QuCtE9DQcHtTJ0dJPr0MHpAXgsPDVyzoW74
2fxjO88HbWnB5AoFLR5MBbI5v/pcNmyOIHUrHDeUDmU5Dv8fvg4OqP4JRKG/Mz0k0yyD/F0/tCcQ
FSAFNfk9t+4zEeBNtOJ72YteZiEzEPLnLVYoaT2n+xGD4lkr2i+EHxf2qzBg55LwtmmTWRhufYsL
QwDT4oOtxZLvpw0ZtKK7BN4KRqiVMEzBE2ahlzBe0zx+5hHGOwaLgvOudX6vG46opsqnfRl+G01R
XNkyBmOwsMSKTUKhJFP2a54BUOQb12gqim9ynfz9DMc6kXzV4oeAlC92fIkhviIeyjn6Cz/5qCRk
bEHg9l1cGHGYbhClyfIUlzvoEEckhErZ30gs/lhDVu5Lm4JBzdYruFeC8oq+fSk9vtTagQuU4zx8
d6OFrB028s7iEA3cjejU2GV+7xuNPIkf1lOBw3cCATVWsdhxmDac2pl69ZaGC2MwH7MMsohKGOjn
Mzbi0cnKD2PjS1UbaWq0KmefKxfutK/VeyTk1TVmhCkaltUKlbl89Gm8IPp3XHj1fA9TWhSRQCXy
0gtjvSvMvuEXyuAHhK87zjW/MMm3r4Yif+O1LwZUTLX31Lo2fxfI7SNo25NTzlOIVDu5H/tyurOH
OH9zc+eRwFXosWVyYxlNfzRHLwGAnuYS61zMLxoxo/WMLG8KZ5tl+jJ4kbXGjkFH5YIWH9UEvG3j
iGWOQvGZNAZqs7lGU8bnHBhSb26Vvg5HAc3i6M6293sqevE2wi/LZTzcrsIEvaxUqo4Q6k0ygx2F
6jMHeW0JyULUThdcsopdJkp2nghRPbSebz/gHOxFyKmpUWIY0ghtqy+/+45Epu1FTfhMMSQ2EPQ7
5yClbvPK1GhOj6g61jGE2+bslsQEX7xAph3ENdk8+a+emIePOmnP5ZTGKxa+NAnbxPwiqdxGd5YZ
nyD3gFeulsPgRoNac5LTxrfLihQyzGwv86fYSHjyh4k3QceLOTwvwDrKg187d/BDr2I0Ee5OcR3M
R2TrOY+zo9yvOHGrMDV6l/RkO3u1ZWdd9DGzd0Ajy8hmlYefRq6ol1pElM1gNg+daXUZegjR38yF
4SEujBtQjoMcgVUR2FCxfu2hC26cwUTv8n3swh/cRlSR5PtiPuJoh5zxSXXA+5K9cpoVr1xx469y
msUj8+v4KHI3Owl7ouKNW+fc1oqZcIaTrggWLP8viZFh6lTawlxvTbszliteiFSQpSZZjp2Zwakw
rWa9CGarljsQnyJiD9bdD+s8vApvHb9sbCRHr2/goOT5cGslaffcmHYHpb9v8mFnwkUpKhvsB9UV
3p9uIECe9qGfgDdywob0SaO/W31p4hgq5aKiLOd9uGIrAnofggkbydhbnV8JqThwP7yZm9UbLZ8X
sYOOSUQDC2GrsBwmQ0X6ptwJWFHjjo/lWpMgA0hUu7D9zt4Yf9d7tgOVtavWuUTiWosd6ZCJF1hW
oXlBvyE+RTzH9wxl2DdXHK8wGh7JGK0pwtrxo95goRpBDntnWJOr7gcn+kMWHSpVPeHMwD4mXOMw
bQjSfIORLhWz0CZpy1Bqa4nmuJP2ftogpqi/u25nr2y5c5wZkcr18bqq1zGwjLw+ji5AZ0Oa8fLg
kRzR3M5JyvLQT2bRkvLhsXSiWKjQBC5bSN1ooHz9otzMUKbBrm4n67EZEqcgimRcWPp2PcybtPIJ
jCKX8qqcLS1kz61HwGXrbmf2KecohtuZ0skxj0Pq2K8GiXyYwqdEukfQQlL/8B0v3glGZsl1plTW
Ijom4iQijHPaOcZI1nbBIpbTZ+iaazVo8jjCn3mY24FegMTJw2o76U4Ni3ZGTChPHc/kbhzM7Frm
NlEqxuh+V11jfYp6U4h2GfrMA9uZp77w4+xNh78eVuRMIqtzNo/ouiLN6z3vD6vn5OiMFSW4jsQ5
bBmLvwCaEVHmcDpHcJ6KPVlO67ugsL6aGPmC2y/xIklxaPiy59Voh3tJKsmvdLaqh2nS7fMqsyk0
Kkvu7FSHIqOnlRklBXYtsD9UB+2W9QhlPOy6vLmBLM4Yn+/xuaeKjJDq+uFa63mUcNdRnMP4nI1u
iMbSPSFuVLuGxv0BMYC/7wphvNsw/I9V0ckgLjiZSqQcgQuI6pAlptp1je1dm1nl8PH26fRR+uBx
4XDemnPqfwnA3orvhG2/MNDBGsux1cuWUmpMrjH4ezN7aWtTTzvtXvqzHbVocDHir0xYwZWm0RRX
KdGoXOPxrBW/EanIoPHd6qiRJwMfkJuknpzaQ0eO7EsT2gLPzzT3TWwxxfJd7XYw1+VBTulxRJt/
mQvEo3ZSmx0VOJz8cknTP1I61oWcB5jpsk3Qb5MWW/Qc/KPMkfKmZbh2xOt0KGq4dKblnkm8f6Pm
hHxHtH3HwsnsCFk2B2bfAOkR+p3nVSroe8JEwnEjjbrYIOpmwaYkkejfFFrbhcwGi0gvoZLnoJze
fibd5tQT4FBlafWmyf4NXixbFgbilj3rImik+hIzF6sH3+S0VASb6jSe2xB1GLHlQRxagEEFgMAI
NF7Ld9s300jxaQVGPf+SpJOkibdb1pYU1/JXnyMfYs0jmmiEHY8jwTQjYHFGgCM7PsPVYAMBHDio
EuGE1My6CLWaxPSog5k6JtbcXoP1rHlaevegi8INjY7ZapkkxR3zByF2ozWPXqSkUDf9QL2dC9ZJ
7Tb+mb1envy2LSPCRtcjZhfxZ6pp0fIhV8fKGsbdpLXGfT6gJylk9zmk83B2K7JGhVe4Z+ZauzRd
JFIGh7QJnKdn3ACK3WCa7JOs/aBfoxRbauxx1ppXp3qUqoDl3y+vqGlJJFbTxcQe80Ip9ZRpLdE+
3eBepQ5enHZeKRyblCznddOVjlpHpMn429dbwDCLGaS58VJrHHm5sqy9dDovnGzTe01nyFzMtXF0
CE+x1ojtp7UpbGwdhXFVL+l1ptVvg3T749Knj52jfxPRQv23UB3ViSSPtzHeGNaXiElr66sH3roT
Cf5/qVUvM4FX31JWyIESIn7A8QLGDbVZjsiTnerBWwY0XE2SE1Imvfi3EiMS31kp0Br+Mj204G/R
iHsx8mUGENPe7nEcU/yjD7XKGdbmaPoPNQcWBlrTZv+Tgz8e0cemg8abUEWOKLozus9gWjOSmZck
3vFRSfdSYIq8VQ7z60CHd0XucJERXWHAWo6Uh9MvGkUqbwzIgCf+gz8qau/bSIwHK284PLwsPZP9
XZwXm8tVN6fPuJCsxgutSKLZ2SS4bl4BDJzPa+YWvOr6S8eVFJY69OvR2GaBskbD6Y9u4OoOymZ7
oMpD4bMZfK0w6Q2OBGfu1HTMG/IJVPs78dYzQADm8ZlEypxol9jHbLCWsNxgyZ6lDvV9Mgs3cgun
PEub8R+Azz6sKfUBpuITj632ukvUvZ/3X2ydeeLjxcblUt+3FtBOBjPuqbYgIbvakB7oXRggrpV2
ixjvFTlWfzXEmtxNnYObvzTrQypkEmVNpR/nnOass8f+VONuZXIxNAzy7S+U8P79qAnGcDHU07RZ
fhfEg8H7Wsw9K0/QTIP5EdtKf5w8u9g5M0YTyA/N9MfuXfXI2Qeh1LFJWxbteO5ahlEC9SDJe9al
JDCHOUuWgUUURXH0nfpiDWUfxqtpgULJJh8TB4QE9LWkhZ5JlkZjvzb7Ilvke08k2tuGXqi2INr1
E5khC3l9KbT3xqm6W1eU2jHnwusAd7vz0SvyDskZLRKqk5xIyCxBS2wlkVktywd1Fq9WIqv3DCnx
bTOZ8WUd0vFTy5xvvDaLJDxI688tY+j7dUYCaGfuVIcyExN7d3u8M4zUWm86QAoymNyqOTAFrVBI
DOxTYEQ7+w1C6eJtyeadxGTHBh0uJERt5JGWiLUbHRs7REUug2MWq6clsZ+pEOzHllwiIteX4ch7
gHOq65Gl+97L5Dmc8GltPCYCNXWfmree3sfv1Qz6J69iDzqfgaSgpEnXriaDouaaBVwftINKr6gh
hnmfOF0DXypzxrNVc/4EzgB28pDEOMgZEpWEtzALo6apYPnVNDeUd1MjbeSfTffSSau9QtvowZsm
S4hAZJiZh0XmQHw4F96cBuzdDeJr8aT4As7Oa8f1dYR/EPAaxwyNGFCzxCOQ72KOcrx2eXpIFZMT
JOG2zuD5StntuLD8YOjGhIoJyF+gGwMQvm7YKiFOmbeqcNzfsAI9Xu0xH47SI/ij1eaWotUjii9I
tFLBEjHnR3uUA8MngTQcTYfw+CQ0/6X8cRql4L13dRIj1WOmtjwsBcSD0ORFi9Z2gza7PY33bHBF
U4JWcqdM+Q3asI5YEdwvGmX92jviTELTsLPlOB2SLG7v50QZr/mmP91hIwWl2Nn6Xd82RNvgP/Qe
ervjPuUsa+7IDVKvmpWNZzNtmctUbNcu3aINr4XUxI2opuVgSEAANK+9eY+ywH3w2fEjzIffeKVp
qfGxkDJ0HnpPATXcPOmzMfKWNjXHalDZHqxgr09xZtkoPEN3Aoa1G9nm9oHZYbe/YcI/cJ/4nVlC
uzEWGyDnZPNJV3kUD12S7+aiv1uTnv0gKzojgnc4P4nVTc7EeRYhasXlu5SVTspTT6G2OqwPmXR0
oBVweAZJnrWvo2M3+0nj1k0ai8uMR2pHs5NFIunzg9QwWgWMRq+6eHZPahJDRLxccS114LVU9rq4
biAMPA95PRD+PWfVDkufFTqdFXOcDNq9LFp5A9nCO1YkXkS9WuUB3JcVmrLgKdG6abh4gFh+Mb3V
uMQm+SSo7667pp3240D1zzjTZUqjpQ94mFTo+QlJQuwywkT21WUc/E9N6ShD9ApGfmoPOw3W4gWi
hx2aORyMrDVPTap7d2DT5tO02OrsaC4EChIMSFag6xipGEPmzd25T/3xAua6uPYc/4NYRj1SJFfu
c295T4jUCw2roDPwcsaKelwxK+uWF9Id4r3b6WkkDRbYGg/6IVWyDxVy3xOJqsxsmqJejMD31l1q
ziSRYWJGwgtPQRNr95ZBOglpFdbj0s1AQVwd34LnNsyBdeJtduTcqfJhtkFtLimXTW5vzimEPsW1
5qI8tlnfMGNF8bw06V7Hjxb4zXpjFyv/X8T3vTkvt9NQMwdWxYvfG7/MhMMawUSUwW/YMSl592sk
I37CwmMCy7nrtVLsaogv+//D3pksx41k2/ZXnr050uAORzd4k+iDDLENUaImMKYooe8cPb7+LoQy
b0lUlmT1xmVllqVUikIAATiOn7P32lKk6jCoHJpq8jB7BMCXygacCstkFYbzLTR91BJJ/aFq6uQO
rCyqMHmgsGr3/az6T8bIGEQC2bZMkL7mTIU8wmnYVz0varxLL7mf1PdDV99jL82mlVl6vNrFshGM
MuMWUeIE8hYncV2Y8gTc6lUZbveulIVeadZ/mF8zJAWSVT+2A+aSMB9PfVWN0PHq/4agfwvq+Z0s
1TYlg95/79N4+qJh77Y/DK6//cxfg2sQl4hBwVrxJYOeBlr5v4Nr1yISSLkmrOFvZguO9C+LxmKd
kMxC/1fO+i+PhguAjNYL+T/CtJX7HwlTf5xaS3/RiPgunxDN7DIj/3Fq7Ym+m3H7Qhb02E/nUeSt
wEhYq++uyd3PhDYm8N/7QMB4CoBXjkJR6zMcf8vXCLq+lhYys0OXFIVY9abPBnYMyk9F2493ueNa
x2yuCQMq57b6pqj+t1ia5fv66eDke4Du4bK5XOwfTzFysmy0Us8/hMov8TboZqCvBzcgRyT3wAum
fAn9vPLpLjFfQeYUfxkNxOtUOY61yfA4r6YOS1ZLWb+2aqO+6lL0QY2XLDVOFjDXnjQuPpaEd+hg
g4fcyYbNry/gP56Ei6hALIwSbqTlCn/npDG1qkgPmhlyzKPcjqqcd7mR4253h+l9bZkE2IjUZQ3O
IQUKc6yeKVw91K3hxOeL/YUIIMe7ki4NG8EZgxk5lLseSe9xhGfCSGcQ5zzulvjLGYigkWP7/PU5
IPf46XugseETL+XBDHlLPWuU1XWTO/gHWrHDRsPXZqemJ8ylyddfH+knXBe3G/1mC3WH7dk/aa3Z
CTTLYMM/9FZoQrIjEL11vPpKt1Z9b9rgAX59vOUO+h5vsdzeZD2jIucWZyC13IHffTlSNEVBngnH
C2N9z4qCaK4L/7Ocd87FEajHlWWz6YXZ8TZ73dcsF+gnvYOWQ4xdKvlaWX58SBvv/OvTuQSAvzkf
W+LzcHnwUNq8XRSSEJ3NwD14kDP78tltsET43DPTxBc35dbSholArRPqlD4gnCA5PEMgpiBAPCCR
hStj2/W9nhw81E6PfbASOLew3lr0PbIquCqzAq4B9+b7PiRGaw28QqG0TIZZkyDJQcZKSVjfRDw0
0mk+DM4cH359kpb3xpwGXtHEmcbllC41jW+/MacFMsjArurxMJASQsunZLIckv9CqyrdlWmzZBGX
X8dMG4tmEyvS5CaHLE+6Xc9MdEeLRt9Uacxsuy3A6TiF+UHINL6x8W5+coc8/8D4bqvFIB8F3E+k
ZkNGj5Li6yzN1N9Fc1xs2AaN76OwQN4extOeQDKByeQTy1l6cFrbvg07CUspJnqbt0t0yKuAeheR
54GIo2ld2nG+jZAk7Rur9M46sJNjYtA3KESN0YkJ+OcIlx9+ghTYWoVAo8rEUK/62VUneOkZKRkE
qlS9pHRVVbd2cMJn61aQuJWSj/bUNnQcABWt2Ngbt0gXp9dpmhaMRdTSg22tvR0oKvfEiSRxQxUA
dndW93ZkmWf8ffkHN4zSr5WISpRGpo+1wdfYlFdDiUC8LKLxo0ua8MbNpT7Yvp8dkykZT3PtO7fE
/Hqb1osLf2Xl8XBLyw7rfJLZL2bdbI3RJyAhSL8YTA3eoXsyNiiRMEu5+irPGSBmjqjR5fsLsrW4
KYMqWMkRzDhVPd0hwy3QjySn5Xpi5U1wNwEQBKpJ3JHIrWc7csjCJUj3GKZ5TsZ1Nb03MtJQ+a/m
fCM6A+3gtJiFTN4vbHUHaw+b1jt2s7JeNOlYdwnXibG12SFTdBvrnKodgXbcET325q62rJcSrtUu
jaSxgWno5aulsnvPRrSjaiY5pQ9GbMljGR6GqdtFkXUvg7zbsrb1R4zp02oyxtZb6Ui+IlzMAcGK
6n7S2bs4sCM4yD0q6zDr6NCkmjCmtltrk62hTBBJhIourD+Gj2hr3sHD+BQBAjlEbWs+BGKetol2
PtC9RbZQFHRrmmRtJI7/1NqBt7O0Zt48dgNpd6m/Kvt5XOcm2ZpdUhu4qZB1uexaWKK6YS3yS+RM
uQAzQn9Pe5VwZ/wWtHujiQ8zBrtIpmoNEoi4Ym3WPTcXcpYNr6F0F4eeA1BtiFEjhY7c66Yxrm0A
EafWQLWqmRi+JOyq7ru4cbGtTYjWIQYm1e3MbIBlqhH4MCehCDkds4OwYvPgljwujoFIFXdeTd+u
20ryzhgGR8Bu2yhYo2EuPutehR+TQHSvjttMH61eD1c5bYZj2vstQq5KnbRpVPsaRfkaY35/7NCd
3RoTHfsumxiOrpj9NeII5sid642onXybmyHwCWMe36veLHbYm6KjmRIEhHREwThAU+VbYLqEUxen
mM43fQL6DDZs41NSdClwEmesL43DjVN2095wcFLUjZnugqSfvvatHsobcwLSENCDXs+EUa90ibKl
kmC+4pA3h5iDRbDdVVs6wnLLGesr18EmOkBV2cjInK6BNzQfkDyoW8mDejPFNM42adCiTzQRU3wR
CUH3fmaybUsS/TliSrZzyth9iti5nwosSmfDpL5geBLdkpJNddJT8pUlwYZOiJ1xQyhCXa86YVLM
mE76kIWq/pgkVrpJzXnYAG8i1d6uIJCkwjoOqk7pjPndU9k28F7oHLzORmQeskSx9mhOsq4ov5ys
DK5mhI+HabKqG4uo7Su3gSA3DRbgI8eiPUgsOGJu3XPmxDzeovAaNnZnyW1NSv1WIV2/nd2Kfjmj
L35G+lnzIaR9uO60xSdJO9/c933LKeFywU+AizNcox2wtziG7VvBwsC8CTRI1cqZ8a+TrX23C66o
Vex1FTg+Uq5MX/UO96uw6FRQA/dPca9Z10tZXyVE45DzZyvJhCGv98Qd2tcM8oyHiQNEG4NhOpQK
Zosbe4rsT0Ng04OGk9s+mG7FrxCzPWgThI12I/ERbeM1RMNkT/+33DeJZP9PvWhd26NJyhmLgtCd
dUN4FL1HtHfHPCVLoc+SaFdaQbQtC+xL7GsRVLYxQPnB3iLAhIJQ+NAvorDf66qfoj2X300/a+XV
0Uk3ed1zN9NVR7lDMFuba3OjLZAfJ58JcMXKOjVIIj2pohs0XGM+Hy+v9//6KH+7YYXl9l0ltHlp
X/7KpL15yb/8v//7FOsQetqPUAH78kN/71jhwimH30LQfAlWopz9F0wO9TUcNx8yHJW19Z3U2v+D
DSnaZ9O0HIfqEf3zXztWy/mDv40CjHrSkxJD33+yY3XFT1ZKDk+7nL+ST4F6eynHvyu3vd4pSzLQ
BXtWNFAg70uPN5tv89hN9SkGPou14NNUePZibgij96x1QDRMq7yOo7C7sUonxqiEhM52AxFsNfTk
u2gKKww8RXYui4kChW35sQ7ac8BbeHEQ1C8mjTtN2jMX+D1xoMWTbB3gc/nAe6YH8fZqBwXB8RGF
v5pG+6UwiYylV8tQ0aqo+lbL7uGpdUrjSzoSSs0LLx+/4D/13eQqbtRwQwN7q4GOeuGYXJsYrb29
04Nkg6lJKgIt5A5EdSuFYJUujbOhbIxyWD/6bYWCAvszio8mX2jzrrTGG6FH1C5p5H3K0gx7UsMO
lstSSnkAkRwSsiuYaqYO7W+T7fk28AYSXUVtogZv0j9VPhfXvDBIrfFmtbG1Sj/qBNaqLQJFmceS
mKE/e5IymRbvG5Yt1SyISWBudwgwTXd/wSyZFGDPLNu8wiFQv8dcHeHUJDRvVc997T5VTdy3NPNH
A7S/hipHLE1g1rvAX1DUVJOtvK3BAtY7A1rhWWNneekqVKIr9tnVswoVuBJfiPPIwISrzGIXMgvw
xdlPadWsJsnWNoxbXqZZtYhgWitjN6LLFiMtKK1Fv9QwkrAI1Ubswu6R/nSEcmxt6LpIdyS4l9dC
Z0RVXn6ZkbxDFhUzUGcF7pU/N0U5P2Nb8O5PVcHeW/pzDmehZdiaKI/Gqd058MF6xYYoi/BJbcLR
9p+QL1pwD9vAf6KgxCGrvQW6tnjozrhFOY2868GfuiV8AAJ/raNF6vJLBTSw2asWis9Kj8187aOx
4TxzwSYhFCmJn8AEGoowLgr6IZVct+mcRVeoC/kAA76qkJkWIIN13gfVM+muQBPDoCcF0sannGy8
EQT1hj6sI2+CPhuCXdMSbHJsqz6m94mm6BWIHOYvYFdoeIEPxVzxWmf7DAFSvSbWr2/6FeAv/gPT
D/760VlO3qO3MK9mCTtirYeR35lrmj/KoZUxUm33jC/oANFLNdbKqDiJoJPmnRf3zulyRMft0nHX
Gw6v4gxb7aru2XOtkyEMngYEC94aIAqmATXIft5TqKoXkzrcW+MPK68dU1fPtaROWyGe1Qf8f7a6
D5PO36YW1IJjbMVAbyFCWda6liRcrEIr47QmKr9ThA7qA33zyXi6fEovY5d/yCaFdhwHOh/Wrhzu
MgNT2o2vM5SdWdpgGGucge8ZJX09P0JIowlVZstXKtHbck2SRYDWTv6SeNoA+NIl/+5PMcZFev5I
h4ySzXdaEhkGuoRmhjtkrFBuUuuDyk0x7eK6yr6iwuGOTBxjuafEoiILbcPL9yUqw/LaFfnYQfJL
x/Xopu2waX3KE0BhwwMuqfGuT6bqmUwHSCRm2cHKy6IiFytf+dWp9diRVLYHIkwaNToPCT6iy6Hn
rScNId4hlf468Sf/iS8TZZFFsfVAqgaAhUw31TNTsoZBQSLHx567eJ+gzNpBtiIxtA9tave2+ZwY
gEMZ1fNYZH42PnoOOkFXam5sqQfNyXABTg59As4ObayFp8QGddcOOrM2tl8woOaSoawY2eqjgvbd
z3WV0BITRelZWxUgf1nJBiJkGCbqCNyR6zuRsPGkXZcVpMNFyAHz4RbNkdqSjy3ZTbawy4myYNyV
04I7WuMSaJ15UbQmdCAE7VUVD1lfIoPq0ywpVy7bufeMINwdWRfTF+Xm1lVA+s4h6T3xmtkuOPCw
G90dGePJqWYM/sUif/Tc2fZ0rHJ8BxMtxTXMkPdE7ugn9vbNBugWs/DM9yhkBfJBORrZSbCZ5ffG
Ymd6wCyL0Jy/xFMIUtIiSPyanDQXlFXi4p+Amm89k4vM8H2gcEQQ6go2quTv5DYp5fYwLBXk2FL4
xcHsnuywhkGj8y+27UfgzDy2rBDGalhs7ejd0IR6EDmIGqLJBNyY1OsbccqYytT37H4hn5qYAXq8
ssjU+w3+n+odoRk4S4wuuCt6zWoyuTg3jKp7YJ7GTGYgoaT1G1wJyN2tU5Uy8XgfVFb5NESZfsTT
fBfZff0wSSy8Q9gIdqnCfSxcJinkDrfebQ0wjdDBjF1NGJkfQzmM1yrwznMonQ8dVJV9SUIzXtmh
KH2ejyqrDmgXlwcfLmLl5+iW5F3TQONy0PPZW+RN5mkoZyRGQd2a92jxS5RjLhibRAvQ1ZYekSq1
2NmzwUTFSDbb8CnAAZmtUbLZMMNyxOGHqc6ybm0IlW0pssu1N5rtWWKXeo4l0gpehRaBeYli1Mp2
8tg7Fnf1AJdu5PV+Tap6d9NK89MyA39X0Z1m9jyMlUP8fNCeoHolm56m5OPkG+p6GhNxnwqn/dqT
zP1p8sOyfsEQm/X3saODkH3EnB7DLEU0UOuPcpqD+ygSmHjAomOVEAyQWuISMwAq2IP1VddYxq3W
LTACSXIUcuD8C5D38VQvlMPAntArxW3/DGEg2IR55Nz5lW/f0hsg/zctIlhzJlalG1zg6TszwEy1
IQPQuFc4VDeu6oYtlwuHvHLGK4aaxSc60Nh0yup90FXmVWrqp5ZX4hb5kb2gFZ6FDI/JkDQnY7LV
x2FgmsczN2nUHI2AphFF103IFs6i+fCuczUIAVo+qSvJKDChXK7cshrVaYhaxRl67O8iZWWbsMJj
ysvPuHEUt4oZR6d88EheycSHgKHyKswcJtySTTotpEVjwnBSVCj9GgnaIRrZ1oWWj+aZfSx5FoyB
SaRQoFpXSEKtey9Uzp2H8Pax1AppqAZJx/lEhCbO485wW5KZNaoplMfvHbNmnqmZRwprrNYoE+yd
3+b5I4YdkhcSyo+dLHBJjzJLQNwtbizmxTiYUVhFd+QpWTuC+6azqXV/PTWW+YF4PxYoSHPvWIH6
Qzw2cbNpc//eas1+XxVdxL9KVV2DXqwfIhsoxBri3rAlmA+HczSU4qpTSXePNJ+NXOAcMZsT1Z3S
wTWbDJi+nXdPURfRMMnphtjCo6AY+/B9j3cA0cKIFL1urCunysfDaCIvV37kQbNw+B5awEiY9nNS
UFDUdgSzTGlk8yTkbbquRrveIUfg7ZgB418h3s72FR6FJ/ST0NSrUT8CnHR3zVgHCQ0WAc8vaeIN
ycpACTBKmKMWDxEumGZF8imxqFgSr4nPUjRooqm7HrVCCSDlCAGV9RQ6LSnea5f15jWpO+crrc6B
cC/Hng+R32afK9etD772g222lFYwGzUsw4neEdKKck2H2AHMXFdoJXtsHZ3XvRsqITfBlBEa3tdw
SlxXXqdJ3t/MjVdZ73m/EcNSECPUrwkvze+SNrbWTWrDCszH0HlAZUoCsm34i00hoSwoBvVnKqQZ
7hAsoU7rTWpBTM/pbchLNuyz8YRkq9nizfNH/Bgeo3DKgHeSnEtW3skKP6IdREc9WzRvA+U/hwTU
PszBkJBKGka7Ou2mk93Y9k1dRLWmUVYbGwxEyELKrL0eRT3tvSIe74TdNudoyNHF1NeVN4+b2pf1
bd6UzWeH1XLft7W+gp4U7HXoPVGoDTtaMpve1eqelhVeGbtPU8JcSeLJ0CHMZI3F/kwY9aA0elRm
BahacunMD51lVn+OaZ4R5+3LDJ8q1tSVBTwDPAgYjRTHInafha5h+HA2DNr7IDeq2O7+ZLROQ3oq
4HHob3SO3GBxOwajswf54D6UYDyqC9CjuMA9rMJ8aQe/ejfCulqRqlZ3x3RATUMg1pRukXJFKF9I
DTA/xDm/0gPBr0VwV6IG2NmYzzXIWJT5H+YIS6GytBe6d6Gs6jvefsc25w06/Gam8XbuRYThgioS
FqNWodTbIWGIR2mC0qYPrtbqOFjsRO04kud5cptXX4vfTvTejvR8U1nCsyWzYxPywttYFMCRE+j5
pjwUkFlO+Cmr54aF+SU1WvAahCR+JsJYqZuw9zrrqJmnBtO6EUaUv8M2kbHy8WBv6XUqfZvrXtzk
hjNXV1pCKOij1t/2aUkBqOYioGzLHSSHoWn5bOhVOz9KxwgIQRtTfYi7jjIT9fpLafdD+whUG/fv
3Aqo5+vCwa/9aWY/AffSG9mwhYFtUeuH7EVSVoxz7loMTLOpeeWWKb56c188WuSzN6u2XvTJDDOr
ZzNX43gK2RsZy9ppssGi2Xc/k63b7PyEjcPeC0vw2fxBfavKSjh7HQnyFhrhlc+XvXDu1OLmu/bN
3c+z9bfDRwaPtqPo1OBnNWnOvJkMp1TITBtQR9p0fdlpxlinaaxmbNd+faDlL/p+Kng5EMHYlAHo
1OTbu8vT7ODqjAMhEOcrrjysIYxk+H549tRLE3vsrcNyZBMCX+N3Y/yfj85A14OhhWEfrd2Cs/y+
6VMZk3ARk2JASip5dgYiUeI6nqgfM30oR4OjOq3LJsAYcrZtvz51gUjjzbl74ANMot+Ea4G9eHOR
h8Q2ICHq8gC6i7+9H0KwNW5ay3ORNGybET9w8r2aCH/EcseARRfd4lcJ3QzdwSi+jWj/2978bXvT
U3w3/16P8+GFgABgymXxoyTn8mN/NTjBkf7BImnTtCdhj6Ylk9+/GpxCqj+WxiL3uGSx+1uN4/9h
mlKpZX3lUbtoeP5W49gEb7DL8dmtop8hz+M/6W3+uJ4yAeD2BkxI4C0MCclj9uNNPpdzTXR2h8G3
z4Bg837t7jW5RM4Kcnvz6bsL8w8Lx49P1OVgRDUtuYK+cjjdN6qF0B6XkPdW3UcGW/9ClfI8Qb98
IrloeZiWJQ8YhHrx+0Qf/j8OTQyI6XkLa/btwxwbqRhb/D734OU4tE9EwrafBtgulH/ibCE/BE1g
alpuTUB8/G8e5x/fk8uZu1LRovZ8FhQ6M2/WEmnFYcEQyrrPcoPmkWdQo6zNtuPVE5fL4cal3fPr
U5Y/LiF/HZRbReEPdFhF3lzuoiqCLqx8eW/LgmUD0tJRwlSod6i9/KeqRUWhYouDd6LjVRK1Xfvq
0BvdZ4bDdaiZr+0runbjoQHCHmznmUXX8SRLHtp3U1z3VYDVLp4Xin8DYQ55OYwL6zdal0UV8a+3
wLfTuDTeGQ8AcVNvoly8wbNoX0Tyno4l90pHruCYLT05r2GVI7C2vB5TxnO/vnoMD34+KgFsDBB4
MPj/Hx8MGoluMtpa3CeiF2f8UoCO3CL6aiYjsmcxjw+2qsQNjmrawlNEF/rXx//5wXQpdHCmQDbj
vnn7rPS+X6R1Oop7x3DGh3h5YDBejHdh/9v3+Zt3zeUKW4KXLQ0LDgjN9cdzDSa3LUyzE/cK2dYD
Y3J60H0MTQO3t9W8jqlSL73pLE+nSZe5cgceFgNe0x0ZKMZvvu5/OnELNiYpa64Nt+DNXSuVUfq1
GTBgZ1ZYr5VLlMsJ7bvZr+Ii/Z3E6Z8ekkXwyHPJ/1wKyx/PXVSJGRtWL+91g2Yb+xB94kvntnPN
8hoUA427nh5pXcfc5X42UzL2yBhAmZNOgoVuLq8Npx8fQvq7IIpNSdudgf1WtMxqoqhnalpMCU8Z
MnQYgT7o3Wz363vlkjf75hFxJd8fYi0b9vxFePTdfCrJwqDzwLjcB7Ao691MNX643Ddjm1fPWpNL
mnlMLgg19BHhEMEcxpDc183k14dqyikf4lShzZmHGTeUCMzm1dPm+PDrz/kPq+DCUaKeom5km/Lm
STZQ5fcO2IZ7m3xL2vRLg1xUNMiFGYhzjfDxN5Xq8gb94Sl26PVQqPpIYW1gTW+PmLehTMx0au4H
OnvXjEfslwATJP+waG13pjXeacuh4R3EAZW92SfEBAwAFx7jbqH7WcXUvlol0oDEZAUwDR6C2GL8
o5Z74nKJGt4azgosm39qepdmOkrBk2GQ/iMRqt/MZKj8JonwW4X9/ffNy5pNByNJoSTCxrfzyNlL
fZdSNLwv+ak1EqlZbxLXSG7hQ+KYKXDnD+vE7XFiS5vxPcy8PIh2fsT4YUUMp2WuJzqQa5lIOBV5
6+76OTTaAxK7TtCqDPHfgVikuQTkiBaIGQ3Ge+xxYbsx3bLUNEQRAqyZmtLGMaXJk5E0Q7flFeBU
JFQwCVBeVdx30AqvvSZPTmhByps+oRcMFUkT0EgMtfFRTG56K8op+2ymjdjAEcKvQY9wrvh8ffQ6
ERDnXLVTVGzilvf3FTPX3EJNkFR3tRlBW8QDSwyvKhtzY7uRh87MdY3qqSuyZNhYges++iRXItZI
wtShnUYzBENIqFHtOz5NPFQo3p8k4uEuLPKmTQ8zzDmoU12ngDmTLMR+nd3JSYYd5XbVB1cmyj6C
hXommS4te31vDJDIyBxtCxvIggRpm0dhVd25YZ5hQfVVFGy8ZPCfwqjjtZtyj7h0ScKVU0KuqknE
C7eUBv7WhQ/Npytt+wVcDWVC4bHaUAIu496Kt0ATT/wYW+ss2gQWWmBykxlqjvTn3BOOzbTjzSzw
X1QMpju0GVeoUZPpHarC+oR8zRO7cCrzCANVPHpH1GvRTU+G/GcEcQ7zDpQ4NCITvfGtPCTORemd
Jhe8rNlbDaY5fxSNF19JzPgbjzrgz6ktS7Z/jAZdXwY7HBnlJxh99kdgkDYxL1X0yo0yfgm7IFnG
xmGxMTu+HlR0bUFzprKJAXT7NTfWRc1FCOUIPgZq34pc8VdV44kdiaCozobtxSkAd49pylVREJR5
dvugNH1ugGwq3U3u5t7CUp8U0kuSMm0/kPy/QGdFlGSqYoNAd4K5JmLZvFT41UcjovHNx00T3A9M
GnJvZ5hL8TPb4wMsDK50QaDbtRkijWW1N9RL7Q1Md6BxEOiSh0H2fjQavrEpYK6LnY4pWO/6y8hs
mZ7FE3flKvIEL1NVoEZfoxWvnn2osTEEz5kvlfaqsTZN7W0Gf+D2IteUrz7tWbJjBffDZXi5nidH
vQRMTFZhbFKvthmzM9R/5KoHs/9EG7F5bej4EHnDxNdQrEOuyv1trsmHp3kZMYrMc4u/njwbPhw7
jvKasi546hyCq9MpL6/TIpXnmlBq/lCZ0Vdpe9ZnljOamZny83AjRMvvhKQQNeBLKXy+TRJR4DBb
9Gwujpa8qVdtZvEnaEIkN/jDWGLYV3unsM79k++W44O0HV7q38RWyxpJDeedAvR115fhYlB6zWvt
L5fyMpNuyCnoKDj4tIw2GJ8hGkJTTtkpyc+Kp7v6UoukGbbYW4Z0DFhDmjodfRhiJKkMp2UUD9DE
315EA13MdsPKEkm2H+L0qB0XffFSPU6Say+QnJJPxPOboDTqm1eQcSNzRX6FbpzmDCNshXyut18Q
Rvtbks2b1yrjbVv7Yf2cpDnV7xg308OlUJjTupiucHM7L3KkvocSz1db82FgfCavjAEYjcUooo8A
h3G6RTzSThmAxQTvVZ64jfjuaLlTvJc1L56GXk8T8InMxKQIL0mqQxqRVs/wznibTymakG0gfar0
ZmYCzpQQfE3daD45XDoqKPRwE6MUQ9NiuhQ4uJcZSM2M179tfqzlnTwlPuJOQpIVeBxIQwkuaPzB
7wZ7Yiad2+olcpFk73nt8AFRVNLV8oxiSIgTEsGfJB1y8OLyCAn0wUzPR72UQbx52o0e7j01NK+Z
3/AdVYFHcce/+tDb9JboJNa2ctmqkK6HcnBCUMAyYB0dvumborHcI6dTXoORcR4gwQAvIhuBT8sU
Tx8YK4obaHPU5WAJb0zQL7CIVMffDL9nvFNMvrt31RAaER65gD2gcAruWlTZDGxpePFhApsbmEiK
pRUnPP9p7GP3nKQol7dtbcZ7SNfcI5eOVJQPXFPiMjj/yyJAqPj4MMUFVyWDv3tyJrp+NdHr15Wz
HD4fkAtcVAVZK6rnBDPvNRMzfaDcrw91YPGtEjnmbaChLddhoAT1izh4MqJpvBun0HkBEsPzSp46
YPYYONwmtHnitW74JJc7kTg/AegiZgmwBTX69puQRIV12Nz5YyCHo1cuX1BSK5YmWQb1Ide0P2Pw
LjhO2Y425Em1FEXSW2IoJbDkx8mk02klCfIOJvzkHiZsQxRZckiFaDtDWl9SJFnnfUTKsb8IKioe
9JrJ4d3lDHkTUSM38BXRwaCPvGx458Gonme6y+ceQfo5Zuk2VwNb2jNqZXHGXcvX0i5V2uwtoqdv
korltTnNJndUlRkoVLyLisOuiLGVKKqTTqJM7jp2MstVQyw4+gh6RTZvkMbz0DucRRoH6qWCQGKt
i0U/xYCSx2qewAu61mztYC6hSLCbkOUoTnm4pFqajVGjbdAE3PLgs9NgfIjiwLG2Q8+AZopt1Dw2
4bf2w6gHrM7MTJDGGNq0X/5SrMQIb4qR/i8TWnVMyb8rt6D7hwxSosNP4w+Q9SMa1YGKPUAHvp6X
lwu5fsvaN8rE2JehYJGnFAmXLTnOcTDwOffEvFyAb2vRsnHvE8m6sCysOnR541zuXVy+vNbGttKH
0Y2nP3EaBfeX+1PBUdiTXtjtCdxS6Tu387hFPLND8GGn/VUUTkB0v90Q8HK8r5ULdmRNC10fjKTw
wXwA00a1Ks6Xu8IZ06XVTSIc802MPaIuxE1iL92GtDHics0QSRT4Mi9qppk8aLeWNCHINEffEy8n
9K2tij08W2s18N8mCiG9Ye8pboTiFLjlxBnZfDlsRBbyZLlBzRsGJRp0koqbpktKVnsrFrdYMuZ7
durc1KYhEGAh4tCHywpIig/tVDIFudiQApbXN1hrsgPg2dAM4gUEITO0pmGNi5JFoQx1H+xqg9nq
tsClRdx8R0Dx1qonjgs9cnzIJ8WWoGKrRkwIGpXQxuuJm6PH4TtI1RqbROkRZgu10PzYCy8eD23X
F9GtWGD+x4Jl9EabPZ/C9tpF/xRj0d2YIpj1ubU7ipDQSP0nc4GMFwDcOV/XH+4UkIbHzhvzW2nZ
nyMjMNYp1ISDndWA6TQr+5CGydcQHtnKRWOysuBspuu+tHiARzR1cJ95I00xyIuWlqdPhTI5T2ky
cZ3jii+0tCG47o0usXZm4ZGSGNZEpUX9mB/jqkreWaoRYs1bMz+ysx8Pi1qFELCqKuDA4W3xx4x6
wZEjiyFFZrDSjYRQNo5Na17Vy+J/BWOIRiS6Y2qqTpXsYDKA3kYp6cLQZeuITkVY8xgmkq9H5xX/
rH3BRbLsebyjAzgA9COwEIMC61LdU+PkS0lXR974kIYEzyEEN9ZdjUTpslFOmTBcD5bPo+pHNaMM
U/PxUKXQbAIhN2wQ8vBJx8vLJIhYt2fiStMvJTUmbxfkB1tEP9YRnUzwFJAIH0LzWBY7Myyqqwyn
B0tey5pWOiOqJfppjMtQC55iP2RmVvni5qLNE0bbvMoZbixEK4ZP3E7WrnAk709YBdytechqNcM0
O/cceX1ZN/0kZXFENmttp7rgmciWerMKfO+UazBOiPJpXw2jqp7JOhpWZcu6pxGk3bQZN08cAHUx
SnvnLORbwOuwq9bs7aKDxAH9RfWO2QD/63ji2iVRwU4JxzW+VRg1EXeLKi4HM6KOrov88siGbWyX
THMGpABF94jnu12mJMxF3J74aNJZnOGK0rKzfVYl+jxcEjcxeG1Ar2MncZlXOUz5zhEda1B1iPUq
0Dw3eg55GX0rmW2Shx3mzlAwYX3vMMy43taZWrnjyNGZLIPx/Rg58ykCvvIeiUO6aXhCWJ3Z7cw7
lJULwsTJQSZNqjLutAG0AQCHX3hbS1vjQSJk+9xVlv2a+N38BdxOD+Z2bCi3B2bB1FWSzkVjngRF
2T6jufJxgTRrnC8B+Ii6LhIiV0uMEzYCrpvYrbxNmDjxh7xqw0eHGn9cdzmZCmljm3syhKcb36qC
95GBpL2sJ/4mKK9xQ6Vc+OHdXBjsWBmwDWJB3wHz1H7vPF+6M/+d8PxuwsNggY7nLyY8X5r2//yj
iv3bT/6tYnf/cFGaO/T3MVJbapGq/61il+QEQQpn6nGZtUj6VH9PekxQ4qbAy+ni2GY4Qb/zbxW7
+wema2dxRTL2ljQk/pNJj+P92AxDWm85rsDETWAR+FlG9j+2OsNJoeJMwujY5G53XXoFpUwhq+ba
moDjkRFB4Zt2lnhgXo62N4Rm/z/sndlS3ci2rp9IFWoyU9LlmR2T3mDAmBuFbWz1fZt6+v0luGLZ
eAc+635f1KpgQU1NpVIjR/M3CE3vcPiaj3nSIfsYRaN/6Iaw+0gvAcEjryBtxLEFaVUEJbwXzAyg
t/YwviBpFgOqYZzid4cxGyODJxHgbrA/KuRG5BLd5hACkDQQnTaisA9yNLk7jSZrXAbxPVaZOEVP
sou2ocoew3l+cF6wP5iU6PsVFy3kngvAqJNl7waDFooNbohRHRCixaCJONABFq1W1N5KzFAARK/Y
LXcojp8ggn6TRk3W75Ilm48dSLnLddYVYpTgl1aDZMoMpgkenncAdJp8wMJD4YW6mjsHatvvmaak
GJyBjlK+BO+UzLr8GCfIXgKGbwDB8GvfBlvF+XSPAy9CsgG4q0Bo2M9Ac6zWrncxaLN4g47q8DEH
PfoBvVTvJnoBctUvoK5aj0YjMbDWHZ4o4SbwJ6x9COsbBdIPmT6W0OsBsYkaXwHXwvcgWjwEZ/Lm
SFuSbgD4MmdMrtFiwpTA1bYodv4Ee1LIGSm4Il4F5DayGqbHCq86tQ6YoQ5HTGSGe9FDuKJftDp7
a3I7tN80ALiuryTPQ44Xa+AeB2ByWFjL3WiQc7C2HqIK141w7u51rgUm6Xb11CFAeOYkgIFKjdui
zDU6IoPcFVkc3/ai8nBX8eviMsjK9qp4AfKFRZn4m6asFaTUXiGkakVGh3H6HHWRe6PbOtvLWC0X
em2+Dy9wwUqvah+1KTETzN7ZwrnSZcrbegFIQyjD9DMcgINjBY7C8YZHfJdQq8Oj7TR5gSvOL9DF
5QXGiC1U/2TPLSa/2cQgpmzkuZEq+Jgrke0sWY3glfpWbYepZMnmpuwuwY4/cdqOV1bjomw8299F
VT7584yNNeqS7elkcJeFQWDiYO30u7LTwWcoI+PdahmT1ikqgKdAFEa12YA57RdgZ6SwtMPTYp6f
APPX9s7RlGb73mp7WK4GHYrZj7uXPgZLlJ+TfTMZHGluEKVNSyd5uzgagUsAp7N0Pq99+NnuRsiP
tB07H1kfZKhSujUCRmJ3goAbiEQDY4V8eRdHzXeb8gBTcAN27QzsVWKWHVwjhk/TCpDwNkuUe4yJ
Obd8ArwQZCWxDEvPAxXOpwuGHOTNCKNz6MX97F72L8DbIFq6GJJb87l8AeZ2BqPb2f0hM6jdyeB3
O4Pk1S+YXoPuHYH5gqJLTvMX6K+7Ymh0HCMHr8Jg1Nk5IMQs36c9vIrNYtfyspdetPc9ZOaoeJ19
2wxo0fiofjmNCj6JrtRyM6znle1bx3jok5M84HhHLtc6yIj0NrT1fKhERutrKfLHBcbFrsza+TxI
fbp6iPqbESjJDrKJm7zL5A1NaXRUFaJwak7KbTDBNM3aEpZdjvpLDWroZBJ9up2cMr6cJzmzAtm6
Mv2w5amEYXEJWtd6mHEBHovzEarmriz6hmZhXJMoW155yJpzpZdHfInUriaBPl2wkN5L/uq8kHZ9
6RRey7hJWAt+m3Xr0hrHa94/zen3Eam69sZD6egOJQOshBSZSSKRMN3qZtW4SSF2uw2LPMcsADdP
sfjzOSQs9Bm6CVZPkJHtj8myYfDZHejmvYjwXxVrrH/QRUESiwb8IZGxKNCwbEYIOf03BMSxt/dx
0N4kqnJ2NVzQUyR9ClpYUXeRFuMTBwv2PkMxHau1nXlLkYhc0cuaZ6jkZTp8cytOm70v/P5ClDiY
TrHzMWY0cvQshNvpjDbbrgqyk8LHbB0U3rFHi3HjcMDuK3whMIWxpiN+wvaprSFZRmGenKpZLHsz
AD5XAzxRTuzg0Dco34y+E54vlZ/SqCtuI2Nk7Pexf0KyjugqUvc/RnpPRqs4AOveEHtnZypom7st
7R7MtZE0QfLbNtZaTr216sU1Uv5CXyZNTDqI+fI2LxoE/9Y83EnsMs/QjIgO89ieoz/b7lFf7p8B
j2NqUDYz44ECToQH4XkdRXLareHXAIDuaSw7uqXxuB/z+WtZinFv0zHbo1d5Xztdchp0fXwcZ+gK
CKNdTYglwK7HbL10EVEdJ3mDElZ56KweM/DsdrR762ZOsg8L63oWLdixdXZxhcrxelhUjs8z6nES
Pu3Uq4NcgVSKHLs/0JTjQIm+6HuR04+bR9b1th3TWJ3RWKThpns7rvdQlJxu46YLgqr0dDS2aGKu
tb1HXHS190kUUgyj7xdaj3OPfPkuhSWxGs0uw9rIK3xal9wpCvwEQdnpI/r4H6XfqWy3TiupTI/N
FeMM2l2IFMDswIoTeoTtwCrQSLPLDZ6n7bVbu1aya7Ju/eShH/6prO3lzEeaCr/uqj9ptYUp2VT6
Cz5CaKEx7slnQn9RsQYABI8aMj5zLiJmkFvqi0ZJmNpizM6gIIzeRqKQeYtCcnpWGiMHz4O8Sml+
0EjlPrfuaJ30KCd96HXQHvCRdaC2I+i1KSvCa07PCzMvDbQBL6P4ATdefDMyo/rW0DSBieMhktet
YtrZK+pLM6yZecPpBsG2Rq3lvGtGtFwHt2vwfXH1CAGak8s+yJ6zbRPoBP+53kfMdM0ptHXvYMS4
Bv00ohcJLLlIcgstilaR+EXoWjIqEOG1Iy01bOthbdNDLuk410HIuDHxRiSeMUbFRSFLnN2S2dlN
kHTtLc3juWe8ptNtDSgSifiIChaUxXF1kgVUdr5M9sbWnQ+eEdfFT0UYhruoD52LMgtKo5e66MfV
S8UBEe8TD4V75LpxiWQqVM1M/+jdbfsaG4E4RXJgY6U9coaLhY2yNkUsGRCyyyXmnKciFfanKEqM
gJkdJdt4RHX/gMFHBaUoH+xt2g3DI8F73Xss0jkUvq/ouSGU7VNibniigG+L3EhKhtAa9/MwZnrT
jdLdDgO40a1QSXldtT2wfpUn+AzI5LKRc3MI53K4mEdfnqokaFCO9wJ50xfdmONvVxUnwtjghTy0
s2DsAWgXldDPSxQkTyE59z2OvP55JLCAM057/kWPr7XaRbETh5elLb2tq/3HofT6Txr2NQx3KXA6
gxbuLtI+7RihYq6Mm/JnrxGMgsF8g1gFbMFZ4oaXBUIR310rggHTps4X4ml6ls6WQwtBqMcJu1CN
jWXpRwerTRMkMWysD2Io1Uj1DN4tuG1vL9VcbWrmt3uGa+EJGPJxL9FBpacyzVdwrefbHqlMbHpm
4OASec4aG98vup2XduPWtTg4aQ3MrHEaELXuNGxL4+zgRUO7t1SiDu5k+88Al5YLIEnrVdCuzcdm
BjOyJZ5neJQ4GClUdvEYO3YRw6TIwjM4utEZlBz7zG4icE7s13O7jdWNtw7zdrab+tSlcby3VqMX
7YtmryvfIfe31V7KCM4Z9J6c0FxWh1k18iQrrOp0sSFVNGEx39Uwv5gSdvuhabPrNGZanRlQfWbg
9QSJaccLyMviI8HbT0Q+D/7uNjHQ/NyA9PULXj830P3agPjzFzg/mnb7osRkKTZg/+QF9++/UAAM
GWAa6vkZn2QYAo0hC0wvvIHZUAj+r/7//zIKU7DP3q3/mYmD8PwN3vn63/wL77TFP7x0LlgtOgLQ
wKjh/4V3Og6/MnMKY+gLffw/hb/8h7LfpeQXvgDkZdoF/0I87X8IeT4gjwDIIpwg978p/N/AtZEh
k0bEKZQOgFLqftMW+AUcFI2zk8qona/G8jnuC5T+vv6yGv8LrPN3gB64mjcXeNNX6BavKJuFCwQZ
Bheoyozhl3S6SkMGE39B5b3A3v6DfDEYHlDnIF9RiQqBwb4F9GjkVQpZCAc0P/Y1hjoC99VW2LYE
bt7Kpz5b4uBbUkfBAJahcXtrhc8hmcmdgXpp4/IZNEOAFTpw6sQO/ZOoi00Drhq/p4FNw/Ri7EQP
sQ2423pa9GEWdXdBhkIJWPQ6utPtcMjcVJ71pAwfMipQ3GiwR6ww2KxcOr9ehwaFOymLM3CevBCO
V1G2Sf4Rkko8ATjh7PHrHV+Ccx2NehfBldE960B532twjedF1I5Y0cBTmQ/4UxZeee7jQL+TqFVe
BU4u5yeEaHCQsvAM3ASc9lvw+sK7FpbfrOfZgGLvxxmar6j23hRHIXgLxELwAMO1p0v7V5zi/3UN
/9I1dMCw/fKa/KF68f8KkBq/aV68/hf/hgw3/IdpBfUvFqq2UAZz+RoyiB7/oICGnIVLy/Cl6/dv
rxBlR7Bl/DmIMAk+0sCIf4YMya8ksGrijAcOkPbjfxMyvDfQYb4OUzTKOuXAQiAKvXmlaTHpshxt
8T2x1yb7ATQ88mzUSiFjD7thyFz9AOgwHQ695uVnSqal/LZgVF9dYLtHzXloLNIKUtoAO2Z6BBHp
FxJeGIbed3ZpZZqCoVGr2pAcxpOFi87UimnrFaPG64p5Z+9eI63Y+LQCbbRx70EnM8UvGIQC0xQ6
TF1oUaMtgxM8xdNWUptkMuy2+KCg9XSopsxYJ8FPRM3mLwhV53cdN5xiiNZGRp1/eLHct6uDUYbD
YGOV35t+nugwlbGfoLDVCc/LL8MYarhFvyWtyh+t6lJ9JwzguoP4OXbcT+XM8XL/y976X0Kw+8dX
oorAzVugkUIXOXzb2zVM97Luu/gZGo7MLzF+i/OzVYwtiKbEUumcb0o/BZYDrqUJRnpGC0g0FMab
Ov9S4zmDNpI/Sis7Q6mit5P9GsUrHiDFwqPYD3h7rQ8JSnIWBTOwFnW1rjm2X/syFD08UCSMR7yl
3r+p3w8u4dssshSMv20UQxXvwpuDK8kXcPtF9d2ewW19lNC369uSzsD64f0LvcF6cyHqMI5GBUuU
xXsLn9UE6HBVS/RMU991vH3D6F3YG9fmDV88PxPXc19LL8E/RxbWsG2c2J9u81RWf9OR/L1Fb24Z
Ph0HlgOrjq7/W+VQB8azHS6Zep5wg1NXyFFlA+VfaZG7n4GewEblv11khHICQglYUttnFczG+iU7
sJzYouvqe9+KEW04VJZ1Y00YhAVrpOe/XMtEjf8c3ubuCFzCCZGgdWENmjTp12sh/17kUCPd58WJ
aXh/d2mBJjhANCP7DuK4WeJCqxGG3vsP+I+dJNlDYIEV6GtJ0CXY/nphsEp9x6S0/7ZQ0qHYTCMz
mG4j10pZ3fcv5fz5CGH6MFFi4MOOCt9mKFldO8iPueVzj9MPXvH4fFT3hTsQo7YDQLa4uV7CNbLL
izrtKmXv5ZTk60PW+03jbcqCgMgIGlZzeEMBB54ajzTj052DNQ003Rwhyr+xY/54MOj6yhBoJE/H
dtTbgOaEOcaSrl19A+7c8S1gx+TZj8nRFljOulSIZ0dYeQ7R3xbrzweDuKyC3YZUMfyYt2Ersoxw
bCetrxRkjssA3pfp2G/9oEk6e+t4aNQXtKZF7n8BmQ82DRXwrgubbQmYfLpLy3VGj5rJ/jp8jbHc
CQ8eE3N9LoFgAKN6/9G+naAJ5mYMcl5eE9LJP+HkMp6brhy7+msSpPQ+N2iVD+uHXi0dm2rVdqyn
k7BvenVleVHK29RXQnAYVAq/JFx2chHrb2zAMvuhepuV4fgDIoSglCOoaV8DMMqPRBe5ID/42Mdh
GL30o3J2KjOjnqdToY7AMVx5eGdEyCxGJkRbMPG5oEsOGdxESTMsn1dtUogNTiuYzO1oh3kEeWDs
qs0Ormgl73ebzDCqG+YZ5Xc1jw6GIvRb+vUDr38oHyvgIetDhwI83xGqRAjx2cEI/hGl9SbDAgBV
gvVhHTx/upu6Vk235N8Ff4s5OBFkkwDO4Zm5CWSydgMINc31NvMaixc9wj6Mm6nxy8VOBoi3quSm
nzOXv1QO3kPgdZXflwqz9CUZbgbsJTjMdItrx7DtqZxjRCPjkEtbeGbw5yuK+lzNinWjrsBzpO3n
NkjldIzE1KaXhQCxcjI76EGeJ62lx7NxGRf20hLAs6TdCOVFn6MsknBY2tFgzsw2iFzetiZoB7qQ
NXZoOHb8vAGZoSI/byrfZji5szGzYEGlXbH9+iU2Qawofdsq920fIS2zBwSgSxpwDfOafz+jbcBi
7j3kM9Nky5arcaBAQ1CyBqOXYj+EUAhO9Wfaq7mn+HVVBfqGrJwMaPcZzCMtizM4qSPsbycJzRU9
SoHsh0b7j2VptN9yewR6s13qcODU8nJU9vp9FqmsvK1Qx6dpj6mT2S6NzGiT4xAZ0uvexS5QVORy
F5sPhDzkRP5hiIc88M4ssaT6W1suE2tYLxNwGxzgqeCij0FhK9OXBUVWzKcIIUxgPeIVSFGwy5zF
43cafTJzE1kIsv2y9aKpive11Znn7rsTUWDfraA8Mc5zI7N/GdAKfooDr/Wms7BHwSPb1boWvArg
kQJ+suIBVBoo/3rgK2FDai40j5n5Lqg/eEJtlY8L4je6r3g477xVKXGcVODx9bIyDUzeFk0I5Vz1
UIbkI7R9ftiGnvb5WpkIzRq3EwKjP8ZlHlnOFckqPqkgBRRHiizB+sS2MlvUpNbTXRNU/G/rBAUv
sJ8Bq7widQS7sxdzynuuO72a4JEApP6StbSDeaWRDedDO1hSPAnZkzcClWscb7rzMd1mFdBta3p9
nBa7z8rLiYKYD2w7ROLABZGLmV2NxUw37Jqctrs8LgFOmpBE7LswkWk47QAK+CYyJQXO9AdlM/Ci
md94hyHXsWCcnqDfxXDabtYPUuuF7R/0+PtiqYa7oa5IFOYa8z2JlgJar/YAxmyrosxLr2sHVCTS
Z9lonnCVogjqHFze5ck6TXsbxt4GPDBog+1SoK46n+dR7/MdI6vn2bQiAD/2paI7zc1UUabj+iMi
VJFAUxfHQUYnyk6Z++8JxISb/QCrXoNaanBkxSOEvJ0mM+j/ITlGXjbKmKo8J8yqb+sMACExwVZz
z2G2ICaWAFZfkgSztDoZHf9qWMLebB4sWs1OxBOlbQ65jsy+tMelZw9FXtrm8TluHCu/o3c5dvB8
pEeo7FsoCgDOcp4H4xKwhmN71c/KJeRmWAnylCo4PZwFtS5nPguqm4mCI4vPzrVTLDang83ci7+k
hGn53dBFJi7l9lQuN2ATTUaYIOlCeGrEQqPhfEgsosPEKvIuOO7Qs6GmtvMAf/P0Wy3PA6DD4hgU
/coXTxZr5NLCAQjXHAiXHEeTbnxO+TIC7NXvA1GYQ3YYxpbtuCjwbgA0g04THxjeW+J6oX8Pro0Q
JcWxaeEPJnuIPVCD8Pg2KZZxFtHfEHymGvlZhxD1zeLMdevV6PJ2RFWIaEk2I4phZqAY4AX4oe/a
aK6ivbBpvn8E0cnNY69WEO0NYZdv7Ge4qEwHiCw+L3Y2rqTT+LWNZgV/bmvUm83voGB4bNwV2wq+
OTqIJtz3FjJqD47FrvT2nt8ZHQ0y0djm/bQYKQxbzO6lj91QAmHjyoW6y4gnzLvBwljK0eoJqDsS
UXa5FHeh64bYA3Vdm7ZnqmoQtlf1NDbfmpIzBuxtieUTDntM4FGBTdunlJi7HnK/qotngaxfh5Ah
xk1fZoTP5+s1xAtkg24Y+FfQZ3PDnA50LRSWFmMHsHToJQbTVdfi+mRko+zSuQApjo0kDa/JwQS7
04x66oV2OZNalK8EI0SsCk1Kv3azBkPta2YAm6az9PAZ9YFRfFQFvJmYMbXIEbgJC1dHNQ1v7j9i
n0bxgHE5J1mBNGIxr8BQ0mK1u0OEsqvh3mo8jdSQX0IRcprDFPox8mgkaOsdIE38pFO0fnGT03oM
Np4YXGerwSehJq0YuYc7oJ1+Rg8L6bVtLIv4CIB3oEFmz+t5RIffPnFmJ3EPCF05FfqufrHSU488
aX1o8roU9wxQsGGk2+frpt2HDPSWu2VYcHW2+qGyboUl+vVhAKWI8kunVHfPjCIGXVAMTMObE4ys
ILZs7AmWwy5c1iI/idIB2OWKTw8+5CHab26Cd93aYxzvMKSqnhMXVeIFFatBt9/DTOI0AKGiqf2N
6/WS3uMQVa0MdmNuy0KdRNC+1RUEICvPTyZFX7JIvidoyAx48NbAntx6h66NAa8ob/Asw77iZrIP
P7NvWyN55NyCxK8Bac2YF3MsNaUHJOUem52mEbsmmrsIhodtx+QoDI0k2VgEfKU5dChts/8BESJT
dAK+cTLHSkgg4eVuA5M+dhzgvA6JUCbC4VNhMkxYx6iVHjJakYDBuLFmDs7XNrZISWXS4ul8KZMy
45SB+xa764n2fT7zMMraZH/AHE3l4GcOuscALaeyCE/GtkzVIzp6RrDYacA7hidQD+k1NGMrCZNA
asjszXC1cU+EC77ncbbJ3SxgRHNDLMuC1BwakTVHOCh5JQjK/eRUavWOoXALUqLKpc62TsuxRBRj
Q14C7QOJKKA2BEQmYJzRkMoFqQlMz4EFairfnJwBwym+aRcnPtcefURFgGcLCT9wW8Mb5cPsrEa1
ctMzm+f70x42cTIXfsGfuJkT8o2qqOmd7gt6TSZfDVGzXBFuHTv1dZ7bqgb9nPnVBZKWUOgPQ4M3
k3dWNb5JWVB7MmsEgE0Nzg+EGeDr7lCdnEYI9k5F3wAmDuqwsBdtkPLlJTFcmxTppd2j+tKcUj9P
MOHUrGNe26ZjAQzHfHvHiywWsolFFtYnOsWU90cBq57ENeBc4RuMvYV59fHflVhbXqHN2KCFSn+o
SvjEuhzQztzlTqUDmDPg61iy1CYPuJXlEslHaLz0nl4fIwem4zxQ/o3DXdBGMB8OXlY5PKMRdhn+
WFWcTxh2A9ayo/DzlPsyy49Jo+JyPhWko9PdCuiSu3LWxjSfug590uS0sQGYORyU4O9nMPXaFPKB
YtT3WNKvc5ZtOtudP4BQcMlSYjcy2fxUN10nj/j/9VPwARlyt04vVAT+CQ2dFfxgv/c8BOFhkTKL
n+6KXphXBPSOaXgB6eUPokmYRM0pKI3T1jEbzIvGtHVPWtdHIn8Xv56uyTTFHJpjPZOobj2POeyd
8lC0OU6DMvsxQriUzNpmBbIfYCQrfuD/N39NVtKtH+Yi8DkuHXyqOcOSBO9MGqpqjE0y7zXm276+
HvkgeS7FONc81K4n8JUX3kLv/2kKZvxBjjDtc5+3umUvFAyUyQmyg+iE2btF5YbVZTk7MdjAuGCS
jeAW2m8eSS3oDJ7taE0l16rWjluwjR4rzQrHpNYhBLPpNvbDtPsydcgolkzVxwbbZGpL4V2I2Rny
Ch9wl30G2NoUgVkjqdhsZzEPpBdgPj5QePKcBy1Xfe7BZ2TW4od6mU4W12vzL1PiLCxK9Jr59LE9
kWv0ddBxt+kSogi3/1kRB2sVkhgscYwFAvqUrcdPMTVLt4dUai3fvGls1w+2Ndn2FkZkQjkyJV3c
W8dANd54h6Grhw6sNTusvwVeyeTs+LiQhcHXMEU+qCeTyMcN+IO7qI9intpQ0tCtdwsIzRBEwSQr
cpRQ1usDq24i7uq01Lynrd9UiENRP7CdlOTytPai1YRK2CqTOja+XIYEvNLC1j86gZNQquQBedTr
q1dNhUmtCqsE9g6dsy76djdME1K5SB/Opn9kRZ42W9K3g7m6ttGPqloWZDUVtwytgYVkhm5ecarl
uLlUKheGpD5n8UmEY8F4A0lh7U+DcXGKY9C71BQcbJYgP/CWAa/SAy4ZNR8TiqEjVmVtZTJRM/wi
zsyvVSMsI5TuT1tgkwQpEv5RbXs6V26xD+PJVIGvhUUR4XVID2BdZo1vewtmBGxQsFLxiinI2OgU
STa7f06qikeaAmPlq48IKcTlfknGaBjw5cD989JvaI7wh6tmRyHaaQLWwGO0MC/M+zSt0AZO+5XJ
QOJV+RevxjU93OvXyBEuvUl0SwdzlfwvPa63/UB6RshqoPrCQMdHjOVNgzVYaqhrgAe+LtFg6kzj
LJ/InSUA7+IANXbc718u+barZi5JeYrwgXDcgMTp93anbqoqsAc1fJVqNtOb160Bgth0dt/vif15
KSDl5LjgZ12a5299tlyY7owqvfprKhCdJfNUwoM0vRCsiV3vX+ulG/hr/xi0Hm1qDwyV8NSfU6ne
Bv09F7n3dfFKCPTnY1KiK7+Vg0h4DZOudDgLV1UTNEaYpD1NlKlo8dBqBpe6my6EmWyElLwm9rxG
5p+zj6qLTYlQ+bLnTMAse+an97/+H0uFsjeDeNRccCZDKdH8/pdO+9KBqY5nX34ZUmfhe3BAmbKQ
w5US6v1L/bHnQPqDN4BaHdJXDd72u0mjUhfv5OYLkpfeqI+RRoDgwVl984qoKJ7/uuXejlAcHoyv
XFdyTVzkXgyefrm5ru29IKZ//wWZdBOjBljQ64cxJbLfxi5war2LQvJ9kgnNz98LhBq7a6JdKU/f
v/e3y8zUVKITZKaqvG5I5/y+zGDWl2kOY++JngSlI1wmulRB5Zty/v0rvV1lV4IsYBBr+1yN5tib
IWlOYhh4TuY8gVT2kdNsClOapxmV2hF4vcka37/g70ALhibIEL1q4UkmfLSPfr81BFBXgonunrqK
OVGy75DBI8wRFDXPNeraAlJhksLfCrdgn+Bs7t//AuKPxVVs4tD24JAEPrf+NrKIOCmcxq+e0NTQ
cbVnlrWCaEOxM8xOXtOWqUtMaoyqmYnfP5vilhxMy6tUGGMmp/Pr4pSZNC0eWv+at7gGukK1sBZB
xZHQ5zNSALvAG6xg3qROPhCt/VmawxJgVY2YbRLZvPgwj5mhZ7vBH2keOXO3YI+FrnyV7QOSeXdA
dXFqwZHWuWVyq37qTdplGbkC2shpa45z1aTkNlgmmSO+QZGGr+W/Nuh7UnuiZp67JmnKgJWY49V1
TLIcZWVGJLEBu7H+QZx1dCbdaYG4eZ5UOW3Z95f/jw3nI/diK+mjCgjJ6O3WHqksEkxM9ec6aT1y
1rgZTAkUroPJAH62rN+/pHlbfg25JtSGLzOaACyA/1a4jEEZwOQ+mD+HsTI9xjENVX6JBa+bW1d2
b/MN4KaEI0XU4kQmKbQKdFT+Nih6e+cediE2kdO4KvDOvYy/fwkvFYKdM88y+ZwD3y3P0rIbyns3
n93uwu2Hv6gGvd3kHsmZEd8SysM/VryV3lKOjTBK0/dPE3Lu64PMfLMtsqwxmdX7y2uAZr+uL5+O
wheMCeUzefNAe/3+SsfzYhdFNbn3FQzYYBfRvhziQ0wblUo3zWZOhw0D75J/+TRs2JeLoRVTrEn4
2Hh4kaSfU/KY+X0zIyZLH2EVJlFPYyoUHKZ4K5I6S0xba7FMGyDAEISXcAqUaRPnJdORu8lyPG7O
yiVnURxbZlLkTOj9UFU5aK21p9gsp7o4VDVGXpfvL8Kb9WYN0LfEeAraqO/9OTGVMh7CUkHZHMvM
nMxRzagi31hzTeX8/qUMqO739SaASVxhiAkci3/oAM51Q0/VEdFdIOqXa404KFzlE3r3HE2EekLQ
6+y9AKTDKlRLZbqkP3/qptF0CCzwVfJRCt/0M6kFGyKdWyLGM59aeTZa60XPq4p3VdqU+XyCnAkF
0x6tXsrjFKkJypKfgz+mRWaIZCHywbuzBjastsNUgy/HbkBmXAXJetJh/7U1MTl0QLFdlol5kplD
1jJv/InAX++GLjWN5Z8jNN5I9m7GzINzLwJVywdqBy/t+i/nbfD74/N9483j2sZ/R3IW/gHJa7mD
KQBv+62YPP8x63BQPriMR48qDxpBjz8ZDrFYwnMdpEW0a0RUHUv8OB7wrkS0ogrGiqEp5mWhpbEW
U8nQ3kfUr/0HCLdTsk2CyT2mYXZTMmr7NjWibzaqQ9thyyxHXU8yqs8TuLKXnEjJatRbsKGzUMv/
tDJHnjBDQEwVbYzQFqgmyfzBWq2B4qBYIL30YfdBcCqh0YOWxKWvu2k3NLrdMxMvHhJm+DC4XaYE
WTPQzqvzmRHe4BRPoCYk6vcvxP61tZ2d13T+ncv5/KVJakfCElEJLYy4709cPGjvkA4aH1LPS8BB
2Zao8M6WkLLHECkUq+k+KtH3pEXReMyWMTswJtANTi0Ml7fLHKYorotyOkOaej/M4UTDJsmyT2MA
gQfN8THfDVhW3K3ZSEtMoHdMt88SW1vZN2LQ9ldXD/2Tg7XNfTJKXDkWVZ7nfp/usUJP/6JP9nuw
ZkMwViaYSVIF4ZIovIlpNe0fv5Vx9czzQv3Djap8j08afkKqs9X9+2/07y/068WQ7QOQ5WJcxCV/
D6DoAJPadWH1jCVICUZose+civ7qpizzy0l4xrw+rssbRoQYtb9/7T92/sttgtVhZEMQfwubGGWP
vS8ksue2qihcvQKvk0Pp4Y7+l2Pi5ZP+cwy/3CUkefA56KdyIL8tIhcXj7QJrMyzgzveRP7BcbGp
KXjQ5E8K/7Zyy+g27SOr2diFDJudNzUpVpspHNsFrRmsnNJBXXeqC88qq/XvOW978qSxGB7KkuTF
HaoSqZfBETeI4FU/SpgSFxXt2ZvJ1e6nMKNO3Ti1Y2MPkMfXXolAA5aWpaJ7kzOLw/uWxloX6ues
jgdGCWN3cGJpf7GXAdECnt9fcqE3IDyWxKQBpEGsi8cZ/TYlcCw0/kWg12cxmsVPUi858eqsOC7r
8qXCy/2zZ4XLbnRjhh4tDP+jwNeg2r2/BaTZzL89GTR4TVUHGBDgGNqyv+8/J49KxgeJ/xyPDA5o
p+GItQQgwnc9U5IBqwzIzX45IBgDybFk2lOXx5q+1SWSbtOwKfzYul6dWBy9FfIxXOfwCb4bWnJd
bl2muvIvtKdPKq/07uiBFte1xUPbKAZjersOC2OXrO6jrd+EPuLwFN8HSF0/tMrSK89H4iGnU3yE
PNhcl3IoBpRO+vGrLpLx3pZufmNVAQeEWpz54LnDPG68Lo3v5iKENJO06DVhF4sXzTTEjADQ6MoY
hHAmfhTSCi7SRItPDl1tvBfyXC5/2fa/w5J4xKytoLsAPp5q1n+rzTnSEua5+xESPEJeWcj+PTSp
p1FNaCv7ypkNzfv9x/lGCvXlkuQGlDhAzIHgvdVDBrBfdCVH5/esycQZbTPYhNGorXMaldmBQcRA
pEc/8Lnx7OIhjZfhIk1D+8aaQu/w/ndRf24tUk3C54snu3LeggG7uZR9EFfV93hhwEDdXkdPNXZl
0641vNXWBvG+GcvayK7B4NQ7WLjymACH3dEnCUO0xCw0ebta+Y8p1ErT+qWFXll9cpmrtD/iCLtc
qTGJIRL6sdggkeHOmx5xtYQOJ2Yymw4d+W2AfkpzYrEshywfrMtQORN/MPu4I/WJ/qCXmeMsQyHm
EGNzgjCZk+YXJWNeMkqvhN1etEUFpAQG+H5i6PkgJ0pTcpH+44BDLtzcwutQwwEuw05kXLRVdP0+
eGFaMXIFUbcw0WSuNGB8G0P98pvLGSYmnOK0UeBqA7d2TgGnzN2JjSzIJ7wr08cR25QfInVTWj0I
T/6t8fVn/IFrij4wubuDq8QffT3PZRKKZ27+HU0H29/8D3tn1ts2sm3hvxL0OwXOw8U5/SDJY2wn
dqbOkyDbikiJFGdx+PX3K5JORNkZuhncQxxcoh+Cllwii1W1p7XWdgpncw/Ko6JqyCsjprIe6zRf
XJg76b7ab2BLVeY+Cv7BgkUaH7dZA7mKGvhRugOkVBqkteWvFoFZ5fPmhZh17vrQas3sVK73zvsY
afjTynQXJ5GzKD+7drKPWCdIsfx4xR4l6JrdI0gughGigrU8RuzCWC/2IcpPq7Ulm+9iU0nvkPmU
5haJ3dfYxfwm9+PsMoITf+GXmkILEgtDZvlZ+dZDvhNA8q7YX3lSrn0BOR8bUxv1rXc/uctnLoNl
gneFFKOCmSaoPJoypFCrwIn1fEXWO15/wLMwIOerejXNUVG7Uc39lppSWpv23E6M8IuLss2WBqhq
VJzRryz9aDj++kq2iu0Hld46VEiwAmj0JD7Tvd5YMz2m3Nu+6P/nWbyvIpqELh+hWM29lCDlITtk
WlFIEkmH76uznC+Lpee98CdPTAtDn9AIFOwxHimeqak+MS0kxZRF41F2DcG+wVegQXSyLKo6wbfA
FAD3pK+JapPw7KgWij2BAACiGJy2RX7d+XsC/P3ViOMA8xMuEyBYtOkxd8KbPkhtkPLw6w3V83dp
GkXo4tZBWgFR4j5ntY9sZqSjMet6fvIQWah0upB071SHZjg7HVHwme/ZdMVMS/rB0X66mNMieJbB
+RFkTHqjyDLjmBKd5aaImXpvNwm4/6kUoUsYuuX2NMe9OokAzl6pEs46TShphUyC7CxUq+1dvdHq
c2cNUddVpHy1q6UarJdOl2appJNxufM9H028rFgCHauWgOQqb04zNAj29OlF8yzZJvUpfEx0kCop
us9Vd7MkCV69lbYoxyOCWX2uEriqTkTMMNOqOlvtk7UyVSN0Ntek02/XrnmL9pSHDK2fqh9yray3
P/Hhmhjhmw/XvALTRH9HBq2NcI0t2DAHryAgYbKRFqn5rk405wIsB/3p1RIJN2B4bGRNjTNr6qmB
8xbTo17toMF408i0Q4N+lLSzql0MG2FReOHU+f66phn6jYp22SN2UPoEDiS9c4XlpVPK5jo3MqRo
bTfzP/r+wj5bu0mE3KAWvrHt5AP6qcY5PXyurHWhvldd9QzZBLpCmfH9wSZ52z7dq10evA09gsR/
/+EcZZ5gI4ocOdUbW6YhDsWi/kNHpEfWCznCkwuDxWdFvP012PW/KCjQCJvsPJgsLbkgw5mdQEQO
VKh2aGel2qa+Bjcr30dbhWlwjKJ8s6YCd1mEmvFuUfGvmCN1BUBGeb2W1OKNm5uglNZx+dawFx9J
Bahnjuf5HylZ7qFN+3TR2xU7aCqJdLbda+a8CpPspJYD1rRGu7DXcq097sz8qqBNzzk8IOO8Qtkg
m+oLqEIlrZFKg7bicuS4tEH67EcO5UM9LB48l6aNPg0VHyJwpRcAn5LzJEOncoEuO3J++Skg3/KO
Tbm9sfbw5Hy0ec+32qMceJsEHzsx6Za3qcHP6euAToV2mc89j7pSaG2cM7lOCJy83J5bO9QjqbQi
D0SCe3MduFp8BTxCpaP9LlrZfhzA+ykS5AcNA6XPkj7fFCLT9NwpI+81KWj5eiHEKu2dsr9GZI2H
U7UcQcjYrTfnVeJunFmtr9U7GAvlmxT9gysNYNopyaT6HFQje1Pa1jTxKNJPupvG9w5R2pVOhX8m
r8vyJwlSo39mkeKxyZ+JfKVCGxICb62/diAyLhbrvSXduVDDbzOHDI5Ebe4jniBAXStHSMYRaycJ
64dCtetZmqWQ4PWich83UVjeRKa6uKTHYfzJivVojpqqfBbb0V+oZW/nsJ6DD0HMKNs96o/TzV7b
nfm8+6sQLv9UztY1JPp1eYJ0sXpXyslWn5K4ceiZLFXXyG0DDwPedwpyRxUHari9TIwoU06MTFJP
PDmPGbPclzfJNqxvm2UbbWJK99Axr5PYUK6UKFyg92bLf9lSkBL9KuknWkDEN17qIb5Gt0b8ao2G
nvc7eXsWh4mEnG7p5FQj8tw805H1sE62tmu/sWWw1yc/3rpHZC8x/TBgbdwsk84UJJDF1j44r4pY
SaV1nSzuUHowaQ2lAFasklh6t6kdnkDZqEBx41R6v6k8PHWjjERTsWTnlmc2ibIKFF7JzKh+vLi0
t/toud2bCRTauKBrdaQki8+Jjo7elGBIuYi9XPpJZPPSA+jCvOI5Y5epo/UfYFdv00Rx19adb9bZ
CR5/eRNH6/VpDCg8QYWKcwbCMucFDbe86c41pBOTstASWQrjtVKYiy/sPY2DuQqXWmkpVybArUsw
eTnKnL69eI+wMkkYd7f27Z843McqamLy4V9CBSEuFc3Wju69CGjHXeuFcRfmhkGzgDRdfGE1L+xz
oBI+RVavvt6UafnGt/a7swxZcg90xI4GhpG3vwwD1JIKR00ufKNILkIrlt6Dp0JAodAzoGdxvnuD
JAclaJXnLwLAmNMsLdIv4FRQHXc8/T5dFAh21LW9n21jJC9zvdjuzqy9lcyijYFIippwDOX54pMK
3+9csiX7kjqXCkQUjR0/1danke+Wn2k9Tr/iYr+48Co3Oal31s6eZagLrEhacl6pgS7tZ2mkKie1
FsGsCbeAHxHWAUART7VtFF34+n7xeWex1fEJkPQUWw/C8foxoS/m/gRsCbeHTu5lXSbqHWQeIpRg
o+3pBxu7jzLNRU83srv4zMrbr3Q/ECeImJqNtbjMvV19rcuiOY4ecPJFXiJPKxJhYJDUmn58sen9
ZQWbB5qaI3K9dkua5anpLEHkfybpvnoF6ySlK4Bf3hBSYkt+vAtxElml39wGtiFENnwG2tEZjTt4
5DZwVoOLonRwR000s2aInKGL1JzNkFDjM5q4kitBZZpO1TUUF1yxaGmqWX1bK5xJJ+sgvUAawoKQ
v/EvY89PC1T3ZA9BVmnjBdP1eneaxVuxXWlEdl+RfPggCGv3aqHvV7ln6dIcSmNgzVPXRvGXrIx/
vYfMcUIcXbEO0FTzp77mL/xTX0EsH+m6ID+311I5RzDNuij14EOJYJ7GXaaIMUkqcMXYlG7JslbF
PM3l/BH4NkckfVVJI8TheanU9AFn155bvidcTvFeo8LLPqXl9tyQkLaYl+hSo4xefVKiaDfXaIU8
5X5csGEbNgSapyzWjZrqM0As1gM5GNSawSdfhspGPq8dAI1TJG3iszoGPHytlgvdmUX51v2IHfA+
phJiSNOaWpdN+B9sPqW27oCJgpO6Pkc+Uy5ngcZpME3Bdz1KqCzcSftCODjo317KNOM7kyAVzZNa
yOtqbp6dZKUbyDzuliPPh2IgQ0NK+Pcig18zrVy1XsxscLFoJNbK7v0a1PLFQtaxOrWy0e5dqF7V
bK2Y0fa1lGXC/XGqW4RmQ+mkRiDnPvBDztUsDux5xckuz6RdrVytjWJ7WbEQbFIp6IADCHLppqBo
2l8K/QNs1lNe3wL+Bl2t0IvoLsG3PM+EHug0hUHyhf4GNjitWkI1OqC5hW0uFNEGri5O9P0eRTTk
BxH4ShbWtEhoSDKlUYMWomOb0Inb2EpTI1rIc9rc+18sq7jLwlg088NtXUwL8OkwqbfBjWUFCB8G
VjHDGDjMDF0ub5uN9F8T2XYPIhj+J42eyG2+Sqq7VUqeNf3zXw/l/6xXofi0cbXfh//sSz8e6NXq
V5RMoEvLRLe9WLm5qeaOfzSGD+goyx8JxDUVFVNZgDuQIGmuP1754Y7yQPMxstZImWK2iQvRUuZq
g/ODSfreNPz4Cdv5/PF3ek/wEOa7TLwHxK97rfdUgVr5lTk4GuFgDpyJITAuIpXVXNj4wzlw6M4H
2I2kNOx0cbU/+H8/B9/NmsCTwRr9yiQcDdGbBHwdMF2i6NRc/UmwjAmyFcD5aILQXCQu+MERTQJZ
UVEyGDQLuoUYB+AEm0invfqzgEYP0yCCIOXr5+OaBSTWBi8FMmhChgH+Z/uQxIO9/YBiiYb8BLFI
u19GtxR4TezhQStBHIzQQcE2Em4dPr1tTsil4BOR8H5aIuNaAmiD8MYGPb2uTAxR1wc9075i1tTh
JCBaY2mCEy+krUf29KYopw96eo2UL3BaA6v34tMrsmjKagmTMLanVxy9fSNHfsrfcQn0SYOvAObQ
ru+jDaCgccbOAJyKwIa42vNmTJZARWhp4BoQO4A6nwbwoF0DeFqHOwCnAEUICzRCt0P+U47RkUVv
PceLx3//QZg6dBI0a6IaugkMk1S5uI6OARD6E1rNinpoZw/Hth8o2ggFvGHHgYPYVtOWWX7RHsK/
wEk2qDiL5Ho7S+M6E5GoAW0wbBJEGYwzT0FqrLcRLAvvGLkm0LPt7IzOOwZDLGpAgx5ftSdkfQwU
0tqHFFvr8Diw8Yls1HkQOmqWQOd/jOhQJHs/3DQoeL8CJc2UNtfRecChCDMCZB6V1OZq/ZARzQIZ
XLO1V//cQOraBAIUwRAwjPbqrwXIPhN8Y7wE0fh9XCcB9yZ4JIP2Aq4x8EeVRNvLq8DWCKIIplES
HOleUEjoDw0QdH3CiYcH8GT6jqIkRdGxCjDYQMeMbhUAYxocIsgTasMiL9K5iccnojMBnmQicPct
oTCuvaCBAhi6F1gF5IUcVPU63+D5LFgciPhiY7ULvCR7qHXUUDfFMIJm+bbje9bRnBArWrBiu4Bq
dDsCMWcBuBx0LhIygBziZXeOkIjCD2cBPVdD4C9E7NRc44seAce0JmuAdVQnYKhgrQGUbi6e8nAW
HI1sK3lkBaXZ5hpd4ARJRh2cQsATUkXwqHbh4VH42ATRFmBnWoiNzjqYkLsH7gVSKHDpcAOtLqd+
7CnaWE+y6kRn7V4YnacEYGFw1KDpE2Qu4Uqj+N5cR3sBcuMEQKrmkHAe3yrASRi6CiyRRCEbA2On
uY5ORNvALoAjZqrb+RmdXVAcIrqhs4C+v1APpRtuOwtHPoKjkG8Xsgp250OML4IW8MGBs6AbqJmL
vOHBjj+0C6YzQWAbYD0Ew+Ya3SxQBR1sHUVqmS3BHPStomVOLBDqztca4+h8A5VwduhO0NUJ2ULK
rOBomuvoPMBDQraZ4ko3z2NKHJDrHOoUECzYgkZCFu3Fx+c4BKMLr1E40+IanWtAslsdGiwwC3So
ELodR9aQohIIR2TQMYjNNTproJLnHvz4JudgQ+vsYqVjz0gXbWBJW3cTPao9QFOZgWaAAxC1GuJE
BBCa68gxdkik4hDAtOj2wOgWAbINXdXznwdJmkERGZ8IDsiLs0CRWTQfELWV9vPRuYeqgizJwLUA
2oKznm4PpAqb6+hAQGOATCNrzhRFh3EljygsCY7FsISBNkFQCK/wqYZ49PwiYSBCyIapIiao3Xxj
OhHQpRk8CyQSiYDIob18Ilik2MCnwf5prcL44FeEisOLCipFBQDmAljy0l4AfwUMD5mPp6r8CH0D
9OeG7gjwV+gKIXmEEyQuFtdhkNCWVoSCTmc+xncuIjc6dBawDqj60D2OM+alWbBIraPGBR+kSyuM
bi2gBDK44qwDtQNkhnV4OVig5Mon8DzpNPO0Y8ZlI6gPPms1+HcBuoRMLAGk9rTORh75S2BQKDYq
UPogKDTX6Cwljs7QwFHsCIg4pJXbV30MRHGYBPJodE/szo3WNRmRpaT6rgwuuZFO5HiBu/yd0xF0
KvuO6KKrZYzo+emPow5dBZwItgMaqfOZn8GRgKJAr7ZFzrndCu2Ej2gWxCoYmkjTgB+gMEtiufOX
jrxGW8wStXdKDO0sjM46wMwfXGwDmkZgYDsEk1/f9aGnYNkTsVAMKvTt5+3iG9NawJ8beiIQTYNR
xl0iddhcR/4Sa8Gk/oB7/W2t/KqN/IWp+sqHmaFI8NgwYbxV+hJh5ntfeGKAPP+8Y38IJKOgePS+
KEQk2t/+RpT5sweEbIgJBx8+ERWa3+n+vHvA5z/d+62np3r6n+feKlkmDy4y45Boqu42b5YBbBq6
gN4vg2VPnaKBon+7k2faF18jyJ8M/HJ70e/zhH5t3MRDn6Z/ww2CePANJ1t69izT3lQ01IShI8+W
vvclTHZe765bsOvgsUM/TJaP4eFdWw2efPjIqAA9ZN5DnvUGb6D6Qwefr3xUUZLV4cgtJWjwyJ1E
y6vwyysaJ+fBfX/aW2Dp0F85Zda9x9777DCbQ0c+W4XJun/LHQJu6Mjf16EZuCUvHpdubwF2YLWh
N3zh+94u9Po7ssWBDR569+gtj06RFlU0eOSw6C+LFqAydNjXz8+mFvMweGAGyB+21eFOxBkXhfSh
Q1+FOXITx9PclqeHjn299Ha904MKhCj4Dh83qfzl7vFppMaYt1XU4UOn6fLBzdNVlvXWdFenHDy+
94B0+rJPNW1rgMOHxhakYdZb2V1pafjYaerxXxR5vUlvqcK/Y/QwT46HFkWhwUOHu+xocXclhqEj
36zuk+Pm7GAtBENo+ND7Zd9udXyT4QMXr86XQZS6Xt+sd2WH3zH+5SpJV72Tijy2yOb/jsGvV6X3
0DNjHZ7qdwz+OUy2T7fZHClt/n3w0OhMua9myyTEUvY3Z5vU/T0/MF9uj/d+y1weOvwb1+vPeJuE
HTzs1scj6Uc15HdFTm/w0Mlqfczmb/gZQwd+u9rt0DDZL4/ChC4LNXT4Ozd8XL26SJ/ZthZFPHT4
d2H+nYXY5Y9+zw88X4hdknLo8O+Z/RXy5T2XoiubDx+77EeVHa9p6LgfsqX7tKDFmdKBgIcO+3GV
BFi23sgthmbwyB6RzdHy7hJrQ4f+tMTu0J25vzVhcoj63uDBV2n26uNLN9/mwwaP76UPId0ke55b
R/UYPHYVolu6fpqEZp20NZ4fj/xSpumrdsbz/NOTOMpLf9ZProlvPPirZfLn/wIAAP//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80C5FE9A-49BA-4C2E-9E97-BCA37DFE7FCD}">
          <cx:tx>
            <cx:txData>
              <cx:f>_xlchart.v1.12</cx:f>
              <cx:v>Profit</cx:v>
            </cx:txData>
          </cx:tx>
          <cx:spPr>
            <a:gradFill>
              <a:gsLst>
                <a:gs pos="5000">
                  <a:schemeClr val="bg1">
                    <a:lumMod val="95000"/>
                  </a:schemeClr>
                </a:gs>
                <a:gs pos="10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lumMod val="95000"/>
                  </a:schemeClr>
                </a:solidFill>
              </a:defRPr>
            </a:pPr>
            <a:endParaRPr lang="en-US" sz="900" b="0" i="0" u="none" strike="noStrike" baseline="0">
              <a:solidFill>
                <a:schemeClr val="bg1">
                  <a:lumMod val="95000"/>
                </a:schemeClr>
              </a:solidFill>
              <a:latin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a:ln>
              <a:noFill/>
            </a:ln>
          </cx:spPr>
        </cx:plotSurface>
        <cx:series layoutId="regionMap" uniqueId="{C3AC2A46-B4AA-4023-A874-9B5E108134D0}">
          <cx:tx>
            <cx:txData>
              <cx:f>_xlchart.v5.9</cx:f>
              <cx:v>Sales</cx:v>
            </cx:txData>
          </cx:tx>
          <cx:dataId val="0"/>
          <cx:layoutPr>
            <cx:geography cultureLanguage="en-US" cultureRegion="US" attribution="Powered by Bing">
              <cx:geoCache provider="{E9337A44-BEBE-4D9F-B70C-5C5E7DAFC167}">
                <cx:binary>7H1pb9vIsvZfCfL5paf35eDMAYakZEleYjvO+oVQvHBnc99+/S3ZsmMz8sQH43sBAa8SxLGpFov9
dFU/tXT531f9v66Sm3X5rk+TrPrXVf/n+6Cu83/98Ud1Fdyk6+ogDa9KU5nb+uDKpH+Y29vw6uaP
63LdhZn/B0GY/XEVrMv6pn//n3/Dp/k35thcrevQZOfNTTlc3FRNUld/c23npXfr6zTM3LCqy/Cq
xn++/2iaOnjnrmNTr9+/u8nqsB4uh/zmz/fP3vn+3R/Tz/vl3u8SEK9urmEsYweMCsy4lPruJd+/
S0zmby9bGKEDQhHTWLCHu56uUxj5WnnupFlfX5c3VQUPdfd1OvrZE8BF9/27K9Nk9Wb2fJjIP99/
ysL65vrdx3pd31Tv34WVce7f4JjNY3z6ePfcfzyf///8e/IDmInJT55ANJ223136BaEjAKW5ioeH
efrn6FB5wIkkSnByj456jo7iB0RJKSmm6O7FH+59j9FrJNqNz8+RE2yOvu0lNn+V8Tqr1rB03kpz
KDtQWitEMd+JjSagWRpzztVObF4j0W5sfo6cYPPXxX5ik6x/rNM3NGqUHEghGCFkYs2UOFAMUUrQ
Vp/0w3q415e/fi/JC5A8DJwicryXiDgmy26u6vCqqR8m6J8bM4YPuOSYU8rvFQI/N2YSUKOKKEwm
VuyV0uxG5tngCTrO5V6i82VdBcA9apO9ITjygGFMuVQv8ACCDjgXTCEGlABeAN69Jb3XnNfJtBui
p2MnCH35ay8R+qsMR5O9pUVjB0RTAsrBdtM0jA/A4nEtuNgFzysE2o3N48AJMH9930tgnHUS3poy
C98SG3lAOBNCY3039RvVeEahsT4QWBKJGb4H77nqvE6m3fA8HTtByNlP1XFMYsr1tXmYo3++71B1
ADyNc8TIbnwQP+BMKirow03vbdprRHkBlseHmILyYS/V5vDGlP6b6gw5gL2EKPArd2Ki6AFjjEqG
tuR5As0rBNqNzOPACTCH+6kt7k2y7tblzcPCfQNt0QcIKSkI3bo1QJGfWjPJD5hQglEM3s/mNSFr
r5FoNzQ/R06wcWd7qTQPsZt35vYdmJIm/fGmGgRWDYHVwhTiMs8AkgcIC6IF3QIE158ytf9WrBfA
2gamnj/cFDhnL4H7MhgIvfkP0/bPdYoR2IG0IISye2tHnkOGEcR5OGYMHKM7nZq4pa8QaDdKjwMn
wHzZzyDOHKhBeP2G1I2oA65h5sWWmOmJsVMQw1GSMqK28bXJNvQKgXYD8zhwAsx8P+MFy+t18IaM
DYLSYLyQJA+EeRL2xJgdCK6pVGiy+/xWkN1wbIdNwFi6e2m+lkkSZias3tB+oQMMWABD3nqfUzXR
B5gpQbn6yRmebjmvkegFYB6fZYrNnipKdh2u3zQwoA/A79RMPUSZwUI9ZQMQ8YSgAcR0IOZ595oq
zO8FegGZh4FTYE73U2lM94b7Cmz4SDLBJdtu+BNUND3YxEAFRtvr4kFZ7z3P5W+keQGSu1FTPPbT
sTl662yNgp2cSaKlvNcD/FxPtIItB2FI52xNGGQOnpqw38uzG5OHcRNUjj7upZYcmyas3tiAoQOt
IAggHjnYBBgMaTasIPS5pcYTd+ZVIu3G5snQCTzH+6k0J+swu3lYt2/gtvADCnFNxp/oxNO9RegD
AtSZgam791om0PxWnN2wbIdNIDnZzyDAybocknV2/XaobMKZUBQAmDxXFCkOJMKQJdBbNGDPeWrB
XiPJS4A8PMMUk/0kyBcB1Iy8W1ZviwukNwVRRPNt2EVPnBYJ6U+sFNpkae5eE3xeK9VujJ6PnuB0
sdzL3eZkXVXrq6Cpbuq6eljMb2DWyAFkY6hEeruj/AqUQByqBNSEA7xant0QTYZPMDrZzy3n7CbL
qiFp12+aUmMINn3IqG2D/3fZ5qc7j5QHiiq1IXP3ugQQPrV1r5VqN1DPR09wOttPnE7CqyD0129Z
MQD1T5JJDSHoRwyeYgS1aZIiDa7n9vrEx3mNRLvx+Tlygs3Jntq5EKptqrct6xRA3TSGArStCk3d
HXaANQQ1oaTgueacvEaWl2B5fIwpLvsZEzgJq2rzN8/Dh0n657vPpjaNQILtMVQ2oXEKigW4IJCs
3gZsflGbVwn1EkRPBk9B2k+X9BI2IKgsvnlDv4dyqBKEAkEEbO3uNUnXQEyNMko2NR2PsYSnu8+r
RNoN0JOhE3gu91eHTFO+pQJBpEZICHduC9HQBJ1N3S1UREtMtvvOJOK50erfSbQbnJ8jJ9ic7GdV
x4nJ6jcNRjNIPUN1J9ZQt3H3AhfnKSXACIwb45iITdL6qcq8QpQXMHl4hikkl3vp8pze/CjXVbx+
mJ1/vt9sqm6h9IxKeV8Y+Iu66AMIv0nITW+rcif7zWsk2g3Nz5ETbE73M5RzetOu3zL5TPUBhYpa
CK/9dGKeaQsWQAU4uKHbfQg43FOd+b08L+Fy/xxTVD7vqcZ07xbrNIeS6Lcsg2L0QCgOMekHtZiY
sk00B1SKQAzh3tRNePTpzSvFegmjZ8OnUC32FqrVTVndDA8L+Q3MG6SmKYDA6baQcMIGJFQKANeG
Y3r3TqqebDwbnH4v08sgPYydIrTaW4RObvrw6g2LOeCcFCOw/2C23YAmmoSROMBIAYjqFwPXvfu9
NC9j8zB2is3J3mLzzZTxG+oOlKVRTdjmPNQuugalnuCIIrCC24zCL9Sge/c7iV5G537kFJtv+4mN
KeFsrrMuDZTevCF5A0+UU6hzeqQIk/NsEgpvFDAEIba6NUXo1XK9gNNk/BQtZy/R+nJT1e8+h1DR
/qZBa0jMwZlDOEEFSbi71wQsheAYCJVg6LZbFRjCp3zu1WLtxmoyfALVlz1ld3cL8M0PvcNhNyYo
bDh0ywqmfiqCIvfNeasH1vAcqdNXSrUbqOejJzid7mdK9UMQviFlgPQPg4PTEEfY7RlBWS5cAVVi
22KeiSb9TprduNyPmuDxYT+p9oc4gYrcNz1TDVuRoqA22zDB9JSbhhJ2YHEIPTSSgLj2U+v2Gole
wOXxWabYHO3l9vOhvPHf9OguBRqn4EwOFbut2d3RXQjywCG3CSa/leQFRLbjpnhc7CUe941M/hfI
G+CCoBqH4J/7/dP4DvABpeGAG8a7E6Svl2s3StPxE7Q+7id5u7zp37SLB4adnioGKNz7QOCDPgVJ
Q5AO/COoNPjZgeWpWfutOLux2Q6bQHL5dS8V6FO9Dh4Myz+P6GzColCdA7G17U4zieiAumxCOtDc
Q0y8nd/JsRuK+1ETJD7tZ/rg802ZQkLk7cCAkzhIcgJ/gGI91Qto1iEEEVpA4ObuNcmyvUKS3XA8
Dpwg8nlPEXl7NxOIFiZKQxL0fubVBBlwQ6Hqg8P5qfvrE3L8Gsf3BWgen2WKzV97abe+hNWVyarw
bYuiBCgEp2LruQALfqo2UN0hYTfhcHjtMeT2dDt5lUi70XkydALPl+VewHP1tx3f7mfpfnt59s7/
suEdbC9Q2wknc6AAdFfQEzZ8OAYCvSAeyqjZgzW9P5ozaUT3sli7UZoMf/Yk/0dd7l7ugPfYKNBd
1+vZXYfBJ03w/v7q3eNC78PJ0K0PuJMW3M/d8vrP9wRLBZry2Llw8yHPvMdJfcCTMTfrqv7zPfQp
hJ2KUKE0AVwxaOD7dx3E+TaXII8KDQwRAqWETDcUVr1/l20iOND9cNPsYJPBI5Dsgx4uCmxptemz
eNcYEY47cg3qiqDxkWD4sb3jmUkG8OAe52P7/busSc9MmNUVjKbAI/P7922E5RBFh+Ne0GkR6iM2
fS8ULKv8an0B58zh7fj/5aOJiecNwQeZ5xo7iZVakd0FhDu8EPGwkCam2byJ/SAK7ZDmJz5JLCcJ
/eC68tRobOmnJHcUCop+GYxFmtmmkuJqLImepVmomM3SfDg2RVwmX8KRFcemGtF1RP1e27iJ+8ZG
HMvBTa22pYehJcwnWdeSLKtCt+2qp2HZnZS5yGZBHfeZPZBksONBxCc51szBjVfbfLCOUTPkoV3m
yndwlI3ELYbye9uQckZIkCxZ26PBGSKFbyCW0HB7oD6ba+UFZOZ1GQ8cJoLwJGlNt2ySRi6ssimX
rUmj3C7DrD9vC+uQRA1xDdFfuqynh4GV1KmT+mYj1TBGX3pe5Q5taO42Q38caByWi2jEJcZuF2Ov
dhuTRH1lS1ry2sYZ8W1ikrJyRsuLR2wD8jDLaGzwWUhCvmLRWJ1VeReJow5LfgUzMhzFlY688nIU
+bisS1ZZ7EiWfh/PohLbOetEnx+WKg+SGelJd2IiloQsWchkAF8jm4tRpS12OhYENV1EYR+Yoneq
OG8beTQ2fVbq0cEVxqSfdUHcREFra7/sSbvEaYx1e5R0OgpFbfcYNvx46StLytzNoRnRt5YSfFFV
Q3+WFNrqr3Um8+hWR7i6HTxEOnpKsoqn+KNMPTwXdShNZefSk1/zLmmYXaS6Pe78OF6JrMlhosrY
C5whaaJlyHRGZ2USn2NsyhkK09L2grj7sCkDt1EYRrAs+9i4Qx77jgXe70pFsZn5PhrnYxjGh7EJ
PuAw7y9q0bDQ9ayEuKEug8xJitpfKVVL5jAKs+2QSHkLlKG2niV04Mu0R+V81GO1NiRPrkhdYDrX
cSW4XRZjYNfKU4nt11FJ7azSeFXRurMZ9ZNVlIYRXrCs+R5ErK2d0TB+ZsEMctuw3P/ulwwd+RFL
52nPrcOWssyVcLuTRND8EI+4P89MjQ+DLlbRB4Y9aaeF6ho7Jig+ItgvOrsjVeuqWGTLtkP8NKy9
iNh9nbBjoaJxlXkjsscIDW7cBGuQMZorlOJ5k/inIqia2G2YOIYIWvU16GPve1AGem7SsT3MI8pm
cRFnqwbL/FNUjac8k/x8s7I/eLhCrkQ0m4kCn4yRHOwgzGtH0ZzPVZiTEmYgR7cGD+iD4bH/1c/D
8agsWHds2jhZVInI7SEU/mEUtfGhF1ae7RV5dU26uDrMRak/+sziNjjK5FjF8vNI0IeMRoUjLU8c
x2PLj/OwsBZRVHVfeGG6wI7ivjvuQ0q+pXzoe7sZRuPbXYLohSCsmeGsoreWVEHq1DAb83iM6mVT
J1cCmgI5ZehVyrWaodB23Ar2MaddHzhEtuaKqcG/5BHzkW3ikv+oUxMeZrqq4DNya5mohDiU5pZd
NG2y7JAwq7gvUkdFUTTz2qif08xXi54Lz+7yrFV2I/poXnMfw0Jv6vAI66C5rIMydhKYn8uqL85h
WZsLRYZj3QWWw2NPLywZ5MpWtJArVVqhtjVL1HUvsuBMJypctJ7JrmWItJuggcR2nsIpx9lgGLIH
hJeeiC7qtFTLgba9G8Pq/ogtk6c27gay0A31nK4ePykUYXfouS9tKYvwNEpasOwNot9N4nd2GjSW
23eYRW6PBP/GVaddivPxwvQ6dJgsuy9xUGU2p5E5IUkeV3Yr+yurz9pZS2h968ed5cS8GGcmCarD
nhH6lWRj+mHEof7Q9mo8GzJu5jjx6zNSlvmRZ3Xoo8TlGDtVUcbF3JjKn1WmQGuVN6XL+sZcRMwy
tTN0AXWCqLFshmv/th99tMjaTH6jpB4td4SlNRvB5DhBPbTCVn7QuZkBy6+60rKlasUJKUbfAY2k
c+Zj8skvdH6kOh6sjC7zswIHrVsXqIWZ1cFwEw5l/ZG3fhE5BfECt0JDUtgBrlLH6wthY9yS5VgO
Q+MwUtykaUhnuDfappyYkz7KI8eiRXk8ZqY7T6Q1a4ZYnxQt4aEthzDwllRY8UmAcOFiUkTfk6ol
l1GV5CcyV8NH1OGqty0R6Aum+3rRqrpfmt4LmW081jltEKIPZZvHX1Jtii++ysqzrEm8z3nshUdN
X/R20KnxEy7ZMAuQiQ6Hsh1m3lAXNhJZFbgMntY4fU1QvcySsc1tXzafNgfNBztkVeZaIc8cwZmZ
FShAZ0UlfTqTyjOrrLNY7aRxNxzxaEhjJywxmSnDKMxj3X1lveQ2bwNxOPRpGzhR4Y0rHGJxReDz
Lcd4WXjm10HniAjpL8PIqwViI2z0KkNNYld+Fc5FGItjCUXzl55sS9+2eCli2/dUyFzV9cdNYcp5
lbMmgwAkML4tHX1Gqq5MPpRAbbZtsx+//c+lSeHv3ZifP9x03f75HZwOuW/X/bfvgj5gGz5fTd+0
kebxs362i94Q0kdRJxT3vsH3C/z3by++jhxDQgVo6cvc+FmH05+c+n7Ylh5DuRowbOgLBQffBN30
WH2kx5LCgQQOpBnaqTDoFCGAiD/QY2hjwDdt2qDdFwgB//lJjzfHtqHbpKKcQ6k1HNH+r+gx29Df
J/R402UHSlEQgUCshLgfQc/pMScDxJpM2C6gNzl2SRAms2DMtMPr+itQ0B8KtZGdm7GeZU2vnTgS
ld33Q7xSOM4dVKtL1ap4BUQxPumb5LhVDIy9JU5JAVQhQVZmy6jVztCw3lZNNs4ZTZFb+Dm1A1Xo
ea6t0NGi0Y7U5Dz3WuSiwMvsiKl4hgvZ2z6Ge1o+ap0IZ3BPVCA3iquvbaIvGx4au8gNAcWMfggr
R26SwttjPLaOaWW5zNvyK1ZB7oy8pXY0cmuWevIzmNqLiOIfLewwMDb/mhhoYOnX1O6NDB2Ikp7j
QFU2yeB5RN7XM1QWXwWOtF2XMrM7a8OE/Io4fZoht7XksoQ9x8/qeuYB2XRa7c38OqXAS+JbElu9
LQRMpVFl5aICPjRpYQpY7H+CR4BpQGqZQgW965XwrhaBDG3OrFngkcpuAmIWESvzOexNiSsKAVdj
dt6ppp5tRkbMU3aom8geichsf4ApyBNaz3iNx3PfJOcaSOQsqeCWiT/yI84KEL+jZNYUIBDNReyi
0f8E3Lu3PdkoV5vsdsgKsyhoSRzuDTFQ/AEIvU78Ky+xMMyDvgQXr57RLMmdCkWRE6QRAFwrZRvU
EqeMdHXpKS8+LrTwnNxKxnk+onHRKZg9WsFNOy6XCluXd4skLAblDqyo3FzCOsADPU9bFTol0ped
wq1DYvgnRfy8DUEoP4rZklqlnuOoqVzjp/1K6prM2nyzimp4L5yTOw0rHLuFqchMtkHkCE/0ME2w
sJokzZ2U81NYz7e9jqkN3RCUnXThD8iAA/YjfBd5vLdbbGVuV6vKAaIEY1KYpQrnyiUyH09QUQGz
qsqvd3insPfYbQLLqu7gecGv1LbUJUBfFAFQIpWsEPZvQclhVQt4rwpgdSoJS8VsdMEv6uFTEsC3
wG1/UAyCgOYpG/a28LSB6YLDgZfDCMh3BeiJlJ236lQ6ngQStEMDx5UxfKCQgLBqYDEp0Ma7ychy
UIrOgrfmcfojNR04hkgWq4RUfMY8WLRJXHmrIdP4Iq2i3CHgmdldObQOrfN8PqaEzMrYIDctGUzp
xnvo/KA6UpXVH/qC4GNaeKFT1COZxRKUcujocdhFmZ01BlZZBhf7LotPFAFFpQgMgWrBj4sHP5kh
0BOUtOF5G/DTO/Wi0TguEG7IrAcGCL6l6oGhRcZGKcDNAh2v/ABlhz2i8azFGzWMlXHusLVSeHzL
y45F621MCCyBLC+0QzuYm7tVPsp4nJu81IeVz+LZkCZ6LmiQuJ0Fy/luAWxWOKj4ecjG7JAOYMZ0
C/rNwFFa3MFcNx0FPYBl1MeknrUR9tZ5yK0FD+BRRwvulTXYWniagvXi4Y8QSKnT4RjYIcgHwUqw
KxZoc0pr7ZAMeytUNhls86g/5T0/VF30w/LDwbZklx17MYlniQSNaEZkLXwOempGjo8HCQ6NFLDI
spRmx1YFFHXMwHzJKIWGL2Ac8JjZYc8OdZBUNgKWeuzhrnVYRYUja0TdsuSVXZCqXHYCXAQJ/N3t
wxQtkOF0ZiU+GEUfg3HrADpLxvrQa8h5AAchD0ecDYd5DcYkZ20LcRV4bK8FEboGmD+oiFmkCixY
KhN6b5uI7snsTmnbULSO5VuX8NnBGS9hSZScnZMhGg6FZymb12az7XSwmIo+n1ciBPxMgtygQNlx
L1h/2sj4VjMOUzOABtzNtdA8duMUPrLBgCvLRDxjfV25FpT12QnjhS0TyzsjeExdYYrkUHnFbSHh
x2kTzUDpgf6FYE+YlYRzXJZXCll8llnYd0whP6cGaGBsBWdW15xKU0c27ZS/GsLej2wrqRLsimZA
MxJ3BtlZb4nGHZPxe8yTtLUhzcbEDNqzVJY9jmX0g0Smd3Eeae6EiFxyP07cSnV5dDL4VbMKOwQQ
UuT54D/6GLy8CBWRHZiwPgt8JjzfFuBGyHlZ9W3kDHGNZv2gy2o2siDHjigKa5V7zdqqjbmudHvF
QmQa26d9fKsKao3gIljjWDlg/rtFnZVmrtO41xAZsgrq5FEJOg/eveX6sBW5BCvvRHdmtOYJzbrq
NCaBkstMsypd1MNYW18Hn7VO0PhtcuwFmtZ2WSZYOMUQg6/FW0GGmU8yz7rIGqAPgRSQhnqkYlvO
+jTwBwxpyms2+WUqhEQQnKTAu56G/RJtkZGZslnIcBgOyzG4DWPYXGimLpvSUFhWoHUshJX+9/eF
VOiv94WWbZvIJoJz2BM+pQdGBl3nzQJ3d8YOdJCG8TV4CLHd5/Ht398Nkn2/3k0KaDsKHfsQZJ+e
P+XY+RYLx6xZJAMskA0T0LFnzXwLAhd3d/r/TsDOzMZPNg8O2BNIfomPT9IKk3FbJ0CIAwhnU2hL
BusRDocjWDT3MXI4ybpJKkIJPpx32cbBtz4AeA4UCoe2XgMAv42PY2hDQwnU6GkMx8s0tDf/bxwA
CuH5JytoE3nHBGkIjxMJhZd3nsYzPcFRmeEu5jcKwreNnpGcAU1zUN6G42fOmzxeMwu2hnlWDNXA
3Jr0POgdy3joh5+VLAPvlfSxXOmAD40baysrFp1Ok+ok4WluDRBL6nn+g8d11BvXEiKJqONLyfCN
7M3QXCRBL5O1Ujz3rmhKC3Hqi7AAoprisAJRWA67wocAo7rLXD/hZZzbpuNpegxB9QJE9tMUD0cE
Nr7o1qpaA2OeQHp27w09tSVQrfVsjkCzCNNwZGzTGgOmC1bE0zmSOA2bQATqxutMFhWLOmUJWySs
rUq5GCu/DjtnDHPogJ8gLyTe/O9vv/ERn99/c6yWEgbmDJACYZ7ff4yoqiDLEV5HOKYx8EpDOQ1s
rYlVRPOy7/yydsug9llgW8wa8+ysY3QA3wSzUXR0VYsgq2LbGODy+BQ66RRw7TdCPs+zwO9CgtmB
dojwO6sgsSOgtetzITNUB17U5/oKRYSL74yWrfWRiJhzyy5p6pNF26k2Sx2UspJA0K1MKhnbyYhw
5dQ06+WnqEON9fE3ct3D88TF5Qh+VRMUEUE+CfqaKyjYey4Z+IsZuHQQgishvBpUM8L7FhG3gVYA
jbmtxkwq4UCkLe8qbafeGGBhQ9CyxukRLGRQS9jy47zu6TFhfRahs9Tjvm8WQ9EV3Jx6fRjjfnA8
0lfkW1UUaeHPyoiwrJilSTOS2kEGiSp1VclRmBzTHhsqzvQgfVnMY6Fai37wshQX/QmkoVoNatS0
IsTaRhHAtyhGIcPUTawoLzM3SVquS4gQw7DAjtNOwhc/MYoUthhiKb4TiPk3y/huNrsgJRF3IFcx
WOmsawnkvxYG3JzkNCMNTDcGjWvkKa0SDh9gRaSgyM7HEQFuKFd4DO24qlM8Qty/1FnoilwmUWOb
EIq8S6AWNZBmG/U9wK0jH/4FVe1gfsdCFaU3l0VLi6VEViyAHyoDtwRmEdF2hTrihT7kNFJonnCY
9EUSJZ8oEHxNT8VQa5YvI4Es0q541ZawYoeQxmNn626oaOFC6gaSKRdd1EuapXYU1Mp4jtUYv0Op
XUAbG07ONEQ1ZTfzC0g5Fpd80O1oLiGil8JEejiGXfzU1FVnxGWYQwcp34V1DrZgHpQFxpGTYlWV
t4MkRaVWXPQd+Y55P9TqlKWdl59nWkcxmUVZZaEE9l8k+tqBDKgqyCwzA2Drdj2BsOiGcuemdQpY
7lw5Axu87jjWVV2NdplEXbjKLA3RbqcPA1QdMpTU3Q+B0ngIXI95eZbZqczS8mtWFMpqbAURJ5j9
MS03qBVZrn1xrNJQgkHIgkSQxvF4gwH5lDEPABqyWsGX+6WRhLAXfc9kEgt0WEKqpsnttkQixXZZ
+UaCGCSOid3FVqsvy7o06mOeaSuZpyH3uR34fveRDyGP3CHsvMOQtXQRIjou07JvF03pmwtZCoiN
aB6cyrBOkFOwtrz0YFEvmM8hKQbaF/yIyjz56qPQuL3GXmIriFkcYo2l05GMH6kcfTcxqGPW5eJY
dGHuSkjrAbrIKueR7NksMmHzYYwSYLywcuuZGhBNYMWK9CrIm48Es/yoZJZ/lLYVhEMq1jtNxfxF
axrtBrpT5zIPCicO8/A6rArPTYLctweWZS73dLFSI0nng5d5pZ3lnMFHqyFzWJTJeQcfuVTWEPwo
e9MckiHwrgsdJ4dxj5PRHnTE50GEzMecCTJC3AXiBLZFjf+p60e1TqyMgwfYpBDaIOEMkRqtGNJB
aBvLoses5uO8rCtowhFJ7xy8j7C2IaOpr3EK3NqWOMcXLYmCcJ4PmTWDSHx9UbWsXm5MgQspymZF
q3KIbZ52yvGk9gL1NWyJHpaw1zVXFWERnpkmr0sHXJ1gsFtIod+omsvUtTyrXKWaG+5CgiE671sa
O5yn5ohXNS4cTwVmjaIqP+6hJ8FRJfBmhXo8zG3mt92qL5v+BMm4XarUWKswpgFxFVi/a9x1NAOv
R2HIKgLX+NblRXdTWFbvkBCP0JosMsTWXg6UAjwSWLlBkie2BTnRxs3HLu5XovEL30Y4D08HLMEQ
p3nvtB1N6Ap+j1KSr8q+KOckb8gRuFu9HVH+mXfDFWo875RhUJ+2amo3lQUKbR8i8tLlg6EzJuvs
NA9Y+W3I+3YeIdLUPkRf4riPY0eGPjiFVkPZuoVYu01Jkh2aHgIABKX1eY+z+LwKhjp24rr2PxXB
UHwt+zwldtE3vePhMo/sCOSjNlbCi0Hx+mB0WK+6M02qIHGysY3WUZqPm2hn+hl6TRd2nrf4XBum
ljkpldOUyFuxMGPrSon+eJN7byE8yxq4KZQJeI1VOIPf+JAXtUxoJzjW69KCILSrihxcRh5VxZno
RDwHQy+Eo8NRLmpsgrPcpMUMoiPlJ2Ky/LBtenwY5a1Yl9T71EVj9AlqH0Z1WORssKMi9W8GmJDD
oJZNMzMcDR8hWsI9u2TFcPQ/7F1Zc564tv1FqgIkMbzCN3h2YsfuxC+qOOnDKJAEQhK//i7inHtP
3FVJnffb1RVX7C8GCWlr7zVs4r5eyqhZ18u06NVZZwWPQafMxVMxLsUr9Yp+6oyYXtdt3f62WOCH
FXjRLRMdPUc4KQ7a6+VR0omU3I3rDTFz/7JFE2CYIRYBqMrG7poQMZxlHhEp6tqc4NTu04ssYoAa
57E799yapzkkFPe/JlcQB9BTl9L5y6CE/lCMjbmIw1A8Smm263ru9NFnCLllN8r2bmTRcmUscx+A
n5hPJs/ZN9qvCA6JDusdCxKbR1N3H9PFXnuTucvWeToBocrHs0glA0KRIutyiHmXGzHiRojGfNyS
vHnKEbe/6C1fPuHAry+w2bLbLSbLBxz17WkoBAdsNsS0WmQxHPItjBTr3YynrSbTh77Pmw+1n5Su
CjVEJ+M6/UUtltWl4Nt2Ywpmr1vhwA4ROX2q6VZIxGzpjzTr84t48jXA5Y3d52sNkYc15DsRSW6i
m8DZ1gKslx7UwyGzSub5Tc/pmgGngkd2WMqhUOLGEVV/KACt3BEWxudhMV/xb+pyXtr4eZbIYDqb
dXe+6Oa05Cpur4pJJS+WCOuqoXHRbVhBrrXJuupzkwyUVUUTZ9dMTCY/FZEciyvZ5Oow+Zlt5SpB
X+bFJjMA+EuxlpKK8W5ClRtfB6IzzHUaucUAZl7dcIq9id3lyLS8p56Rj9lYADRKvWmmY1Mo89DV
7SohtZhCcy3bfmoPxIw8nIMQMTln6zxvDwEMom3Oe+oRHQrt8eahHrM2Qbxx1fM8NUMVZ8hcKi6t
WG97SDhmSGPi+pPLtilUUzSkN+PiBKQxMVLE6wXtp5Zn3jZbbhBHjFp4isSpHkktLtYlza544qOx
+7TRIJK1DF5Hhb1KEOyiy5w1azhrAFzm0Kwzt48FqXuAs0k9FAYojaiHviKgRh9bSoq0TBo2fJxC
TLazS2noKgC9SXQDZYsfq8ToKLvNBoTTwxT0dpjGrb3qkgVUSJz1VwsJfu7uh0DSYqOY/jHy8hBH
iezXvgxQwsj7ZWFdvhxC2qVDAnx3nrAf8m3WlY1DIo8stkNzAyS6S0s5Kr9V2+L1WFIZtsc0s11/
MbaMQ7/iuLvtW5TOh863/gKqpTg/AF1psnJOofm57GujQPMD+w5l4nz4lC7Jckd44bNKdmInnFhP
TRVCnT7Hipjva4HUhBoVkvM0iZge67VJLGiM1DdkqpaZ2Dl1ZdakD4GwKUNiZvPQDhUi6YIPTBFp
4dZHENJ5emzUoEpe69gXx15mcdYcVeInzm9jsqb2qctHKS46nbOv9bq+bFtTP9WNeqkLxbsSZYJ8
dC6DRiIX5hzh8IDAwqbmMc2z7XqA3OvO0Nae1sYUldJqU2UGE6UqpeTy0YxDCnA2DaUF04v4ui7y
21KL7ZRNw1Dq2gvA+ThXqtjPTh82HDbsQzE39DHjxphDu0IChvWABVP6unXf40n1H5Ue5/w4Z1l9
M0/j9Gj1vNRH6+tVXKajhCqCSF9cyqnTh2TUw6nXgj+OfRQfi6WZrnvByW3Se3adKCC4Uz1HVV+g
LDokiUDXSpvZ8+aTZCihcx/kISpWPR9VnE53c5+75VIZJ8pidpGvdF93EKfNoNyLWAogCpKM9nJO
MTjoOkj8uAm8nwRM2KDPHYEwwWBTunILvbnDKY/Dv02BmLYd8gvcgnjAqdOeLDjXyo6qee7aOn6B
KM6ffB8X5ykq5ClTWfeBdJGpVpk2n6NRPg1dhEoKhdspS0T3BfzIMkHfMU1fAL2aK5tQUAnC+C6v
Woi5roRKMOg6EifW+rVCbzN636EsuVpd3H7rG5q99IBrP/cxdTfgJ+iBKz1d0lCH5ykbkn6PaV6V
FGjubSoERd6K4LgvQvaN9RKFWBjlfmr7ZH6d1py0xyGF0qvsJEqWy5GP7VTNpvXLYRm2CYVA5rq4
ogPiSJmStuO3g5qT1wZSuL5MBtxD2Q1Zk1c9fm81pinWRBMU9F+pTbIDSvh1MMi1+vpKqmn5S6Fq
a6peURq94OB1pixI7tYLsvTpYVEduWg1T57SjjUnMK69LdtA1D3nvnu1a65wPKDyPE1WJBDXCE5v
Zp6baxW2eChNjZTmxs9WvYI88W01M4PEtl0H/21ZAvYKNiXqNKs4Zd9XV+CHRbeux7Fb6ZXTGmi4
ayF9uVgzvv6NnoyrOMmsWa5ZQP1WEqQjy2EQGsA90bKrqwiCqudlHoYvmVo9aCA6Q0NEdHRnXRY/
LqjyipNYkMOV6eKa4eyQVF0h+o3u6HXTdEjlCqSeZpvJdEcbF5PKCqp1GUBKqqNR61iXelZYRBVr
JARx/Xqq1xTME1QhXY8kzRz3MnatRNBtgpwapNj2eZzt2N8nU+zmA6oKATERFu+0qcrEth7CmURJ
N7L7FOqlHOS2bunXAXo2MlYryX0nTnj3Yu+j276ZUvAlqLY9U6XdGjnbKsOBy8OhiXFuDaVdcMqH
w7gGIfvrkAtAOtUMijFWH4YVMCYo8Lm2hT0Zq3T7ua57NtUHh62SrQjflI6mXL2e0uVUI1cbLy20
UvJfswb5wI9N37dyPHId4v4RkkiSQWVHunYZDyYwEnUfOoCKeA7QMc0tGGtrR+fX0hsM/29J4E3G
PM7dGA6Fajz/zFHiNo/aY7W+EJUCP1iGAjADFJDCq2t4MSJUwhDIQncEimvdsu81E5FPz5kkG/ab
jkGHfbEKArOmHHMXNoLKVnQuxRGBcLw82waAQn6zIKH0d1FXRIFVFsSL7s8b+Bg8LRx53QQ2FgqG
VR74sNgwXlOL4W0l3qOeJDNEBDOV4pEuXLXpEZxS09KryFodJnGg7YIcB7VDrU9K5R3iMbiYA+ig
+jZpUDWUQhWImKFokUTl7NwumQxBnRoGMZluqxHZyODYsR49g0ZDOcemAtjBOOU3G1K//Ai5ZyrW
cllFoWwZM12wYxY2ys4mMfJZ5XZ4Its0L5DkApAumcXeOcZpI79HY48sy/II0rzjlM5Fc1hNMoIi
3xK9fASIaMOxW2Z1VbT1+gGi6/WCatveTJGgVZ+k9raLQ5BHReVyuaxFdIZOcHjswCZllxopXFbS
UQVW+tH149ksUVItPlcOTHm09t8hChA9QiuTokxxjtrDQrfwMLfEeSQIZDgiA0WFKDrF+dmkbJEH
IXP/Sjbhgyrj2un4Ie/bnh8cOq1+g2IgM+XcrSgNxo2sqEZMFze7hNjMF7bh/fq9Jn5HXJBRJ2O1
9U19Ana7CnKSFu/ge7KJLsZKRGyajixE80U8T9mXYR0YAMtMJPVUAVBsOSrULMx3Mk8je4Cm3S6f
582ZGg9HCdlUY1zoFQlSnFwzBnDrDowykyXTyMNvvdp1MY722THr0+GK1PNUzpvllVH5eqdk0FUS
wHbnIy9ATpKlOW9RwIPJfE1K6nN9odUAVZ4FYPa6davB2hDFR0uiCePc1CmNlf8Q8LAPrBB5cezs
5P4m0P8CPOxUfUMQhucXFJeu+Qi62OxZF03aC2Qw6ZVhGVhrhEgaznRl3cPkqLj1ktTfaxNj5nO3
+YtFCKjU+m1rfanayD3lntsPzgwNhgBoW5cukxOiaSab0ve8eIgBH2aHooMiMQZo0R4crdu/HGXg
Fng/s4uRQU6ineGPWtTTaUnG6HNq5rgsMr8dGjNsj4zOWyjxhp5wB54laQ+JnUHPl8Oo5rJo12K9
rFMzIcyPm5+hlHNQILliaCBpQDVcqTELySnZ33dV4m3z7XyoV7oi9BIpgMIskG3bktYzVBv1GOZb
apW9qZMYxHjEa5WdumVQn5zPlvgUlhGjlH2avTDT5HUpkYDfa7JnvDNcCWOJnDq0ZQqBqytHkKDN
AQd65wALre7DJoEAlFC8q/TYr1sXdnFEe9y0x7+pOZ8vax9JdVip+pebm/GYiNlDxsrDlwzRYr32
4GzVYdBr/jBzs1hcjnONgqAFCiShwKSDSK7zZuiz14KIIEsTi+KakCZ5DUPbX3mi5g8Uqo8qbvPk
qx4XOx7HOStC1fK5A97sWBsO1oUO0iWTL+JomzYfEH8NHa67OAn8tKSOPxPRKH8H5Ap6GsMmGcpB
yfhLW4x1KKWKzd0kijk6Zo4HFAVFAi2jFhGXRxl3zaeee+MqnJvI6pCfHxpqdL7PW3rvqAMMTZNJ
3OWDpJ/hf4jrcrXDFzrL6bMBuQ2B9gjsccG2yYt6xZIfzJcaYq8auZUnFUHmcWvsJqsZuMvLWFty
aSD9HQ6m7bP7xS7T1cIhakZF3t8AF4BNQkT5MxDjNsMyqNNXlWwUgpRoflhNSC57NJhOqm7N3Z6t
RfKSFyMgnmye84uZNmN62AqCxEm2hT+PPFmHBzBo7cEA3DoYLHVWacrtEelLfD2GqTnJzsWfGxH8
50IscDzMNjpAs9UfZT6If4ESiw6Ms+UpR7p/jpmIX6d67T9DNRd4STwmLqHks5Esv/WatGe1Lth1
uf06yWn5oGwURJkvUxRjH2wfipr0yGhiJs84D8yIMmOmhzzj10DRyI3TifkLmtb4kHsUKho+nK30
TTw9k3xgj11DmawYUP1LpcaYT2Xnhp7Sb8EC/TfHXgEPMq84oHq5HtAZW4TsMyraSaoHWDtgFbhf
ukYjys9oO69BY2lwok2JqN5JDa6hU3S6ZyHMRTi7xHsQC3SK/NJcRnZXm13mogvLk2i949/4yKb+
optyubBKMBMtBAIjzpxB8OqL9CWTkiyXHdT9KcRCi443pI15FCAx61MT+UvYWoBililYzhNjo8tf
0hGSvgUaw37wA+IYbyJ+QJ43SqCkIa3ro9asntZL3++ijJMP4EexadCKlcGDszZq+jvSJGTzIQWs
n0HQrVzom6bc2roHcadq+AySCmtQgwapu3qL9MeV5gtKmJb61JjnKXfQ1x/cxnPUfUlKW9/ddd00
2+kwO3SoiI+RonbWrxaegTiU+C2qDZWbGFKycoNXRq8XAhxnV1RArPeRsLSOiuHc1H7N9F+W1FvC
y1bkPX4GZ2WW+muyzCiYr7swiyGtPPQH2foHbvNXahWsIcQL+2tsQMzB/Bf9kKf+hzsLUFm+RE09
/i0ntRMaa8sVyh7KRzMzlKcNs6Za1siTpGraDhTdH27gVwXFfgMMGhGWw7gGlhCk0K/kYMtDkvG6
zb73bzcgsU6w/mRfDFhxZAIvVv6ekdyJ0P+jIxn8IpTipX0FPGnoFA8C/9cr+qYlSWMo+Z4Ss/OQ
9faDBxxytmDko1mQ5/Y8Egvcpb9TxPw61T+uywq8iSvhUYKN9v66yoYpmwjNv9eQugGWWyM1wA/D
UJrBPwIOqL0fRbOv9aaZ0ATgD8OGmvndsPdnDIIYSqw8gdrg12HXfG1J5Bv6nWQDpIkVh4GEf4Xk
ABty2tpsuGuB8ce3tNfBPvZzFMF2hOajAybl9xPx6yPHRPAED5wDo0O/94S/lwZB+BN1oR/FN1Fs
IzfnSSspwpEIuQeZkJs9yPz+kv8cPJrJpujhk8P0CIfrO51OkzVi6EJkvrPUQQ9xCnG6xf2JGwcy
6tjmAnScsZh1jeQLe+ZlisIKC8faTpFyf1gI8TvNByYAbzCGngA0D4Xw5L1qqC62jhdqIa9o7Yoa
6QLRdJcOSD8181RZ17GNVa0Ecq5KXyQUd8XbqLGPUqUdsHcCJPqxkI1EcQ4G3CQPcm3H+fX3c/ar
gotlcbzHgwhtqzOoXeAM/HXBWCeASOvNv3oQkFgEke0jTFYExgXUtDcUNaBKIKPEplnctH9pVW3/
28mCixVvFKQRrH6MMohAfr0NMLnzEuZ0eh0HTqB26aDzAAm9hgh19DWFULD/inLZ9F9lx0doT4yS
JuYXOekIwFINIe8PjUxo8K/GdhvWa+Z7sC1/EmC8X2PxPklZAu0gnLgwzr6LZJ46sMDjRl9nkaTg
+vd6bbBgFJZWjZXTQePmSCZX/Aygr5wCHHVbII9OKXE5F6Ch60puqC6uZYP8T5RjEaViqVAXkuEh
lUWNtCmhhcdplZAuxONVtBUDfmsPsgEgyO+ff/yrogSRKkWZBfdBFFOOt87ydxEDK3PU67iqlww0
JJhsyNt2shu1BnLOKt6yXf+AfGJXUQzA4/Az+yOcqFjsXLd3C031CRLdP29o9j6K45CFbIsXcYxD
A4Hk3bIAIzijSpjUizLYRWDOgGqy2yRuaLimM/x1GhzmOmzPEtlAyCDhN043FQK+Sx9qvQlygQyt
257NDkXf5W26S6k8WyFDPveW749nmgFpAW/f4a0HZbp+e96GtAevEw3DLu9pMft4QNNYwDxZUlh7
tudceo9nR2FEwhc4keslPyhgE/MJqPv+7HqgwJBi6R+XL/KaBFfmk+/wKyZoN3DnLRl3FdWiuOy/
+jkdtToVq4lX1FywgtwYuFZNOQzSJMiUayH9Rc0gQ/oy5qNgzyjpYyyyLK+hyFqhvoGY6/dr430I
x+xngLeQMrAsRQvid0sDWSTcKuC+XrZYzqgffBJlKPrc1E3DJbXaIVD8/orvo1Gyv1IUutZdv4ez
+/0VZxPNjZPUfaEozrEYnWV7+EugYcLyS1cNzRPIS+Al4GTsMte32ZtE4/e3kbwfOc3Q/iXDwcV/
mHbou5FvFPQB+B35LNko4VZZJsvJ3wCbNKJRg1I3PhqRTe2Hdc5rRBzV8Kk+1vmSrFOZwywAL/GS
1Pp6EHn66KkZ8lDOLk7XhyUnEcT7fPPTNRYRsPAOVOrO6Is03jc7Mt/1YVobZBeXouuXfeevaLN+
j55BmQol7Q316/n3I47fxbWc4oBCuoFRgwKiUE/+GoD7VDSjg9nuabUwwxVHkBoJ5H7rtq9bhiSL
XTSxA1MDZKHYsdh6+aEBJCge9l1hoR0Xj8Kn+5JOdAvNzEWrUCIhROoNFOJJw4qD1HvjoceuE07u
6sM4wFPxbLJYYxv9fkjJu8iWIwOCUA4yOM5yClP6u1CtoVfapm5MnvKlodhbi6r3G1gItfvW/bGP
0SAYbtaTaPy+xREr95BiFHyhX0kTQ/AYe75/C30H8F6DoegydgHOeJ8HHcAO3Ant8am2ofsQQw1X
1KknmaEnlZuVzvBmjArD/cPQ3mWZGFoR473tMbYKLGzI9359WgsIlmywU3iiqEkx/YvRWFqQvrfT
tyXKe/AAYZn09pwl434+SjLFeCA+lUMdjptMYWc9FZRY94Qs1WA6wJxRrD66bogmY0sKLDHmBrVH
N4uwedHCpoKwtiAjwQXhDY/wN6hRY0wFpDKYCnRbANxacXC02BJNkXT429v87KFwfy3E7zLtd3sU
2n10LsP5xXMIdKN/pLqx21gaUk0+rTKbEB3e0ltI5P3aV9Dgot75w+GfvDuO9ksydMxPIhxL0Km9
l6hGHUywcKlln2YbY4WAwliwoHD2Y35Yp9jEYdwgYNPLFH5/TPiwihEpC4IeZskZPywfMvg+RAf+
g+UIBtiQ6wMocnwKcB82/uJHHFQ/HxtM+SOm0g/5iL2CXbQ/jhrWdEw9wP69oC1CB3leBNABd8LB
CmzPfQrm9U/qXFa8y2cx+P0QQJDA++mRBb2vbJAOzhDMgBcGkJ4OolxsT+EDgWmiu4Pyiplw1I1J
YSovkqTomtIY3eqraLDU81Ih2yHXppaE3QKvzShgRygkvkGsFF04gc4Bhz4bp+E764bNPMgplear
A4Hl7tkaR0Aj824suILCjbLZnpzjQG6NboSfylSiD8ENjUxcHADhowFJ5xdrRDkBud1g4RhXA0ka
ulus2AzrZlwYSk/gwu9ORRJb9pgOS2CgrnxsnT0r2ORjgfxN1ADaG8gqhyrbBrdtEABjKSrAEAGw
JTioLj2tBSzKBy6J3z65dEraZ8uGGmwEW5K4CqhPp1Cm9TIXh6JFT4KqBh9xgTJ5gV8uctu1KMYo
OscubpITTAV5Ex1VP0n2FGAF78lTASjGf/LQxi63ZF5G8oATI7PfuUlT87Rlaz1OkCdNcTN/LPw2
7D0QoAM/oUcEdGFl0U80aaoMfJrOX2MJIv17k0AnCd9+Cgzv78IuzoFjHdwcd4CZR83hA+sjPqRn
IUFO3kErSPr+DIoN7HDzd5OPdMEs+5jmht1udFqxpKGSmlXzEX1qljQ6jiNTKru0hWib4Wbkvodg
t1vrxaE1Bxd1254E5J2WP4gR3Mvlzm7W+QlrJaWQIazbzjcNc966AgIblgK1aoQBaHvp6pk07dm1
EqcN6HBwNOGwqtbyzxOxIIgusTgcQQMCIK1QYluFrAuG0kBzn94PSZbhy/L2TdK26ENSoh0vw+XA
2zD9ulldJOtVlxowjBexJ2hMgo4vvLfZGcrkWA4lh0kH5yLUuy2GU1OOQ+WrFwF9s2BAawpe3wen
nMo+dIIAqztlPSWJuuxtKPL1PoVWDh0XdFHsWXVmFt70z1ktBNnAXgwzZooEjZB9i6itG35NqDDZ
cBO3uo2HD13nQCwcocl16Fzwb4kwTfZbCiuQy+QY1U1o9SGCZsHkh3GBsHH8nMALhOvJbihAvNS5
1pVBHYyZTXLb4gSpwFPtvwT3j5Sl1LrYc3rWzBh9pRpw6+mpa9w+YxRWZHyZ5mYhj6PM9pDP1qXO
s6pwy4QFsIGvS89LYSQ+p96G2kBuienT3Q4Z4SyZBa42NDGKzBGIOJ5LrBi6Bv0VD36f55EVHcA7
YonBoyAjJFnsb6hFClQcpm2RaVVwrIZMV23ecEv2tihW2+elG207Yr5Is03QXm0s9rd5l+23jA4w
RkEcg5WFK1D8SL8K4vcFlhqyP3mwnPjeUEC6uBzWNcZHccTm2uEeVnRcwxh/jscYSvUrrAkwZlUc
2uP0secM3riKuQIAEJrSQOceHX+uHrHNO/qadWQfHCjwH5NhsWpM9TPHLfi2684TOvP+lkatIY8/
p5q8ffzfk/z2OSAFSX+bJZCQZVU8QrXx2repas25HWnAoHWyeVyrTsD8RI8owGt0i+BvD2raAM4C
KV0CtMSXYNACQNm4hwYqvS+knTBLayIHfCRBUyfcFWAOsaKlSRT2pLeWHELnCmBrpEF3/JjBSWEH
Ia69jalJWtRolZrG1MUXAKv36jx6e7RvywMKzQHzk4JBwReeDfvgfRoarNM6Br2HRII1Kb4Z0KAj
a5420kI8BB13Q/fpfVtImw0Wd4lB7r8FTWVADaI2yyhW17w0+62/TSjZ3Ia/TAOdWHYkER/77hKQ
bIZmR/WOaEVH14K5W2/eRPZqdni+7Qpp+muc1iOWD6QVch+8geM1vZ/h0th/YbLuX9ha5/gyjNG+
HeTG9/sfbYq+IE/okgN35wm9W7DYG03jml70c8ji5Zq+rZW2m4slO/+ccmgwDG7Hv6nxcQJMuHin
2h7n/BpDwRg9IXPr8vWgNFnGtormWuDivGugUoBSRQHbHAAYALJ506NnE+gtODJwvuJ7fbBpl596
JIs+XNFiHvx0sbApkrIa0AsGBkox14ANIRS3+HwD3Qa+IGnkw53UFn8GuCLSF46mIYCKNFxPw90K
7QVAAWc6XD1ugNg/p6PwqAJE2Pa1D31JuuP3FIwHlOimGWx+HCSOWHn0ZARnBWoHR5X/ApV/h3gD
z8XU9xc/jTcgAxvTnWwzoN79FtiM139cqK7BdJzpjz2jp3zArM8QZortmTb55JYnKEgbl15AvrMP
3Rf1jCmikMv1GFFfOziz0y3ahfwLyDT8LPboCmYq4FX7En/DT/O5d/jXcErv413aNsEXgwWOz+sW
UCgp22EDroymyf1YlIAsQipvKcg4fCKFUgOLeuV2BqL2BrJsMR9g3rAjLBzJZS00+iaU2xv0JlCW
AzXUnPXAS+GiQOkrJWqnsVoGABP8Gjzovp8W5lrYleo+XxAqaSrA193NoHIwzaj19smzLd2hggQm
ULiWugEcIYinMGCUXxzSM0GunJiNae8K2u0gJewhCD9ZL2gKYQJgrCCOXnRQ4Z9Sp/gwo80NiVMG
fTwK3BdWU3STKXEY7qj+RtiGUUHfth8bkot9zqGOiLH43mayWyDMuqNt1MKgAr4FrSI+9pt15BFt
sBagChukPOkL4i3WF3Fqwwx0LNrHAJMGQfBHebmjVAN0IzsWUMBmr17SIjQ6fmV+SIe7NNUqQDOW
QItB/gV5cOcFSKSCDrycB+DfpMqHODPPQCRdv3yK0HSnruHnCLTxDy5DbqO/F2u7atiNBAwq8HDA
MCSLCp7XuX/emE3YVFqcDtDVLOgmhpwyyzj0uharXHZFUq34JpQ5JVzlyD8PP0fy9iy1gtob7fE4
3S1D4oen56fpqIDCEqsO2f++edtZ7p+AdhRzho5c+/d4HBF8AhK3/YOCAp2QR1TuO7fRDkJhK9fI
FsXdtoRYHSFk2+k+3NX+k59L9qeZCO8Bw4/e8PA9nJK6Mj4YsPVxYqL8g22y2k2li0ag5yxsokgu
nR73XV6TbYcDZzjq8IUhLVsuYb3B+ka7HdwscMv9zvsfPpji7ULcFDjSQJjiYb9VbGPboUkA5OAQ
aXzs3wIWdL77b9Z5vIPRZNA7CDmb1DB2kLXUkygh+4ZIyb4xWegB0WEptUm9p3EN87hGtg77bdkf
G45MPc4RCLd/uHVUshsyD1BE7WsyE1vStyVHnykpj0037IaqtwkBDrwHvT5PdxcWm2PSXTcJRXOA
PwBf7wp6YDmID1jB0EHsRuP3sHKzgEMAXp08NtOU4q6zuvbYDW5CmNWE7TtoeOPM1lbv9/77WnrH
Uf+DLdsvD3oO2kz0bo1x/Xc4K2wkE3FzBqjqLTR2wID3+Qe7M+DNrb8r298BTdhNEYwQuBYgK/yZ
7mX9f3CRLu81RDHx+O81EvV+miqtBGP3eB33vrqLtNnpSdt2eMIT5IrYJz+D4+/v5VcIgUfoTo//
9zcMZRQ9uWny672IlSaAb7v6cWdO05eWx3s+Dk1BRo/oaPnnef7nBWGRBHCwN/IEuFi8wxX7xkTx
ICPx8Ca0q9EiY7nMftgJf+7s3w8w3mG7/3uw+wiB3UZ872GUxKCj3l3QD2g0Ny5D+vAzYjjo4rGV
AsTqnJ88m3M4cJTYzEfroF8/SDvu8fyHrZTMG8N59Ic7+nWl445QSqGfEqjRgoObf0+LhSIiLgtU
Pwxvm8ohr8Me9xbaE31q87XFIwAhHbAzC4rDAakFafYbgUhB261aNSr7E4drheMoh8UuwB6pND4O
YFLEd22gqCcr98Znqbcw+/tBvH+MeHAsohEHYxLHcf6eZcW5q5fEk/Wumfs9Mm0/EiE189F+DCS3
7Oa/vx6P8CD3//a3Yf26TjOPbCTJI3v389jzdQO9cjQhsk7wErb1fwWt8QiQf4y3cmJjwGfM/hEO
KOwU8bi2HY6b3WqKJHl/Glk/YF+Ms94PjN8P8Nf4A3wWzbuwULEL4W7em3L9OkCIRX1rIL65yEZi
el5BQZLRl9Rgw/x3oW6/FB4dRAhoxIhKP3sf6qRIZLB1Wl+8pSIrBzqCdZToXQj+Y1T/383hT/2O
IboAGP+/p8I/+jncvXvx2n80dPgf9s5sSW7j2qJfBAXmBB4N1Fw9d/XEF0STTQKJGUjMX38XSMkm
ZV8p/O4IBy3LrO6qApCZ55y91/7x0j+4bs5vNkXXuvg6SCrYLf5AOmieTY4CdyY0ZBudgW1xy/zO
dLBcsnwIv/JYXAi5YqjxT6yDZZF9bjHwZIDq6N85yn+Q7e5+LJt/hT1mIf11eUVZgtvA8tdJEVsJ
Gstf71uxkjlx2KcM94GfBYafJWIDq6AZNybKgmnbDbXORIjK1T1GJriWY2mWvhe6C1r0kCnlyvOk
QkcQzASpOWg56vSW9ldZMItnqvCBF9i7mqPEPmIVMG44ENjHzkbnGswmhrS8dq3jIFdb75gyJQ4Q
UK2lp+9d+UlUveE/qd9qHWsH3CTFmGksDe+KTqP9XraDcVP4DICZbcauGyCN8Oq9iXWh3bKwrS+x
IsrBLJXzHRJl/7lnzoJhuca4E3TKmx7iyfGfC2lMD3jxmVdlBdpiCivR3tJsyqpT5WBrPrkAsz6U
pxuXvCwQwhkJY1ijjHMZYnREOJtPFuZKmoXU9L7d4qwy4xYqlWVcWKCcd4Eo7a6ivXewhsR6WkZv
uiutqkX8p2Nzdgtl3MQms3c6LnH0jFuKH900knGl8FMFBhbq7kdKz6imqVSZFwnz8s2KoGsFjOf4
aza8gHOB3eh9jnld0Me8AQdox4p95bfpVgwpk2F0gcCcwitw/YlPbWf8To9O+Bu+Fj67nzvLEPSj
jrvelsW5RJVyY2VaeuUNEcbvUU7XaSSHo1X52bGUEIzRG6/fp0uBhaKVMYC74b7m3/y4oLmOgG0T
y8h/Nvv1Cg9zP91xSZV6decKQvRYR7OxmTIzxQGk8kzea4XJR6jmlJ9SDwl/evgxlnU2w/cyphrv
kZEXXfxxBo0L5kDEDDK6Ask51LJEf2ldSutdXixaFQzj8i2JgHcH+lD6z3M+PnSLcnZzmbh2mEcy
Aqmr0nsxII0KGI5pYW0U5qXEaPg24d/gri240XFL9NFurmN+0hKZ/Ilih/eG/8B/7nRrukvckf8t
uoG7wWwVV9a3OjYdf3asI3zH3r7OhehoKcWKm08zc4z7g8mjJ8a6+0ACN8ZbvauNm4RCYtwIGphD
UNXMPgOUquixEGOX86lMsS7ROma4vh24RSGr8lheVTUb/0GkkXXU8LJaK1mN9y2XXi6I1aLpwcJJ
iGRjLLhjIqNXH9Nk8ysRv3PthvU+mX2KavpR051nddaxAO7yBoKKH9ZhhN779My2wi7lfh4GH5SX
Ub9hWY6ev9/CUhN8v4hdz9X6sK9g1rfIHahHrZ6vBB/ifDfFPArFYlZnO0nLDKGi7T8jo+CL69AA
wJHKPW6YXujVOS/xJ/14JPq8lntXQmIN56TnYjPkOko6ym+LaFv6DExooGm5xsUeq+gZz9agoYql
m4QPOaYn1AoeTreaQd6aHiSJxBkHnEEFH0eX9lGqiQvaIHvleUBWNmDC5yFX2cD3g+fAuAw4H/ez
vrCC2FBEjiKp/Kuxyv2rpeHET0dl5idUtZFi49e81YctMNjdpc0QC7yjmO23Xbz4G8zn4uA6rb7T
89S/cppJ29Dg0Vqokhmf15raeNwtau6TLVNInjCsGbyhhRrrAZn2mDzMaqqv45RBt8QhtLdgPD9g
rLOPXplpPhppyIKMvQv7mGUo0WlYmAAtIuPSOXXPN1jY00PNjS6xmGTNW6ZHzcE3VLyPusS8CCTU
N3jlxmjnJWm7PCpCNezDhLftaC18YJzu3FE0m7lQuakZl0hflvoEFMLBPlwWeXIqolTuU32Re0rh
jGPvyFXKZYQnHQNFu8WfzT0VUW5hYnUXLmsLXORdR3oP/q80jEvTz8YldeYRYHeLPioocHZnO0N1
/rYq19aPP/BEFGC3b4BjGhcIP7wfrPFxtB389c4RBu5d+PEtP96MI/URY+Pdy8Th7ka0c0FP5j+3
1E3p2YadfADvrTNgWO952wT1G+odnzk0m/X+76l8b3ocAxCPDMHn1NdlbxiZ/d+j7ECwp68oIg60
aGly+rvcj/6svLCm4f+sWQsX8seSlioDUgvIEW4lBwFbf0w91VAoDIiQsT9qxp3t8nTleebj2Rj5
enHr7b4/caAu7eex7CbGV43TJrvvK2uFJsfdj4nXPBvSKsvnMY7n7MXBMyLD3F5XKWMY5d5mgvHu
MwDB4NEUwEuxuyLA+SgTbJxtjR0n8BrK/IDRISuwny/GDTUMC1nO+aEPvcqrDZTdSWkkt7AsZhAZ
jlWMGyPuOUIEBDNUkOSqxT8XJa3rwBQRjm/O+H5+D4Dja8rAVHhh3mnxM1tpeyg7p+ASrS3nIAMn
cFPxTGJfZompAm3EURVChHY/qrJ4rmipn/xo6rF1ztCMOYdY7cUEe1D560aEBim/yDmuz+wx3p1R
Cj3i2R2sXdtYMgDW0t0QP1KdFd3scIB3/US15uRI8qNPlERbzayaK3riGGs6gRk65RkI+sIotPGA
2fCokr4+i5SZUHSnJ3YV+n73Ujb9rq5Vs9Nc4d8BNwzSQjxEpu3oL0yaa9yToirc6EiPrWBVJduA
zgKKf0snRqHW62JDsb2UoVAAhXA22SkjB7M4GEYTJ8x7ag+LRmbtstJkeiHkstP7aTzRKQc4AfJx
HgDQ1sm8m905FwcqVEn3TfUgSU2Qj+fOspdbb+rESaU+25ycmoPEytEFxWg82cZQXWvQrW/lknkn
YUbcvQZ2aVhW+K69tMZ/Xk8mTHnRI/cf9GthxboVKM2Z3nO7Sp9mUTzZqWjyK9Tp9n2T4T1BFg5Q
hE6qv/MwzHxTc+t/TrwOTvXom8HCTbZtHCHhHc3tbtZS/6APzQBsvcPj4dXw5m07zYLeUuk1ffZ0
ZpzUux9p5wE4QPfJPi71LVblJ/A69S6Tot2LaPzEXCN0ZCo+x/hiHlB40A3PG3OHewpDXee094rp
Isef0t06UzF9SXvzogGXAP2u1LWH9f6+WGYnrERf7GiA2vvIH8RV7UuMdY26NH5POEjrcjLaKnp5
190SsURlBeeTMakx39nRqUfeeTJVC+TTr9Qx8ymqK2vRQ760cjtkjfPI9LcKUOJ4W81faCCyYgXc
Idmd3aQbwalTWzLjlk1g5sg3lLsYROsxb60ZVK8VWqVVHkxNtXtv3SGsuR42U+z3ByfjgikctrR9
p2YDDconlcC572VB/7os9YeMscsV7d7uyZxM7QowCpB2zQNxE4ycXT93MJM5l5jmckLOgZladtVr
yvGd412PiJf728wuZht5BzFa2o3uNnrIzis2qBsxVDvzLq2y4jgiznvXsuJ10posD5D8FOHQtmpH
c5XW8yxWM8zS9XtsfUno0FkLWfzjzYK+YB/FSXccSuejRna8NTtjDI1az9fVyjjOaWu9R61eN5uo
UtMrJ+Itp+uWk6DUy82c6dm2a2z3ssp3blj522IrK0PS4jfFQVeklhRJPm+UOc9cNDzLV0mvCWw0
CMH8noUEfXez6Rz9YRiz3NgieWhnzuIojdMHGRnEtRgpgLeDWNQQf7D4x1B8TIz1nlGTqTGAGI0T
+lJBFVvRHrSaxsLUSvfgZf34rGXK9Nj20OAGsjeSTVt3VCBJswXPWl1LxXMhrW58rgEBHxfmiYEP
pGe3LN2CowrRHUouYO9mrj+N8eRxi1vARkHoOOvBj4UUI9EXaGfxVdwUN8nQqRct8ftz0XrXblbC
oOA08Fj0pv7qj8ptV00sJuasaWb5oty614+MZ/zupOF+MfsDq5a/Iwsd0eQ2NTROTjGFW3Qbdf7I
aXaoKEMgVHtvUZOzqEeM+JH6aeOs+xHd/nax9gIryuKEZo69N6DXro8xShK9t95IoWDXNft0dkNP
ela8g1bsFOdGR9q9gyS8GHjpis7j7mGctXV6zqBJm3DaAivKQcQdbPYmcID5fNKNZXqYzdG4cBbN
wwLX0B1UA85nP1X8vxfTP+P+1pbOT53JtXR2KOxNCmhTUEb/qeXTo9Un5UOmh6jCPbYpqsqaXhZ7
6dUrU4al2dmFz2mkKh34WTiJ2Xz/+g38CfjnrO8AXeD6X2geeRd/anqPiWtUi9nFBwfwM1CXUsVy
00PIMm8MTSUxh82o3ktLJvG5o0dabmtXRTf0U40LzTjjBhsUp8q/flf/4WvBK7CKzOjH0xEzf+0o
lFYfVRja40OpcfRrJnZ/ZsAVZ1JQ54iFCfQpNn2xcDjShrh+++vf/l1g+6erwq9Heuu5HMH/TQZa
ziLDe43Z35lzSqHUaGawUOiGipQLkszrfNIaPeuSiUg7GuvxuwTTmJ4Hu6nNW5qxQ7YEetbFyaFb
K+i6WeXJCrz3w1ji3P6br+s/XETmRgajfPD69C3//H0Nfiw1C5PcoYwGonx8gFwqTNwMglCL2h38
Qo1P3p1Ugwwvmx+ajl5Fk1DLy2pCZ1Y2fyMS/JPvY72tmKOgE0QrKCyDbfjXK6g5jbb0nBsObapx
bHQ1d3roaEk9K1o8CgLwWv6Opqk+yCuwIOdTX5Rj1eZ7g5EsfAZVrzUY3+xfX1vrVwHfjzfmohxl
uoTmhDnPr29MYEVqVznRoXZjTqhxRe3Vw/kbWyzoQlqqfMTC5tnHueLYuoGypLLTYCNQ7O3BV0EC
HOIZvSzVsv39XGwgO9hrkiIqtheO7zJWnLkjFMBBu/Z6cDbwZK8+X46mop3665nG4MePolQW4/QA
t3FdhACBPYDyBuo8pMt0t57j3mWZcW8tystgq4maCuivvw4Irn9egFyB3hz7AwLaFar569eRGFoj
Ef1reytxWAPNaimTk9evpU458e5Z+P2r2VzlGqWJtJYIgoS3Nct+YUzm8m3FlkF14iyoA9OcUUrI
l8WfgFbnePu9PWSZpEitagi6NAgLY3moYjpgoRT1gF5laNrDgud1CRwzo3lDUtrAHUJB8PH9w/6v
E/03nWgDG9xPt8W/NaL/gVejKpmO/KsD/eMl/8zdI0KPgQTqP55lxlU8U//M3bN/87hxfgzX8Ojw
nP/RgBbk7vEqjyEXkw0Gff9qQMMbBvsJF8Fi8MgY7L/BCiOb/fUexgvKymes2SU6qlzWnF/v4aIR
iraLO6J0q+m7wRcfuyIn7MBxK/1c1YOHdSRtRLf0+wwpV6G/dGhCjG3GsqguZmF3HLEY1iEZzFs4
kWMaigEjivcoXQz+Lr6ktJRGH9bjBLHHxv5UQMnw50OqjaMGd4FBcTEcwWYUinuX02jZ1ddlPqcl
0jkJmNv36vLKgVp7qrRi0I+Evs3Xsx1Fl9RqapRc7qumqmE/EiSyKnBRyTppfZUWCJ3oGvZG4DiZ
eUlcENyhTFCJBH6xtmUR2Ptb9Fn0+fJ2iZEB5yy1C9STd702IV2QZThcY6mjW2ImHVln7bA28jjV
6fm+nIZ8Pw04MzZUGPLoFnEjbqhHQburmU4dsETqC7eeu33XZkMPcJ4HPWEXOdRRO+7SpRULvduS
HwxHgaqpGKLh1nSi8q0bZ+NhhAc87KHWo1xVnHI58s1QlFQ8L4HKqNFTpxleERzNz9FSCTds46ae
jlOFEgBKBxJWPCGUuK+4Ghs0s0a+V6bbbm0jG7ZuXDdGoIyWDlrFkZm4inFLS49zmsxG5+hGSjz7
67pjdqOv9jJFl7dLkLHQQOZW3+CCmPX7BmK/2Wllsbe6PKLx4EyA4NJOIDtJicJzBriNAabLttro
PVbr2h2KA/qLhGJp6L2dOY7jduzSigBDc4h3s9npfNFxXTuhofLxm4ik/r4wWd9lDk/jjqAoYvdK
e34voG+bO3oBzr6vpvrRKNvkjCI5f60g8gYR/qYxpPrvkNEnsb4xW3GLAorWpplEWzBzyD7ZsMgK
0I3JGIjoyxt6PPG0TUTr305OAxMxavuwxzp+Suh7iKCyigyxtwVj0kn6/ENPteq45twduwIgJ2Oo
6BNPA7hHhL7+54iMQxnMqiNXLu4a88KhtT+ObSF2cJ4EZUQZqUfQEF/00dE2w+wtG/pRgB94AuSx
ErVVoNKZyLSI2ZWvCje3T1nieG8Mv839oBJS3By1kOzoDKS+KLPQrI2KmgsQ1Pam8fTlM+GQ0QZ5
4/zcy7o4RAsQ41DTdJ/EIA1IwlBr6nYmPPKmcSgbaAKndEjMQUahg11uYzAGenLjpgtGzS+JD5Dx
S9esxE7wEvlDZtdmqBb4kSDP9l0FpZlOr90HCM/0eydp+nDuJoskv9I2sbA5kRGdv8N1eqerb+nk
+Du42fnX0sjmY+PjbZ3W6fRANEJQRt0XOlb2BiXmSIUqOVIiPg4r23yfxvmFqtAJyyz2p40/mMQ0
bhoL6jNNo5p4i969GxXMPX4t6rd+bn8cHv+3K/7drqjr7GP//3j2H/n75/fi113x+0t+3xWZvXro
eNj8ED+sM9ifxrLebzZiEwsFAWYp/uRU9ceu6LArCoekLU7HBEb4HMjAeq9ptJb+m2mC3sB96q6H
5/8ybuvXTXE1XK+qFwPr3koj/zNsIDVq01aWrR18TbPTQKbzcuh9W11++k7+QwH7b7Nffo2AWrOG
xOt47f90flwM1c7DMmgHZDLGBb8GOJle926LEe/v35Q56z7+S1nm4IgkXJdiGX3Y92PIz6IprgXa
YIaxh9mo/FvdbYdr4PCAeBedUaBbyL8TZFjGv388airXYEoOUAAfKAP9n38lzlunQR4ZHWi7kHwS
NVV3BRyYbZZtvHLQgq/VwLqM0U0F6QOuC/P93oXnV+4bJ+7ZO2jHk6pEkVCnRNj61UQ9RGCK/rlE
7nHFWuGzQMf+flxa9np3NkO0wuUJAWtxn2dYdHOt7Z6Mzi1PGGPrHfAAeUOYoLyxY2zgGysuk/3c
gIOh9MB+1Kni3kR9+hXY9vKcZHb7LOr4Wu9nuR1FXoY9INfDYlrZtW2jECHb0ervTdUX3xZrqW4p
bdMnU5cE/OhRviNipwTUUwxhX5UjET0Rft6lMffewFC/xQC4NZKpDvLOUmeE3NVNW3sswKBZ3vU8
1g65u6IiW5rfDY3lmBmzH9GioUv+RXlEK7hLMYEdXhLCi5uRHkRL/w9fXfsmmUKN2WZKWqFQA84j
GuU3ZofOrK6Ssk53ohRws8aI+zzUE/gFgW4V5ee+FfVbirfjhQmn+eBDH0nCUVf+BxMSyMiImolV
K8y5yqDQy2nXDh7UHmRkyeeM4o9kHOr5WxKiPFiuEFeuBHXLeYYe9+zNC1ZUtm/gkysEOl3ANtsy
dW6RFz8kk9QJqUxpGaPd3SpDb98w5g27atI7WtguCawTrq6PtiiSfVImX+Y2rTcxMo5z7Hs96onF
SYqt4stJyii/ZotaXgAsaPcWhv4rJAwcJtVkZJAzB13bZDKN9ECrUJu60jlG2PUOw1iqrTXL7EpP
4/6DgW/3OTPmNN8u8UL0s9ZJ/8RXoPASuV+aLg9H5BY3Zc4QjbLtgxn0CAXJJiS0m4KM2DhfwfZp
ojrfazXzmQVeZ6hI10Lyb+sh5iY3EHV3TrXWhujXxYjRdC99R5oS8ZfFJyvqrQ24wBnqsds8RGNu
XhGWe+dM42gEnidsbm2englmEVQOG8y9MXydCqHtnFbrrrFyLp87IjzYlWvnc83k8BbIE2K3pese
GoxHIcz5B4TNcts7y6vWt6QjL6RRm/OibjSxLNvRd8dHDu19GBO8vGN4ec8E+0VYUWUeJJzQwQ46
2K3zl5L4SzOIhh7kjdsTIMBox6tNAu9UOmyyuMgQypuEiobkkrrLlTfm83TMfR3aSZiA0NWDSANy
85ypETMEsqpejQz7tarZ9NS26cWmdx4zxECO7Q3jRcwdM1qDkM+NA06ScUyEqC1wmE4HPpOKcj8O
5DLQAbcxh6GUNKFoeiPBOzLXZm+n0LQ0NlaUDqdANi7xw5A5q42slgOpxA1w4aDCQj7exVA4PYvz
a6OSs0+HGXA3JgHnzaxhM6OmIyYp2eLR9M3nlCLD2TVw9cWHWAUMQdLhczplaBf69jErOIIBhfJV
9qZBpnj0h0LuW71kGa4K4RwGvcufRTRrqzbbjOZg7F3r5EwDKVXjMlAwOHST905nQdg0o+bKmCbn
wNlPF9irZwhgCHiMi5lUtEQYbPKvReRGj+S+jl9cAp28oCSkccdQyzpWOWkGQW+Dcsx6xEG10ssT
oCZ/2xU9JVPRRNRCAEWrc2PbkIPFIIyd4aqKsknCkKz9LiyVTuwb+n6OllHkf5pa/qmhMHhcFAbP
AOZGDxhtGIv7ybLrr6sm64o3IjnWI4OHNeoXywanS55sW4zRRwjs/m3uSPc9L8Cw4RcbsFkrUdxr
Yyagt+OiKUPc4/x/jtYV3yBj58+W3k13OfGX2D2XonqMC6KgA8UxgqFplRHvRdt487/eSNnJbv67
U6Dv/KVI7x84mEv1rn5tjqyv+eMY6P/GUYRIHB/PDhmpPx0Dffs31wAq4mLQBgHk+PTW/zgGos7j
JXTefM5nJK/+1ByxfqONwd/GR/Z7IOt/oc6Dd/TrqQnLP/9BpisMA3H9v9FDcB+bFDe9fXRyDzGJ
g2C3Lbthv2D3P+Vx4xxYmEDtVOM4f9CbFVdOZgOe9QxjfKhIqQ56VWvvuchBvtJfvVmwPVxcyium
zLVLTpKyxU2SD+phTgd5KZRDLEU/yGMRu8anqo6wNqUiPXFW3oK3aT6zAqIVRNsiOZaOE+zMvl6+
4NLUQhkR7cgGmpmPTPuzE3y78hwJK98zwUXS0pXXlWMS4ppHINHSIjkZg4K/LgsUemjGrI2pxeKE
M4uGfZRPt6ie8j1aIJqYKiagUriTeT9pvU9USKZfG7OED4/5ZAiGymJ8hNZjb1Rm/Gr40mcCkt0Z
E8jRyDQu0GqqjeHieC4bUMMcVmrrmzXPzDuLdeZkDCUxpEXbEbdj2KztSLag/OCDb6mX906u1x8j
nZqd1eLtbSS9bqIqsycm9S5ACeYH+7qY0gNJLTjE7BEZm5iNsDPM/qXyZAQxMBnvu0ouX3zkLK9Q
Wq17DE/zAc16e+Mi0rpHookHDkDlDoR2f4ZM23wurH7aAAsWu3rIh70wMj4G8ikCYcscK+dIakRm
9x+abwWydebQIp0bUNcRwce07bGm43Wsyo1yousiq4uj5pHQzvK1ga3H4WRom33TDM63GMYmHFTC
1zvXHvcYOqOjCbrpDn7OQo9DS0nfm1Wkba0l7c+1PafP8Sz9N9G4ADJwbIK5ZpOuh7G5+JEtrxfd
1a/Z5/AWsaPLF3gB6irt9fzRrux6D3bQ9IMR/zjTq5zBfJZb1v0yC3kd04zfzUKALefIIh7gNRm0
M7rG20hlDWvAi37nt9wrBPGSF5sudv6lR2J+ExEbdmCAYp3djgMPHCqAvp6Qrw3e35syrp174IjL
YUpmAL7aYJ3N0Vn9RFV8i3NQXdLF8mmTq/xYaP2xLqMVPl46HjHFtflG4Kl73cR2huwsrw8pPfMC
VZ3Kd6OdOLd5PZ7NZLS5HWmLa2R29kncvSe9RzT4DPFia9aReMfK9xXFV3GMmdgHxVw4x6qJ7J3w
CIqdRWk+W3b2BeFeHYdabJtvwisv1WAtzwxWZrCupX5fJS75vRPiwxNUg3UaDB2FKa/hGOGIveyd
LIr0TpAeCsHPsvwvEPuSfTmsob+LzJ88qTOJtzQaWUNWnNOYizhaFk3EHoy8h3nyUViqA2RM2RJ0
GbKxqjzSx3BPFTTJEo9FyKmmICw0T7N7RLX5gxPlB3ceu5PLpPEIyBHoYN2j32CxfCOdUx4FPrkd
WOtmw4BkYl7JKJ3N3v66gIkOrSxNwiUhiSatnewVQ+X0JMpau6/Nogq5oAITXpKR+QGq9k5rp92Y
u825oQBIkeHsnC4t9pEa9WsQkTkhCPdDFA2vWjQCUIYYc5/qOFYRD+sqzEd9uCn1of1idVByOXpv
Rn0Se7TL03bIjZ5EZRrgrx3RcXWAVDVHzCrmCp3kHN8uqsr22tSReTXPjgjbYXJXYCIusxhCHOnV
ikZy1a/xyP7wFC8zVTxKLsirdEhZ5pTMAwIm9DM90Poa7RGeX0N7TVHTeUEc0xOTuc9JapVV+G3p
hoj5Xjjm6sdcB4lKd7EJzDSrPufoeM/MW/17B7DwUSn0LAHhH9297LRsI0QZOnTB391UTGjxHO9O
J/KoC2u8AjeDV+mhFxVLHuB8dbcYUvxnn13jZiE96YVSTl6hOvzkgwc5sCMuMATUcEMMruRWGtMr
lbp4OWfNvyp6u73r0qi5TvWxge0qc/j9Rb2tkBTuDB8w+ILIdeuoxnrJxsI8uB2fEgFJtUum1PwK
3LC/Hh2/frcRe7G54Hh/TYpcPoGgGJBtygz5QerHe2DlaM3neAw1I0ruDIPzF55cJxiQ+zzqPV99
mTjLZp67eqsm0zt7K9ByM+VVcmuJdORGoy3ra7ZDbI7eL/s5tvp9CR0fkc5SP+U9SVWErBI3HC13
2WDZW0ac1Kdzpy+I8bTSJuVh2rlNNdwYQ2yefCPOPkFAJaaamjwYDLZbySN+BrFWH+gxQfjImtZ/
y1xXbopy1F/ziMYEK1NyjDpzM+McuFv6VPtS46E51SCWdmQrqFtDlvnRsTXMqLgT7/N59J7i0Yt2
8Lf0x2SQALoHBtlkWmjuzqJtfNPOzedSLcQYLT3LP+PABe3eZMd70G8GmjNqCFNpZ6fUTXjXJbEA
eAyrEfxHYJQ9UUdFJvX7tYfM3p+m8aV3OIgEyAVzoH6W3903cZMfKsSvkqxSwXhzUS2IbhF5zTef
DI7jkCdIZKdRu5JEfBCRUtwNQ5kdOqd/c1okbqy14JI9KvPPWee+kXbyrkf9N5EvbyDGHkoDhBxW
d2KRraY4thCYt7BYLiZ58Kc6EeJCyrX5TNxv+YUe0PTSRrxwQCvMrY5CuM1OaLSl3p/qRjVDt2eu
guEc/ZiDTyBgZqs7W2lWnQ2AXSZXEwZ6mMVT7901XTO7r8qNvvX4sDw69yMXjrrCpHtDtyyMKn2P
OrpeEBDVKHUwr1dvNQsoZy9/wHcdZbuGpOri5GnIP9SYmhsOednZiOfy1LdSvDmz03zSRRSnd9GU
5GeRIJC5QOFOon2+ZDl1BRkdsDxgVDnph5dMSntymmhyaNcA5KGBRRrNsWHkvSk1ndxaUth3g6te
KEPHoJ0If4cKhZw6tl9Aoo4H0pAhgBRdf8PfnHb+qsAkd+UkW/uq900aN7pWOUFGBtAzfl/twFnk
qVzI3E4Abp3YQbD8azImxis3wrg05hsmGs1Ny9U8LR0to0SO7zZG71O7qtiUrfV7o5wQroHao7OD
hAgoh9WepTxm0Y74QYgnVdQdiHKzQxyVcq9orIZzZKO9S9QmbbT4uNjga0jjik4tfoBTpxNYZeTE
jpJqdkUDhFwZ/I6festFFjY58142g4S3zRQf0g8jFplX2zGyawLBk4yNLKoJ4uEyH3oGbPS5zGIP
QlX/hqyfY3Sd1cS5MO+zjA8S113vRel9KdSX3hZN5jxFDQkHHTKjXBa/417/18r/myKOEfNfFnGb
r/n7+N5+/bmI+/Gaf1msdFwZdLDpmNOUdxkx/z7hFs5vAm8jHl8kUj+m2H/UcP5vTIl5qvFyOqB2
V43LH618BgDgoSjxXMdEVsWk4b+o4YBr/lrDUSQ665QBazQjB0rMP1kfs3RIUgNyxAFtbvLKLLWs
N25t0UKZaBCgtWiLblc3811emcuaejWETCF8Gsl6vaMoK+ldWYvxGskeKn5ZZi48R338OnXuSq1O
UrZwapI87u5KT1t5DvknW4OZYzFtg9bB6HTG9LGlL0Q4EF+iPESF4zym5ORewYBcbvLU4Qn2en05
iEZFILHToj25hp5t+oooG8SaZPAlbROw1rbnqaHZ5BbEJ2qTk+5H3pwZWK1bH8UioyMizO6hxIlw
ogr8hCZYe5V5QXB7UyK7wTa8Z8GJt6Ds6GXR0r0Fuu9tikndI8f+cLSMDwlfC4eVeW+bSB59PGkb
7DP4Z1Gu7TETfaspKOCw+ERjlPpCXmPNXNZsunrXLPz2ZDDvXWiegRTdNRQ5K+hN814a3oXG4DVA
+xLHTvk4NotxNZGeztmsREFNG5E/CoSxxZXt1a9RAbF9MbqJtln8yUe/vW75wVqnZHP2qXHWmrSq
HqdUW94ymCmb2koSJLB1v+sB84ZScvwS/mWyEKELJsI4hNe3QACrw48mLQxR5CL0W+xV2o4RLf0i
5efPxB3bz8ZkkWJX5gDD4sginoH2FojxJkh0QlSW+g6+2wKsWzt18C3eK5sthEYYtihJVEto1fmW
wEiyWkbnEHmLx+Cza24BjbevduZdXCUrYgkZWxhqZlmNiJZYhG8c/Mb1yDzznvKl1oAiWOMTOSnx
yQbQJkIRrxMKP+q/aDrYkFA0unXf0U2/KWSTkGFmJpPHYtss2zwpHy3NwCbRMhffmJX1oPKOWasX
MfiwEhdUhWsEqRzkJsm1gYClqfH3CPU5QcS1QRKgnPHuGI4Hu2ggEcpEdXuOOd1CT2s150kADjnb
hat/svngG8VcJSxkSsSDw3dZ7QyvhT9qTbN+Hmc6zceKIzBijLSbv5GquWj/x96ZLceNZFv2V/oH
UIZ56McAYiSDM0VRLzBSojCP7o7p6+8CldWlpOpKXe/1IrO0lAIIhMOHc/Zee+/35H59nwNvPJdm
jysY6XaxLVlYEZXgEGir3Lj/b7Xu/69ax2z6U4PyFynTZaMykb18FDO9/6t/Fux8FEsuBALbYqLC
Tcu0/ddcT8FORwZLrQyMPQqldUb/52RPVQ56gE6fk80KvJt/9W1NPhDhHGompEl0iP+zvq1FUfDn
LidW+rXBaaPmdNDkOh8FuTQaRwXNrD86dexhugKTdafzLpyBArS7pst9Scyhp78KzYsfcGb0x7mq
45PWZ/FJ9OYQAj03iMtx6z1RO0NocpaoaLIU2oOP3iny0tbJOP/JIDTSfLo2qGq/5b3JPJYm5Seb
OXALSQuYTlrF50YnJyWqTY8ktI7gOyPR+3EviTs6NF3l3qtaTX+AY3zo8/IEbEqptvPe5zXBC/y9
6ZqDRUcK3sIX7I3pBg1PsE9mFYSmlOv34r5/GiJ/7mG/Xy+wdAsAJc3sXxCpOM/0KSmK9jhqPe2r
pHyFWMXMG/MMfn+lD2rL9UrwNQwPsACyN/OjUm1RrkHMrFsex7gTkZnnM1pdhynEijMoY6W9n9M8
vvv9RT/0sN8vinJPR5GLiUl/t2//xBohWlaM2KjKo3LXwgi9Mdop8BudSE0OcdH/+dWAsQIWYL8C
IPyDIIAmJqFIwPWOBmKg4lzjOdxNbm+M16oM/iA+MD6APdavhu2ci3iWHvxKgMVrWaZVoWfHLp1K
1qs0FmVEKnqDH4j4lnROp2vVK+NyxIF5WEqP43wmXPEff+eVMUK8A3sq/vxIwijp3M2VsvJjp7AN
R5OYCeAAZPgQuC3Nrt8/4F/HkENFH0Ehzn6fBv2HvWDfBQRX925+bI1luW38XkRS4w1u07ZIj7PI
qFN4dVD4f7jur8MIJAa7UOqTGNVdfZ23fhpG5CaOWQLn+AghmfRE3D0P+HHHFTRPstrvv+OHa63i
FfbjgQEnhVnwl6gOmywuA/ZzRo20SyIcWKCRWr2fLxJKmo+/v9aH+fb9Wg7gENv2vTUB4ONsQ9NU
66FRH5d5obbRxF51KjNrMKLfX+eDSvXHdSyYNyjP1+Fq/v35KbcUvdtM2ZH8IQJWphEQ44ZE27XT
bDn3aZZVkqgB6vubZfVCb/UqSc+/v4cPY2e9B3SyTHQccsD4fRw7A/Q1QhQl9zCIJKIi3qGAX7Tk
HAPqpRLuO5FwrfkP8/mvfgoWWTpdrktdiDXU/zB0hsQdmiX2smPKMeOpz93qhG9gvmpzlCu91daC
DCm0e/jwp8SDpkuX/Di69fTNcOFQfW2HoDoVBKMfEgh5J6z2/LHk2u3vn86/u0+HHyYIPHYH/+aY
5VjxCOpfOwC5cF/pM9ukxHQlRkNCaSDn1Vreeht4Ah7YxGYszvpgwjsjVjE+qqKxLwJJy2PCfHQV
aK7wdu6QNnlEaZVgwt/f66+jFgHZKrkyEGD9CsPRybZuEJbSZAt0hAhFglyW/jW587+/zq9voq8z
xzC5gdbhBfkwnZMfw0Oh1nzEJ7HcEuGNeAmihXNRCtv5sav9Ov3f5K35N+vwx+mc4QkDhEwJVse1
/fkLFckXjrCnnOmc/Oco8eNhdbmrkPZhsaMMyl4aveSFoSbvWatqqpGNI//wYA3dWd/Ev+vMAMHD
56KWxA8NsfHvb2rZt5rJmxEfUP3089EjPZXTQzBZ7TGhZnerWa7+6mDV4HCGQ5OQ4pQ4C7JSKbwD
YXYu6DTGp0Cp+UYOAUUr0eGfDDuSHLPQxOF5LlMRn1I6s9DKrfj7MKkSYVG5nJeyR3sTYFW+97qp
OJkVwqCh15lwRTWad44q3HswAfoBM42BCMqeVaS3mYZPbVxuZ055ilC6dLiuSKR6KeNZf0WtE5+F
RhDqJpjq+HvlI9c4od2olg2RF/FhEYYtdrmXIhOxPByC6IkKm4wTOscvKIaNr7WqrEd6Oy19ShxG
AA2m2P5eDlAXo0pOFhZWP0/PicWbbTtMLUY/ZK8qZfJuREJnsNF8ZG0V28a1JuEn4ZgFidrpoDP2
o62zGSIBUnzzPWUSudp5z3Bme/+uMVZ2B29/UuDgC7h82/barb9iYje6UN7zYscO0I8gOXvrvxVO
w21w0Le3XTYKYpdRyDwEjTWfWWfKTx1ytev3xxu7o9yadarftlaXFqdmoUJxjI0EjYqpV+kZPW6l
tt2S5u3We5+tFIx7KuHMUL4xaV/qBn8V8c3g88KyNJBXZi3PbkbgK8Je19MHe8rsJ4XYXIMboNc3
VmF6dZTbfM6YZumZflQSQZLKXns9oPgd9/2c7AOCTpYN8kfqK4llPfpwu82NZvJsK8ISX8ukMndG
39gvSOdxGfHSEKQbZ9Vyi1p+kqEs+ukGG/R0nc32kKKKN7IvpSuZmkCJfzJm3S631joOKyAXuH1y
TJQzruqMRGeDDYxRNcuuhhyoNl4ll3MCKTzexBy95o0UA85mR9P1cKnY55Bn2s5hzhcQG9LkljgU
DLAtERbtSzom+gH6OKMXTcF00yM5WJMiOTG4TqM9uCk1EGLJ7fmcaGV+KvxyGyz0nKbepnUP8XAn
c884JNSxt1SVnHDWmv42oVB81InrvUAQuKYHlVnkmoJuvlUvJ4Vq6oDgIn5IpLeFhFy8dG5dnGeu
Fsaxg3x+8faQJyiKILTcI3TEPOrz2rXk0ukN+ahagVyN1uESmpz54EHX/S6YYN7YJGQXIU/V/ETo
43VGVuMJhfwuBWW7G1XanAJekk2KTGhTrMTnruJrlYUPjrEgNXoeiEs0hQ033rGfUeBZ56TKrnvA
SRv0b7TpZx+WDOAmZJfZoxvTUp1Fa16UDgVrBROslfW4L4IKUPlipJuUDjnZtSSqZkF6J9L5NWjN
l1ZpYptrlUVkul1vzGUwj5ruf+5wbpKCSlknnCefVU215pfKsk80dIzNYGZX+EvGqLDdh2GIL0hm
Sz5LMgi3qT1Pp7SsmIDtdY+EdPLKzSwL07robo2sFCcNhli0LO5l4XWo5TZ2lXsiwH7SmYl46/Si
XWW7OeIJck8JMU6s/GQ0dmOglUu8S0i63FBTUqMF7WMuj84CeWcay1iBjzLBD8AxuGajZKfRiHoN
Tr5ePpK6njwqUx/vZzwb9DRESxsCbPp8Ljx6g3HleujDpP8tr7L+ONHCOSLMrLgou+hzn+h3vjOO
d944z4gSlNqu688q0YQXFNKWqW6E9JbQ400rjzYJ0+bGLJo47Gf2IsVaTStqlzxe3cuYimqIyHbM
iuAlgQeQl6OPYvxFFdu8XbDo9l6hMiRomW70tdDlJ3pVXWSM2XBldwsdaDC/fh5JtJf5zsnN6kJr
RbGr88K5AdbwnqqTPMk8GckDniJJFNIpH5VOzK4/Bl8QgAiMFLUpsnBgnsTl0Kcnq2PfvjFHXxyW
oWJg5uwdOCKUGq3A3tviJflMsq+z0ys5PKOg879LUqOA9deGiTnK8Z4meNHLXncyeoR0uDZxo9iP
1QAg2mUJrjDmu7cAwFCONE0barLzDpygg0MwGabctIbq31r8YKTF5vOpk9bZq2z9HOAfKkOcpJc2
OZZsYWpvr7wyuCVGm8DY2IotDv95alOm6DFiZwgJDfKYT/yowf3kqCViES5pP2qD/XUCuXpLcC9V
A+LmI7/pzAhd9jZ2YaquIBJnP3pauXN9OVDUzOzHYhbNTSKFtaliIydlpjPPPMEsstA6d3Cq9oPj
MLCD+oxVGFkvwak3dC2dgwP875IAepQ97eLcx2jEI/SYzb7UCcEtsWu+KMlXYqLpQvRJmRUSgklH
miR7f5+iEwLqPhq05kQMwESfrCs088016l62/YHVuJtWaHm9nQutsRFJYdKivOw9O4VLEafpkgty
G/wmimO7PNI7n98kx/FLSUfgVtpkDUMfA2sTakXNmg4Pqg/rZnCuOLG3+6LyPA4ARnMqjVnydmFV
G/OqRELvyGtfTNPB6kQa0CLwDxU5ncfRrzU60rF/0XRTfM7BY+7tZKhei7rzSJFtg+7JThyyidy8
+B44Fa6b1mubo4YPbtvmJQp00X6p+GhasI1dhgDezTIU8TLgUrPx67DH1CjYrqJaGHMyRHTuRIir
1QWIHyRNTb7lF8+2RWV+xcHTRplqEXQSqCu2NZSasxeo5tUD2HgCrkBTI2AN7FKLzrwzx5HtF/LG
0AfxmvcFc/aP7huk8IJe3PCjM4dla+3Tubj07Y1u11P6nRyADrc5aQ+82GjPYguKMpim+jw5rXmV
jY56JJNqeLX7zH9OFDoLuiuBVkaTvvgOyx74ew+na13VB82155Npoj/YVu7wNEsju9ILkkc1H7UI
fCnUU9lYGCG7qORqNmcPfjnphZbZxUcHgavFXcnpYNe5fqZqXUYlKO4pasBPQKZSynXZXTbI6I28
mw5GjIzG6KuWgGv4z0xn85Lcg2Aw5xCdtYIwPrGMGFSHGJeE+gB7WeBLoGPeEZbB78aisLf0Vp7a
JVNfW85GnDDSknZxxVPo/ewLeY4MZSpK+jn1WvJ2PLOfDq5uwVVxTOuFtAftu+mq8TL25+TBqdE+
GA0fO2ECeDTqjGaJcvovcWtnbCfJjSCX9JGNcbyVsQtuvejuXOsTahaifBam17iMGVTVJ3rwkAF9
7c4bsAnmXr3Qz/V39qK55JTLmVBfvdpMbE7Qr5B/iqsORSNn7E1trcCdKXstShNjg8Y5mcA0mkDk
qx7AmZo75Y5vCEuCPWd5AnOBRewK8KdhUbmwWCocfdlgbCpH7fwkSPBzmRr0ZIaznk/GxexUyEuM
l6Xlg9NG+Xtz7sgequZyb8tsuu9cYkhM5SfnvB6+ay0MnG5BBOUOg3mixa5vkTVMdNXnEggP5QFz
Gsi7ansSWVKpo3Uwgg1nfFYdNkInWzWElwYZwKlRikukw/llYUz7At7+xmLDFXKodiM5Ttejq6Ph
tif34GCAD3UgUBxNEBQRScAC0cQ3kyF0OtqAcHwp3mSvNdtWa5a94YJRqrrgSw/KetfPrQsLgtrB
kuBkHcWtsrSXzLV3OCJn9inBVV2JU6V1z2O1XMO0PZGF8dj28Zkpl4JRmckLt1++g1T7hP3xzsMs
07KbDuu8fAn0bNwv0GUg4AWv9FhFuPSJigLNcB6bcvVNNubrFBhsrLSEST41j6UL9B02wi6HrDSl
HoabxP1aDUG7MSuq2oirOREko1JP9EG/TohT3VyZu84rszGcgzl50luxxqj3fnGyezR18zxvsiaz
9sayHbrsM1nHhLnLFNDao+4P6qHzO/ghIkPkBubBG4Mi7LtBfdbM3t9O4yAPA2eYS6Wg9/RTvr7m
s35yrMz7DFWw3mcVTbKIpLf+SOoI5dExX48TXpBO+2Y02EJnfWFvFuI7L+XgaP0uraY7x3SDb7rr
zdpJa0sKOpsiACm5NwdztC6kXwmRb7p0QEBuktyCQaMr8peZojOwq9wgjwCXACPaG4u231DVtHPy
6vMSLbxIoNwV7IcOnqU87UoqCUBGIA6G64PVf+OKkSNnEZBgrMz42U8KIqJjlxeQq9JiAELGQcT0
OUiRpdJwLEoY9ipqmF6oM609jblR8TPGHG0bax1njMZ0LnApTVcda9wnv4vnM5oqTsmZpyEW7lz9
KtecbNjKYObYoTympVHkVlgb6+nEyKbhLV/M8Tp3Z+NSN4plZyQod9JijJ+JWaLIndDyvzOEI7eu
03MSSZZBf22a0XXOMh3WIy8t4JkQr1Y8dfXA1qHUyFFoDas/srfnozW3RsrXcEDHnpEsOwAcnK9G
V35xS2hIGQkV3sZO2xunX8ICGfCxbpM8XFjyjyZw6xDFaXwCsEBRQHDI94EbXbx3at6vN7S2tp0b
tz/GLu1azgnDnhzj6vP7Xwn8yrzTXY79DciwPULz5YB1q30RleQMNvUmVQLfGq/HhW2PxmGTXs9S
u/dBwcPM+tSBoCoJBlsLxdjjaaPgrY5UwX+WVdbS4M5wYSD+jU9rqNkJil69dytHPDWZ5AtkOZ/I
PLLcCgovN05WGp8rpfOr14XOPSPgPvZOPd0UE/vdRUvxlhVqOU8t6rlwwqZ3tCtq4a3Dsa8b0DuF
zpx3e7ZqnO2VKr0+GgqCKjbZQlWE4iWTgUIOEOt9EDX24HSofQjkYPzri3aJDrB9ofiX7XViS1Lf
Xy6CvhcmvdaA3i1rB8C4OlmaHdk8ow1MTOpXIEydiyZf6JAtDsWreClO7+NOI2N8N+T8AtaCXaXs
y+U2lSDgsO6u4BKVtjF93tWMrnHMui3V+kxKRZfN4D/5raarxht4bBQpQziWy9nElbJv1lIcdNvl
7M3xeE1slh81SLfR4DECpL1C/4Jh/cAyd+8TwJXbIIWB0pYN9XwPFe8Ed+5zpa9m8druj169/t9G
8rQMd3VCYVeczwMftJ3BozlRN2r659Rw7DwqZBHswT/hR9PYXhseddbovfBkaGb8fQFKdDHkjCZr
4UPzSWteKCXWiOdhwyGWnIzLwBjj04Bp+iVOcVeC3uXVIQyQH9NS9CZHGSPWNpqXAhnuERWCZuEQ
H1YLWV/Gxh2HA75hDZJObeIkKdgBx2O9D+rMvOTc0j9JfKnIBPWyOOErXM6DaMw7IihydlrcuCmK
9BuAn/YFWReXBmgznIgni4+SkmuFIBiZHjraMNGpyMmOfxf0WXHB5PuqHDGEqZFx9JDt11r3gzCg
mbcXQx+fdMmvI2XMyz7RK43JoqJiUQd72Q9ym+BRO1uUwM8tHIPnfkRmh0h5MS7KxDSuiX6KT05p
ceeSk48T1UyHe91yKH7QFgWisI6CsaU057SY27CP2wMuH8mZcAwUo8Rb9NdEz9sXWpFaE9KL5Z1u
eieOGk6nSD6YHwObJwWcW3tYOBDADmj5wvjAGIP9KgnxnDY+ZYkJR8i3sPVqHiJhREwc+3w3Hd58
l3NyyAFj+iyabPoyrSLdjWBDTioPi8w2ZVvBytjmeK7EUIOJleoh00f/WzvY8XeYQMFpcECbbZKR
lcnORpACjjcn6NgZAUPQxc+56zj1RvRWH4OZo8AdgVZt5h/l5/8q2v6gaHOcgP7R/25OD1/K7DsR
PNnLz5q2H//qL50DvdF/gP+2EaGRPL7aj/6fzsEw7X9AZtHX9MZ3XRvqub90DraJ+wj5A1X/FTzx
bl3/p6jN/IdDQOoqkPjBdDH+I1Eb1/i5yq6DYDJgl6+pE7Teaff/vcrODrtpO8WaUI8WXK8xBtrR
WFT6w8Ibh1ucspzTJhS/Wx2SFuJ/e3gsbIHQWAR19/TT0/t3rYcPnbH1bmxaP7Dwcciurv2/3w2+
wbYIUjVg0qiBaBeYnDbKa9w0nAZ8B5thtNWzN6xLVl/50JHIH4G+QpaZZ4d+4NXfAin1az4jVZFJ
OfiRzAYOOrPrxG8GUWrT7vd3/K4D+alL8X7HhFFCcQ8c+jIfe3l25qX8trO8siZgEZFL5OHjYNP9
22E4QIc7zJORRxmC6s2CUhabQaEDLBx6KNnoK+Q3FMHCCDOtpeknM0RpskqZvr3eKaAyNXl6A4r8
RFD9eoiiU/tJpN0FKFPgvBBq3XVvMVR/6L78+jN4VPjQ13guY+MXGh3b2mRkXyuuyAQPILUi0cGm
tKKtW3QmN+w1gvs2NsrPv3+YH7pcKzINBf2KT2Ms8sd6Wz/1th30Hzb7//qq9kHVEv6mrmrRE6cX
p59+f6W1d/Tzr7ZeCcsf+zckRgFCkL9fqaVhs3RQW678VrdfSP/EBRZLf4a22KZbvSOXLLT02W9C
0hHH6k+D5oNggi/KQDHRgazwCWaHD5f3vJXjV8MPWLXIpMgr56Uo13sgkVBsoUYC1KTWku7Hsnv3
hTXeGyU3wiSD2b6cXKvXQ/AATRFy5q4eYcabGLv9eX5rtaGNdG2piAAMiKs5OJa7qD/oAj7yGNb7
R4NgGiRkYKqkp/z3x6e7yqkdJ9bOhoqrl6wn/HqDSU9ip8CJVycn+irFK/lz7eW0dOR0NfRgQtwf
3nfquEtDm4P2DbTZ4S3rLe/b4OAEOP3+Jya+5eOPjKOTQYQlFM0wbyeStZ+Hk0tpRO9TaZ1zeIBx
4EcySJf9Gl0aoNBUKgQLqt8O1eyoTZqmmH/YkwjOa/ty5dAUZVfdtaUDnMYrx+SJ4lyDsEOyn3G6
9tFdeTYxvQuADCvkJpPWWkDLRX01rhQcyHsWGCADNI72jskxh7Q6OCCF7sw8ucFBYE2bUnndlQSx
I99hO+7K3TGy2WRusNUCvHD080vo5rA4IR6d0pXbs7wjfEaQxRXhgZB9sHAC+RlX3g/7ay1a8ukr
CGN5r0i+Wm2R0sPt3CmchKb5gLRzJJTV04AJ4b+JXymqghjK6k77olbuEPhj80i0W3s0ELl8Y9vn
8t6vrKLsHVs0rAQj1JiweHgOe3CawXU3VtMW3nW3M4wVf1TigwXKPJLrGYLEj7eVsGAltcE1Pjfw
SdCT5YGlxhxDYNGgwqRXfqYOlrJzDNp7x5JwmIKcMpBwq+XFdxtSIPQp55BQ+MlOI6v8xVyJTiJZ
4U6QMwE91e/Qp2nlP1krCWp+h0L1Kx8KKkZ1qPmr5Dmt+CjAUaCk8nesFJxhLO3vsCl75U5RXARB
1QOjSuwVSzVaEKoyscKqckaS3FlyhVhNljddusWylPGtGokrqDZzVs51/y2NU3C7z4IuoIf6mWMR
uS5fzbnKpQWcVSrV6leykFUxnagYLfuB0Nv4WL0HQuRm2dzrnmYd89kChKr4DeINXJFg4ueqfPiM
ccx6CNhj7LZuQW8v7EtpxNcpHTevORSzNyKynjiGXbpCWoyoMca7NYaKtXDnakjb6ODAb0vCDp8i
A84qRLWjHNQHmxJseUC+3pC5mO8DUkso2kPIChsR4+0FOwtHfsSFDBwjZleww4UDK9kH80tZ0sTA
GlZpTzt0QIosbkSmEWPWJJn/XVMDPN+IqpHcZ7av/CsHnFJ8qi1PeoDBa7CYy3wQOrNbiqY89Uii
o8vZQeUSdbaDAVrN4H5F1YYOh48s9LCJlPueHFot5Gc1n7S2ghVJrk+x4gsrXbsmB0MTPPK6fsor
4kWOVh/IcluQcXa3KGlZO5hbpnGRjqmAReKlZir3QMbb+p7F2DrlCQajnWq5g20jy2TZ0nNeMAjm
czueK39maGu8Kn1ESpE69ZbjlBHdfwplnBTBBWSeWKGSS24tb6BYAhyZ3EAVIfRJO8R5QKiSzMMI
YBZFZ0WUuuJoUXHhwNvt24DI3jG3Q4ucNUIfiI/SLoDB2DujpZPC7QZeuzVmcmWPaWaQbVAEdkoH
lb8HXQU0B8MnIX9qGjNt2cgp07709QwGe5PxHplXxgLNhDyOwdasB6I0THXltgH+6pp4zLOjapak
hCY//yCoLJ4W+clG/Uz7GjxlR1F92onRWbILItzlg52bzoszxeuByGDwkiU5Yb4W7gLoriLsropK
i+z60B/j7XvaQzmO7CzyJB/uheOOr22fWofBG2H++wVY2k2NUokmbNmQfPEeEbNMrWXfwuQ0Hgyp
8TdGjGI+7uwZiD9ppXlGlc808aIjbzev3zMsar1bB2eed2LvlQLgyTTbAIj1biX3pWPNjTWCSfeC
FSz4hP2W0V0xS/aRb9BwPmJCis2bvFdFcWf6dWAfJ5ol6iwnuW4+cSDfOAVo1W2DHXI8Ns0Cincy
6dlTHAHxvql60m1G5ifuq62A9TrUv29Vh4mW4jrk3jAoBl6dtsTqdlsTrxxj/mBXkPD/mFNNWafX
nWHPNDasNtX5uccVYVqBQhYbzHHdtJuQ0ljbGcXMOmnwMoV8IyYQSrTrPlmC3MdMEJzQL2c4CFIH
QvdEuOPLDxTuBBf0zpKTLi4Strk5wEaitu59Vou9qHXjqguS7tnWTUzypBdm5qmh7q4uCKFJAL33
XjeywZ2tfWvyWGkDdPPXoqRjSslAbw4dJ+biaaSlIg5VrFXfSWBd5xAMWNREXKiPmPjmVOwASAVP
mh5XFNLbBNyQzTSHGDu9yxopLoKqyJ3IMXuTaMjSsb3NkJrEPuQAiLelWfOaLFpsBUeb7ILurWJC
nk++wZDajuuMvc0djSc6DcuwZZEZuwuDKir+haCUAyutNehsvbv8Sx8MwYM2s00/LYHsjW9S1EDD
K8PwhmM2mnzUVBnpQrgyNYJjy8+CjbUIXJLOh0GeEUuW9/kAMImKwMGupgHCw0gdJix0QyzAELA1
nGt3si81qdvNNu3qaliVlW0a+o6o0gd2IuIbEjOmEaZOMWyKVIwwLMfB71gF5u4eboSRfYYcbfkk
irADmx9bacFnTpFp9PietSI5aXE7vsIsxJZResLF8U4A2i0+xHjZ96oT2fZHpkxmyty6mfAsOleV
22LZ79pBd8+2QbMinNndiC1IfH41GpH0svvFq9YsH1FujcmaKB+WcFP2i98x+tGZkJMyI3wSIU49
t3uihkMCSAqjj9chCz4x1itxU1PKYII124CA2Gotj0/q2cRNihKCtBPv0TFrmJqjk0j7bMelP9x1
KNF7FndG9LbNLH5NDg6wJTNLFiCi+ja1bsxJLwm5mpoAScY0Ia0seq1FJSVi5gyIOUqeS+AVHCOJ
3N2J1MeYNE66fpw7m/d+hhlH5kqcej+kn/+tpPyhkoLIfj06/++llCtoy+n/iV5oab78XEz56x/+
VU0JALbgFdHRBxOZbZvGT9UUfbWNcBDnYOW/o27/VU0BnEuVJeB/c+ZDP81J4a9qiu38I7Dw7K6n
wXeH4H9UTbG99eTzr4MlgX4cnD1OzB65y2jvP6Z4cvBnsE+eebmQLJgslH8TUj1pDuvgIcRZk3aA
q8NDLjH4Dh0dEuKWZ6KjXINmi3EQlDYuY+59O3e0+JIZmILXLOLcJPUh7S11QpHnRXYZuBeNqgmv
rUW7JqZpFzLjlUE75d6DS5sec/YZNWbwXNsbbUfbUORd6AqkY3yegcOuy2pK37G1z7sgDrnvaZM6
yaFYBXEWpkEzsJFQdfHtuHTXE4Am4L86eqLWOHQCwx/FqwKPi3sy7DgikCuIcBF/U5T4I5XjzaXE
kYe9Vc/nuE+YfaUeTYP+NdVcwltKQespz40dEUzL3kFKse7e9zi56qdgHvKtaAtkcKW9Laf+Gq0A
wbtJIV96UxIE5lXk8Dhtf7Aql+tXq4SD9zaStR8cZqGyO48mWsRcvZAgZlIKbmbSxdp2OCQyv+7J
/aTDXSxbaFDGRpkBbka9tSjIOhbhZsDhxkpNsD8QVBFFck4Ngg8Mq7oL9GqkJe7t0SQe0GCBxmXN
ASNISdeG5BuZsQ6EPDdCJ50/OXKYw0GuX6ItZCSVFUflrFi4HM3dlr56paoTWdNUndrayC7aPkO7
Y7KNWLydlpXtzlm6mh4RLuzM8bxN57iHIA5Ocl5pDwXF42yJtU+zRVvY0pWzFXB2NmiSpp1pJ8FG
42x7RHOQP3h5uxyFQUC751FFhlzn7CAHEJox6Ta7PcfdOD5CXkWMdme5Nhi0/Es7tfZFp/lHqBZV
iAIZbhp0APBZyT6lN4lAlsyOstS2Rd49NML95E/LZW5ynEoG2tBaTaaLoS/p3msrsLv5l7yT9j5v
4j4c8fujscm1U2cGbwgG0FsNVPIZEw+lmDbuuLKP+gQiYd7sVFLMa+YTyL9VKOIbLLsCIoIhnWNn
5saX2V6MkF4agpziFUYHi3PqkzUNb/OwnlDCZal9oMmMBVy4QEuS1j6ki622Nru3kOiuLiqM/rMm
ZIWmbYojt6Z7IZoZtJrPL9hYgb1zMdPuYit/7E03Odd6Wu0s/xVbrn5itetCp0UXVNpGJUJMPjbi
riy7q9hpI9hARpEX6bxvs6B/0OsJFq4XFHeL59uREMtZyL7c+Xkxbs04ZRNB6gfbHN3b1pORbKSp
6TcZzfqtvhTVFtR7CkMKgArljXxDS9I9kpAdh1niDwfiCo/SGcwLcjlUpFG2e1SOxVNkMx2ZZPsg
WQjGiLpWt9GdBsq/k+uP2PURHRCkzptLT1imYAYCJBSs80V9T7TsfBO3Sj8Zki0/x2g3JbwPi+/W
bf0xmmTlgiGgTGzNaOW4VXUJjtriL2qXdZOVe4hpVyQfvWYDp9e89svj0IGhVP6AbmPhebbE+B28
tISSaunfpzil+Ubm9AkdIWcEV97rfnYkEMI9+cu6OPfOHbq0bjsSArVNAyrSywjxxrYnhHhd8FVR
acnYmhONd1OigKK/nlEJzrS3yl7mHZhuZMTeZTby9zn87UcXrUFt1/XOS9C4Vb1o2cDAEU89y98Y
dvbSNSAZEp8ItcacDrQbE+zGnrYZfSVDDG3z1swaM+rrjiGVuP15Nr2dqsyXACPsxkfhijFWoFQz
0ySsvGCrOFjpvGoIcbq3gXrGxlvm+Mrpc2uvl4ZxopVf7PLSHCCYsNOfZdFGJKf7h9TSr5vS/OK6
kJgSOz8KZ/rkj4JKRgYovZwt9wgApH6AWvMEoWSkrOO9uSnk4yHOZDgm5YNpqAvPlv1V6yN5aXqk
A01TEmroghztb8oUcy/R6n4Yd933vldwDgM0s86imr1tqywinz7fdqMsLzk79nuSzv0NPoXgUOb0
pKz0SzD7wcNsz4emrI2LBbHHDqsGcmK/JODI54r1sjxQcshuROFeQsudNpOGT70YA95nIyl3vXJo
nVfO/RoFGbmyyy7mThyTHpgPWl0NroYyNyWSnChFyvFcFtPnMVbq4M3et/9h7zy2I0euLfor+gH0
ggm4aSI9TdKTVROscoR3EfBf/zbYXVKRVV18rbEGkpakZiITJnDj3nP2qToTEzXuNCrMdtiN5aht
yUxcMn17/9Tm/ZUe0SEDRbh88eECxEgYtLZZB0V4w5wa4oSTbEc07CsWNMx0sfbY+bjMG238aiVw
JywEXwevnyVrDZqYid7MnvU3OcbwZneRxio3IPQPOukhCMhNa5fMlr2N3MHamnltBaOojV3kpo9D
Dzh01ry7iW2OgjGzqrXo2dJq95iXebjkLCFHrx1ja1dEvhui0I90r1HrCt7kM6vqVtI5Xg+gUa0S
nJAq23uRMGLNuGe1xi/3UFwIIAvGtvGq4aHFQuDyKCJHBq3ZcPcV3im0pT+QYBkT88dDVqUoEKx9
Y1aIrQK3dszwHrcZA1gU9pNUXrSxVcXqDUltrocENYIZ2jeWKFxHfqj6sZxLuiK9goKQVhgIbVjm
eaLFKC9rOUv5v/L62//HkU3JiWHu76trGsGV/PS1+rGy/vNvvo8pdSaOWLHBXhO5YGG6/s+YUqd8
BlgIxJn6FtAG1fP3MaXBmNJkrs4Q5TuW4/uY0vmDtrvpM1i0bQs7r/9PxpTi7cSEih7ANZYwj8PB
CFl6/T+MhnCC1Hqo0f6CE98QX8XU1Ju6J9n7opRH0m5duEYZ4RRxunNVC4T33KLBMGyiAqCUi1e7
mkQN+sAPCci9KDVGUDA0tJaNccraDH1U7bosbcdwl3mJnSTndjT0kI1m/tew24fsan1xj2kQ1gTx
CR0VYnxu9IU9kfc2eLwGYrBhgdaDmymOFvsEtvrWkCfTCuhpr38wSxm2QeW0yOVvU4AVhrXxRDS4
11CButg/JUlLmcwSm68K1IxFQAOOpMy8k7NG2T6BoyVkq6Jp++c853+b0nc2pb5hcZ/9/VNDV7+V
yZf2X9Xzv3iCuuLz60H/n3//1xPkcsPDJYBFv3DGmYgy3fwOr3H/oC3E3lCn9/zyoPz7CbI8HhM8
toDzGPLjWeYx/v4EATRAZY4P0nNeEsedf/IELdCEH3amPDNYznnCsSzjWXJw1r1+giajzAxqXX2f
jUs+xjNM8NOIkCddRgpDuS8S/QhedwMQ5MnIILRY6j3r7ZuB3MtXsJaBJ3R9pkIEzrx6iCuI+7Xn
LWYkOemXoXiaGBCqPtuUbHWX7YzeNihM66hciTy8qJHv7VxT8Ao1P4gegEu8BiIIQ532Nvl02xZj
S+3SmlySK4Tdr0C9LUlkS8blFzEW/EPAiMsYJ9HHVJnQ/OLVJASc8OlezRXaTyDeCLdsfy+qlmc9
oghpyJWeiLRsK1JWpLKwIGWMuqzyYfJQ/nBP7EfIcIUF+sy0zqKO7U6SzteiVcs64q0ST7sATMJG
DBQ72eXnALSuIah0m7HEAaJBXXP8D4albVTkfoIvqG1Ak1AoWwFOfhDJPlLBeNNV+bofC0Se2Q01
0V2KjHXDoGaDUeAj3B19l+TdVaTcs9QoP88w7ts0C5Cw5jtn5msMLWRr0mO/FKPQd1nqAa7Uhy+l
iNaR06nzcinjgaEGtaM42LxNMusUFVgoXx6Z/y0u7ywuvEAWOsnfry6X34Z/7T8VtYqT10ysv/7y
+7qigy/GRYow5iW86fuaggxoWRW+q4B0Fo7vb2X7D15eJDp9z4niXf693WX+4TAJZ7XhlYwkXv9H
RKy37mfsyHwQjAlwFuRIOW+eZ8HII2o8d95npR0H1sxTyMb44YeT8gtN0BtRCDgADsIS6C9lBP+x
rGs/vPnbqtdqlkh8nZmJ79VV8zqGGh7UmXjPZf26eWe/HAriC1UoCAl6PW8OVRVkrOL1BCrbo1pM
8kXIaFq0fqq6gMqVtPvCkNpunG0BWQ6E6O9/6U+nc3lpLC1EgBo2CzVX9MdfauZ4VZgQNPu0HO7M
wn3EwfrOErx8xH/ak3z4cggbXY+vc93MtwQzKbWpIzm82dvGcDfa1oPyjSroYKWs9Ln59vvfY3lv
dETL4RbXug2BnT4GY4XXv8iKGuGMvmL+MVjNMcoKg2alDzsgs2EH5L24F+HQFCsRoQ5mB8Z2g96g
P0vAlZJQKlWF5H6biChWceplB9ZaH9hthfQxGPOc/A+lfPaaZmPUw6qI/ZVMffNgpoX12UzZf/Wq
fS6Ft8jFWt18mJSPMW7y6a1kNCcu46ajARdn1hrI1/gwpaE8T5yIlAA6vICuBCbFO4cE28dkcitm
oNK6DqPKPtltmd045LOuesEutova6LLrSzhXhU+314MLZus4sXpEHAcUCxcAQfutVRTPws1vqkR8
cWbvupWYWQfh0f/Tx48RO0YOkTobzeYzCyud11k9NzvyhdH6l8QyqXT4JmO/ObhpfKonqHEJrceN
MLFID2jpL8fRyuChIo81I+sBjUd4TGO2+w2yU2a+/TfL0YCYldjrJiNNL4HZRXdgovOgo5ur+32E
ijQKV+MQAmpJ8nCT6mN8USp2sHG40vEPDWd2hBCedAINg080TJF/aL20I3IR18Rd46Jljj3gxaaX
ELSsp6l+VtZGaGzLUUrnXpSu9hhnvTwxoeNzvHE07ypixM6owTuYDzYTTSnbgqtqx2dh0ciLKgfy
ySAoYyjoc4sUTXrVVKiv6SIaG/LBzW0PIPuBEFS4y1iuA40JZfehS/RmieTClKCBpb1LFpgZWeQY
T51CrGO2vtTuieGz8ZbheRjG8rqeS3lF8+c89CfrA35QBtudle0bZNcXDLqcfVFyL8AgTbYIC8Zd
WVgf4kza0ypLuggDv4U5jIz0a92hftGwDF2A8a2uOjKKTdVhsh6RXAY+8S9bOaTNh8pBObiCu40U
g+DdnfRFd4aplO7yHDtXSAi2YWhVyP9blzrBiD6mHYwZ/uxx7BeaW9isx3q4xvZ+n+Ifoe9L118U
ZX+GhB5Bf0wTq++i4RqAsrEzrUTfG3oNXrto4dEjFTqjocyuQ2d3cUIO5Znc0Qv+FoGGfm2FzfQJ
/wn2eh6a8z5KGTZEjrmzRpKlnVwj/CYtkIJkYeOuG73haCjN0bChLbcCWmXhNiTR/AhrHrsKM/Yg
ZHS8g8wznI1gaZlwdEPgkOuLNpyokiKDX2sKomBE2JFkB4x1BRZ0OMIdho4FH3sbpg66xKpKAwi3
5dpx40/4VB99Y542EQrQmwRS3N7srY+kBp1rXh7dEj0MDd7lTFsJWdii6uiEZXI1C61dh0NP3Jdn
xIEzpxcadqzrtCHdoWzmr/RUlQeqDy+uF0b9AQFTtzE0/Xqcui1pKBHxg6B34CIshik+Ngqd5l4a
mluwPA3aum4kzVezsj6hzM8g6tXORo3bpo6sO9uu4UMamcSt4vbqqtNq6xPrtncgk5QmoBHnSF9J
UEHQyhWyRT1fhnnW0nkK6+m+ojl9zoI0H4zRR/hh2h9kxYyYffnSlgyrIK9Dcw1W/Dzyyl3MC2BF
7iGw4ChiEJsXRnkJKOCQ9+Y9/TV9ZYZGGUSexH3loSRjlr4OM827iMLsWzjiTpwbtQHxID51uqg/
p53Vn2qhCn9FNLK3ZklwwB2k4zktg5wcQ5MhjZdk62qYh6dqHCyYhssImNY/ad3QEEqglMDDnxkF
5I/G0Oh3oTuLa9D0ztrK6QJCTUvVqkLuj3gjxj6EOYjnxBm/4mrSTllTwl5QGJelmz7YsV3uJz+p
chyDeRcYYhRBigibcUtDesHs4kQBOAn/sp6hcyhP2xtUNkHTuF9cw4qYyxFtvAbbnx681HOXYYSx
K+2k2EhTTIHbT8kemZO5MRw/hjVRVWfV2GFGbm375CRGto+1KPro2ZsC5uEuhza8Vn083husXHTf
fW/LScrvLC9iSqQbBCRoLTkLonE2zlAUj+2UCbwCTnzpSGd+VPhBqiwZCGqvpbzsjLrdZihGt+3k
pnuRYfUCiqOteXk+lxn+m7CR2RbslTrwfhwOfWqxZjQjmY6Y94vJzNFFq+7PuuJ/Rf47Rf6S6UGV
+PdF/pa+W/L11UT7r7/5q7z39D/4CAbaWADE0lz7T+PNc/+gk+BQxyO1pROwpJP8VeJbNN500mFf
ZtdA4hZ84V8lPqYCPL30IbhtXcekbv4nbYOftuzM2VEpGxTfbEB/CpCO0ETMXl11DJUocngD+KgA
hRn757wUsdu4tizPycJhEX4xTv1wrt6v/VF4YQIg8W0hHwGveosAappo9vt5bHcDjfwNdDdnYyTc
wURLFPv/4lBE2ALkpdv/015GWmlvGAUcI2EAUs1Ngzkn8JQN4u3mnSL8zY7m5VdxKn3LcQ0u+k/4
QWPMatoQoMwZFKAjBT4h2zYL2tHtDr//VW92NH8eit8kKJtonL7FAGKa6LLc5gTivMI9MZmIyzrn
meVlzRxkefMyQVkymYIaDdI7mEXuwR83G38dnPTD5S5GKfpmP9OSaRFaddvuoCc4S8hWvCkN0bwT
Jf7z2WQMapj0h4VjsgV5cxRFkJbqm7BbyiaHMbxZKrq9I3XoJiVuvXjnR73Z0vCj7MWOo5uAprlN
xPKjf9iOkpJrWrHRdrAwnRbxnvwGavLZiyjPeFOdMZH8qzv7tzyun08jlEGTxjvZh8L4iTodxrDx
PavqltAH/GQo1bhY/nubzzc7w5ffZdKU8z2IWwvV6PXvgppOg7DJup2VLD53TTuPlihXA/DOyPht
9fv78ldn8cejvblo9DqiJrLzbkfuGsU4sD04Fgjr0wz3EbnHK5lln39/SHPZbP6w9335hYwRHNta
ugjYF17/winOHA8narszwF2dBPyLhwif38GpZiDyVQQiuwFkMHkgwoT66rS6d6xta99Fstr1nd9v
utEEyT+49Rf2WdphcoRPwdQ2tzP8ztxlqGtkzfzOwmT84vpb8HAXcKgHBuHtHecpau2q5TFKhk7A
Klwyy1bjaPcbymt8w8ogepiB3tri7G1M8iE+6jPW6M7w6kvStq0gqiP/hMTyr9be396Z9i+/Guvz
8oTb/OvNw5D6OQJ4O28xVcSLbsHGhQ3qoPEcXLdNpO7HxEoDPNp+vq7IQjiOZSrPUZJTbRcjgOte
L5EKLl75CZKEhax5HZYezDMzgjLZmfLSdGbtMGcEvzT9EsiE6xIxq/QfOjTND23voV1CHh1Ioblb
yzLhlFk4/wlxPgLgUuQMUwa2oe0T7WSfxSK7R1uoLjMx4ZS15myLqCpZD1p7wj0575uEHO1J5ABo
gVyc6/GkP2oABXZpSS4WA+/nbLJuWq/NVj6ZPPvWidsTn1xuf3+3/vyAeDbhs1gGBcRG131zs47g
2jqbFi4CsvgSEBbcEE8/YLS/6+aw3nQd8KT/4ogIZolmWPqKb/tsgFp6z5+zdifBKBoK0ZIRffFL
cY6Gi1gH33n6/fF+XrfJi2e1YXLoL+r8N/MIFfl9ybVpd+mU44Kl+XGgXmUkZspp/ftD/XybAmnF
44wEkL4X8qXXT37UQfoc8NrtfK/Hf641BhxF9Ev/xVEQIFKmIIXnHL4+SsF8smgHTqDmSF2uGtfX
9sjvvavfH8b4eR1bkLO0hKkWDZfX0evjZEj5DVT6OFBGo1rj7Ei3zlhgPVRlxY5ZuZQU3Pg6QIyj
9B5RSu8qkSXvLUuLe+r1coqXlVmxDfuSUKiXie0PL8IGgNCc9K5C9pG7mwGbyhavQrsVA0rEwBKz
OJAa4m+kXn3Lq8G9wVROR87W+4tinkmgBOD1zhUwf/mdcM8BrYT/bb+tOCKhaVoYW2pXRl150KW9
8fUOXTqBY5ehAmEZu139IUesH+SNNp26GsWdk+jm2vdKFI5l/i03xv4SpBh73+EjXTszaJK2vp3K
LsHHnrDRi+LhWE75Jalg7xUXv/4BL+nKlPQ8/8u1/+Gkhob0iwkZzw5Z2k1Eyuq2G0R0H7OKBXXj
putQwfNAXNHyxpLFEevHJ9psd0o6/gEUUxigqukRMlb+NSrC6s4jgHi2w/JoebG/RVE/rYcMMJOV
tmhrkqZ+pzx6Cw/lLctt8cMveHN3IgbiC1cTSRVaGoGH9ctja490iDQdUppkke+Yu9MUPFgVJnqF
YvWdu8D65V0AthTRAhBT9+3j7k2sJXj61C7V4rZedSQJf6asunKFYpru618rcBGPKHjjL7hL266P
0KaYpD1YMbyJSG1NHbmrpKe99AaHgg50VwcxB9yRkpEGIo2Mb1NpGCyVLtyZbGPrKZ4yzX+svVTu
jd7WzzXbyPdzVX1ye/3WmThQJAwcHljH7HfO+c+lm+ewG1xwwkijf9Ic26BesjBlQWjS/LEMd26f
5mttJkqumm1r8/vl5xfLNiJqxsnU9XzwWxKtyjMwjCw6O6a0zz7WXN7ahGcIXFHvHMn7eYHhSIux
Gg69C/T69bNAGHdXu6HNnSSju4zezGOaz4s2YmI3YU8ZBgXd0bxj6EBg/P2P/MXbF/K1iSceSzxC
7eWr/fAYthFM2DDVUYS40wd8wVej29zoMBlAl39my+u884J6O5xfnhpE7XTlDJMNN4T41wf0e02N
UGzVjm14edNZ1D0TYs0JhGxg9fM3/DB3iCjHdTTVFDcCJD7oaLnWqVZ+/9N/eTPZjuDNgkYFufzr
b5J0LciJnud38Kp2rdeIAQWGxpWWVEC24vT594f7xavZwdHHZTbYe7PJf304x08Jcu5GLvIkx13E
nCCY4WC9s0f85fk16GRwJ3F6xVv0daqMqDJErXbskWXg9WNMFGfqB05IiOaANzWI8F+t4cwRtRKi
F6YbkOOC1M5gab63Rv68Kcd0zq6QTTljsZ/GjMPU2cRiZXyZvtU3OKExoMj5YuoXjkphaEENCWUX
uzR5q6zT33ms3pq3X+61ZfTnMk9ldvv2XiNcGx8YAs/dZIj4c+0Sv7IaZNSeVGLY+IidCoJd1S00
JUZljM56B9riGpkUcdxF48JvHbRpuOhji0mR2bYdjczIVl9/f2f8YqFZIO1Q2oFRG+4LJfyHZzDW
vGSyS6fZOWMoAXhi2BIK1he1fPLOKfnFoZhNYubQ0al5GBde34To9RU9ehcY0hwyobMm93ouY2Ax
EKj+i59FDcqAGTCLxQHf3PB1Wc9t7YlmR36uvCYW2dlWkxuepXLxxfy70fiL5tkvFjGORFuEEhGP
/tt9ozkTSld1HAk5dbQOCau6LaKGLHZdYSwfC3QwVfwPcyeWm8tfYCbCMRwDYOibnxfBV8Zlbzc7
zIc9oxvgO0kKnUsSf/HOSoUykevypgSl0tAXULzrWaxYr6+blzHEiWaDW0RIHewlpCtoEbEYQJIS
i54HDkCqtUNNzjjA6gdty86xGzczttSC+Fibhyux6DEeQjXlDybBvDHq7czrAEDl+FTQGsafKjz1
F5mFJ28bxfkSgo5ZA7YVP8kKXAdV69rv7cHYDlAtprOXNHXiY9wZ6rGMASllsXHndCbW5FyAfNym
RjE6G+J9Y/PJH4yk+OakNEsg5rKDiQHnSYwiUJRkfK/yypgOiKd9e4fDt8AGo9fGsZjxtO1Ul/Xq
0i7KzrsQbTeF147Cmbvlv2sDk1KpsnHVCT8r1yX20ujCc8slHHGZs287ULq3PUA5AvlKrdobMoO1
MkXSlCs/Th4K5VgCMx6QhgNJhFEdeF1VZdspSybImTVG9/O0ZzuZMLmrER0x6vJBRvf2BAuzxzR+
Vmi47eg7FLW5rgt7Ka4SzzM/uXgT0TOG7RjMnqjkLUE4GoGtrUqnqyF0+9syEbLdTIiW3Ru9KlAZ
E0UQdQeKWOZm3ugnW0H6I3jjOprnANievyslr6hNHi7tP10zkYY1yvbu07hhgpYXlRUoEUOMTOva
3hded02fd9tBnngMazN/yjVPv2lLB4RDkY57bUqBczc+cSnTtmzUFpxheRO6NFFFjM8a4/TOFBmU
Zj9DvNb1R6ufhsAkoDXNMNHYnRnigxqtLb7pr8LShg2yMsV3kO7OIdl244vE2Ql/rlZUzPMqJWft
TBFv+NltMTyKbkpXTAQ/zY1j73trnCGhTSuwbw843TYOwcBXNnoE/DVlcoXOdA6Q+xtnXpHHF9AP
CM11gVKoJHwYEZzvbM24hjCHo2saw0PoiywY06yjqCAJLOctgQnFXUBq4wGPDuKXebL5t+yU0V0a
ByGPGXP69axnzWbEqrJK4xCklkvi8GDFa4K/vKvQEzc4kseNMXjxdp7B8E1a261DczJ3M6XrTRjl
9cfSU/p5GROqNLWNA6K1lc+O1gABbWGXeDSsQXFV9kEiBFm5sMEPlp6YBzWheqdJcTSB+CR2bWwz
e4LM1jVPZUJIgC1uk256wn+OXhCOOwbq8KlwtEjyBDLi7DuXYE2twV9va3dIhYHQhRbI8qjyNnoq
NK5Dg8I+9REYsW+4SaTWXzUR/HvVoSUcLHUO+MwlgHUJC9bKb6oZ6r1ntck+UQV4icLrn4UCLT4l
w0yHK0NFNE/gQZoSyhJqQV1ibK8Sv73LKi+eYVj72WOBSGtcu7CMM16mLBIpksIPpOBll83AXZZO
wMK9zDjoXTQBG2irLfFFMIDbqtqMPBCb0DbtSZ0jzYgG9WGKpasge5sh/rT1DM/kg2ZYWz2NQD1o
mLPrnauZ1ZfRnbN6b8Ff7aAmSxfWZoWI9VzTHChumetJ3C0TxMsj7Vld0aRt8NZLzhQh0mW+nr2i
v4vp6l+ZeWrehSgAksOQOnJjA7W4NAbT2+IaGOYVidBgyxOlf3b0kHqS/i4s/1nPz2pesl9aXATY
4aYI2M5gJxZJhsq5FcAIn32a+x2xxw5G3RoN9XqevPE+7r3iWdYSOuBUKOMjlAG5Zotmn/zSrD+A
PRgAeqpp11Kx3HkkNn/oFZ8zaTneutZsjjNQ+yAZS3EA0aMe6cItkYQqxvbUd9wJseU3TzHwki9N
LRA2gNZ+chsz2adIuPODhe9/m2BtfkSNDXrFrYZh7YR20a67WfFw5CaWj0wXpGc4jh2kFFwH3P6k
ONNC3rAr9eU2Y99U7AtocPmqTaL+oQmHhS9hE2648qOBXAsUC40fFIwGyS+H+849qA1H8t3jWwTx
Ob4vifJFcTq1B6gE/ER3wWedRebMV3Wy/qE3x25geB9Gp8QjdL0C03dRtZ53LmLBp1p1shN64tz2
rWnPKyqR5ujUcXxKB0jRtO7MDY0z+xRJHtVNWS1oyW7MtkM1Qul3XTc65Xm9qPGYvJ94iBoeKq4u
TfjmmCG9P4H9rT/LPpLXYpbGnUo430maEX6OM38HNTbZa1JMZxq35nVty/ozdO0SULYz1/06a9Jk
x5lN9vZIBLWjQZ8ypGiOtZH653Ov6s/tVMsnBuzmZnbd5ksFeBQnWBdzWnHUh8eIbsSu81v11R+U
fRJzo+HmqfzoNCLzr6l30RF8BdAh4MjX4FsFstkB3PW5wWt5sVshidVir2lIFIzTkhWqC9WKtHvj
rjYm+5TYVXhfO3FEmkJXfXQiJ1u3SwIwWt85BOjvUUTanWWiTPGa4yT1cB1BQzlbgnD3JGuN9x6J
Nh/LKEz2Vs1f17oWnTq/ccjO8mwqcOCJTCws4PcyW/AarU8TZ51AVz3GRcs/EPb+kjY+5O06nWuU
yzPPOW2sUj0Saz49e2hLvrqRsIlemPAxSfDkqxiqZsfMxbRvkyLuUU+1nYtXli+Z23p247Wy/mSl
sXOr+TPp83U5xKfJKZC5Qc6VT3kzj1eeo7oHvR6zm2S53JgQvXMbwu1NI3oOlGnTlrAubEoUGfFJ
KM4aGSUTxittetbnKtlpIzgMUke98AZ+hzg0elyeO9bAJ1ZzdkPJPt5j7VZf5wFOyXHGqRFvtCKe
nt2aNh/sSPiYK/otSq6IjR7KwNEqYC5gy8k5SRDD3YiYLdeq7lQzHYoebQW/nTtp1hrJ0usI7jTW
rPiUZ2llBIUxV1ealdLE7UncoJWK3bI/OFbllYGPorAinBWym16kQVMMzTNsXuNBRPAF+kEZ35w+
BS7Fo9dcs1rMz5WJdCNwzBKqukzt7ht8g9nmmpHfqtU1p8XhTa52OtRxucJAYNyBZddu/FZnNXOd
/ttYe811G5Y0/huzvsRXXH8YiWi/NlovOiE3SnatD30yUR7cIKDxONFwlh9KLWofG7JL9WupeYo1
vsoK+1CBgHmmonYv2BOH27oL0RuiJXDpm7bwfJvQ8j6Cz28vw6KOdn2e93uBYO7Q8No8t6TIupXt
RsmVI1S9BaamiIDoQZbM8XMbVfxPqq7rddjX1mfbj+ytqAGw1AKwjGmNBKn2lrMzOF8rJpoCTqrk
OYTQNN0YBbx4ihDo1CINH8w8IodDq25xxVwQjp4wi9TxHbZSrgf4UJe4k496F/fHtKglh82ckz4A
WAEexLphzYzX9US7GB2tPpWTHd46oVkd4I53eGqJaoFIzrCxAW99sJP22E/AhROezQs9AhpdRm55
jGLsAJT6lIA+4z9aqJ98G3ZP5pbjTVb11tc+F8cm0Q2WNFCDs6WaTemgdB1bcTaOqXik3tYR34/V
Z39Y5kxVu43pLB+asHKZlhEEue/Tanok/SS60ct42LpjvXeqvFn7WPbQBjbV3hvmT/T/ig8EB8wL
sIqTZGoC9ZnDDidwp0lg5ssydcg03Vr1oQYHsRD1VgGSOYuNrl5ToQ5XMPj1nZWm6rZrwLRbgx/d
dIqDdHboXnXwRpCuWpgF3FB8giHkPECRyvdJ4j6M+Kx2tEtj6kBKuVWxhLpWyRBfwB4Ig8owDyER
wp9jPRy2vafpu9Y05rWXkOMyvOQVgU5fDRmtwmianDOKC/GYCht91VgRfJGyAFcpu9PIIT3Wz33/
uc868xEfunHpF/6MaqEQd3U8psFIDbuEc9hnBWmDD4btutdTz1Wye+CUW5e6cCVbCUJxHOtvM6Mm
M6ijNgFxzW2QlMi5CT0ukV/V9UQ4AyKzYKxTCfUKZNdMpm/nOhT0Iko/pdOYHSM8Mm3WYE+2hUaw
cDpez7r52EK42vIobiGRoERmqkdB5naXhbDDexgvlBmiJyTd1dNVTbbPjadLdL2F5Z2piVDhUI83
Mdq5VWZJ+1TUWHCDGPcrQ4t8PkxT1V8sOuOSGk3LeOCc8lhHYwrZyoITDhZqQQXJkm1prqU8RszQ
ejI92vSpMIWzsw0a8LTWCKDHoElLo0u08coPreZ8opnNrs7tcW0SRpkd/SHRb6BuHGXqjvuwX5z2
KrvAwVadqRKbixJVznB0IOtjUC3mN4IzMY/ujVHzn0hyWbHP+SSrcmGA2XPQ1E6/AArjJVWnNZ6g
LslDZbqfjdn5Fsqq+UjFmn/MFVy9FBvMvZsDKLNQqm5atyuuJ4eKhXAUg6G3385BhCccZ64+7gE9
9clRs6pBrHtXV+7ezQxIUqVwqpM2RAtyC8H2ifYNyF3TS1GKd3nOIlQZYAiKIi2vzcYrrp2EPvIq
mVhAU/C7X3Nl6p9LlcZfm5AQkcDU+MAGFcART3Z1OxFKMTxJKh6uW8ImB2INArxec6xDXnu8Ufyx
/sDbkt7ZnBvAfiIakgdU7OYd9TE7U0SWAiE8IVsFJJSvqlM0EdTUFc+ZKOkqqLkNP+oqNT5nL6ic
isifK0Xcx0czk2zCRZhoflDPofpKfJiGSHrufeKeM7u8zZuRhUHFuOaxsLd9tRX+QEcDoyK3R0zY
wbiqSvBysUOGETVmFX60DZu/8esxl2vA5hlpH6XObVRaeM3XveJbgkxCLrUuUWnBVyeboSDoWZTq
LJkRPa6VXvboZgfcv9GW4pVPxsUMNUsMtB/XsfAnbadNSwnQMiGF5zoW/nkaE+2xdmRB0ZqHDldJ
m3nVBfnYhR972RMWEXUJzDs4Z8Wz2XUctWssoKmDsPyPf55Mu0eKu7IYTybBrGCTB64xj9WK/US1
s3w7CqxF4Y2Ze2kKgPErb230Y+Uuh6b+sCgLcBeU2Zjta4Mu0AnB+WhsW3u2zyYSIG/tAUUFl5B5
a0BULL8vc236IbKGeX6mUDH0OwIl3PjC79v+uUeGzKNkArO8cDQjvsum3tyVHfC5AgjpdeZCbA7q
2tPv4CipCR+ZgNsnOn703ux1viNVOd86IZyJXd40lhrzP6SvAdeEZ5fefzyt6ctwFnut5Z+fSRn6
mrB7SVZ8Wf8c9rf6lsA1zHd+J+GddT4p2lDIEnMMcp3nZzVwOed9Sf/vOACQ1Vfch1R0diwIFQUT
TxNFMlshBaVJbMmjDoWHv9V4fwUA50l7Kb0OWZU5g7o9xT2RPM1SQuZuScpQjjbw3kh1c9PklX5k
Ji33A6Gs10XkjedomZKHeY6H+8GEyP3S7/yfBvU9DaqJvu+H1vBPady7b5WMXjtXjT//5j8aVE8g
SERkZOLxxgb+b+uqZ//hoAfj0Ubjs+gV+b++a1Bpo/+lObX0PxYc0+LRQtCB1uIfSU6xhr/q67Ll
wUfLh2FiE3SvnaVf/0Pr3zcruH+VlyMdjz4MWTyuWsU6xJDwqdScW9lr+3Lp+3iF8URJY2w7d9oq
WkNoor0NVb15sAbQN2rpIJUwUQ9A3yFFTnq9dpdOE6gZ+QzbwyEUlD5UtXSktKU3xUhZv9Fe+lVL
58rK6avVXpJsQ0Tqmy5yb9Kl0zXMyXrByZ+VA8El9AyWLWPTbJRmmutp6ZbR1CK8qjhNyrTRDdBR
S2mtyaXHZpOgt67cwQ2MaejuzITIkmjpypFFSEeTRt2wdOxUGz06okhW5tLNc5e+Xrt0+NKl16cv
XT/DUTRblk4gpfxG0BrsaBF2S69wWrqGBe3DCuwiiqh+AChLbzFZuozZ0m+0ls5jnTeUCEs3Ui59
yWHpUA6CLklO07Jdupdi6WMmS0eTouaTSQW5tOmOvCkA9CU0KtOlE0pWRbThqq6GpUta0C5taZvS
ZTmFSx+10whCqi16cqNbGTf+0m9tl84rupxt4Q/Xs9EWNxmql/Mk92S3QnifkRLY5ReytiKQOF7P
KoP/56ljx3jNoF4cLKW1gWWVlMF11MvbxtLCW1MY9pnIJt5pWmFLcE9Ow6pTJ5eyyoen0Ge5RKjq
P4yFlRFUh/Fk7VR0vWLSLTdqyNjjoBe4dgfcN2VuLYQXE3Lf/7F3JsuRI2e2fpe7bpTBMTmwuBsg
RkYwSAanJDcwJpmJGXDMw9P3h6yqvqXqa+rWXgvJZKYkGQwi3P/hnO90pqveZJJyQ6VyyF/Im7NP
dk5ih27k8BzLXze+yBmQk4TQnBkWERORmII3j+hR8n565getoaBhtGGY+kullzcggqlSa7eUNW7D
bATaWQGFxnpcnWYWHjtQSum7NKgvNlMYlVt2RuHLL0IsUeXFdiqS6lFklbiYZFGcrPUGoNyF3KRC
bgRPSK6shITCXZFq07Zj0Hg/20Ny6eFWAgeL4CS1ScvfbyzwaXTj6jBB/rlpahcqtm7mLzNjru9N
L82jBo12DafqeFebin+zptvwBmoBg2kYl/jPxROzIkR+Hd8SzcSaiVpG870R8WjafThnByIh+OXr
OZqvMl/DNwqCO6/ox6kwsYdngTnzd1BuzjcUCIjrLaYwAtgAWa2IIfUW8/nbJ6DeVgkkHW84ESQO
roTQEEWQ1WWuGRTA1B32ojfVD3uinwz7St39emUp6lwXU57g2+eGIR+iJWZEYDe2ExDS5D5Y0zoa
07riZ74WauDI+qc2tUawDSABg2T9xX81quxwu2c5YegDI5gaR3vgENkg052hWrXIBUcrff/1pKUE
PQOlRO5GUM5Mv5JMowf4wavuRgWnHj5NyoyTAcsL5ZrxOpbrHqMrLPnQ2JF1JLZnugpquk3T0JUY
US+tA0wkTj1SAm+0YtVEGOFI4h2k569Oxsml1CvnDkvxfKpDYVxDPXWvI0C5bcwTmflEZoTvnsGc
bLSLmPFSOPGNBpefKGeMXHkUa4/VguoRZE/1WEd0Y1Xeedtff61iLKrHJJpbN2hJg4Z8hAozqOAI
nGdp2WdRr8majpvHA8N1vn2PRxBS3MRTTygc/nj3zWXkFxj1yp5Kl0tbxpehnjE/tU9DTa0+2NV7
CaU0KpwZNN2t0fX09dF9POiZn3fxoUibn/bonQjpY3pKRVwa8jq1Jt1DvO+c5SVqWmdj65N7dhjw
Mzy28c7jKlNzFbhGWV2x0tmEgK66apEI50r189yKVFycgTOcpLEIVxl8HiFRPybFfEkmD0JkumnD
6sYsZXgvOm26E5MBuLKK2NaMpH7snSpLfdcbrC1JBgxV2CsfhiFXQedmdUwwkPgqo4k4a+MHqUPV
qY4TdSJfj/g8oxBHZLafjegOpWs/cE3COxt6k7o0Ct8I2frWau7n3CM1J2So2OUDGMFiLhECF+a8
oXGmjYSMOgTKcarH3rSsYIjT5asYbMo19m+r7mCnuumxTHt148mMQUAXB4QZ8QdOQAtNdR/66Thn
eDrEszNTtFO0HrNpLoh6NczDyCG80d1eATPIVhtXTztK2qJWVW+13rMxLCv9TMaBvGl48NleOPrG
JsNFF0UdaBDHejH/NGd1VYkrfyQGMzAIr/q7ZGi3EVn21CFo/JhnDRxfitMrMWtIvT3Z5GA/u5Xf
YtX+sCycB+aQH6J0MSleydEIFqZLXvhYF+1XDHNxq5fufGGZOmLiiFjFBGVn6BC+lqbfEsVanrGf
XnLO/AceK+LMnFDcm7DjtqPRlyAyei3F2A5wy2q1wW+FoX60tpFtl8I4zkWVYSFTH30O8Kt24fil
Yvimk6RISCK3vUcvgRC0/8Sa8UYA4l6f6/B5FAptvZkNK20qCyqLzXJj2c8h6ufA4WNIZ1VG36BL
tyDjzE2HXOEMXSzaUiS4X5a0h6ukx3rO5nqtIXDOs1F05htygEYmkkboTihZ0udU9jTNrVX8aEOZ
/mBelt94TSGhLLb4kwfMyNzp4y5r+dqogBu8EM8kw7R6gAyOzCiuqazMVRmiGveiBjW+l/qcv48w
hS8O7snApsLyGydZNlCtEPAXXcL0mLzIOgjZt3m+M6XReWBVIm5abIXgJdvFuRhevSb21WQeMrt8
6ZxJu3NE48LKYWDKHxGfKcBIbTtkKQg5u7F4Ysow8qvaVqRQLBC17KmvLuQXyhuLPf82rO0VFV6H
Lx5aTdKLliTdkohblgzKSxLUItc+Uilke6FX9TaZgLyTn0FgX9xMP8vCMO5EEXXPY5OMB4II6len
7ljLchZuaAvpbeVIppelCMCU2LkLqjCmyNqNTpRUoASO/QqdWqCaLmXXM4fsvYTLy8qRQVj5d9mC
42gb8qcgOeq3TUiOcW5Wzb42kHf1YxYG1Ay3E1t5BKz7yIjog93lLW2aSm2IJ2SBPdZNsIhMYOZt
8x25rZCEmszaLxURXwlcwYaVlm/04UrLbof7JaPGy4aq5eYa3Lt5ZNtfp+3IvjLT3szOu4hStT/G
FZtUO3O385QT7fo8JF7KBL3YAKPfAB7iI46oft1hXLlBqzvywVkZeP3st/pov5hq2k/jRHy2uTzO
jikvU2IInwVTukchuXdoMYNcNNtqqKIf9TTvzY4rb6irfDskKUgUfSJkcRAQE9M2PI51eE6i+kqc
uE2ao5se58WZTmGKepXVhhZnYstY9+plnK7iJHtooqvPJ87Fmqg6ptGD6cBy5CPc4uLnF7YG4pI0
LeJKiGqdbtfTI3I65ZjPE0nE7FjONqUKSRpRkdnbuU1XMp0yGPP12QQYjXu7hyXqJKifSJSP5884
c9lE+I4ZVsaB2/CVXvpBwzy/I8BqHfn04yMm1mUr5qW9RKld7dLBtm4ZLHyrFzPZLsq5YtzXgnTp
umvM1nKTe3Z6V0tlf2/XVLHUKJfvohXd7VhIbZeI4UcTzSzjbGO4dYfB3BA0Zd1YE90PrXt7z6DH
ODNwqa9rdtbWCBm5zpp8x+oW4pfv04+xi2a2IY1lct8TMqcljh+lZNdlNe7ZYUgmQM0kUCpyrvBz
WMmexK4nT+smn9Tw02JSaDMW+JLGOPhWXTQXR2RBXlmfcW60zOQT74ZYPqfcpmIt+iNGKN91hoVf
MrPT8ziWLXV8ax1M4FxHOA2POqYafYVMLxq78i47krPlthQJ1ny22L4/wJpeXnOCF27buPikAY3I
EjBqwpPHbp3RlGG1Scr4sy4Kbn2tLr7k4KxnVth1wOeTYdcIvXmjfHG2BpuHK2k2S0ANdDWT1L4D
sEB2sDBy80a3PKCg88InrS/HF6cf+1OtzPK85NB0g3ru8rs1ZZeoCdeMvyMIwZ0epsm0gwHOVaB7
DRsnWsOKOiD33C8oRxwcQ2SLK7sG97VDy/22mAWknpglLON509I48uXK6NfH8qlc1/n2utgP1xU/
CLOJrIHlmKzrf7UKAYityy7JKg4Qq0zA+aUYsEswnE2ajhVjzopHKKIogbSHuqBchQYM7VbRQfeH
BoHqeZUkTL8LFMxVrMCUaPgZrwIGuUoZmlXUMKFuyFaZQ7sKHpiqn7OmL+izEEM4hT7cR6tAwlyl
EqRQUN2u8gl7FVI0q6QiXcUVvLBnGj9iyby42mnp6jL/pcb499Tnf0P8Q64o0MP9lyDwv019jl8f
8T/w/v74ij9mPjBmVuDf6u0l6slh0vhfMx9YZb8ZJgAa7ICO+xfXsfWLo00jB/uBxZyzDoP+mABZ
Ao4Zcj8WYbYNYehfAwsBPvvHERAWJN1EyISNmbEsCUl/kyFnIqx7W4bOhbkkidQhQYankh0X6gmy
JVg++uQrZCbNJky2/HFJlE1KrSF/xGjeHy2ZEb0nKvMJGtn0CqM1OaGGBfQKop6FiSodcJze0nrV
RqPm666shyKCDaJxrJ/1sg41n/iO3CxO5Ky2eyp4YCkS2zMtU527O1bQ5bEIZwSAaV8HxSyiTVnk
FsE2RLij1DOMber1D5kiO8BP9TEEO6CAncEh3c/OUIPXbsYvgjTeraKjsoMh/JaPldzrKlHvTZHp
AbWNw9K5/TCbFAQwUh+aDGk08WmZ4+mgq8ra8YfSLmUKMnUj5bCLdVdAAW48g4kIYpBeFMPObnM+
5kYypndaHBuvJJKt5m21wU2mgjaJ9euMdeja9cCmUSS/5nbiPU/2NN8BTF0DHbzXaXKd7aDPQWgO
xYOVavXB6hvj0hRFc+wZRpC6DDKxGCAO2JCBbwnf/vC6mhYLxevWRtVwqgtCGvNKG763mQyPc2ib
ZGqKnJAGyKlL6oofq+e2Dty2qQ6ekfzoe6PZspWavtnCHUuya9OI+8IluKbI3XfD6LFegMLhvale
i6R4hdGS3Ja1Qt8ajwPKfc3eUvhVW/xPBGIpScCzHFeARE5PJCCBeMWjXCYMBezh1HF9Ip/hlzg7
9plsY5hAZQcmGXUCBFhi2K4GSe429+9eZ4c9IxOdxt53INVerUxk9/PcLnfhGOsBcOn6HJsG8TOJ
Ptn8FCjFKCGsvUUQ++wXmpk8jk6bn23ElOeY4ukWUx5erjgc78embnZl206fnWvlpQ+GoAv6TFM/
oSmlPYGQltgXMh3PlGjJYbLL9tyFLiO9yRmjrxj5QJAr9spYlYHOzb2SJ8G0gWjzTupEkcy67zTe
khPTbegl2LjBgxKLlMOEajL6bFoMFEpZzV2hEz9sRPGwA0OCqonUcWAnheGdhqKgne+UhQiDiq7Z
eSMpDDUvStaOIuJ1bp8j7sXCH8iO+1kxu9u6bu4dJAPFc2NrX85iYwiK45SMrDBiGd1oxJ1NCwJ8
E23STqa698pAKvOHRp5UyNCTBKSYAYWtfx8gjOyA5jufWR0u5M0XA/iWIXb2oIlsnzZ6/OZVlnmv
ZaHEKeGG8HrQ/QRlNs6natSsLnCZM9+4pCipDakk8RaS0HKPlLDaLgBzA8fBuUReGOpD1m9XKET2
3s3HfuWMVOgpS/TTKXwUmuQoOYFuQaFZEBUcuB6/klNRffkGuW04tkZESc0wb8UygHvuwnmbjO7y
PEw1oPmxFrvY1tmWeTN/ks4Kb2MXDJHj1BsRus1TkmnO1TP7Q1Oay91IxRBUk7yxez7WTJaN6ZiE
BcX96FT3yK01JJgCirqr3Pkxa3N1W7SD8WQYBJsgVCAE26F578dmPLpzEofHEpbdI+nYRuDRMpiT
0m+pO2mhq/EhsurmPKcqDTg89QtygjJgzBcHBNiZHAq1t4nMUT8utfhi1u5clFWXR+TfxrFoe8dP
RFsEbNoNsnvDaN/gE96EiXrSpILKPxtm90iTNf8odKWCRZPzYU4pqOVcM/xuBFMkOpCYuHc726Of
U5sk5CDXjaU7JXE/PZe5bgHTKaPAcQfnVmdrxmCXg8jDqQe9xnPfzEqPDzMq5UAjF4thdzdrzEts
541LcEGD5Wk/RFprcK9iM8DX3f9MQ60ipyeprm1NOIPCpkYRpX9ESxFta5GDUSHnBf96CytcoRN/
M5aoOzdFfm2Zit7EnlMGZtOoEyKW7n4p6QLGyV3udZF4d23cZLXf9eGytQCF7wuLTpIKlSTyzB02
vYytH9E62Rnl9NkzSQsyzszcD7MxDhoEAedYYw5SKXt8Vcihf0UeX/G3e4wnK+cNCw2fDdNRiF0h
rYskm27LuIdFlIMwR2VpvZOZjFxB1slFhGW5X/RKfIxFZDFnXZ5pH8LAGGfjYA8O8DtdCxGJJWJC
m7a4x8LLr4sujlQPuu81pnC2mT7zBy4N29vIZHgYVRa9apONk6aHsjk7ZXyf5u1c+lodjS965NQ3
nlnLm8iNySzgcfQOnJta0Hb6uSX+7Los/X0Pcw8gHEpR9HxZYPPsPaWzUaySVJ+PRLIvPYFYbIni
I8Sja8b0mF65qYBvmmEUIBJ3D8nk9LvIJfYLEWgR6G54Zq2b7SuUa8d1NMpICFHRqBA48YGCFV6g
SgMrnvoGDSIa27A4R3bD8T2G40ec6GqvEYxzWsBafwqZ599BxWsXu20eWhNSOaL2Z322MJl7YU3j
Y8pj02nLnsDxflvbcngm3ae/QcvzkS5pd4xTHEB1lqyUAWbk/bIS2MmsaW8S+jgWO5F1JRWzul9W
CSmyW3vAQPmAgMp4Q+42npFzDASoi3B4FUmiHfJlsM+FStIbI7F3lUnyB0Yvpg/Wy6SNlq+jEt8S
NB36MhryJ8+N1L5Hm3iHQEUEU6uQC9fhD5clAVEBcbxnvkXPxeTh0GLjP8eWNZ4U+aTfBq9lhd4O
1UYtqJUsx15+Yix4iouyJNIslY9ZyEvoRMauBk2l76Tm7cCpulWxeA9b2oaispCbquqc4ypCqTWd
51BYz3mdsSBBlbm1tGbYwxXwdsmUhe9NP094jpPmnS6FFtbrPaYLxnCUI1QksOfvo+BcIapD7CA4
gxega8z7+EPrbbYWM8gE6abLjefhQcii/DR1J1lhUMcOUwwXK8fnhtcTFY4u8+c1df6Roio7lbXL
VW8LGqJkzNz0rqo6sQcCoC6o1HaFY6q9O+nNLQpSDBeTre3j1Cp2emxEZ6K/OXaMtD9EdI1M6hBK
3zPQmo6xlTN2dXsyh9LUZvs2vrdgbAO0vbba094vd4otUJDZjbiplqbc2e44fZDl4MK9qlGZhlnr
2H5GFlTpO+w/Nna1TJ9lFqt3B4etTpn7UURgCXkhP4u+qHfQ2jwyOEutIc9Sd4MizbRDtDTE0BFI
WqS+sLLyVk0G+5jMcpAAF3UcoDX7QnlnoBBZRq40B3GA7a3rmyy9o+4NukTPdyOyip0eKm7QMSQ7
i3OAOSfVJhHx+iE0Nf2niynOh4E1EMzHWgMidrTFBdP4lB7EPObZg4023WTCNDP6Cdt19WegTeBP
/Y7zNDpAlAu3suxJRGANkbFS69uAnUVL+nrODLqWofxWx3oDJ7yXq49Bf5CKC8lnE5EiTe/E56Rk
foeNhgNhMHK2P5mxC8sFq82jO4V9CohicOPqM+kL0P9+UeagIOUUZ5l1E9ogzU7d5HrV0zgPvGtI
ecipnwnmplL20waFPnzgXMghKBFcbJDEZ8RhEfq60bowhTLGxveHQmr9NXq8QmoE+xtfU72TvBvu
ZmNQRwaJU+OLAS86AtTkph/c+rZW/GuiVqo3k0+emc3Njp+IP8ljgNEzItonEDIqP1JT+dWEurgl
etw9Oujw+ATTzF1k7zwtiLL9mq3Xl5WrNvQXuagTjIxxyyaguTZFbZK4QQiQVqjiQR9jOH+sthjC
xmN/sPIOvDAC+w1Vn7GpLEoYY2wLBMhJdnAa4lJQchknvWzRkukNJQCKwi0LoWljO3Nh+lLj5+mZ
qgCEDNZri2howqtCMBJzds3wa/LoA5137jriuwoSEuffRju8i1IgJr6ee9MjS7RoM6RRQmBDv+i3
s4qMIO3adtOYOVkgeH+cNfNeuXcutzBLcHYbyMzQ9vqtgtA+FWn6FLk5mdaUnvRM7XCZyyV6LOyl
3bnrmx0W0OThNdN92UYBhyMcxgYJ1TRsHTI8j3Pa1o9hWOgdwY38057F2jFrm/LaRR62k1rUL03c
iG8C/e63sopewkLqZ8tAK8UKR9cOpqGQYJceE6F+0E/QTdUjWvaW4I1QlfIW6Zb1UMb1h1waljtq
mYBba7FO4iYelyRIlghoqI6C6i7L5/w11VljuekY7l0DUGQw98LY0wp1zwxwxq8BJ0ig0DQiXorU
hldU7tKG4dFmasqFaX4HxZLWg1qnxgK9gegyfl+o+qj4NbicTTXN97Vcw9JKL0+uTYR6Vq8XNolo
no0tOD2xNSSGOjbpyTFelvSMmzg5FqYnL6j7aGAnh4dJ177nbrU8xxGTXt8RDr8cS6Fqq9vZ/Jpx
VBg8+aMeLKlc7rS5YssA3gA96ZBfCc51N+bCc9UsrFpErQMaMDJG8VS+QcJk9VCmoUAMi+uX/nMt
ZIXdnG2T4hot9KpxW9ArzERpobjDn1h/q7rRLe5ElrYmVhSHZqwW3AIYBciGg33qMO5G+OksXxq7
mvFeeGyHnJhVXFIO2vwKx1BNT8uosfgF6EfD2933emtKqOO9NKCvemYzjSfeksbFGBPBLA/MVlTs
af6jsIY2tlgnXsj23YearJ/yvJhe/jL++f/4QX/h1f9il9RdAPA6CfSMhiFL2H/3Wqt6GtPcFOMF
spO90TwjZvhJ0vhUECHMKj16NwpzP6TGjZnZO81qdnYstq6ExN4vZEt1W37Vvbek2DKS/T9/cX+z
4P7+2hxAXlj9obT8nSRUiKEu9dAYL0o1F6moFcNDMlz+9R+CogjTNfNcXf79DbBJd6DpHcZLYsBN
4j+Olu+Aue5+/Zh/C9H+JyEa7SwTwX8ykszzhKyn9q8pJOL3L/pTiSZ/Y61tANWzUacwffx/SjRP
/GavRI8V7uKBvllBiX8Cz2Ghw/bBBCMcyfdbp4l/zCVNUhkcCRwOQdlqTXb+JWkaHLJ/nEuCYAO2
iDINTdzqn18J73+VpiVOwvhGtPHNVKOuYTta2b7NkvukasmoZ57IirZ6lhsqq7HMrGZ1ZmNk/bFT
bWkgD40ooLS4FcF5CzTScJsP1TL6na5PD2zsC2svUqI+HjIvbV5rBM12gI0iSoM5zDG8DkZLTOlY
uLWfh3Qrfl/oC+Is/PpnLyX/2W/HZjkuYuksonYqb0s3YTbbAaMeiPaxwvXYhooNjqvV34Gwys9f
Qo3O9ZDKLzp5I0R8dm0wu7ZhbwSDJuPsGV28ab3CuR0BpwOQ7a8tFredbKFy+BRyusnFLpJHlabz
wxTr3aWJjOK6qo7KrZwqDWeCO0WE/9h6RLeXqmtuKzQ6EeGu3MjzIYIRdmOQgHfi2N2zRARUG1dJ
Rb402hyjjZFpd6ORic1kI7a3Omm85h4rucRs8kdhYKj2YguG9qzuiHrxNlguzfveSJvjQPLLJhbG
fews7QYzodxqM8uvSWn5vSm1/GKW49XWqWntPMc2piYZf2IUUXsLPmLABCs7iaLAGeJM9XVoONT9
Pk6iW8pO6zLGpclr65f+rI9bkpKqS6ia4mc6OB5p5RbKRBsgEoOw9mo43qcdsrUChx0GRHHX6Of5
L9Tyrx7KP79hQkkKsH0zjKDBJVbGx7Rpzas5edPJVHK8T1odn1wWf0/hEH7YlTNuuDROjKbmjY2M
3yeiyeImV9rDUE3FY95kBROvvL0YZkZsOO8IYbfZQ5On3UWbiLYgc7p9ZttDhEZrTJcZM+tG4VPf
CptXquFJ2ehDGD0tZNyAwXdrZO1pWdFpE6mMbkIpcTLjWr+Z9f4r59/fRb2VP8ihRHuOrtG7Suy6
Dy6KX0ZgYcr4HdP2xdIYaaaKGyXDGbNftL686gZPtHT67mxklnWac8NXjUncNY/9bQUp8405IPgH
reviGyuNxQZ7Zl7T7A/Wps6ycU/hTjx83Z8c6KQ3euzcDmTwosZ3wATXlZsS3T1Rd5X5kFEjYvya
dBycfYiY0Fm6F40bAZ3CFfiEvgvlyRrQoCMlQA3Rp/ex2dxpSM3E3HgbL7eu1B75tnTVZ6ukPBZp
RRgjOhsWou+FJNAP3TWQ9CIxTrbF9Anpzymfv7SINXslYBMtvf5q9R6CoNkLD2octNuRjKZt2Kto
k+rWG4dhe2eoYtppTMXhr0Y2EbWt9WLhdMPCLVsGlw3qeZb0TqrdSEo2H7vBG26petvLotnniBEp
fG+WLjl3RUfcWYdAFK1cGdJCIOol5sQq4PGlJPuOKtllYzoFFqXQlcDA/EG5dgRGmLd5pis7AnOb
HoopX/ZlRwAhRi8yf7PJubWaAaeJOR6b2QqzDQPI8WG0uhcEP9pBq2f7wtA6JlKc/sUadTRIGjmm
m1rQF9/P4WgWZ7Tul6Jxv1d1ZW8dZ/GeUqrCHUzPDCdkEt7PwKTv2Hd/lJZiWgMI3l8S8eGowQbG
2ejde0tuwH6Ni9o0KjdOUU62DDwjHmk9yonfs3Lquzi/nzl2/Xha85WqBs+NLOf3pfegnYScz+z8
uzPhgTMRdhPeKMJx6se6QTilk38NSru4qxAIQgPwqEvvIztEu6XoidiWWBR7uT3oeDnS6qiyAXdi
UnYQEFXpXbtU/lQV89vIwGswxm7OUMEVyDDwXbu+csqiCgMrKfqJxrm3GfarxNF2YsGd7BpdsZtj
7CAc7owzp/4lzudWWId5KLubgkjKnrtFqz8zDUMZQd0piIsppim/yxq3QllbTe4h6xmAnCercR4m
LuxHs4HcTuYejx6TqsH+1oqkuYkXEmt9+JH2946nPwkENDvmsFooLVyzSl5roAk0CezYbyoDWmY9
hxqhPGkZEZfVHWfYGndx3ueP+FtN6aPblvs4C3lwvWWM38CgtNvBsIqDSKL4w6Xq90i+YpuNHrqz
zpHZCKZLlmIctoyQOgdFpzuawzD4iJzRB3C0A722KM3hOI233dC29/Nk1DqmzpnmeUHkggoE8+3k
Q6jqX3WMTx91oydv3MlIYLEm3CJdKe7CwfZ+EnXQY/7PQ/Oq4e141cjCvhS6PEKnYU1VmM6XTVZq
ggjHrHsMcwMyBzgOR7sajgWnbdBSP8ybOV/T/ryQd5FBXey+9MNsnxlN5V9aqqeIL3oDHIqjkvEh
rC3nhXvE2yr2HrueFafG8EeqEJioiKNjQ371Z0ZXY3EYRWicsnJYeVQIEIo51u6T1CF4yCCy9w1U
QHYxcwXjfgg7SwaGVyxo3+vsy+rq7IqM4DFv89GgbyzDIwurAsldzIdVEX90t9Qm/pR2bN3ZNyBH
FNvZ8PRblcfjmz3O44/Qjet318LPVmopDa4WeRFczXrWbhqRDvfQRZjimG2jfVr6DD0WXxp8MJyn
BxT6qjlIbVTvXjSVbjAvYX9UojORkCdpzehEFulr7SaW5buV2V1T4P+w0SezRm+m8iOfOZwsvaGr
OZgtOnxeubc1ZaO/hV4XWuQ66Nm0EYNm7/vcSq6hp/Q9iywZlKwsUB27FqIkM2bga4uBDVNmyPM8
dvWNiDtn4yhLJzuib9Gz8cDJXC0BMD1rWxPkEWAF77YgTDwyBFr1IPq227Rsws+5NqCMkIg2NhMp
u8dWWk3pF3nZvGVN2jEsjPpWBCCuqm/ZjAB82+GIqrFd18sPeC3mbaizfTIN57sVxd6zjMvio4ra
amfGCDw3HPFh4c9DhlwIwAonIotZ/ZhIXd56iyXfB7vJUa0pNLZGZC8wEczZ/C5H9sRdKMwXD8EV
Me2FOTEYa1h9lpVRHXDj8D8zwu3cA07C+eqS3jAEEwkLH4NH1pYqbfVOd9492B4quiCdDP2tXygg
t5E+9jxLetv7SNfFl1ezV9qGhRNpN2hQwm8IT8pnFIVOuzPLeDr1bT/TV2oaxtGmZV0O6+KYRtm9
vvTJt7qUl2gesGIUA45DbYvgkeXS3Hlkann6pUf3s4k8Ev4YoynjDsed5rsikvsaJZHy7WawvsNu
NSCVVSp6Ka1ZspYrRobLQjPFHIg20bGTRtGl7YxlO4JGIiMmR95s2d1mUWa+63W9Pws2gE7fFD/i
1OghCfWOBM3D6NkfkChvMqdrniNUCd8di7TNodJBdvDXXFbpn9XfxsaUHSPKLLSqoc1IJ2mi1II+
YqVfCnlYSXoY/6VIv+RoIW60Ym1EOOuUPzEgi/d6Ymv0B2F/btjpMIUFWHwiB8cLIp0asRgjkm+B
6uzKpu4PbuKRWAYoN/vWuhLjOHtjtgBxYqN9VcpwtmxFl1OmCXUzIv848xvmZ8NKks9wSTrcGx15
RqoedpFnlsc6jwgHzpZXNbPSDoQhmo+IBc29Wdcsx/Sk+R1N/u8u+X/ukvFH/bMuufxKPkpgX78n
fx6//u//oUlev+bPJtn6TXo2nh7wfAh4JLOUP0LBXPc3RHlUYMR7/Wp2+b/+7JHFb9L2JHh7aTNk
+YXA+7NHlr9hPwajRU38e2v9r9i3GKf8tx6ZLEO+G8AuAwLn36n9Pd1assSTtprBpw3UivzDTkGQ
4D3WCfmLEV8Dm2lnwE29Noxkehvi7GB3vSVBzJoCAYl8i792+JIIWO4W3Anvnp7iNY+8DNs2X1Vs
pirkGSZe9r2wQxPjojDu0O86GK3o0G5R1rhLkKUFy5/Wyx08I+6jxNh4baZ+uNOHj6Jq+MzQWL50
yL/fyNgYtGAZ8nKhIVHTB6qZYoKurc0L1XWEDWrymDz6Zgf3eaucOvse8ykmTqYpsNfOkC8QJ84J
Yvl64gTIvf52tXWZnC3hwlamMVygypUraSlNL4VE5abmvvZWUgio/PhspmQnbbmwEtxLZU4eYKZl
1ecKU3irOn259O2sB72Ztycyx8dPNoHlmwWTlrrWhZfNWqp+mFUafRixQWecGpVfoLbmglIBADId
3Z87XhbM9vfMQivsWu5UYystRkkWQZJdXLOYHoBfLzs1d5u5rY5SjqAS4MIHQ9kDp7Dm/Wgk8h6T
h0cqt1l8/id757EkSXIt2V8Zmb23uDk3kXmzCM4yMiOSVFZtXLKqupxTc2pfP8cTDdYieJi3xwYt
AIp0BjG/plf16KRyjDRTETxRIMvWoku7Z3vGMJ0opbaQWO1DqGtB4a/BRs/tIn+Tzro/AztIwqOG
Xn4adE5wlvYhCerAbfxLYBZWuaasLH+zi7p/hnvOJNULYEIwz8R7AvD0vTNYn9WjC22hlMZl1Hh2
u5KLfYWJfz1Oob7oSPRfcqqz6WaXRXsZw7Y5s4gafknML6DZ5s7INipnAzk4Zb6tMX2ktGFKVmmC
5c0D19l2qWbss4/m09QKW8DdR0mB8EvBmPqWpsTKl3AwddRZY0dPZSBLQd/1nNzjOrO/WFGR3KR2
+dts02+fBdbiXd/EzllYKZeEuK/iA1dhnKgzbm+rG5rDOIvhHsUFADuYCF+NMmpPtlnI3zFs+O3O
M1nTr4Q9BsmW1KG8I/zokc15VBnv9Nd5TzGV0HhmAlKLK6l09sOpKbBHtCC+EJm62EiXRW9D+88L
72NGLkHFT/6Uqgcl5vjkkyGRW1GNOJjC0sEtMkfFho8rPGG7MRcaUIUhvuH/F1XkPFDg3VPBXhX1
NUVOTaCuF3zL36dSpA5ggog6UF6eiUUCqZMhMflHVYqo61aTHObUwzIhJzO/lKhgFLVbRPs0zmqM
SOEAauI+j4M9n2Lwo4dm9J5EkDKyOr5e2zaXM7AC8nnK+fZQq9TnX0OauyhjCJme/B5n3TqrrQq3
Cs3roDBwD8+J6NadMzfEFRLz6nC9vnTY1vYOcIiVqhS5mwzKnQzpJoVAxUeR78s9VHihlha1/HX6
vK4iVJjpk58QvJEbmpl689nRiixdjohRuldLNMZh7Ns3hxH6ZmTBAshbbsg2V+UhKr2Hark9F8s9
Ol9u1HVfzDdUCuvYL/ftarl5B7PKb2NrYz/6415OGpVu461f80ZSBLMCgJGwBYmvRcr3Y7nhm1z1
h/TEmok/yTaafb+oARJZwFv0ARehIE0RsYAYrUQgFH/MoiYsukKMYxQcIlqDWFQHf9EfEoQIuSgS
BFNZti8qRapFyC6b05pCwS/lomWEi6qRzT9bRe+Y5jUMO/OcfgogQmbmzlTx6/SpjiCTBNSzHwuE
E7IcgFYT624umgq8nDeufY/emKZPHbIL6yGWi/PZX/SYwqyeh8SmG2/yqbBfhBuYOcPG+lRzsAYF
Bz/GlI7bJGefphbdBwWowYFECbk6d4s4NAOB31uLYCTUjAnHsXyuizKLT23kOwk/Xq2/soJTD3Ia
nZ2Hwd7iY3T2FlnKjFoLM8wiVUE121N9RtEak+66Y0V1nT/VLVWJYRUsklczz/LOoop1GUaW/JYt
4pgn259+FZunLInEWRey2RqK5RMIrQlA9FCS04P3NkcvPtbtDYAGqg8WOU4vwlzkRfMVAh3GqUG0
rzqj99Vw8ZpYMrm5rdHwlUDma1G9UFKQ/jAkFc9DHoY3dxEGcW2SbKjMeWPzNknuHptsERLzKfyI
F2nRWkRGa5Ebk0V49BYJEgZBse5s76QWeXLq+eiA8/7iLtIluEtm03SihsHj39TK/B8jV4t7YEgf
lO807+xZSzAGfv7LU2F51eNWLWLp2Dnopu0ioXLGGJe0S9BVm7ho7gRrqeBaZFd7EWDdRYqVk4p/
OJ/6rKyUWvtZf+dDmF9lZeZPMF1YIy7SbrKIvEKYC+3b2Sxy57FYpOA8sOXG6Bd5eBTf3KFlPhZG
9lwsIrK7yMkdi+yd+tSYOQ4XvRmTDw1iYAPnTz2aWuW9WCRqA2n35KpxJqeXTEev4xE5Zdo7GjlU
1L+wof8zJ/+bOZmaao8Vz7/eJj22v0dV+Y9j8h+/5W8Od+831Ev2SBZFuB6M6b/NyWIpyfJg41JN
CiieX/X3Odn7zfLwvQOVpQPWFhYj9B9z8qfHnb2PT4GMA+3gf1Zpzyz8z3MyXHFY1D5rlMU0z0b7
zx53vgbZiOT4lGaSLAUGKQ6VVUsJ9aMMa8e5OV4DFozySwJjPNSAwK7GIfHWGXiQcbo2tDPUeJga
lOwuyTr7jpoI4/CLGwwGBnKPu+OqHsoMb8+ys+7yxvxZmNzcRzxb5GvXuCsXh2rPUxxYPNMBR2Ml
HfiucZOeoOSIXzbQO5ocVRN8N5YdO93X0cnPFvNhFaGQdH5+x5EU7iOiaBueS/jMsLLhe7G9HpSY
hZcdFk7dgoWxHRg/rP6DxQNQLG6AcvEFeItDIFm8AtPiGvAHt/+Gl8vaOmYtWfKXXnxvP00HavEf
0Kkayg2kPuinNlFxxIBed8FWNXm9kVRnE3omhj8k0bpjrfQ9WewPCuhbenWh12zwmfiPNBFgnJiT
ifhM7s3umtw0wbRQMpBgPOqS+dl3u45WM2oW38O5wrjIFR62J0H8Z9+xqdNSFXobDxvYcAnP1bMe
p+md+7Vw954zmceotIet9DLiVaZIsaP5tMVEKz+x6y8gmWCOR0TyFgJTcTIUmW0gdgElFUWoMa1k
ow/bBmJws0p1wmyL+Yju49RVqqV105+/dj2Yhyd+EiZ7KxuKiZUEFpvE7O2tWmw3OLXjX6whCDou
zhyVOP1uZD7cuE3Sbxg8/VujnQlYUpxFG2vuqlu2uH7migC3WTTiZiyeoHIovFPosJUkFohniNg6
azi+NCQiFltRPKOFZwzT4O13TWnUFyfiuvZglr3p1ydWOSMZKolHPQi2vBAOEKchLusnh0h0dQQg
IfAk2nCFWT4GiQekqlAOwzrpAIz3pQgCrC/EWJxNoXn1br3ClIi4O/jPRV0m48Y3Jlm/5e3g80Cq
FDoe9lu4WCYzKW7miS2JZ6GpndIqbOXFq6P4JyTzuV6nuU+bUh7MhXEZ3CRSdJNO1ZWgNRNU2cUU
epXjB+Yfdq+ZGnti3SVkkSmaY3etKqtEBc29xV2MC5vUgomdb9WJmfF6pPW1O5ikbndllCRPVJIK
0mcNkexV1YYF3+wQcwUx4jnpNuClKEElfDcMF62TvtkAd6M9Nebd3NRDMQgMUUYLKNiA4fHkQQRS
PNz7wn+YdDESZHbNfZv5/SaObJJ+OC2Mhb5Vg9Ay/ORKQDvHwh+GeYz8aXrthgjF+G4lqtp3cmro
kTXVna49quxlb/wwaO7gO2V41bQO2HC7166yFYBUntAdwOO5ep/CpVI1mPv4RevAqvYOi89yz/9I
TEMaJfoSJ9FMtaUEB2W5Xtdg5cotb59jihwpMebibld1+wsv/qvbe8HFTlyln4cM/9sB8Iuojm0I
TzqoDXaMSpkPGtjCzSlHvo+hI9lYpaiRRDWXHqm5Sfd6soNTagQzRtnRmKbLJMbq7Nuq1Oxf2myP
418t1UYhTiHeq2oX1RhaLO3YN6OeTUqae4YPegmsc+Vh2rSD1JBbA28addDxBPNTO8kGNMYSc8Vb
mn5vIS1/pGZnvLKKHr4qcxrabVs5Dt81Zxo2BhH1bSE8ozu20cIzhKOhtl5Mf8OZX+CAhTBYRWMx
8xBxVx4aH8tNZWA5Q+jGzWeu0jl32FT2Xswq3EP5d702Isc51AObtZZkSdghD3bUpBa981CVdR+g
zYb5i5gj+w0I7xeHjzBYZzWBNJGlaR0wi/s3jzD5JiKNwKQE05A0om9uS91ZW2p9MVADGZzu7Amd
a15Y/bAqWFCLBwzW1YPugEPsg6ay35tueoc7QoSkIw8uCBaFebAeBrNTjOHp1D9gIxRXPQuFJ6Bi
A409f4puVO2EzNOpk896PhS23/ku9SqkBMITd5ExuAIrFP9x5/xFKPw385Rg0kGp+9fzFJ1XfxId
P3/DH9OUNH8TMBRRIv9JcZTeb1ijMehZFHn5FgDKv09S9uLKEeSQsewsgiOQqr9OUvCivEXDBBxH
9m/5Xf/3//xT7Zz603//X2VfPFWsSdV//W/H/hMwCgAyjQq2hxoqTfw5n41A/wCMmouuG0o/CU5m
U0xnI1VgezMru0+2m/2kB1sfiQSzD8OWym4s+1yTfS7MPndnoa+MJ/YJfK9YowxPjt2Fb5nmunRu
luVb3JE7O1af27Gw5D69BrTHqk6ELOopv3qb3W689aCKcEjORQ6UNw3yn8PA0m9o+uAtJtrPMvJz
K9h9bgjLZVnI7usYL+tDDP35Nv3cKXLksF+kUtz7Cb8l/71k+xgBLrymchqATTbOnQUqW8p+qMNf
3bK6jIzhIcPgzuanTNKvellxOhRVf5miBkzbrOJfsHtqvvaRC4Sonfyn2gN3tJlmW3FziqYH7bf0
nUqgLL/8wjBuVZninGcuia6DYVGR+LmDjdhuYnmqbOdixWlGsR8XMPZ/I+Z6TR3QIfc4W4F9xF/F
bEM5sYMi2KvFR7XCPJQ/zwKyNAoM+1L6Fg/JmEeMjTI4uXhD9mY11fZGF4X3XMQR6FY6OHJ/NdOg
DLcQmCL7eiYCgpZOJX/ODMs1LqXWJ2uXDxg+ZNutrTBrTn2YpVucvuCTcePAUmgmeW4hsn86tUrC
2jUnC/onQsrg9/fBL5oDD/TqADlVoeqGQbeWSZFXa4f2l+cmH7uT8AP2ssyPt0rmcFeMuswfBUZz
E9ygTh8Tb16qv0l3vOc9mBGvd7oAM1OFxTTW87SQDH2JjOeFHRTTMd3mqmwfCeWwaJoSFqCkdUhQ
jBPjNs/27tSlhR2vvHiKnoKu/gWdfO4PZqebZGMAGvoF5jJ3VtDA8nGVOLr7UbbIOIeQYMAbvenp
cbDLZqvlnC74cG/4qIVEpB1bVm1s93bSsFsfCbexd6KSCNkTZVePulNR+taYUIeGm2YMgtQgNIab
vS+G5D7OfvxE+G8W+U/eXWt01jDcE17bySlx4F9MujArGFaeX4TXSBEOK0SFmdfpBizco4eeJazX
KODvANmxodLp2VFTtB1LLKvrToihPISlWIgy7D1xGHnrQVr+CUNAtgNHWfD1pq5nrkhdRRkXmZLV
lyNJ7CmzLtZNJ8JdGtPVbvg8xYD2kHCP7GKTZ+JsdRI/vCn81VQ5dzyih3w03YuunXA9my1OCbOc
D5i8eN17sLEEF5053JRByyfQKRvzauAt8zZK9fYa0wSJFAgOJ6toi22ClQ4wvBwvPdjhzUjadd+4
2EjISurm7KmmP5H/KO6zKJ1ylVQet4S0JHks1U3HfDGzKv0FXeBVGCRK8yD7GTBEbKD7cjVLUvVi
9FZ+zcfJX6uSzV8yueIZFDOnVkA6gSsadhTTw7pDlCEG4hPxCLbwRw999kQk5U06bb6OgGivjMo+
pF1090hlwXQS6ToElrJOE3NwV+j5waHVHkEqLgO82tX4AgMk3ph4lI4+rX90jHok36zUunswtTcc
T9kWEdY9kpwsYL9LNLvIUf2Di+63baaUTA+u+i/cZpx3v3DTTZyhkU6A5k9+3/kv7Kz6cz16+cQh
pThTkH1wUCRuaPwwIXpyx8gi/WhChsdKE6VPeuBszDD3HyrtOIfekBAmhCGnbaSiaRdamtLP0izW
IN8pVUqy5lr0kMP8tlhWqtaH6aEREy8bdlMIBtqVTbclIwleyuZFuYFNZQWlsYkRgMp5tS075YuK
qCV/JFxUeM3tAc9OMnXTOkZmvyS4kh5TFWCyN13oNWWmEXYtc2sGNe13jt/vWhUU76i7wVPcRbgY
It7+95S8uOX2xMeyqXwUA2Wkcx6ZL2SB819qdrqvvoicZ7+ZylvTUD0y4znb5YRuHwZuvUdMYgom
FpuiLVzGnEM3TvrnxLHJtcbK/mDynQ+23YwXfDHlQyBqdZiApT8q5dIB0rEfUsU4P0ei8AJujCIB
Ly5ROhG/L8rFhm3GDGVDqjKSHgFHZh49Cgn1N4ExR7a29wNAM4GPZ8eOll5BVk9hF+uTmdfxrmAF
h906D19jUkPxCsCx+oacBnNYG0NysYZMHcADNXA/xPS9oK96re1av9iDjQkhTH367fOk49rcqFei
g9ZFs+i+YEQA7MLNK+Xz1sR31+vFM6l3C+pgWsNgbPDdwbWJv9RNreA6edNTrCqWkBxMzYEn+vQR
Q3N+sWPHZ0oFE4D5zSZ1Yjmaa1PfnYCf3rhiq5R9hy267t1svEUsnJGEM/N9BhhZHkjhtskXB20V
EFpXeT1PoswkHaarmLxRSeJw2wtivLM9TJDtzEn/DLrB24bZzFqhTTiCYxgNA1frMVxF8dzvR7N4
QUqguCkbab4h4nLkrcw3gGTzG7fFDhOrf+ojo9408Fr/g1H9/5uP2RD/t3rj+aNUH//sXf/Lb/nr
hIymGJDgd01URUdagin1j728MK3fkPssxt2lxJt67b9Pyah+f0zFi1cdE7tACrQ9pjuQHH+agv+7
qZil/p/0RWlLVooB6VvXDizP+5O+2FBcmKfR5J0Lqw7EmrpDAe1S4ORq1r0y6q4BJ4ENa4RKbVfh
tSpnHsGtaxpsYnTHp/I5J/JsFFjGPdIrW0NPrRMegpBPNHvogUSQ3+SaookYWIi/K1r8leO1AzcM
s3W2fKYDLrLk+3adygvvMjiN+pFF4w28kI/BzTL8tRN7/i4ngo1RuonQ9fT8bARai4vugOOtGxK+
2F8WNoLe40pZyoMmkdOqgsZF8r6FYHnIm6BvnuBgZM9tE8qvKtc2WxAeuoIv2ZDWZzpFYhb0s3w3
KAiu+CtmT28nmVvJHu8u+oE9l8UWklnwmDWl97Vh9b0xZDV+I6LGE4cdwa7qUQrxA5F8TOl34Nlu
01NHMNyAPqWL/JiS1f7mKbd5t5TN+l3Q9vOjksGPfJqvgdlSyTRk6Ef8R/gw9J5Ne0hiHhCjxbZL
bbme2PPya+ifufUpTQBrc54pTh2RM1cM4bJYMTpzJDohLaqjcIdDaejiqceQ9jbFBb6mdh73JAvm
m1TWfOLBuGz4wT8bmJKM5BDnafKTz4N7SzM4FtuhsoxH4rqY7hEVDiisAuWtK19ipLa9pvTriUes
vx5InjEPB5314LiD9cWocgUDq7Hsx8qJ+o2sGZcLHxf0kAh9zkmSDZukd/qtsMqezpslfQmnZGeP
tj7kTjqRQA0b/c2Yi3oXJLmxJ3Kmj05s6R+s//1jTA72WZtzeAUjVF0qWN/F3tHU9k699gZBbHZw
Ostj9Pzjn+xRnSF+QDkhVbdOTCxj0M0GSVnJKa1VNJYndqVjTtMvzW6p3JEyYFEFW4Sg1wgKUG/N
GDvrj89r9H82OP9GcbCEsxRx/mvF4SEpacmqlmLDv3ud/vhdf/U6yd+cADeTy6KGg4zaxL8dqnKh
FC0up8AzbdagRHv+ZnaSv9noFK7Pg9f+DAv97ZB1bBJG0iZeZHNOS/7k/9EhC7jnz6csNz9Eh4At
Ewsa67MQ+R+0BzvOZNEBzT+T56ziBusc1vzNBLPwkHRiqrcZekKFK3OgoWTCj2hvvbqzf59QDtSq
0AmOQKaMh2lG0AS6DpXsC2R1x3kTEgDxZlTiexRY0WsxwVdMIs/9MjhO94ABGKzEKI1wl1Tc4tnf
GP4DifeF+umhh+9R/7MDTMLy7KcTforJveVtZ38HARDOZ1M1RJUdz+qwCvAVebWzsPcvSjcak1Hu
jdhaHfD8P1M9U6xjKS4WC6dfpvUOsguxk4wEsN2aNq3adv+VmPPIqd/T80FbYkLfDjlSCqxB5rvP
Ucjxv7YBr2KdysPkVcR4YOFzlHrdJkRljgSdaChqq+YZ+ga8Fb+L99aU/swbCSrFTyDFmk1CjBc8
6z61kpcZPM2ThzsWT4ic7YcZOblYYC3JoSvtrl21PIa3nTA+2CqBQjFxhC4AbkxepbS3Db3DxC4o
9tno2G/crXYMdRdm7j4M3F+2gi4kceyJVVe4GWT4povAfyZ9Hb603WwFCNOdvUBEajc/cxRia/VZ
/78PGG+3pDH8dUYujdeArFXTT+XJk1V+7mrmWaQu8r8W23ATLWoez10PonJtRHW89dlf35sycnCs
0kPbHjLBAddxqK+sbmTLMOoS9t8M6sbhCNsFcxgeABdY77W28UNoZegXmfsoAyy/fOCqhokekLQw
+7l1cz6b2x6k/4TNtiN1rvZWn9JkdowjF1BPkQJ/Eh+R0u1SdsAuw3UBprCOgdZbO3jHwpFbMhV7
HjanYzKQlInDz+zV4pmpxnShKUcYcZGeYo90cNt3KljlGtzRSrnWuKXDeVi3IBYxhPkv2eSyCbSO
Ud8+uHMAIhiPl5+AXmk0UwrIF2eixMvPqLVkk/aKh/g22dzgW/6aXcS+gjja/FWYo975fhKi6MzP
Zp6qY9PG8VZ7TXppCsM81i76Aae+dVo2E+xyhGK7wSqmgCVxooMBPEtQsdtHiz6aDV9Ny8utVzlb
38oucNYNAiGlh52xdrp02FWl33FFsO30qJLxe0uL26lNCFY3HisYrQuQ6vW8r0ATK6fudw5lIllm
NJukMMp11BjSYKWVxmAL4t+BP7/7E6B2GXLV9RoTmrbTZnBvnWDcANuMLjTklESV53pP5cszpTOA
C6GMkgd0SYsACHvi3z49p+5stCv4OPVR2Hb/e53X8yaIMfT5fNkOzVKp5tdsDiLdHaqmOZaj+9zY
+T1j34WlZy/b3oQ+qV8Sr2OTo+SJ8s+7ksmxhHu7Ccx5G6W8+hGriGBwXlXT7IN5ekgtg7u72087
Yjfddgg1bIbQeVs6mFYj3quNKPLfc8dsV1Y5eug+MbdUgwtpI8RaYhUnluRyCCZ0mS49NWmBZGZS
G72ySI7dKHkqtwUp9bVPgJfPVq1Eyfvh7S1VKPrZJI7oNv/B4JOwdDblyeO4PPVUqa7wYKZX+KHp
AVJZvOFbIW4Abm/caaHJ8UPpqrxOpAM+YE1iuuxDEjxBqowzNmrnnliNd6pqOMm8YZRMTbX86jfx
u2mogaTX9CvuCnGIfNUDUyPziSQ+r10jlKeeBMxWcazfkHqp5tGePMJEuYdee2Mpbe44JihyTA26
AKiu6r5wrvQbi+jWsKrtLr1iQx+QtLJuDwzB3UGv7a9ULcfkASf50E7mXbdGt3HS4quKLPgHsn+c
p4LCUiSLKa3xP5XqrjzyFqDfwJmZ6S61Myw1RuV84BK8gtLn6UDsY8qE3Cdp95KXmbezoIo/j9n4
ULNeWk+iS199I311IwJSJB4+lJbvXmQdrd71+Bz39a7IEW/Y6uGgoeSHzRDzesir2DjY4KJmPwbt
j9Kd3a3baoWMab3UIaU9jMNVsKHMcDi7zWheY2Hfe1lfchW/eZmFgpszlNGCA8t16f+T34CkQ6ii
yS5bztLaCJ4CZe9J8U/3ibducTxE7Bk9HXzLwki854AgYEL4fNUM1toWrk5/HrZDk5188lQ7Fxb3
ufXSgEmxToAXyypeZ3MeYInt9TGuukNXp6chCbN9l5vJOpIG1v7B2PEwy9d4EfxVMDrLZO70zg/H
4P1abgTBddamc4sLYgjo681DTvXSGidjta1Tl+LtycOlavUXxF+eCWP+Khym+bCiTAa6NYYQubXa
7pku9muT+MWPYSoPMpjfUz8DnsvP401Zla0d10/Ow2xT6ofFgK72wEKGdvV1ch0QK6Rla1opY3F2
Exf3mwGjTPWR/ZXIcH23TUENgtFSDr0NMk6mobDLJzYKaEpVC6Kg47lGTKk8zBWynRAIs3BX+osV
leE6saz6IOmdXcF1eY2NcXk8ExetlkxhQN7P9K03nMzloxnVw7RxWGPi35512t9J/wVHqTJ9mgb7
FbtE/R3Oj0FyjD7jbOf6I9sUOxcj6q5TzcOB56y1HTr5ozCGJxH7CQ7Osbsrt3wCmc9OJjNuBKL6
x2xKvij8krt+8qpTo70vgXLyF/zNJ8sQ3Vbw4y2WweYbx6tzWGhBcJhgFEMYaZFwDdCN1QDKfWmA
DoKa/qAMgThRw1cZRYDaTVJo0TBmb8Ad2ZoMKvjl9W606RdAtRvb+Qcmb/wjI/VqRO2+2pmL4yEo
/DffRxo2Qg+/hh+nL2VUmqxPTLUH9V6QYp0AcXABGne8YfiFJzvbkYjiQJb860WtKrYFUZI2+z6b
hn+Xshy+YOOjcaCPr7lJedM88MgmhiRA0CUthXCaZMqqNtv8rLSuDhQTOswIZfQgrJw6M/wrhutT
K9jL6h4UFuRnK4j7m9HYwUH7XvMFH8Ch6ubpZVBQjoRMoI5InSUX1vs/myz4wemc7xoMVZu+DftX
ytS5a9tyX8uWRDL1dduw9nhAJNJjyWwP69hdiIN0JlrXEv8uSxW3uaSC2jdy5/MFBUEexgrUmB83
P/KoWMJTeSKe6npA4gt6NW1tTPDEyLsxzvcwvtSO3HzGw0sZJfd2aZ8jLD27nFnwzRxbe15XQR5M
K8OZbXZLtvhe5i55K/h9tKLBalmFmBgNkTMw9Lzm1lLLADiN8bgYUKi1sUp6c2nAeoRLjQ9lPZa0
C8N4yzcFkwe8qIRWPIw7ohjjc4vZcZcVQ/TMiqVrxQOD1pot5Bue86NnjT+r0PP2kHz0puhqamXg
zxxDYlkrPbmSu7255107uSnivUzoRM4rsMIYBb4NFMlA8l+QMXVI5j6vMLmgna7JCRxip8TaHNbd
CrWH7pzOcojEpsMJ79c2bO1rGqf2a+KAm8trkkVJXFRn8P8FNc7yedZgFYemvdPr4exN8R0lg4Ep
Den/KsJXWlXJfi9IGFwpGy+m3lG57SoYSDO23kzKv8kPuuRzR4OjogHBEuvKKGtMFsMmWIA8VQv3
ygk87FUN/lidxd9GdGaPAX9nBrzEhaxfpwpYp8+Cjh4SmqWpZ4OrHxQYYBkN847A8CryaV+jXOpY
scORI8AEL7J/5GX/WtW0sRqevnUF9xQLBWI3jbQ3tHWHW5ySP7t22weDDuldqw3rLR9b8q15UbxO
HYhCC6/oepoNZ5UKhCWaJdZp7BpUKqRVdckK/Vo09bSrFDNdQqXbz6zF6kCN8k0nfMqn3KPjEUyg
BzDu1Rf5pYl759pSXbeGrPqL4ZfAXaxwQGngYgZKMs2AjxMRlJ3O++K1ddKEhvgeFpyD8cQhR8jQ
DSprNtL8gWUH0vNI7Y40XSKRQfjdVPiDJdHrfTxmE25jSOFSASukkoypB97nIzigawlW62oBNCuq
ZqQnrSVL7Zjz1UrlCe0Dxo6HydZfUrW+9McLwaOfFfeNXBhfrUB/RLXH7k/1F665BENT2n9pJgyD
bNhqcPU56+WANKwAkXOhu6E+NFn71CT2uZxijseY/gZWL+aurrneDlZr7+0OB3a18FfT9BwI1sNB
ap7MLHh1/diGyqo/Jr//EfbRdyrn+fxU9q3vHnx6diuWHuzmyugbhcHA8538SL0K3YC2f2GT/B7U
9KRIWe1pdQOJHQX1NQwxzxmlKS6OU9/SkenMUCn1A73GN59B6r5mYTUynhlPvdcMrDOKSS9oPnh1
QB45GkyDVcYcBOrY8gn+Nrfx7/ZS12OHIyFr26J5ltqkbgDkUHzNq7SottgAiyuPLDD8U2XnDHhV
62+suC1vY2d1h8Gg7cCkpHmfJnSUr2sLt9q6yrr6qzXSZzeN7OJat25exx6C4zDgMmSqzo6ShOje
kaWzq2cdnUez93YtNTVzqwnqVPJRBpAKysQQv9xE9WcdJ96ptoP2YOVzduqrcN65o9O+OCV9rKw2
4Qub6UNW4uUPI/NR64gYpqqiiz0RVepxyD7gFyMHCy1tb5Mf36QDt6XBd5awN/VZLRmM0IYhOZRY
9KIJX2fREIliiY2e22MbLG1CI04frL06tbcWCetHT3Tewc/n70HRE2Gw/A8/ynnFGGofyp7NSpvO
R6KdUKnG4SqKirFCxT7PYkkYDF5jQ5Bqk9JbzCreLRmDqNWkFZmBW47rnu9O5E2Me9z6d45Ff2Y3
WdiZpnQHfz0/MjceMbPDNIUEvFtScVtO85m33i23eUZxSYxTfDaCew+mYM9VGMXFnmgSh7TGJO2Y
2QOPap5CI7eF66zkuVQl+f0sdTZWCKStx3xvDFw/sC40Zx/Q3opVYnJQmbNo0hDJsk6ZZypFu5Oq
7F+N7h9mSZvkcregwPtKm1S4XVi4T2nL21hl3oraLbAceU4J1wgtxKswDmZNYJxpG3pKrMJiiVw8
RJ7/VgVS7Zmvm/W0dBmoadqVwtxHI3oH2ix3GTeed31GfZkR9ITFku53XdU3r+pAqQGabll868je
ojJwz7Lscl0Y0JNHSDBWmCPX2GptxhOnsmuGh7jKQThntcvQQqMI39R1HwLaNvuOM9IV7YYB8Pvg
p9/B0x0Dp3maugporZqtDVfIM0f0GwXv5c7ppy1XLT7JguA2gX5opYKMjha9tScyhoyieeg6nU0L
o7jPqXEMqJFgH5ytm4Y2Xy46uvzSOBBuVyNEg52VixfOzrtF6RQ/0dBtM2/k5hWAYGi5DnaGSeUA
/DUUAbgsyXiKsejA+iq/w+SXtzQyeCMDd0/cCXIZEJJXVjxPQM5IfNfCIkhhst5w6cZsW9wKDMrG
pz+XJgU/fSnC+PdANFelrXMWeB84znd1/tEJmnS74BdI4JprbjJvS6HTtSoAYqTlWoDb3VDA9Kvu
4J7mRvYtbggnNw7sFVUb6wxjC6JKgFaiU0B4JR7aVQwjAhR/+A2L3VMbc0ATsGy9aV1DTHpk/22d
DGb6ejVFgFWAOqrN0Mwtv4gnec1KAmhmTZpOTWW7iYmujw1cI2o2WtP9f9SdV2/dSJutfxEHLIYq
Ejg4FzsHZW3J4YaQZJs5Z/76eajpb8be0kjHA8zFuegGGm2rxFThfdd6FgZ4FEtEvyfthiqOf2DJ
Ajo5CYWGQ4xle6EBp9xaNbhjzE9WtQ+T0rtxmNXoktSislO2xiVRsAM78uakkSddb1KnJh+80uK+
Qv0eUGqTnBFGpg+jDTeR5YqSHir3yMZaVPktIZQX9JstCOKDipsLj0Y0FYvF/0q9nljFqycCdP7P
3Ah4YXPBPBc0//fP/6Rj90+fYAb0//Ef61fM/237sxrvftZtwl/9Dwnc/Cf/X//nP4XzTyrxFM5n
gv5/X4k/Un9vX+Lx90L8P3/pX4V4AP/KZbJ3Z7ne7Ir4l+fY/TcbWSANT3YHzlyH/88yvOn+m7Dg
DOq6bkoQk3PQ43/1OtEj0qHEjCwk+L2/UgAKpITFb2g7y4EcJ425nm+6NGXPrRSmNIPKmTz/0Am0
B0uTCuFtT6Yr3aas2YacCQ6d/kyhBcdoaaH8JyLDJdGma3YoWrutWYpyi+qfOJTfbuM70D3bONMm
8qtxcfSEdWwlltDP3dBDTdEjNhw5+xqK/NpFEnPtTJKuK+1KO16IljQ1xNrWOqw8irb4NLWig6+K
dMn74WSZuK2J3CyrdTGqVH2ZCs2/GoOyb2id1uJbGkCvqMCIFdOGaVBD721H0H6xO/J1geRtNAct
tTetWLNQtK9E0luAMnJCEqqHYOx8RAxaGgFlsZMS5E+djCs0EdjsMOy6B6dqxWxsjtZD5Z7oswbk
Z7m9Y94Qi9s+uDkR2n1Vpt2CXmqCybuPyud0THVCfAg+R0LFWrcMWXVHbG143BChswM4wKlO4g1w
9yTB2muCuSxr0kT8HryB94jLQttW4VQd2EmIbdua9UuoB9W1m4JSk1F9hO14KGA4n1QWDvAYyRai
BNcAjCUOftA6bRWqicpKgjv2qrTMkTj3YKOFsJ8x3Yr8TrPcb7oZ1QsNDXxOOyNh3QW7qVi17P5S
w017Cx+DLoEKxnrdh91w4avpXm/95Loa2xBQPXppgGtS+BuqJ9YzJ3SKuEVQLwbOiRM9cj2Ud7oT
F3cdvGUOiE56Y3eTAuhtkmt9icCoNh8iH8TEILSQzVe5RnJmcKBO+tOo6wPeDOgMgyzsLVuVbFPQ
GImXopIsBIgJ1xMEjt1gesWaFYkd6aRDrCYbYo8isF+K0pe33PXyCOS+2kSELh58YboHV0jnENDu
8FdepidfC2LXTrlCglb2gpibuNUQPtbhBBzNGC7MTlc/fBXIDUSQco2rHDS7QUJ4MnbV2gjzhgQF
Do6bqew56xVxETzFvPYL06gGvDXYtyf6r3e6gr4I/ZFqX1+3azAtLqbbIFnDx86AyFIvnbLZyNSk
1G/0yVj4VRjwStNK8jY9YqFxOZWW/GrzQ5bagPnHc9x2jU1FPBk+9fQ0Gsef1DG8yxJA08oZhmpn
FRaYgQYt4Td64hMANGyie6OTUbXKe3OkTNLAf9rSC599NnZNx8IoU2XgGuekiTfFHVeJn/jTgqaN
drKHGiOwpSXN3sUffnRJbbfXA/dx3wFqpatHKeECH1d25AjE3bMAvS+tblaldhyzR8PG+uR41guQ
kh48LifR09QX2cWcec/tm8r40oaZsDFzFw67E85fV+CUwETo/Hdb1G8mAPrG7W8VRhCbnV4u93FT
PbhBPz2rbiKEvq+tvUt+4wJpKmrfQgC0Zybsv5Fh5bDgO5IQiBRrmFjFYRVDGYElPrJYV+p75im3
xSZUscHLYTt3V/jwrf0g0F1xUHcUdJKO0sHFmKvGWLhj1+1zX+bEgTOJAH1HhAqHL8fLgw/LuMZi
39/KipwvKtJBhzgkq5Nr1P3FtqfgRGgSAWEaCjlBh6JAfXglmQ6OKXty8iNpHj4iSSiJUqKVyknb
gJrDduyCWitGdDV70sPZna4QMyQr0YbWSp/d65J3FO727GnvJs7+vREE7JP7+IFtTXZybGw6PuHr
q7To0c+9muTtOo5fIr/BOh++2uiRycobWi+J9hUQ4zT7pPHcG+Zsv1evVny/qGS1sWaHfjWZ5WFM
Rf8NsD1chtnJTz5muUPEuJo0SXfGnx3/ujGb/zHTWMfAJQVX9V11b5s5mABPyOBW2IbxJe/S8E5R
0Be7uqr9G9CmBQhIktmTuYBYf89HnaadBeXK3lYzn8CbSQVB6ZY07nBXXDYwIsBmiN4O6EA7mFpj
NHHX2jBzD+wOQhnufKLLmd/BCGhBvykVBHXq7Azhu/p0AUHM3EQjfa4qNoZ12cNbYG4Y9pShva9Q
sgT/4qVjnucjj3EfUwUhZX5BCVNbuq8gh2hmOohXvIMajRn1UEN9wF6Nsq1DgXhsHClfH9tOc4Jj
iq4HAa7JRXZCretAvkQmRuXewTkWl4P5iH+/2NPeUDeuGQhGTV+McgZSuHZsXg840CKPqX+ykwt/
dDwYFTnnZhra0tYISBSpRieLkndRWNHVaBO7YyHh4S9Mg3Gd8aEDOJtRGfYMzSBmxqBDMeKXr/hX
6Oja92hGbVSGORwtu7QS9uQBKA7b7V66Gc8RI01YVRDBtvO+5Jn9e/7CW2qbS9hE0D2sV9LHOEM/
alIkggXLaXU0nRkcYpu005eUQ5W15uwMuxKjo2tuxopc2BUQM/1RRjgT1+WMIAGECY1kfCWT+NZM
KaFvBbGkeaWXOIHqUbU5M1rglW8CZLr6RnhR/Ag2hscFFd+KumtNt+K7UZf38eDZ2+iVmmKSCD2R
QhmYl3Q48Q5hbab+SZ0AxkeQfx9nAEvTgmKBTcLzIkkBQotmRtl30y5TfiYAF0OAckHyTm1BzYAX
p6zFRc10xlc0A2D8VxYM+y64MIkDiHuhlBE/YTX5VmsCo+Io5mpr5BaHCJqFQu7uUKAzcWEGiBQ8
wiA1Ws13fQBzNJ/po9bMIR1ekaQzXYskw5lU2tb1ne/2LNbwkS8JbwkAyPCJXYR4W+wV5nIs5b0V
ggO0U/yvGCm7lTfTUWEulM+OS+cU2rTmHpRV9/MG0yaaCC+Tix53agBuztRV5xXA6s4s1uYVy1qE
CWfrQZvwJaoo6i5KMUGs6l+BrtUr3JXtSfXFiGbka2dSxt5CooKv+AqF1XkHvDW6AXnoooqVAHNp
Vu6Iu7GG1dB7Aexz8HgAFRPTuR8G2LP5K4bWmom0ThUz0QbunEuQyyS6rIIxHpZM7SmYDmd4rMji
vAMjor6XnhNtcwnXYxETNfNiCW9Geaky25Z1xcFP81PdnA+YLBmlCtptmBbixuBAlB6cgkATv1Vk
E2W6hZ1W92m3O1GiLzOSRhe12ZIBO8A8MZujdEYDS8b/yoHtMnyp8jr/1fx5RHs9dv3X+e3/p2Od
68yA4v/+WHf5FGY//zjT/cff+OdMJxGcmhJquWnMYGXb5Vj1z6lOCUhSurI4nwmFh+s3kBSIZhu1
k6PwWjnkB6Jl/Zety0TlOgtglS5wumK7/xttFUP8eaab42t1fg4ZcBzq5Hzm+01YNbqwr8jpmQhX
ZYJb2+Mlsurf7sZ7p7M3QyCztW1HzG5/ylBnQ3h9mxCr7E474hgpZjgL4O4LR3JL//Oe/w9GmS/0
twvBJzIMdsAoKvtea9/z4Wdjf3bM/ORCZinwb0MgmLH41hiinW6VfjtSHp2eP74KwZn9fBSHrZ7F
DGzwZgggCn+OUicacCl6RDtby6qXXEkaS6HeG2vVM7TtQddCvuqh/Kc5Rlms3Qy1OawpHYntOHT9
Niyq6tEIJlNAoKyjVdWoW8Mm0GbFnpAcG+KENzi09ZXZ0KQRuJXvWRraYKFIMEXxRQ9PRSo61rJT
cE6L7xBk4BI5OHqBruxaGjjs2ANwuJxvVrGmgktS0Kjqlm2+kKS3H2XVRvtAT9SRnpP8pqX4h6ja
j8GlXmryyCafAwbKjnWg2WBsfDCsgIuAt3ISbC9aeJoPcPOSVVAEyC1U+SKNVB28kAhlgNrdqlYT
IlWjvrBio3kYstG67ZFLb7VWJeucJL+9lc4Z5q2wNkQ9sSxQQ7x09Bgns4lMbTCG7s5UDT8kdpoL
qnvjOsdcPbLtq8WlB1Jtl1PxW/p5G9x6Ude/uA3QoG4yyUCR3oDJsePArIXTzz6T3teggPiyIrBp
epA9QnEYPuJnVQ1asrRrq/mllRZgcIJum0ci98hWG2Rj3eLd5QfNN9i2sEyNtoHOqpkxYqMt2S17
DThTz8RQPKfrePgR8OIR40ENoVEszJF2FfnWz6Zmse7HZhYRDg/WZPx08Td+GwxMOVarhV+bGJ+a
PmI3W1RBKbZZb/2cmrxyF0FfTruo5AAcJQUPwfagM7c6Py8d+D0i6n+H1LXrx1CjUEyDUR1TahOX
Rdp7a9OuqBmwUGPkMaJXEMPKrdBfctjQt5zyJryABMMvXUJW1g5AzWg5JYAt7NEydtQ1GMCYJBXl
qNkCW493kR1193E+tfcNppTlVLnEqyGaQlLps+0hgSM+gK4HsKPl7boDeHXtuNxO9JzCW6VVYawM
5s6rpnejaB8ZMqUKjOCZcmgICpzWubjjlOjfjn6o30dIIIYF+Cb7mvJ1tA18X98Kq/Ke6SxQIBoM
zbsyepcyexwo1c5HANi+nmddjwEJPZS65ZLWgXWAulpelJoSdyKdur0k5vnG00xty47VvFHkXl/0
lk0uSUnblCMF+zK703dtUEoDCV3DPp7u+7BE0e89N7CaKG/0eQPUtdW2+Rg4v6wodn5BtG6WNRyj
Y4VP+DlwdbH229KCnQbVF8BRQ48dHTz3w8PFtRLTgLKz5k7W3ZCApyj0nagFJnBaMReQOq2TDlFn
7Y0O1hhTs8XWUVm1pXHVf3UMr+OEage3MCr0XYe9SK5oHBCHosLORNEnnBcRY6Es4SNcAf/tnypi
IOkr+e41Z1jzlLgNoYKc87X1UAr72Bv+eGN28QQOoHJuYH5mTxAe+ttqHIebAd3f1UAO3AXt3vES
U6N9jEkH3orS7pYYcuR9welqRbTuBKBMc7qlrRsMUIp58koMKKrVpJMQDMwM3EQmpb0K8XBSCuv1
XxZau3QRJHkAYrqLftiTrHeiYxIibLHe8mrYqwHaIg2/ot42OYHtq7oIa1D4AWcE3SqPSS85ygV5
CYrBSNlGk+vFz7S9AKmdi9XCUNl04Lf1T4bIp8MILOFImXBcJraH6CmCJwEXKo3cvcOOYcNWWq7g
rrp7m4zUDWHEqJb0uSQXxCG2TEnGztJBqrxhl9CsYXdVe63SEbHQ7h037Ey1tfJaj9oQaT1LaMTc
hyGfYHmx87zJkqp8xqLVMI118S0h0g5hWcSLNswC38PQnYj0UmoHvqn7iTdj2tDJtY9GJrJtn4d0
3SBKF091nItnKjf1SJUv9H7Vbps8jjWQLWrSqH3mP25k0kbzQUNiHHwaZJOt+ut+ioZrMMcIFZ04
H9e8w6/IQ2dlCUS3i9chQ7KrcDjUFm1mQMizGqnRn2O6dl9IkqV3YuN8peljajR75XgJajoCz+Ab
d1Y2eN8iK8gfuzBNwWu02RZFlrcGjgDMQZt9iaXuLvWhjQ8yb58olDd7R0k4J35LXJTjxfqOMyYt
rLHqrtwG+SOFQHyFFQqcSxlztBfaLFwZRT7sUJlyMHUKQVMMhQ0JSQ5ImagWQ4yTUjYtCsFpQhY9
Cyv1QU474qjkvaCM9bWpu+k2tLDnLIrUCQlJdbKt6qVGQlHRMiwmNO8wTA6C0wo1IocC7QSRvO8X
2sCjd0ycOrkyq32bmMEPV/Cn4yTCw11J++iJ3N36klQmSnKccwnWdbbsRtFZFVr82CMn2mZZKe/d
UmprG5Df0uFsu/WJ3V2SJT3tapeakRap4aaXBPmYonOXuVtzGPGw9Jmw5p9EWgLhL3jBOWjGBzTK
4VLpFoZOS89+kuve7o1ar09ILKdHXiT/Rgaaf91ErQuEHuiwtGq0j1WRbZ3KlF8bNqSIDAjfI2kj
g6VSk5e2NTxtuGmaGLmHpnc/u8zTHtC3e9QOm0isHE3+85ziZvB+jTq/7GCZ/Ua3CnFl4285+Xj+
biiQjAdYMVhi7CH8lrW1c+vmHXx/qs5fzHa0vnSVZn2J7GK8YqWSG7pm2mok12+lFVawU+RHXIKW
qe4AJmdro8K1BId0uHq9640NpySvHefamJF7WZaz8NXRkfhCgToAC0/WUsLKeRE3Axy4I93mbJ25
xBCmY2OuC6CQy6HSia2gBDgeWmNMrj1oy3tBCSRevr7LkyOAxGgWwk3OG8cJCNoVQClvnSbKx/9A
vQvdeBZf62WU7iGxy6+uR9my8XTLBo3HYkhoCY9/KqfLuM6nS0H1hvqjaxLHNsYBU6AQd4EWPlfx
OFwxKYx7g/jXa1VNE1lbNsC1sS7GR5IjbFJFJuz0EyaKjRIxSG4s77TfVXQNCo+zv2nECLxT+4h4
nk4BujzkUMVwXaqapRs5Bd72MtdM6vmpilcGEcoI/wR0cdambu9WFP3o+NfFJZL5TCwzleWnNh+y
TcuEwx4oU7QjLKMhfX1C297KDll3Ml2OPezl0nttNwvS4Yg01E61ruNdpy7HjtlC45h0TBu6X/Np
EhuFAL4OUVo6XWkuKDpk20ZkyaPe8jqlxcS22g3Fs+5b46WV0jCx+l5/BrxktNj3cxOJW40uDYDV
GgyVcZiGfrqFCqQOsrfGtdOMFQZ86DqUULqipJQrqRE0Xc5Ml9XmdKsjmyZhzExysp75jxN6Vrgy
LsX9i7bRcIrzR28ik7oOnNXS29UgPrehbk57CjRE75IMNV/RtQrQW5CHFlwJ6FX1sg3Te2OIqzUZ
HNl6KgJt29g5Ng3TRmI/ZiMCLyMr7/H9ktIVh9rR97qblp4XulrSB/tI++mUePCElX01W2SOCbj7
Cy4jXiV6zsxp+3W1cZyqX+eJb2w9L+zQuXvNEYZk1UKB0NWaHWJwKCZiSZtgvDGKMF/GtUxfVKa9
1JN9PWDb2xhDn877tnJP/Yw8kik89XmAUcVBnspsReMetJLQiXn0PfoUbux81TKgBDj4aMuHNaH3
Tj+DRsyqWelOo+2BqcP+VXTzUe6hy120hgSdVGSXQ0G8Vhb4yxgg6FqGCcmmudm1ePii4LvfdvYu
xu5IYkdL7BwBsvl9gWkHsaSvY5pOjeAYRLK4ybK4+Kr5qHlZ1ZGDa0X7UnRK3itRUS1K0LHu226c
iAR1MVUgv99pAe24FVFk1o3lVNNNRBLtfYFZft2l8PqXtE7SlZykXGNy9pYehoptAjZ3g3aaI7me
hAd6cyPSr4YooWpKj6SimTsaabZbrfrcR/S+cdAMxMc6e2Z7L74NSNEvhds2+rIyiFDuygipnQH6
6sabxnzfAO7aRlpQbxqn5VNMwdUtYgrT1PEqnuKK+uSzFVgI2Tp4GNcWyvTbzG7yTRuO1TdZsb+i
kxYYV6PjNt9o6akDTLnsizcq3VuU0Fse9XmFlCJFdxE4wW7IsvYYhI51GaR184Xuk73DFt8fYMV0
RzJJ45fGijwoHoKHm7eNd9OpIv2R1pBHyKC2nkjkzik90zk8CByIF1UDY1VqHLCBdGaofcIaG+So
NdaDmal0HXu2iGeObHCVa+PPuFPOVyNXGTreiaAgP5nmzPZoGXXpSCMxmFgKAxJjFy380JUcK2ay
KIl2hOcQViSVzuNltT2MnCqg6JsTkhmHuKliWlFqPWlJCIkXs6/PLL+gcOOsMnfkUCyKL5UZmXDt
E/xIaERKWj7sjEEAyvSUx2l+0UyJsa8qj63U2k9Hz6eCHRdOS4JO3WvpjuOS1H6OTQJVtwcAIYB4
PTYakiHOnc6WUwy+JS30HhJTay5YFJMbtorR0yDM/CEq4/Jr0RaD2hYald5F6JVhTBduhnkC4CWR
VWuyW4vIugz5XDh8jysJOrytevT4RvvT752eFA5HXAyukx1NdrYvWQG0cwTps5JafDXlSNWoQGrJ
tolVuex5VBdxV0AioKTbXFmG419FbIZmCBV2EICR5SXmFmIwKvAWfP8/wEjQjGBNg59MbRrNX0N4
bF63NzGahJXlJ8HjUNUmCxcmXpGl3m1dmPmzqRXfrajuv1vjcD+1Rm1tFKjAlZb1YhuVEzN7oZkI
7lvyUdBdNssgKKs7W0/QonpEJ8ig1enowxy0eePpjOTWNsAsTTYSPOZFXLV4ZMGX7kD5+s+oDIh2
YCakgaDRjvYHdeKow3pCdML3OXdyVfjuF2sguldHtrTlpxjoasvm3gqtHypxqusOofezjz+L3Cq6
W9y3Mbp0yWrZdhUYGxd0xZZ2/ADzDs4id0J9UV1gncKO8PeoDflgK8Rx2H265Yj7a2OTxdGYgXHD
GeSRCTm+HopJHsoSu0/TNxIvYOY95W48LZOqd2CZ4dRBtkcvGAMNWvSK3S0KinKJ3j67y+ghs8NF
55+mzb4B2nfrhZq8UXgh0QRI44q0cPOX8DMSyqO+WFdtSDQkjJ1r/FPBRWLH9r1VRC5Z4eSPaO23
KKOBHMT1NmW6XXcFObVTM+i3ntdK4DC4iPMmzrcjXZ37hhl3lp4Wa9ftYO0l7ckHRbkYlC4Ppp+P
26avvgdupnYRrq5lz0aQpBelQTZzuwu2curQWyCVar+M2f/m2a8WKxma36Z4Nsuo+FY7DVkt5IYG
8XOuR5F+FEXrHaFrRiuqJT0vW22cWqxWSFiRLLpXYULQ2jLH7wOYviIOfFNmw8TRLKjcq2ysklOW
usSR2KO7DcJ6lmO66UkaNfbTpl3o+KiXVWlWB33qX5TNqQHJakq8u80hqexGoBxxtE9DV8xApZ1G
f/zA929DcZGPqc/e2PIgObErTFaUO15qA7AkSg8y7yLW17Hvd7gwnhRHkIHIIbvSUb8mksoZZSKt
dcSL5Sb90cqxasrSpJASA0XyPbHrMLb+CqRp38AjMG7rwf1VDpb26PPpPRiGqoKVXedluHCrwVtB
ppqZ+Xa+1d2hRZBQZiuwA+jMMVt+kiL5tgpK6g3hka6F+8wx1FmtVdJ+JgcTPW1vUb/rNIpxYZHz
TpZbzuPp9uOy65squDOP9upWRnclZ4jaH5XdwR7YJ6kKAw75eXrNv8JUDevEL5LV3w8lDEINHZi0
NlPfn0PptSTyeRBcWOD4pyGyWDKiTlzqDXinj4d6ExHBVQlDAWybzdgEPf45FHm/+kgUabXLkC5f
xEkz5wZHbDl5eRelP6Rb8C7j3xbJGdQQGKypw6HTOh+UJEaAE9DpdyMpagtScFmlK0p2nEmtT67v
jehrHorwC/y0FtpoeXYrYyb/qSi0aocjCQlw4pEWq5VOtI8NKppQrMubYhRUEJMpuGyTYfhk/Pmt
+EMPN4+Pbd5yAezRozl7a0bfKgI99uudk2oU4DMuUJb9w8cPcb6I80FMY7bR63OvSBl/PsRBsFw0
rlHtmobSreoDdhG+Mr2rxNCn3TQCzerItlvnFZvkj4d+7/0xDYlTCKasK+Yu2O9fhWtbg/ANs5qL
JOO6MImVoK5CIVhp+pwH6LMDGwOCcD4e9r1P37RQ8lk8WTrDtL5+H9asXZkDoCXIqoySg0i7BzBS
086XvLWu4v39eLj3vn2TOUa3MKLhgzi7wX5V6gJOCcPVjX0qjXLL4R8NBtC5T2aZV0rBm2fpwtnj
BO4gVzy/odP0z7OUU9u/1K/v5ui1P+Bb4Zsi4oMsE6lvgZPqTwG5QrumpxT/8eW+99KSQCORB5uG
5bz5aJTZTL2vVztT+datjUzmsvCZYj8e5b2byiOc21c6jc/XJtdvrTKL7LzWSpl6XmcB/Eu0Itxx
gFAXFZ88v/cuyMKjPKMoTFqM86/y21Dx0GbIG3sm1L5ErtXn36WTf//4cj4b42wmDW0IKCzU1U4Y
Dfk5SLCd9PbjId59OXj/0AXyKtrqzcvhRk5fGU21K9i7XvqtbhwMYEGk5fTh10BjhimzDodHZSLe
Mun+kxv52Yz29tMzdcKrTYfvz6V0cTajWXYBeDN3ATUK0HENgsMlGK6S/LWo3MeFm60+vui395Xx
CFEii9o2hDr/9rDx685YmOUuzYjttuR4i2ZQfbKVePsumvTQ0UxT2p1Dj88+cNcXDekQSQkphByH
ushxQxbdhYroZXx8Oe+MxEWQ/Y3+xTYtdfaauHUYTuPo5DumtoxNS30kZ+hUVNHjx+O885iEslBj
86yYuax54v7tlZdFGptupfLdFEJASJ40BxddnC3D0jt8PNJbYbWDivu3oc7WWGpUksw5hmo7l8J9
ZhGI2ENlWIBwb9dll00PIzzCLYp2r1qVVuOsdOBQ3yRH1nUzkecX0f2FH0AZLa1MCuCpNcUH24kK
xMnEV2GWmS69hHOgVWYmtEC6RZyrmnViEHJ0UF0yXPV5SwV7bGWypMyGjhEA8icXCvbrfJ1lBaev
h4zeFqZ9vtiBV9RMN2u5p3XQfHFJ+bwSnXNHSn34lE4z5SBJ6J8m3rcKuvNGkXdEz1rupQRLibt3
KUpMzEb7kHocjBrIDVme3hW9A02bwlKax+W6jnvqjSFWPK+KTGS3fY7gqQO8qUVauxys3NrR2+5X
TeMY4DviaEUJT13EFloG8gsACDBfr1wfh6HysXqzk3C5WwbKMALy9GeFVuuTReudd81w0SGgYAFt
aKizd81LOyAu0EZ3UwR4tBOuueepDzs/AqY+Ux/63cev3NsNj2kaCnwbZgc0v+cbnjK3sLcXKZh3
p0EMG+bpukQzdSHNotl6jt9cBJReT4ia/ePHI7/z+bKb02cThQOV4Pzzrfyx04JWZjvKXOPXDgLh
95J+z8kWMvr58VDvXCQCD2Yjah38c751pC/KeXNss13aVXRFMFTg7Joxn1qUVXtZx+RG1DTYwY8Z
FO0/Hvyd62RfBclZf0Xonfs4FHE2lJ2ybFd7eYjjKjv5g4/UIwJB9LcjWfMkJRQKI+Xas2vl94mK
GlDtQz5NdobjfBnHrF8ZzgArNjHNv35N2W4gmEIYxelDP8fwFZgLWr9rsUeLFmqSpPBqRtd9b8sN
hacff39ZQBvY32CrQc5xtqL4YVJkVoIXG1mNudOKMcvpIdLTqWFJ1Z/cw7cfoKWjdGThEjYN7fPl
q0QbEsg25co06xSY2pdycn5Eg3nye/nJHmT+lv/cnzIUx1LJpTHn22fXBQk5HDMNIYZZJGuTWqmb
26RsJfhDp6zDjYbZ/eM7+f6ILltR4Ht8dOfLi1UokpQZsRTdIXaLp3wUJ7OKy0UbyAQLiXHx8YBv
331LZ+M9IxsJraHb++cbadecOxqYKDutbQ9j0u0sKwYrrX8yzNuNzTwMR0MTgyw3c/7/v63QnaMP
YciPxoFsaCdNoecFRaKtP76Yt7MIo2ALxpkE9ZJ945+jANEYYDcL+GMmFS0qPcskan+pTN5GZUND
nXBGc8w/mSVnXuebt2SeOJRN9C6z5dmokHwbl2NfvHNtNNB9AsdhmRXxdDm4dOmnjCZ2jcfWgIBs
kZKFYwYKFV6ObUMAxj6hj7wBcH2aRru8c9s4xrVasDmYtwUlmIojsjj54Bq93Pk4Pj/57d99MDMp
32SSd9Hy/3nLkCQECZ0Nwnx7WrLR6EYHbaDO+fGDefctm7mgrsCx92bLmVoly4ifJ7usUQiH826n
x+LkqOazXct7j4LIL1SVUoI8OnsUtkrMrCgzJqKhMBGyeAEmJn3YfHw1781Aki2AAwRKUux4c890
Y8AWGiMeqrGaKZapwW6bdV0nz12EGPnj4d67eVwSKQMKQyXkwT8fkdOEErMDn+gYez/me1eF8jat
vC8fD/PexzP7BRWSXA4G56/xUMeYgXM+niS0nZt4FLTYPPsHzZZ8U/m289InRbSnWlh/slS9N+e9
gmcpHL1z6KF0qgMj7giMwrPTZNrTFPmbInosoumeD/GT0d574Tn2GLzsnCzfFMkSrlHJoo53hV/E
21TaeDaNSFt9fDPFe+8IN1EZLEdwdc8P/G5rDNB5ynjntL3+GAZ6voGfjx4tMruE3pzqH2CM5Ms2
b7rrcsxisA3K3AYOms5pLCSNZYjSovTwq/UOeoy2jT473Yp377zihM2XaeKvPftcKq/W7T5NWW0G
izZBUz6JxoWQasKcCJXzBZ5/sVQA0y+SDKpN3Hf1HlLV9wBFBxkFDVmPqbWniuQu5Aifyg24jo9v
5Dv3kZ42W1ClYGqyP/zz5U8UvwMZRvkOaOOPYhLNRi8QU3oJ+pXx6eOx3rkd4lVjbM+FWnbdf45l
CKyPsGbZ2nvih07BAUig/lSPcCHIqJmZ37L5ZIfxzkcnBB07djSsWG+22F2VjEPl51xeZH8NQl9b
Gqh26GOQuWQaY/lQVn25Qo3R7f7+WgFnuXNFig3i+UxpgegFz1jnO85qV6UEeCWr5JZqPHEksf84
EgL6ydbmvSfJlo0yAN5kl6ns7O5Kuo21VeY7TQeVhkUNVQLIzNu+dNNdKjlIf3yF70ybXCB7KJOF
jc3i/Pv8tuVIPUhUYc6tHTqfzoVV9Su9zMuViSL2fzKUSyCMAyuWOv/ZglAoK2zSjCOacPPsBi8i
/BDVyGPYCvHJ9PXeO2ryQc0+hLnSf/aOdkjisonKwK5O21Mb5D9tuzwBEa4WoV/ewtts/n71YYLQ
DcPG4c4O8eyxiYFem1FP2W4yQL3oqr+r2mpVUAf4ZKB3JmZK6jr0SirP2Djm5/nb8yqmHgWYxxEw
8e0vBDttnak8ffJKmPyMsw39H2OcvROuRoCMZTEGgn6xwNhUHGq7tu+MluA2L+lr7qJOsldfQZqS
kf+Q9xX2L5tebYuzieJfixoyC+n0QgiFuCrEGrRPsgvNpjoQChHcGi4ZNNnYed+8Qs+2aY04i9Mt
cMbO9/aB7dCk0IfhBjwJWl3MXuJuclPEVpmo402e1tVW76CJc4Aa/Gv8TOwO85B0Huyy18Gggi00
8nGfQKm56swgvewg2O2c2D2FeVwvucMxWETqposAoeAOcSKMwH4q1l4b2IiF4/4itwCg9WHUbj6+
ve+9m5ZQSvCemPQpzt5NWdbkH0jeTWTCT+XQPDngbCxT25igiTwNE+/H4733hbPnZrNH+Z6G0Nl4
sGQywq/HbIejda45XfVGvO+b7JPN69u2mkWtlMYWtUzKdO7ZMNYQB3DoXRJi9Pi2KEIiFHvnpYwf
aEJfIkgBGGt896vskyPTeb6URUgV41Kl5Y5yuD7fkLlFWuIQtqmJ5OP0NSAmZuFUlnaL0UVP1v/O
3plsx21sWftd/jm80DeDf5J9JjuRlEiREyyqIXog0EYEnr4+0HaVRKrEssd34rvsazkzAUTgxDl7
fxvNDGec1qvi7VBM7aaE2cBwm2hAv7Wno4fK38ulcXTM0dhZsKLXMcJQHjixZ97JBDvKv3gWPl2p
kAIWwQzVa7CIrMdMvkms+JYERWIiZ4+MmCF3oUuStrTN+T6boRTf8XxYHwicwuOpZLvD0cU/r2Zv
nfZDvg0MGIyt4713K351x30iAIKIMRw3ZLlVP+wRmdl7VV0Q1mMOT5CxFjaZuS8sGFi/f7J+tRf9
8DmvC6NJTOQwRQAoQ28xFNJvWEO82P7+Q371QvSdgNMquHDIB6/eGmZri6aFt3Zg6BSutQdq18R+
XWBMT3v9junslx9Gv5IzC3EPb8pev2MzqkvWipH6MDaaeT+5YocCFC31kL1z+X61Efi0/XlbYNl7
U/yWWjt+jooKnFZ3bfcBgcaxvofW9H3I0Cyk/jtX0vrVc7HMvDnAIiEIXs9p5l6UXF/qtFyVKS4v
2zqFcyePNr34TeMYKTSGdoBKFTk3mRkTnJlgakiIfrsIk7DYRbBePwVYgrBnxAn0tN/f6V9+PTZE
2kj0b6PXG6NUcW8UKWWObMV3J0ruUnu6LR10JP/icyARYXRBtPGmOOgnQ6cCPd6Bk6igmzM81dqQ
m2bs3nmR/qpspTmFaMNc/hK8WoeOjHBwoL08DHhG0h6Jq6yvu8bDL21dEd/xsSqjdxoVv3qAf/jI
1wVrPsOVbTyzOoDT2UMz+B6BV01i/9Q10ztnDudXzy8nUoZklI+chV+di4bF8z+roGKbsfXjkIpn
CUh0DeY0XNO+TdZEZ2awcsx6m7WL18CwFmVmh+gPMOs9MRPpfdyG/WG0cSzgasNnlA7dLbFzwO/q
soTJ0oc7FcjwLvTYNUkR7xFMGb2CCLO0Nhv72ZQ2dhY4xUqYwLXGS6Q4YosJ/nsWTnJVaSfbjpW2
bwWia172tvfO0/SrqxAtTl1aHDy3rwewZSl6wuIElZ+YjwRvEj1quvee8M7omZIKCK3x94/vr27x
4sxCKBPQbH192UVuJbqlGDpkbUSYlRg7oP+cfjcOJP94BXu7vPv9J75oJ14VhChmSN62WS4cM1/d
6cSAWumHZXXwqzlap3L0b93UWnKktXcGX668E3YFe9BFOfliFwjTobyrxnnYwmeO9oYkh/Cdy/CL
606xsVigI4yBb468ka9DMryc8lBECSHKnfYv6pSyUedNf5931gw9Kv3yzoX4RRMTVQJdn2XXJszS
/vnNmihvBoXHiu7nGCmrA3YXQaqz6+NuAQX7ADJ9D+WkV24jwEEEUPcFzgvX2vz+izi/2CsXXzhy
DItjjvu6vW8ijfCrIavwLecOo5HF15A55XyNtrr2zrgywXHIUSNjsYL2XtJEtoyKOSoJOdMH6Uhz
p3Vsfk5dCm97mM3PlMU1sFIeKRxTxPmpyNsjyf9OBMyKLXvaun6ebtEKu5sOSv8h9dtgq9Ix2ITJ
md0Uzm3h1OqKZYsJTbMQ7tNwjE6lGTyYoy7eOZj/6vczAcODHiwT+teNI9ptedkPDr+/LNRtiizt
oHyV3WeWke5+f61/9VEIr9Ea4EbntfGqAGHo1LbAbqpDRKLQRrTh4uZTojhFaZnc//6zXu7b65W2
dH8dTq+8Bl8f/2vDL0dZZRwOJi8mvYiBMWav2bX2sWimTU3sw5nVmPGHQdny0raN5NoegN66Tin2
oja7P6v6/+TjvEPlc/BpsPH+N0pg4f79xfNbwIL///99Gp7SH+kNf/2Bv+gN4PTALZjLjPalcF0e
mr/zxiz3D04pnNzp2C2iHTY2gC5DSnguSWT/jXT4G8YX/IG2gMkT41BvmQn8o0ycl2r5h+eLlwYd
OxOdDnU7+/nrddO0DbQ3HeqLqJ6NuViHUmi9q3wZ3VWV6xwLhbV3PSWJOOs9t/9maZ3tVYadT7d1
d+haErspyNWHHCz5tsosdZNq7X0AOdLjqWhKlUEfBgVjjpioyIt1Y3ljwEmqSQyJJrayT2msokoc
xgqel5/IiTgELNoG9DgXjXNDMczoGo1YEz47gsiI8YA33lTTMQlG0quPcQDF9gTvsJ1uxcRFvjXq
JrC3GPBslwQMaC9nXEvXuQoJSl2bfGy6SrAerPCYJuhm3VkPN13lwsyUZXYZV1W6b0lbc0CH+zGq
bBun7kAOJz+q2ZTzaHyRaZV9DHO3g7hfpfk11rbLQXXtcSaXHmptPD5FFqx9IHMxcN2C5D/iD501
7kFenetIzYFdnwA0cP5OVnQXlL3FHTa1ZzZQAo6kC/TlMk2KyTgq2Ui9IZAkIWyN+cJsbsykoNkf
u8Kzg72dsevup9hshvZgmQiys3JVcbgt1I1PCEJ3IWAq1dwFwlvsavrPjgBgMxv0OzsCQt2Qpfq/
7wgXT50un+pvP+4Kf/2hv3aFwPuD5b5IRUwaTLQL2WH+ZrqQpQUcHOYmhJaXVf73pgCoE80HO0nk
Lof5H5kuTvAHpwsaLoxf3ID62PknTBc+/KeuX7QMzRa1MC1aGgev33O1CaKjSgtQKIlFQlQ8ufU5
Cg/9qYJWhvXJew+Msrw4f9iL+L3MU4KQGpZv/nbGBHk/BS3o6wPk5+7aNCbcvr7M9j/chA9//vd+
TCBfDlmvPgWLzqJm9yiW3pTLA7P7qfVSddAD/kdpq/a6aDqqpcAVW9OQ5crqaXq7bW7c9DJQn37/
8YSXvfkCDC5sfMngRvnNrxtj46hJINABmT6lXyqw9+m8K4MUOALSKZJf0+5ECi/1I86oyoJM7MRk
lQu49Wu2VO+2QaRIgljMpg01IyOrxsKkGM6y2Gm74N/FD1pVa6c05mmlBLgA2AI9YYiYcPQzvcbi
xsnDYjNjUCSIACpCHPjtiZle+xm+gN7HxIJlK5FYZFQtSertihHMfDBbZX1EpSsuO8kYGvgJHmsH
eoz0e/EUVhXhFxDS9DOU/Hk31eV0V46QGvtc1dB/gZjg1SXbUjZ2fZ6yXT2iExEPVmLyB6XKovO+
ZRvkjB7fRFNQDZupF2Zz5FLVFSA4kz8bU445e7Jj+Zlm0EOzwbD6UfMG2wSqSa88vFo0aiNkp/hK
cdwFWXfdlBNssWmxbeUDCbi9j1ZwdlRGa7KSGyfOulMx2u11Xw3xCZGe2vutVR5bhIdbyxmmu9ys
pjvCnPxb7o69RSNnb2vbK9cjAdRfdSNZDwHnH8JX9Cek7M0DPEzuTEsFduBdyhqSHX7goY7Ofdih
BzJ/9LPEMfvJ7Pgj2uz6ex/L1nmsEveIi9f6OJYz55ZB1ueqaaLzilCSYUNCpJuv3Ao/H6nlM5lk
nDe3vYhL3lWTvW1au7gRfor/zUqw7thN99WN+dukQDJMijHTiIOh0FbU7tjC2mM5h8ag9342lscm
5ObqQEgIYIQ+bXoHywdIuB4GOzZ1epleAWnCUHvDioubBFHvzg/T9tJFErkuo2T6XphQx4gbWbrp
psmmYTWPmWqnOwag80XUTvynnFTvBXjVlaX4xZE04P4Xy2I3WjIhEnNC5M1v8d08Wg0RmRcTBkPy
vdN6+m4Vmd4TkenCqOdOxMhJSfsmOKsyILJtwM9wXclfeArKyFvDXctzaPJGVmO2jOMb34zbr8hR
5otapvqTTWm9rzEkAy1tix0M3eEbnH/rIzRJuUkXd6dlcG37hPtIXiiXenlEy1pN3zVM2N2M8xH+
+cydcH1cZYQD62dYbuKhTIL4VPbFgzT68ZRmXXWVhM8UH+a0yozKT2mZVTbBmd4j+JF2odmOd4nN
s4kJE6a9jU9647rloxsH0/fBBVxPFBEPpSJKQaXcKBALwy5uXXElKse9It/Guxp1bH2ss148jJ7f
PGJj5WkNAGZ0dtw8OnjLznIILbcq1IS6GXkIw6GWzRNpcz3CXwf+f9RFxeblx4Upi6AnQ+NGaVFD
UCdB/YK5TX8vaMzd6GawwhXjmXJtkeR+UmVerX1pZoehsQPIBLHK9nATuq+0Gc0ln6UgFBEMTfvZ
yrD+wxAJcJLZTns5+KAe7HvGMVbhP0xNLYevWTe6DxkezSI5TM5cuwivZ6PeIr2V0PdbGXsnmTij
ewOlAb++q/QnC0zImmDntF5ZnkJIDL98x3Poge9kTFevGjWwNY315dhE9gqvcHRyjeLDYPbGNVED
N4Y3XrqVqHa4Sb3ruaO77AXKuey85Db24ssK1+PGpOt/SOw5PVZ28Ymy2NqCNxy3o6u/ZGE1bt1p
/FakdnU06uSrHt30mM5MiGtrFOcNPMVt6U1qTct0+GbhQN8mWX+mhjbe4T+w4HcU0cbSHaSkgKSi
BJf3pTsDETAiMel1B1iABKyTUQgS6sq2nlciitsjSjx8C4Yi/s7ELVVlBVMKkr6eEzEPIdO4OgCz
5Oo1+ZE3ug6yrV0Z0VkOz+eCoZ3Ew8qCBQJhnWUa58oYhclxZtBG7T2ZR7M2pkMVgBoQgxNuG2kQ
+b0Ev0/1Aj0ykS7bRmWeSS+LDmNi3TpVHO1ot/bnkP6dcmtz7b/2Qkp/7dGoQssMf5gUbaI4Dpj7
g51vyccaotj5CJh+XdvmiKo7spibROQDePESzB33X51GjvvES3jn8QIPd3jLyfIg4Heb1357g2DD
wuRe9Dt0nClMxYKIiyhUj6E3Ifl2CkXWyWI2LIviAd9iE5DN5es94T3kK6BxCTeRF6I3m1yHCtFh
OmzZ4c4dPSc4MnmwzY1mEwGPUgi7XwnW1YVb9uJMzjEkHNskaE0hRHPSlFXVb5MEFWJNC3alB8s7
Cb9Tn2bp5OtuoZkwlj7IcuNMRnOyOn9+EqXp0X+v5o8iFw2Ajj46qNmLjtUY6w9Z4cybKR7bUwHi
d+3bJf5PvyDaTkIW7Uk7ug56hk7khqBDSjrYCKYId60xMXUFK7aSngMwPHLyz4FPuldoahI3Yo1P
OyIkDbhzg3S+uiZOhnc5uLhjlpFstUJLvUmMJLqDu2Xty4wn3nea9BhOCualjN2LhlkAAS3SuKkG
FV5a7axPkIsxvUNahXzU+l313U3aSwxJwXmkcMKsXSmJnyxRkiLbS4sL0c/WUTB/JRIu9bsz0ied
hxHcpgvnWSLYt8n9PUt1QtpibuXmd4G3uIR/XvtqY+bmdJzbNuJAZnT7kdTpB1mOWUZrOMvP3SHp
v1ZO7psXVu9OzOStGsrtA+5gEw9lQboMJFx0aYaqi12QetOXJrea9VDKpS4Q7TUm3HKDfYfQoxDW
7xlAa5T8sAqIWGStp0ccNd151PYNKUYwSiGtN14GsgBK+zrPGu9K23F2mNNafLFFaPTrTmgywwzY
wi8lUk7a36ZEaQXArAcvbccem7MYvoVZLAXTU5pqO7PoeeHgB9DPdNZCFAVGfCOYQ7IGCsqEIDZF
vEm8kYIozap1mwrvagZIc2M0QvBzMyddokQKoAPMhtcVRV4KeF6JL0qMzLtT5FdgQHg7Y5QAj/xS
fLWZbX0EH9F/EyD9wo3tkXG/sqqlv6y0treUof6tAnZKNCQFI6gbEMObPLXLI6O8+ryEBXNwTZJo
q4YA56HLE4JnhA19I/V6Xu5R1Rg3dRKNd5ntJFdJRaVRe764JIhx+RZR+9mByEx6Xdsum/Jc6ecB
muAqiwLKk6htrQ9sg/U3R/j0xYyE/mdPmXgicKqKV1XH11koNPvUMsa7NDO5d1ZrhPXarDq9Typf
n5lkj2/TcZKbZHGINxRbDyjPq3Wvl/IXP+FDMKgSQBE/gVYvUsxK6WesR7REZsK3aoLTVlYmYVyR
gmHaq0Y4JTZSAsJ/f4iwfnWGsJDJcV5CqcMOxBnjh4luZ0dFkyTGcEgMuz3FDHWWcjio123edjC6
lvLeacPNxI157HUHRkLWXOxx8N470Fivp1rL2Gz5JsQzE//0xh88Nk5TCZTCBzej8l9jSvSuAn+w
t8kAX0q7FIRpxJUdElN9CBKMGHnvgR4ZmsckrnkwazDcvTPps1qK9jOpd+4VnDj1SVJxv9O7fTO5
WL7s4s5EBYRe842vmH5uEUyG0x+MzCFIvK/9Wy1YaCb5rlcGGbYbXkU8YNbEEw8+DB8S76lTUavm
KRfUzQF4rovf382XCc3PR1IY07goly+FZeW1VDUBJGBHGQ7gqnJamkSRs7jkx/Z8lsa077ox3bA1
z1tN63lJBqWCygWH14AAyZVGA3qTS7c9YbICKhp7zTdYxsF16CfgDwbQjLHRNYSrD4Td/P6bM115
c5jFbhcu/Ui4Z4uc5OcH0RsNRP4a26QCB7EGmC3ybVtFetdowqdEhlcjSp3gebKJhQSjl+wMy37C
tnUPrctBfkK5ZHjkUI54dS6mznYfJgFqJ5ud4sw0K+fRRv2tMJeKejqDahMeY98qNsCL512mWNAV
W8mBrFPvyrRSMBKqol4tq+icAnLe1crRZyja5KZrcXQ0yw5jg7O8mZLOvyVPUT9XpIphMa9dwj+d
nj0Wjzh1r2zK4ziygaVxQ83OYZlzSVIsCaHu8oR0S/fwz1pd1XN7TUjlsqcA3ti4EPs+E37Rr1wy
JW5dpxBbW8WCBFcrPM/HlhrUouUAZW26I8oswXfl2eVj54yFfxrKOYA+HcuEi5SR12WoflBbLylS
wr6FE5cQXRxQ7wBU6fX3ZFihzbLvmhiEY986wIMCfy6TIxTxbBPPyz+IKejjjdkzvl3HGRJwwkap
uM/QPJDkXTpK8DampifXjPgtYjn4xUkdwe9nE4aKqCjlAwUQz9AU+RynTXzOHET60O3vTWBEa6gz
3ronq7ZbEw6Iir/j4BamrviiczJCu2zI9uNEdWUWkidyHjhQpLU/3g1Z+Rh0nB9nZYmHUJZOtul0
NnGo5NpFC9zkNM/LVMpLjRtIL6Sn8uK4Lpwp28covOs12QBEy3lh80QkYPPkaova0C5t8ogU99MZ
wu4DJ9HwXLcmOCfJod8v6/6+rjjLgOJ2jqZiNxqWs12dRuU6rQao5+5cqmmFKXjcWUR7HWGzcWqp
A4c2dRZcV0433pnWaG/t2m6evL7L9lhy9ZmwOD1vunrmDTA0Vg8ynIZS25bicoAovySSsZsMcc2I
Nhw4GcVkxAeAPGbWSG+OUG6JpAdRac7t16ZWXJVqLlfQCiHOZ+58QFnTnlrR0pUjhgPEaLS8QtOK
7dLTpGGXhIN+xhwRnluSNgv40Og8sUR3ynRQn/t0nfeoEPS+Nm2PuE3SLhkTcLyX9PbDpQOEdkFc
VgX9oSDjmIxMYX4OWaXzNgtn8VD41YdJBeILYegct00vubJqF8CVTNGsuPxHa2MpnJdvrUjbteDI
NTwYDUqAc+3I8mgtS1Ut+7tZFHIjaJY8eq0CQtxVOYAfpvhbggjpjCyH10yZHOBT5bbXJglTIPFy
SpGXd7EglxVmQ2JrQP4hjypFL30dB2gNjVV+XRnoszkB+agmumsvjyHcDAqJpIZHqoipunATOh5O
r9vrl45P7fD44E4t1z5cuRWQvfIISi47kIBSrUuUD+dj7CPZWtoDRmJwGTBqBGsajlz6pZE3Z3A1
C0FDSKbpM2FH+mJmudVrpROKEbkAfcOE7pUpVHHTCkSRKwrgaAGwemjbASi2y7gE2h23OJFklSg4
oyuUPDZNnJkliMyKFlxMuCetHSK/xGg0W/D0tDNo3MltDUF2DZsDKG0BVJOCx+xofCGzYApMRxCk
X/t5dlwaZd4g26/AQ+wtKDr9qQaGtYrtrjwaS3MFjyvbGif6+PTSqYFxYK5CSo1uXc8Z/6XKptnT
kicH75GPf+nfvLwkVUHvtm5S92iYxnfTnJdyOTC4fWVFsdT2SC7/fDQzWpfCpTVUN1Z8Y1plfS4a
u9hgWgvPQ2KNPzcWPTSrT+ipIeivzyUms6vJ5aS1TsyBzd2w+2+4WJtHlVDsdGYbncuAfbaRKZcw
9druq1kTaAunk4iknuPTtvcpzwmaic6X57ntlm0YK2N/VvYlHckoC6h5i44/zktUn2UI7D6mS9eb
umR5C3BAe7RCHgl3HvtvYxs3T6kVJ1fBSLqT1S3PDzgz+GT0IUufnxMv3a+X8jaM6JDCfytuKnJy
drPLa9JHIPrx5d1gDbSAxzBJrwK2fPpONFEnw3OvgsTweFXIKDxvI8qQVhf2R9npab3MytZ+QyXs
chxep35ufRQ+xMJs5EYC5SiPujTrc8jT9blnU8RWyz1IKQ8femTQgpTVhuJcWuxmbjLdaUmZLAr6
c2ZT2h+JE2SzZR/7DK9SPGCqi0/0L8icXlqC00DTMgT6eErqVG5yRfnZs5uINcecYpeEiiekURQn
A4edioUNacqhC9qULAptTs0jwQ80qCU9YyeLOSoMFM4OGJSNTXN5y8ueh+dlm1UBV4POkT7rGje5
51SvSdK1q+U80Su6UJ2jPnQ0bT4JEpwPBiE4ej0R5XOFUC3bpxPrqIgc3lr+JDjjOTxrhhnfKEm/
zC5VlR1rckJOUpQ0EZetEgunve0Kp7iC7Q0O3Ccbd0og/jptxPshpWXCmuzoTmPT0heYufAetsH4
PahjtSfxtFzVFHjOOos4hIiyEV8ASFJytP1cHvOaRZaJLL0C+/s4TR5XbQ4M50jUDktlKrgGA3nR
m3qS7WeqktxdjUrDuIMfFlG3jF52KcHUWisyD6e7pompIPWkN9PIDdchjrrCpqX+8rcvC1NXOa8Y
wxq7r57knSp4qRzreVAfYFUz/E3zbN/IhgWdUVUmgccmg/ogucJmieiKEed8IfyZE5kMiO3ti+fR
nRt/m/YcYF8axUEPTw3u9Y1cqgCtWo5kwp7HPY0EfrE8BmUObSp0H+YuSTfzMokZaKhsRy/gw4pm
DE9DPPylfP6PeOHdUSXT7R8q+zfihQu4h09f07H/Pgz9z/PKlz/5dwZF9AfaKh9Jgke3C03D/6gY
AucPDw0BFqCQsZrrORwU/kfFsEwlgZKQNoE8e2FV/R1CYf1hO4uylkOsv6CB/lGy4FthjoVDHEuW
xXuBb/fqUBw5GoygMMQhzMrnlFJ/D4cvXmUh3oQfrs6HtzPEX32SjasJAxgDrzeS/bKGYLGUq4fQ
BjcL9/JR1I0iXjYd37F3/OqT+AysZhiAQAst//8PB32ireK5I6INhk8xruPRvOoncuv8dr77xz+J
RgKcnUU9ZfJZP3/QhJAoarpZHDTruSiL59jInnP+9998jIdGH1fA2+EnQAvAGJ4SnElltI1Chotk
RpXrQmX/4tLxrCKZAhnACP21kwmFR+WCghUEhlTduTJHyo/Gpgas83d+lP/qEByGWCmYHyBId5Yk
zlfXLpgqZmiRFIdUyoK5nL7RibqDInwnpil858z9ut3y8mEOPl3YEjQwXsMQDMtrWJuNONBqpMnH
q+SQhy3RxUb2ZIZ0qzIw5ytLA/n/57fOf6EjvWg+Xy8vv2s4DdO9PNB6aG5HUIQrLwIMDtTHeWd9
LRfsx4bIy2+kJcKugICWVf3zwziP+aghdgjs9SSYVMxJt8Rkxrf/4gf98ClLb+OHtbUoLCaDod7B
iBTA+k7dTZWsT0Ra/qtL98MnvdqZSIJPGwbiPCDlqDe+yp/mhjPA/2F5mW83DOy5YciTEUQuoJXl
Wf3hRzVx5YVVIyoEg3azEeZkEPImeLfPbqW3EWP3jRV1FqGVnncwO9Vs8tKJqGXc+oQuAn+a5PxB
zgaQo45B3NeXNnKQx85xyeXZjUHxrIFoHZPZmi5E0MdoE+beX9kRPaZG8K+QlVZtOebbjMcB9Aaq
ra51F9n3RWA3Ry8m9XiqKFBkpbxDHJDv0Wig7TLneS4CRdRHr8kqW9F0o4PZUlsOAy77sSjrLTrW
+ha2tXsCwCu/tjG7vDX4fHcowdc6d5szGfZTvk6DMG222i2JkoUsjneY72OgsHyqYn50MQ1i10SJ
uGKQ12wGsDUo1Z0YtZY1lhFgQ2eI9j7s8V1rMg3LWzrqRkecc2Xy6+aKjauCjLmmP24joGBzSZMM
KDQkWKDjJKeif2+G9YTn6+RWlJF4U5szyxyQsleUO2FUGWsiPu37JJ28M5VY+WMSNuWdL5n+tr0j
Hlq/su9jfrtYBZLeiKjcceY7TTFIi0BEw9pxNGtd+S7nWYOz3F0viV6g6K6uDSMbHmMuDcjpVlz5
Y/5sWtzTEfTqPeEBz6qX8e3gz80RbR7fvu+bM10uM4aOcjNhbUdlSrqGr25AXLlHdvRhjTQk209J
6awoA7IlLmOsT1kCCWzljswpE0dEV7mf1M8+sT6XFvE3e38scT/ZhqRb//LYlz1hJ6RrhOepzyUr
Mi4CNjuSWtxUr6tWJB/DGRIxgMKseIzgohMyLZsNKSI5I34I6DNQ/M4v9xlTQnFh0VeKNn4aT5/T
WBjRloFlHwJOKjJCQOkYkHedzfchzNGPTHeqZztImxO/kSBvpq4rNFDtwc2t6K6BI/jRIZ0pX4M/
9WA5I48pMGinE9RqRVOxg5CACYxY9dUQq8Ij3kUkROklhYH92I/u+rZj2bnmbKwnl1fcDPCd045Y
0MBAatM7rPrJtB/DOn+K8Crsopp1BBoLTU8WTeW+n2JF3RxNn+duLvaw1Aa8jEZnE7ItHG/ezoh3
WpSFiRxXviqsL5Ax+m/2zNpyDQZ/m1J6/acpGMRDkrsecfYleyiNMA9ZuOGcEKNlDAFlZqytgjvh
ITN8bBP0iAT51jRQe3tddPkzB5AI3Y7vnPgi1o6wDb0xdM95JEW+cEnsA0PipFwY4Nyh0eHVB/aN
5lnICZwMrfg2n7qxIH5Jpd9rEXmHuvDpp/mpT1SlNX4WvZ72mByh6UcjD8IswxrqbvbcI0NatQbg
8d4q9zD9vw9jF2zSXt3WrY28YPoypjo7VbVPmygW/hmvwuA6HVmUDJvVlhbCdDENXbRNCtY57vR4
ZYuguA8tMZ+Bnd1VM+fzZFZiWFey6Aso9nm2coaSh5pdUX1IS0Ql9ZhHVw5FJWM6Vn0xErc8TSKm
T0zW09yxu1VymPbW8t4VLr/brvKnrDfCqxBr+lOpSIxwpsHChSLpJpCyfFIjTxT4sfhxjJBOmKVu
NhPe2K3XzyyjKmwjcA4jYEejK0kgXSLkUwKmri2/a2kol0+ex0bZdewfZGME13NGdIjddXoTBy3N
MM8Zw2vQ/x3dP5CeIFN5DMeoa/elWY2bXOdsYvbYbHzJR3c05g4ZNONFYiu/ppgPRV3WAMh7kOnQ
krZdVl45Amx7Kp2Qm1CJq75d6urGbs5KS/AwcfIkZLiyXByRXJ0sjugl+DRaXnZdRGoPQxFa303J
bjUtz4hnztZlEQ/ZZe6pZDdp3HtkPeTtyjAGjzwqb9czaFkDqybY15nZEYdGrafZbz4hJ4qu5iCu
N8oMurVLkhGMmoGduzS7DtqLX3+cRBKvQ7+uT/E8Vtf9yN5jJOweMmLRF1PFNSf7cefkGDWTesou
ndg2v0QWodS0WqhHmxG5cF8eet+c9nmKXamKEuNi6LIrJ3Omz0ae91dapcNFnM/3hCpI5CvI0EIN
DMudLe8wR9lMO5l4TeCy8YeyeAhaIP0MYJ+bZCFZDtkn1vNdN5nJwYZfRLRS1a4H08H+q9FA8FpM
9mzuXwyvGVd2wEtv8bYcjSwt78Dj16euZscxqxDBkmmJhS5B0+XPTZacFGxA3IMdZy+5KnzSxnhv
12sEyGo84Htyuz3N7pVNK1auhj7Ka3rdJZtZziGv5RHJo2qNOq841rI1IxIQgsVPDSB2o6d2Jq1b
OFnFILQdTOQZsl1SaexPfWVXJ9k6SLeDwRT0l5ErELQ6bkYL31VJG0zBEjnT0lbVzMun7Nj/qkDG
Ny3dbHADRU7ghJtNVXoiTdQh9IKYpCk8Iatp6hWxuQ6hq9TimFxWMwDD517nKTFDU1F9Fx5CGytL
gqOih43YUEfd0qnxTBqOin1dh4uFgvCiYfhQ+4ivu9wlGoRJRpJjTko7l8npaE1Mfa3+MSzMAkWR
Km9l7ij0hJZPo4niGrEDWvTpVJd5scmE+cUNx4PIcwQEmjR218N2YvusLzaO6Zp8aOPCcmoDMVpQ
AWl1bb1nndoo5HOmxSN5qge7BYaj2vipSL2CmD67IJCJaRIpPtZnDDzqkmRUkmHocJqb2rVHIntL
Z75kuSZfkzJA8VFYvUELWkWUloZxzBSWhF2QVOxvrs/27SZUJ5yWXLmSLmbEjeAHHwomIsxqtDe9
I7V9615B0svZ3zQjj5ErmLOfi9F+JtZs7M3yQGeK/caWpByDJA1wZFMnkGGWXWpspkjeZuqKIiL0
jwXvnWHkQZ1iRe8d1NBn/3yuWL4PHQJYlJDQ3vC0goToMGI6y0NXWXejSQ+xYE+VQfZUl+NNrHnN
/f6I8eZkGC0WdJtPIgaXPser8ShKE69KaCUeppYirCZlixcUr+O6TpszwyVF4/ef99bSu3xg4C1+
QIwdbwAldUeB4/oFKKeQcLMlRKPZZH09Eb3YVU8DVNZt0cMX8L1Qfnh57Ujyhfx9aktrh97PWJMM
6T0RFzPtFelc7xzs3vrU+H4gMVBhLbr3N4dyAYgRgvdYHFLsJadx6qvnxiGnYCUH2ZsVZgyK7bIs
WUhpbg2XS3r6yir4xsKi0EZG+UQpU59CG3WDtjl59plAHlzq0TtzyUs5r7u8o6PfR9thapkXDEzE
D8mCKHTI72u2blDFtxhi3CfHx+y2ivjLPjSs4BrtJC/gWCuwElmWP768FesarPVazoX9nmHRWk6x
P51yl2tBRYnO3vcQlb16OJIRdSpvr+IwwMwgRKFvVoPCJisd93ObkUXAbB2hGiqandehZgVf+U/B
XxFpraGN4JVbwmP66huAnZA+PtjsEHHe3ntG0pwJV763DbzpWPApNCpgRYKAhcrw6kg6ZuMU+3WT
HXyX4tmHAQbozR/WLSoW0l0KopB0zuGBCdj0+ffrwX57jSlRUFeEC7PnLUtXW4U7daXEyd7LJGaE
h0bKiOPosRopjftGevoqMrzornb1XRHp9tkQntwOeiL2cmjq9L/YO7PluI1sXT8RHEjMuAVqYFVx
FiWRukFQE+YhE3M+/fmg7t7bojqk8LneYTtCDptEFYDMXOtf/5Bv+y1Zy7IaAxtKS0c5SXr6FfU3
w2AoY19lIpLhZCSYAP0Lcfk/vPpPeLUQIS/Jb6Q1+RdcnV6bn6Dqf/3Qv6HqwPoLcQd7LgI5dLa4
dP2PtCY0/3LQCoQ4w7oIdx0Phch/oOrgL1yPEGd4kFlMgGQ+xf9C1cQ24sW4QZcsGgzCf4RRp9/a
fwPG/Zt//7sI5a2HGMgW0QYO3DdknQ7uR2/WhFwMCL9VLy4Ng89BorCr8+VKuQAFkC8azCbabCXU
pyiFMVPy4vwI2SXrGOKGnftKdmZjCZio+KKRt1p4GtNVzESd4pJa0iD5M2lYW7Lp0ZH87U7/+6v8
/aNvn+xvu5bF+QgOvSnb2Thcto2fz/SgRySHiYG6QAJZHkXWGLFLmXa9Tr7JIGqlM/79BTmYf7kk
/q/bmQ2u7/E03+CrRl6RQDi26cXzwut28Ik2qybOliOuRKlEBCENlG/KhN+ILZZc4tGZfOcq9Nh4
Dm5KGBQiQfQzkZ5wrY0Q9YGjWAMixqDJ4aC3zUjDt813K0sM+ugkTXsp+s1NF0yHM0KUifIiqWSt
YxeneGaac8O9Nrxpeaw0R5FFWPzr0HRtHxUy4FIhcES6V36yNR0uaRYROY2gEh5PhOJ66MfxgL/F
erN6KFgUMhPJxs/Rq2xKoRWnMax8B+IIVQCOEftpvqZ7yB5zugfUWe7NzKkguGep9SSgM+go93u+
G1FI8sXICEJNvZmPsVh5sJCxa3Uv1jQj5fRaS2Z3S1bzicLVtU8UPdnyXiGJwt5GGtDerCITPRJu
JhK3SBN94+D5q9c9WwyPs/Oget6/tK80cBoxNI9aNQyI7cpaPnaBWIxPtjVw5/Ieg2tIz+3SnlSH
PCiesE/XxCXBAKN3mPiv3UhM9J7gUE7wRUtIRwZROtlG1gFRbIlLhJsKZzvffMnd14It/MO40vNM
o+LH4UDQUMnce8Bqhl9t9pKblK8OT8FzGHU9Z6hiuitHm3W95z7aY+zmNrclNypwjMWFHfdu1S2P
ddqs5S9YTVTZWW+PxN9uTkjIFc+PjKhLKBFfQrgfDD8m6Wm+yVLy+ozAhGQOQLZcbYzQAJpPLvC0
VCuLsELOQIOBhZu/ayer2qPlSHeVK8XGZV7WJ1iSwy2nD71ZXZBayGx1RIxRDO7NuqbeB2Pyxe08
ddU9UZTpqwU4cgVw7ARxbjX+a4M+9GNnm8UCQYlXNpthWE7zNARxVmw1fU3U8Xq2Fs+FP9b64QcD
t6nhwcq14e3cyee1mZTP7Z3z2lN35rC4eBe4qdHgtTFKWxBl5wSZtkENHMP6AmLLs8ttioTva7GO
3Qt/rIvvmBktj3ltAnF46P3jNuUd6ZnXjzGds3hCl8bjqUpDepGRzDxbSGAVMCqx1S/cGRaXT46y
PpZdOyeH3jS6/rlP3OWRap6FYGifG5xbuLQcS+beFxf1RRclS0+/PxVglkViLfcML+TVSNbccm2T
ypwSqDpyFUCyQuPK2QMNIi3kvhBmDw9nJGjz0mSlpZ5KrQ3jA8HfWl4PljLU/brAaz9UtCfze13T
Rr7PHbMuH5OpgOwIxVwChtr2SU9bEanXmntJT8m9XMyZsjMMU24EMyh1lVQBOj+HXYU8Q4TFdvzj
RS6RLS8H8mBZx960LYpBQXSIlhmKH5t5az3lo4Fqi+lT5j0vVTBad0UCGQXykCjbL749i9vMCyge
g6rmmkaZFguho6kqPimhIBBGpG8OX+0kGMqPih1CEB+eaFfdtXXTeAG1jZGEe78ionRvlXi0RDA9
i3MvfZ75UClxWwzaXj4GYyLLb67fWBYY1CpT8kPNybLuas4fLWEhwAE8JY0VENvbtp5pnjLLBiNA
xQ6+b+APhwxMw0fJ0+C2wcbh2Z3GZMs2fedjNDjHom7H9wj5jD2s22zHi9HH9phmJ7sKEzR6BJJF
dY6Di7DFSga9X7tXID/e5stWSCMHRqfVPCCJ9pqCOcSaNGwy7anrAvND73ZWbNfmJwOoJxoayCTl
2pAGms1LcEUQYPq56hP/25ISANQI1dwRfHU9zkqu+7JSywNRMukn156afc0htaPssx8ZujWfhJPV
B6tBdY1DcU3o0+Cr+zAlfdXvSroT0surm7xLq/dW0ftRaPbDQRsDEMC0YHhHXCkBjnN3N1W6vnZB
OPYjzLMHtvXuUxGO2bvJqe5n31yKo5LE0smV9DCTuvM45W3+Lu296j1uon16UEODaIADbFeVUp8r
IywPaFDzaMKafSOmgd6QuN0+ceh0z41bd9mu0H1zCHKz/Zh53nZrSQ+LiJwZm9jzx+W28xY7SkFi
CM/0+++58tWugp99ZW1ms+S1W7ckefrOLjPdhvzDlXJg1ytrApCt22NQyXWbctntaYsYPaSueCiS
tjuaKNZ3pKF1zxCsQJ/QtHmnhv5r2q+1P97KwUnehV3mHY1elwfXwEaIbAMdYFLiebdGNsgLG/Z6
hTvXepoNEeK0U877tVcke0KHjeW4FvDneu9pyif91TSr4hIGob6oRoV/CuN6AytQEmGzyl8/enyb
3vvnkki2tR2QfA/5aOiAU5oN1p1tDiHHABJGmNJeElb51e/rojdD0h9X3SxIkGYTz4UJ8M9XdRKd
+dnshmcJpegFxSIbQzdY1Bi/v86bieKP60Dwx7KZam9jPfx8nSlrvbEP0+TsgJOzp5qKPXtjpbpL
wobxzy+2jXy5nQJmyFu/E8EaNlKKwHNQgVq3G3vwBz/AyLGX+P2lfi1kwUggtlKLm5j3vB2kyzT0
O2KxyQP0VnHbbKw0F4cukMChvfSbhdQ/vp6gDxG8JsSMucGbobYIWpZtVbtnvWTJh38dQQ3JX+R4
N9tUpc9JOfrD7XzTevPs+HKb2xh6dx7e22J9rVNnCNXgnOF8Ul2RuEXxw4bKCdwsoKrAgvxUbNQT
fzbBtJd//JIyCHS5zya+apZrvvnSbeNIc6lgtY9jvmUrQWxbBJ4hv7+1vy4FroLxT4h7uYt7wJsF
WCXW3CR5751TqJNXaw5Z0Q/+aLT1365CQxm45AkyHX+7zL3BtqRr8F1+MC+8nAkSBNT/j9fExWQb
BwS6nc0O4eflVkqmw2Qdu2crgU6LPRMvxbRiRLCH0iFuh26Z9B9aul/3L/Z09jC+Fva4XPbnSzb5
lKxz5Tlno028ZwH1lPHsRCkyYue4b2D8WpHXa16R3z+2X3cWXJSgzJC0gUv1LysCc/7c1B3R1+XI
6k5a9snBgzCjCzjWv7/Uf/mKvBxQm6jBcSx7u1n6KGu5VG3BD90YibVoL7pnQlo5GwC+dXDL9tb8
/qL/7fthoBhAbHOB+Ow3O/QEa93OQk+cKw8aS7P56VRmgLmMuTU/v7/WDxTt5748BJ3Ads7xQz/4
daVtY1eT/YRpbQ+ltBC1iyWvb1aP3aTVbYugn+HJSpm8zNR1zP7W/naSKDgPgJAOzUXLwBKNwVes
CW2qTt0w/w9Kr/uTl/yvGy+yEtvf+FIwmMRbqlmTu3OObJE3vAbCjvMEEnKxGJyXxADwqhUhZf0f
7s6va3fLAaCuBIqE5/aWFpNW4CUJZ9zZCAxq3SWw6R/Iy0NdqQRHZtYl2/te5OJWjpV8gYirxc7O
w+VR9pasyNIdtTxQJcFURV+S/ePDgeEAzEl4ajbP7geO+TfajinxzJgCVn2tA4pu0y0+iZRhPVEw
TQ6z1/wTjPPLuwmpcFsNQDm8oojDf17zMu+3op+M8clJiMVGw1NEPyydONnpxn9/+//bxcCNCNQh
XuTXxELYHCHu5eF6XnCovi8a1P9okehyXLOjS/r9xX551HyzYHMBNnHHYTt7s+rq0hBdn5jr2SNL
HpOnfODNYiHSJf7+QtYb8RtUWLbLrXiAz8iR/rYyqgi6WbzOn6kgVNbfm/RwY2wE/YDJMV6x/aUr
JpAQJ0XGkGEZRZpo59sKLHk7BluJV1ZeghMYM80S80akNdpnhG0aHlAWqJd9MIkCoj2XJc3xzPTq
fmiQWtd/2Dx+fT5bUAZzGc41yJ9vS6G8wQ3Cr/v+bGlG2DNDowtanvyYmus/rrrI5OAdcBgFAOn9
MqBCBGoN04LAQUEnRjRQ8P3xlw/3pNC0F6dZ/ogfbqfX3zZGh2MNquTmDBgICMhvn1Kja1tI5Tpn
Ty7ONzITprNykvDDD0DE83tQHakr9327LNYfDgDr7SvibCRNyJo2V96GXq798zJzKjgOUG2Ks8Dz
otbI1AMPW/QVlaxtxVjcBp+RM5bObmqZN9+GKWyMxlZpfmUNK2QOQpzXR3OsQRF1ueE1ksA+GotR
8ecfOgFVe32B3l3k9/6wGg2/ac7dqxBKEpPqMrDbB7fooRlsr1dlcBgc10GJ7jyptesj9BXLvTsv
QGN9wvz4UgIcQeGQU7o5OTKFviHUuVQ7U5T1wwzacKu8wTguTu7dE7Nk6GPrN8yXpwEnCtPHIIHs
+MIkBd53xzDKHNVdD6WDj4Rf4Va/azErpYHW+Rlln4iR/bgjojyRSfw5RklIJti3OWFKYutiY1VX
JH9phI+iEl9nFZSA4gYqQEzUug0MxQ4gu5/WhT/7hoTO5rVAlLCGQgyLiYChK2qk5r9q6f+7+JzK
BOQlrLa6RnastaypXKyRmh4LiFKkG7V1VUtYntLAWB67RdfZPUSlijz6VE7DQw//p97BKGJ1t6Lu
ysdWw2jZqXEQ8sBEeHksyRm7Tj2vLR/hIfRfF8bgGoS3cPU322tG50ZJsUFRM7HqEQI3fpCv7r66
CLVJcIHYzKjWKpzrabM2ANHAgYIQsqFcDl6HCnMHDgJyNegMIDyoV8/ew1/kN44w4SCFzXZzkksx
Gu+WNufSstScWqEJc0BGWWX31l0zT+7wKHIj63clr0t2T7+KTk+sPoYDMAid0zSp3i93CHeMWHcN
QjnPYgt3dcob1DQTjYTlz7l/7UyJmE8Z0raEc1XAqGlVBaYVdGOvj0tFDxsxngVlhACwqCfRuKpC
bejyguHTSh68kSvOhh91AJg9bx+yPaCGzGMKd0aCjpCXMN2FkFm9tsv3cNDJPaJcmK0/IDi3Gvkw
draIJ6ew3Nc8ybJk3489vOx/LStvY+2Zm7Zm9nHAem3IDFGA82SFiUVkTEE5FSXup3ArYuW5vEUy
2DRIWeVyX61+w8ztoh8/Q06ep8MPG8R/jWZI13xNXHsrJFKH2i5ofYimotiQWAU8H3XkhlwhoAWB
/3H8+d4IyJiBXfnXrs88IirNfCkOKPfN/gLViGVadwaThmp1uLEO9mv2oQitNH/oG8kHESbYyaGr
rP6x0UIun8bFtw2sQHy3LB+DloCgG3epxJNXFI0Tj5hvrd8Cg0nGHr645TysogMFzlZqYwIzxezX
nMeMAbI2yoAreFccpjkwQ53B9j9SmJcEN7tqwNQgqvKpw1clSeBtxGzhbnGuVA9av1aAkqjfGh0A
SUB4O9emuQC1gZAPAQCZHqdi/teJ/39z0j/OSTlV/laz/Krryft++5t4hZ9HpT9+7j+jUoaeJoXg
xsrYtDN/H5WKv1hiiHksKoZ/z0ht/vgfL1LzL2ah4BkhRnakNrnBP5mJesGbxoAKBFIx4TMUVXZI
z/Smcsv9XLolIVOnusAszE+R/qLrZDHqmjbbHRBDDnIzv2NKt9Gw0D860bTZybVOu77XGOPIiNkD
uvy29JC2hmJlOyu32YDKEd/5xC296K5U2sJzJR/1Jcn9ddw3fWchXx1wKPORtm/U54RMcjIsbn+4
juF5wvkoyeU9qMwOmfFRGD4yEPKx8UHkF8wz29AmVf5hboZ3UHJu3YV17zWoVfmYGAYQqtq9Eg6r
D+BS6Png4p5WYEoReZljoKuo1i4d1TsBZdE4B0s2i2g1wHa+Tqmdeoc59A3rgzklab6vx3RRRQSx
3X3JzBDO4SYLHbJLO9gc+dEMi3q+l5aPzbafBnN6q0MjCw4tAWXpI8HdHpVlWUuH5JYajpjVT4O5
MzJm4ifhbP9nivbZf15U2TVHT25mqbiS4bi+ZgS6JKJnkCXmQNsBJGJPkGUZ1V6CXIqZc/q51mt6
N/lru2+R/eZR76+yi0Qqg2c9LoOxb8S87DnosKTy9G7g37YzHz1iIadbPyjMPi7N1L6qqKwguKJk
mBPo3WQtAeJWx1rVJj4+AQdIeOjUFBS4zHvyour5IB3Z3UumOrwwnY/XzJi3sbGGycPkrcv7snPL
ZzMjRMavmiy2GbjFQ16634xmKR6p3aH+h4vcNaERHjJk36cB54sXLHnKCDU3bCpfNac8bIazk0Cz
EqJ6zCABPkwLADwIGxGo8CVxyJu9M7arpyVcn1BLk9tkhGH/2d0kzjW2BbsFCeypxLZ7b85DfaFT
73Hyw4WWQWz1vp3QVktDZMd0acMvHjZSVaQSVdxPDPFe0wmaFckMq3kbroHOoqEQxhljAH5qNRvz
QfV4Y8wYoH2wreqpMDrrxcMQJI3x0/iSw0r64AUsKqarzgEbH+eUlvWErmzB58CevyVJH7xq2OX7
sGvNFfO9dHhVut8XmoNMZLMTld18mZzMvavgyR7sScN79CBaXSmOwBNjP+8Gdy3xslgjhlB+g9mX
NQ+nsCgRejtryJS+7Z965vp39uy2V6Vd2xdc+ZZb5mV4BaedS25MJm6h9xfPssmKF55odVyW0b6M
ra6uxqbBU4OIgy8drN8kTlTqn3Nl63vpDtN1PQDrMBcTU5R0gf+4FgNHnGHYbCu4P94Eq7IfQm16
sM9YElfVohIj6oI8PzfYBt2NwUhUsbLzjxRvKH3tdTZvunLKb4aslE8jvMl3eKN3Z2azzd7AwfKF
QIwCQq83XAa3xTp9Gf3ibGpfWwdRZ/U9SGlyIiRhPg7aTOkGwuCg5OR+dyf42bQy68elQCqehsap
KbsaV4vkhoEnnhxjZkZzyCBXNOnJCrvL6pprnIR21JXO+HVsZoqTkhBHkx47atwOoY/osY/JG/9g
ZSYZCYsnP2N2M15MOeeHyoEH6zXO/FC0LsZcpC1dtWq0HwAD1+cRycQXeAvTAzckuVuoPz9qfxWb
qqHesU6GXVsvBe5lTnHsnMJDDzO25XuCfio6AsFqMbaEG7/svuLcNBx1UC89Sc+mvV+8xcFXQQ33
mGbC6puoXvGqnDKMBVzru7ay0MDsIBl5laHQEn/4hFHCdIOu6L6bhvDWaq30GY/c6og1mjzg8ULh
g7zbvPHy0rwJhzK8NdraeliXaeSgIEj0um03LUG13FVy7DCvYqECSqfQfXGoqONkHpZTTvF/7los
UJhBoP4Y7eZmlEMEpZStBlo8jA9KHUs64p23Yqccmwg041566xcm7oviSwcqj8a+KK56tBKfSw9T
fCq1M2cJEKdsrU8Fk4ZT1btgSkRpPQlV9I+pP/i3dHzMBXGHoR1aS/m+b8bwdnF9fTMhAnjt2tHk
RBPzY5W3Mo1YPf51M8/rV0xPijWmNUFi0bjz2Ujr6Zj0YrpFA2GfcULZpnxSfpiRDtwv7prsVjzQ
jjbO0Q+cbN2LF47t52Bo/O8rLUYVeUMPvSJMv87lUmzyeyIYEVLMkLkv69K7O9TBQ2y0fM44NHrj
FIiymCOzr6bXDj56BZ8CNgtmUFhzb0mpH4goG/atz0SW6I48iV2vKL83Dl0P4R/yY5A2nrd32rT+
bKdpcGzkktyMIgkuU9DAaV60OmVhAFGxhBiP3p/zpHKG6nZwTBRHQd3flGId9iPhfOS/GtDyB6rb
wind27nyIZZMzfiRCA36lY60kbjHxhQrWHseH7q0D661Ea7fTHusxk2MwnGNnC29VPNgPGWZ671A
HWXrKQmjjXDELLBFnQfyJrVOSJIygxavhsa+JSWH3O8GcVsZVKuIisQNjv7Q/ngn5hzaemjA/hEk
QUKCD15LQOmDmduvzL3aGyNt3HdBmvYU94t9PQ+hwza4WnitazPGLOtme4DM+2xx1MMIlb/JN0tY
6wb9Q3FKLZiUKmsgrKWW/d4Phmm/+EZ1kLJ1j4ZXNNASaBNBICyGxDkx4a3dQQAy+wcfQ8UvQ6aq
AfPETu/GeQrfCbfoDg3458Gki3lCuZc5cW10zn2ZSBwIrGkJH6oUY0nAojaeTfs6SNTMY68d80aa
4mZwvOUcDlawp8uU31CJWAMM+Tm8SgbpX8Hk6ki77te4Sdb+vtNVR4RqJ6/gvFpXC56VMW4DRjzP
OtTHBFONj9QC1tNihwWseUTq34PaGF9qPJEPSdk9u7Ly90YRPtgWbj18P3Og7kARCLt+ztOoGApE
BZ0yTl5j9dCqHE8lHNpSf8k7VSNGxmvvbI3Lzm053kigw2IidfpDXZTufUJtehCEFl5GrD2Kwxwo
v9jZJGkX8cImfGtj5bVDAfaB4IX6DiaO08WJNp0j511zmOA9I1/DYsHIhX9l4X5x5wufbtr08xcK
NK9nyh1QgKzJ1dgVSZxCibUiXyhRntwqFTFvNnSAtpuyWDlL4TKNbSlfpx6eglHOj55SWTRrez55
5gqLAfcI1gnwJC9H6H+l8M320FetY4mJ6Q1jQ4ppvOuXBr8kc343mVX63izb6r1jUQM6aa+d2MVy
764rh/CiS49qJXWTE3afI2Rt6Iew71pOMNQXyQmir9I7SBTFuRjCUMI3EPlIiRm2V7W00v6bjWay
D2FfgKEH5IhIHI8nHEToDdXZrTL5AEnOvnEctd6GUoldWObwcFO5nLNm1vuUwv9Ze8GlcLyn1EMt
Mlr5LRMFwbd0znXpi08YeVsR1uxVLBMPTMmvmWnpyTqtBGhH05zZOzli39HZ+lVlWLb6xkPQkV4V
Yg6Cvb/ABkZiANMOzXw0yTeJSwRBCy3CJa9Eva8IOOSx2AeMvJ047MNxZ1cUN0aVY0mT2zc4wr6I
3gHVmQZcOMuywr0/UBhTVtyYeg4xaEKmE9h2F4ETNOc0k/ahGYNDljbrGXfwu2x1rA+2gqgSB0tb
x6bXqINgwhprY4FDV472TrfrELVOzagTnr7OC/tlBUQ9Frnu8OAKjmHi+neLl5Vx5zWgLLx+rwap
U7D2kicYiN5Vh17w7Fq9eZPVVb6b0tmJdaA45vosP+WdD+GiH3QMnu7GqzPOEZrW9LaBPXcIy2K9
c02+XBFU+1wPNX1Cp4YYRPxP4fVvIVyIuhZe9yjrYcz+moyWJc5a5WOQnwqCHinhFryVlQ7YpV0c
0945ZiO/kCuEmYwasUr5W8v8Xwivb8DxjSVsYdiO0X7gks+4MZP/rqjWeaO8VXf5SSy4aetC4RiT
VxnysLB8/P2l3owutkvhAMc/W/f7KyUhl3nhQc3kUp2FiSZrZIUJtqbtt99f5xdhznYhIPiQph8q
tPfWcbBs19VRpZ+exi5ZD4wOnZM3/nC2zod7qUoGNFOYmTkPvX7tNt0MuwqGRESDb811kvHpfv+R
fn3EDASZR6EP2PgK/pvefzSHIBvoMsAsG30DbW492sXGYHWqEITeTDP1Bekkz1ngpP7j2v+HH/0Z
P9rejN/x7FGUMUp4Ax5tP/Qf8IhcmxC+AvygbY3+L8ne/QsrUIj0vMX/Ax055l9IfgSLCc0h62n7
Pf+BkjxibZhCkuuIkT8DPOefQEkc9D8PfRj2cHaxiGBpQCVC5vbzolXCQ7EvU7i8rrnICF2jNw2R
A010jTrPmV7MtPah3rrtY96tza0m6CqSARTWuAnHYi/83HxXDKVe98payruMAgtrDwNuYeir4xLm
9hmVroiQ9uPD7QZMlFkXoYO7H5RpPBDc7DJVc3ttpqHwo9aqrtHalfd+awfH2gyzY+In/tEpqWLj
tDZw/GQrO+o8U6cSdOlm7CnTNW4pBjxIJjZY0mHYSMrB/KnErZYzE6JnbONXiwDbGq4wJk4eScZE
25cb83Iazc9lqdtXv6yCG13aCbXhEgwc/8xC5slbDqTheHdzsgRMUbyQxM7N6fK0iRuvSmUZX2YO
9u9+lyOBJo7mhLWE+pYuViLxR+zEfZ514+bjpR6d3pnPRembjE04FcieKKxvhdmaceHCvMVJy0bY
C6H5NjWb9NJ32vhCh42qBtEqwL+WzWnN5fME8IKV6UbyzYLpfdYNw7swHHDHI8tCfd7Y08/KYHOK
R9dZI/CMYox0EzK4DxqoFQzIIovAG/KCw9KPmdapV8lkaAT0mD+yy1vc5Kb6XOXDcBXqfDgIOrAv
2hyr69xUd4ZO3XOphu6sEq0vpCoQaef6/cEnMcHaKS9fUYevo6V4nmn5HOYhfqzcpZHfRgwhMJpd
XVbhJ1hn1B5fdAkLAviS8VrkroGvs5kdUXhWT/Ciso/lkHM2gwraJLIS8rCvaS7FDmaE2UVMhEvo
srx7J6mc8WZ0Qt3jDWja+HkIdA2Z3qhc6QpUNvdNRuFiU8zBJZ+/54U1Um4sG3WgqRi/dEXW3Oew
wCNHrv51qlq9w20SUbEK6psOP41ry7AFPWQ9Y20HiuGvERVw+gF7DsujI0qdz3KZHby5INge/Urx
f0Fu3kIOmdSgtkh3GEmKWziw4UOarFk8B8YeM2/M6NZp5yn3Nq/C6QvumeWJtAvEDoVhZLupH9ej
02TLRevB65lwDM37sC2SZzISUuOcSEsW+7DxxVc5m/0YZbj/P064uiX7aS3FywBU28RpI8cHMTby
k2KoF4fdLF5LZeOxOq3D+tjDqQ2u8GElqloFVKO5tfZ4TtvgEMmAC140JsL+YE9mdpEoKz5jfU1u
MEjomsa+Amrq0ib4VJC5c1O6y2qC6hEdraeyNeK18JPNv7Gaqh2tZEt2QFO/MsIK3wM6fzbMudt5
nbLxqfDWb26nVtoMIdpmnwRJ81ykYy/iShFNwsNq1Mvgk24b4SvenYKkHUi2mKi1B7Dz683mftcN
6gHsMwRCyVnP+FSQC88Jvg+YryLbBoPV09jvFqfLd04WjhgrDFgYt8I/u2aPesHOioD7AHDTjiM7
mrIBskkXMI8THpePFgr4Y5ub5bIzwiFxkEwq88UiinWvHTbTCdMNYgSaOi/obbvqlK5kOJROwhyX
TDyytILc4cb6dfERWwVJOIMY7JnNLBlPSYojOr6Ac/cJgBi6rANh4gp9eYpzgbn2d06vjC+t6+MK
0YtiovddDTYXjVS9pbPDK8JxpoNB7Mgn1O7zN1ll88vqNOLGpnmr9+hIgzWy3VUlcZjYklo6TMod
9oQ1HiEzYeJYkVixMLt3adl3O8q4+aI8ErpqiNM7r/HPTrcSPkPw70OIzzllMSljRcm22QpHHhez
fqJRH4+9ourfbCEnZDdwo+Hfr00cDpO3h/Sov2q48fV+EgQXtPYIzNtmE8oXMyjuFhOHivHiVNIj
et5Rc5d/1EZKFO9KQ1Caz8Fa0qVHmWIqMeCJvfbFXbIAT1ph4d2JAm2CFpV69IhZefSEn96zLS60
AqU+UcZ/cJ2meZTwZB5H0SdWZOZF8mGGBYqNugrGqAGPPW9W+h8CTDTYpEjkfAyQ0t6b+Jzco/4C
mElrPBnz0oGWUPdxOxGHU7gqZdvmtIuXes1vRyscDzLwJX1wX9e3RWjycb2S8Oy+yrgxMA5Y6gyQ
IqF67xrpi3en8cS8cd0mQTKhh+SdEyjvVOTl/IQ2lPluNiXZN1sb6x1eKWN9HAzZQipYk9sQE/t3
mnf8lPLFv3S5xEFgVe4RNR3msYnUn2jMF5wQpKGvUlGth8JZrWgRw7iXAyEd5eCyH4250BdiLv1T
Rv4dFiDFPQJP5ArSsu+StuodNtkS/0KdnFqvsG7U0qYtjqfO5qIwtvcpipTjdj+fVLuIa9w4QcUd
wz/iv27clcTZ2HvLmt2HKtTZ12RAuJMvBopsJRdEfK45kI8AnvpglWo+hmsYniYx9h9U0uKtK9zp
ivXkrRFUHBXZnR/WPCLcKJl9r+ZuKPDZjEc7lA+zbdYMWAqbJBdGdfj351iGysq5G8s6udF+uJx6
DkZG0AREYjb5xWzz8IvobauN3N6VzyT/ZJ/MOSnJejG6I0wpA0fKia2G1y/jkHYq242JXfEP+VSU
9yT5zJ8635935SC8F6vNgztrbVh52bZpQqG28qOeZ6xqlLKs9l2zhs/oldCMTBnZ9mgD5Chiswms
DOh3Dl9yIynfQRvq5b2nGGhe2fj947DqeSUJBYWQ5rXlYaR57ELRmBJRGb6lMQc/d76FsvROyXS3
hDauu3bm+Ycu9Pw4Q+CSxEU6P2hhtcVlUFVf40BqZM9uZ7v5q+WxxGOkSaa7VzNGlKiSiHPS3o0Q
C637sU2xJhrPvLKWKs/+1IBNvMpEv1D2Lh8J5Gu+FNNifQiH0X8SMu3OiL+eZOOv+9qW9cmXfRf7
I1YSfrsQxadf2AC/45L/Wgzeiz/O42dEAlQQDvEyUe+OL35oFFeeH1T35E/tZ6c2rnk4kCiwAGQe
MMjvtnYnwJpOlgDs0g7QdIw5fgZgAQ+2O5drPJI3I6NOhen/Y+/Mtts2tq77KucFkIFCW7hlJ1IN
JVOyLPkGQ4kc9F0BKDRP/0/Q8TmWks9O/utcnGaMxAYJAlW1915rruhBer3aFrM1f4hpoOF8we9c
GKt/q6e/FQCIcJmy4/+uno5fhv9cflHtl+lN/fT1j/1RP8HNDExG52xahBcHCHj/W0KRDsiejlaV
qmiplb6ro8QvNCJIfsDbjKGeKLv/1VESROcCzeOfMNQn7eCf1FFkOLyto5YMQvSAuKWlxGNCaf62
jrIaPJg2Rrk9+TC0r0tld1v6ESq7wt8Ktsyk93cfuS3zbjOJ+4NOyu5DXBM4c5GlgumAIgMGNnkW
0GwNe/AKPXNrqx4jEgShqHygF29eLL1ziEMNCDAWSdBSgiYdhUj4MFql++SV+iXndBrxVz3oJnTv
u6yaP7QqeOCMihm4ZAS2qoASQ/0WdJ+UDR25H5apu0ylOLUenfGu7synAJMbHkQjsU5lOWSXrdKM
JeChfW1bDYRqbcnZHo9QJtqNMIQ4hbDItgXmwd9bS1UmLTCbfpsumEjgPeSYwmiHwb7G9jkPRJXO
DjEy5xt11pUvqdP8/gl6qpY/PQitDi6NWHlBrEdQrdOiP8xZ6qx9m7ERy8BAqWERaQblswiK4JNO
5yZal7k0nwjFm2+8Wgdr1wKIXXDKAAzaqgMcQ64u0CGsypQGc5t0AaZOjh2rGAOIu6LOgV08tDYx
2KnsF/FaZDz3PXmCVLbFkiZni2sl28C8GFyRP05Z7kPfi3rxpMBbku0zMh2hcxmPt7LOjd9nsqHX
o92El+QzxK9G3uIXoxy/OH++dvlUPNlqWkFuVAcr7/gxzlRy3+PssTNVX15wrtEAguBlA5Mythzc
ui1+60W00CXWdSQ5MservoMRf416K47xUgoSKb2WudYudrGuXtizXcEsCmdjVRpVdjk71UErp8NO
mep+1yWR9VQjo/B2op6kecGjsoCoC54FSWhzClRnw9UTOrmtm3DWdYlYhFz/qPA03+O4n56aOm6v
ZWkHDyki7V3McMHb4NOwLzkGRldksMWfUrKicNaQf27U/NiS8Rb7SQdDTld8yXR2ja07W2RqMwNm
eO423bDygs5bjWnNzlAO0wVhCsFFnlv274Nno8ALVVFUuPIwDG0iiwPSLkjNLj5mecXfFYCu3HkV
VB1r7dh0nrH6qcqHYsS59hQSwkGKxpCtbfzjIJbN8KbwgAyAGhjkhegCAegvtslolNlFIdHdsf0R
fkAvPinkRSbM9r6rnCeyFfrrwjU/kUg7wU/SzRCv0n42cC7ibSwishzQLnvejmyAcE2nqF7ThKWr
TVgjZuFeqtt5zqu71pshcRk2SpZpYhSeOOKyJ2RiJawm2hbY/vczuTFbGI3zJSPDLF9lDBHXQ+7a
H0e6Siu3mJiOYMVvVwNV/crBj0ZQGP4VZJRhtitRFpMz1i1pOFC51v3QGhdNbbc3HJU4dEsyRUpj
cO86N7I4jGgmnaZP4gJJwDn8MGkEznWOCrDfDKPpP2lK7JtQCELcVJqSGouTfeKnn+tFv4Pud8Bm
UYEum1IknWuTP/MyAyCAFJkC4tmTddPcN4FJJsqgRbztY20DaszK+SNDWBOSXxMftU0ww2zWFeZs
d7qwGh/mGgPtqlupqDbRyuDQB8CddwR94Gjc4sJn3DGwUAgMOoO50Z43XQ3kgX+Isdh+Cvj+NoLB
eUwPhKr47cabI4DyTO/QwZAaiflaZt2qWPSPK7Pp0VfFfoU+t6zVWuWkHcPFMuf1mCP1sVSRXmma
X1DU1QLHSy0PUJ5Xk18V6JHkt6iEslWADDKbrUomi0ZR4x8rEJ4PjD5Y/HsL2n0wjOQf+2XecXKT
s7pDycuhqsTuA2t8/sBpjFWp9frw+byyNFkX/h6MRXaZV7yh8BUE7aTlLaqBit6PVD+PaijkxjNo
NFGTVsgH0HLR5aq88mKEyL6A7EiA7hAxnzhRcyEGnOOGwR+fJNeA0QcTc/0qHoygPLJtT8dW0Rrf
VNWMhb+nDw3V3f3qVfu32fyzZjN2CUgrPzou/ape2uzlzWHp6x/647AUuL8AEUOQuAxK/iC3fEtR
Nx0C1jn3ePLbMeob08Wms4wRREKcwgLwhuli/pPDkfWeS0J4umtinLCphhfb3HIM+34ylNu9QVEa
62u7mAkVp8tKvUNWoU148FRew1dwJjQ82OtiRt9LZUvw2vDgLuVuuxS+eSGpgUs+/o1aCmOG1t71
eK6Wu6Vwts41tGUrY4dgvn9ylhJbnattvRTeQSeTo7UU49m5LkfcT+45/q21O7n2sVsKeDTTzc7U
sqBDYJZ33VLoB+eaH6JI9qimYbhcfMr9alzaA0iDYGyYsYE0XlbBKY9lcVJWh1yM1gIBQjQZlnaD
R/rMiS6GOi2m+R3rK3V9SE6RMdjdZVYHrB+QO9ZwecetEzucyhIkbA99ko4vvl80QCerEBXLDMwE
OFp7h3sv/tQQEjqtzSqtN3akrV0Q++Led5v45I5eutWmowlEMsvxWvFaX8um/cjkEmGywCPNUUzj
qgCgOD+UXZ+tTTH+mo2jale2zlp8NTq5bpKSTn5Zu+1n2C7sZQ2/4cc8S4ujHHS8M7p4viQNHol1
PNngOrT0F802BMkUJvqdFbTp3sij2yFL052fjkStxW66bnFX7k2y2q/HuOyviVGBaCUKIAsd+Ij7
aWlQZLQN1x2NnVsJZnUPv6y88RtzuHbactozqLNfUJZWl2kgunvAXfm4xs6UkTVcdxnSDkseyH3s
b9B7m7tG+MYGr3n5AVKqfd9NTveMzTL/fWKg+2DpPtl42VjeFq1rHG0CNiO6Dk/cK5p3DNmCu6aV
xZOtEr1jFl9uSiQAaDIzjEYmy6xhq5Gea9veIgjBczF24xoYI2TWlAcHdRByxt+WHCq1ZlBPFWvM
NtiQMY+zreOV8Yey1SYjk6ChYggL8j7NSu8kPrcVvcsXbWl5dTZdQ+2oj44S0bovzQKozAw1pI1I
xhaAubfaCNLresYJkEe13JsQ4b6kZZTemTXD/SSL5tsMnUoNtjI0fpOMV4pVGLWC5J6BfO0VA6r+
qkw8n/Urji+TjAEy9I90s8jWnxJRmJ8UedvXXpCZ29hp+5vEr+mUV3WjPygjmp8JbrJcxvv1eEVU
RvRAjId7K9HOKllHF1r79NbhOtA3ja1t5tod0hQ9ZwXPZOnTRm/YcmPQKhuOrX5GH4czyCqRXniw
0zQ8WIGgIphSEhVlI9AhhCNJSCuEKcUjy0h9N5XIIcuoMbdske42MWrzxo8F6gSUkXQYaANvETI0
t0VURLcqdixyKj37c07HHWOOocZPbRiDuhxlP93TVLGjNVujwflDxHvXC4vLfqYXsioMjlFrTQyz
3lGAmNBG2BXXhgs0+WighXn0RYnwyveqkMCwpglZSRLUQnNRveZw7uSq94rxxp79YuKncRMyICdt
PEa6hceXYuAO17kRjRs7ESlNuhSc726k5wI6VNbjBys3xSfVhmW/jmpL1c0u9yoGeDeCwmLktGJH
BWPqnYLvWgREYk4ewyvQ/q15T8S5NXkfI7+ou1O3zMX21eKlLi/n2mqNed3JtBjrjaOtbLhX6RjJ
38hzC+MSVnhuDu7HAmdC429ljcl7Z/R9l75Ofl2LDJWxUIqNi83t33PAz84BtrlYCH50DtAvr29P
AV//yB+nACHY6ul52DhmsQ87hIb859spYLGxftv3Lfb9JR/TsxyXTo3g8PFt2Ozyj1xP8kCCyD8f
Cd6x237IcrMWE993DkM4lv5yGfQLeGpRz7xTiMSdM+pS1faNH7Y+0UmOe5hsYdDmnXPigmNg8Zux
ri4RlzRiVYlGb805are46fKL3mqba9JCe+sJBFd2rBiuMYUate2srbph2egVbEIKPP3UZcB3u2hi
Palxcq8DLdkO6y4lnNsjHv2iHyZx6kkxfC51qG9nTHAjw5aSYimblY99EH3eLimcbO8TQIwrKANM
7jPvuPDw01WrOmZDozWDMWkDyRam0jT53i4e8RDskZPM/QaaEkz9HtXeKp+y7LVBPnebRK4ukFEX
421IhhboOXLBzQ1R2ijtwWNl/qGalDMztejH+oJ3lX9qL1yeS3ADE4J9t5kOgKfcdFMU04gBgg+I
IZS6Hj9gQzLmB0tS4gROGp3mNNO3TY4cKfXzboO1VkbrsK0YhQ/K3xdBXjbr1KnI6cZ2hPlD9lm5
MRwFoOXGzqyPYBw7f65xFZhV1+xD4Sb9RRFake1fICvKop2vYBOYG3BRqjTXGcXv0YbwU4o1bEjj
4LSigppfRw2Rdym+7rLMCMfLjZzFts6d1j5p8r3oRHkUb9JNQj0es0Y7AeSkPFEBbaRIFTuWPRmt
epuJf7QGGpyGt6GYjJ0OCQ4c1m4LdIKb2Wu/uwaLpWkENCa0+D1ZuiIktCLOw03jtHp5cMi7ouhz
kbePKTR2ZAIEal12Xd/X5pGg37Sz1Uq1rR5YcMlnGFrxFKHoseZnFtepVK9EwXU0g1x4WHn44d8F
72/2iRfyw48WvOE/N1/G5LfqTekDAOd/OhvM7KxZDgZiooA8vObfLXomGhyUabR7/2Bd/ncNtH3+
EE3dQIKdedcopofMyYJyCWqRiVbmH3m33HfKNRO2scMmTEwGBRZozXd94iZ1cjy2ZXqtrD6ZXpxq
CUMsHb9ztiZqfro89qCGdNonjDwK41BZce2qhUVd7vErmxfMVqZXhYCWE6BZu+uRg8N8NYLo/tKo
3N9wgPPU3OzLLsJATWstHybnHp3iLHsAKb1lEYKQY7ShpTFFHPq2PMNpHNyaidH5H3TVa2HTO+hI
3b63zxkv3oDp6RnDYp5MBCIai+szrsyyuEyYT68BiDNu1YU7QTCLyLkb42tGRk0t72PLJy4vXaNk
olkjCqcDdYa8usDPgrtNbCXH+Nz8lDR+R+pZWWtpARQ3i9K8ArebMZI3m99io1U7v6mnO8JfS+by
05DyR73JmD/XJZrgrznD/544fnriEJ742Qv4zMzi3eu3/KFvYxrxC8cES35Hf/125vCDX3wUbQ4b
vwca6A1OlnPG8lLQlfDF0oD4n94NKZxDjrNL/Avcj/Pc5x8cQTg/fX8AIRZskXOikKUfAVzBe/f2
Ce012jQjGt8YfBN2q8i9tREVHOd8+Id8ovO1OO+i0aRMw6z5TlnHuAa9lhTl4YwfnPUEroT26uPE
HbjGb/YzYMR7YehCRUEZCNUJ3TbjsHffjS685cPw43rFQtMczBo8QUr/79iNAHXKLsTSYI9kIAwL
tvO75+AvtL/vx19cnPmXR/otvx4cn3dftjHMljkQhr8ZtuNrkResPLnQpNiKeTyBUgweyY342Vde
zovfnSeXW+xyt2zgW4uA8r0WtmvJaB2kjxOvEONdlsfdK4RUgA/BYpH/51AOqLrwKdhduCIQIfhW
bxtZqWmM1Egq2MdGWF35izFwYm60LaQNzjXU3vOPb+syJ337DYkCJO2c/Srg5oIpe3vBqRUcgMNR
7/tqbMiN8UJwBPOZACsHB/7MhELjKAnaO/iovE5Y5MrHsq79YR172Uw8id/6p26yrH6ltNvrFU7B
9lqMwfg0WfInT4Hr/8XnpYGEOhmJKvPa952+Ejk96SFdv3d9MK/EoVpueNVGOa21qFpchk0khktm
AVPOJL9zxQPv4HRa2J57y8SVeZmwMRyQ/bsvkd0qb0XoHc8S0hxQKwvyZ0xi8i60aQEsxS0qjoXF
TgS1YeEQUSPgdzZUAkV4ssAg0qAQR0P5oIx6LCBXtTGNpzMXOExIlVnNSlfur5LZAnFjah71VmaN
lV4p2x3vQGxhjUrIywj2KQFhn0BDBaRvKHr9BxUS54Zpop2gwYOvjIX4wlM6Yp4RQPFHLD2Bdj6M
5TRcl2YMvQfRIuNQBtyQm5aFQE0F7+mo4YoYmOrugqxREuxoUz/3qYX/Wpn24SuYY9S6Jtza1ncm
QuRiHZAjvABU06VZoNwXqUBMf+VIFDqENksb5WTgin1wO/K4kjmBlwG2sAQeGYzPkD/Ywz1HQEg5
02N7R/FNmfiRIJW3kEBoV4SPVprBM+nlAO+q5z6eIRKhAv/cQ+48zbIJHocGnrNnAPJIIloXDQ5V
e4fNGqBDMBqwo84xTV+f1TiNcIfHdjLQO8pGjiEpYXwrx+XLEntftxftAN9zbagpiy8DP0yKw4Ks
LrqVZwWy33a4bT7FeggeZc16uumyHtxbgUTfW6E6cV6qc+huVPPyN4RQBZMKHuuc5PuVUyY8GQyg
DcLpAegompm0SepqvGO4Cq5DkzwMh9Zq6+ev7NuoYiy9+wOgHAv7QPIW7NgB1ucpGUgFWckFQnO+
/87YofzppbONM9/fBBJSyLopA/N4/ne6EOllAe2FdWOO9wbf9UPsd3ozREGw65uWBzheXg8POGe9
b9s0DK/wpJIKo9uh32TNKIMTQCKhGM9zlupXHWPu9Ng1Xlu7K1lk1niPecVUEdmNY6h3eYoZOUTD
ZiOWTIR5GETng0BHQQ0lpG27xLiYzD4lbz2CXnGq69IlLa1y3XpVxn0XXltzMOF3tIZXPRkNidDA
cZK7AevMQOVGEtFFC9fkomXWhqsGM9TKkMBPKkCNK8PVLve5fajtMN6Oixw4LINpF2B1bOJmPAx2
41DTpfbRlRUGPT3sw2Aar7qoGh88DLJn0Bg/uzEdHTfzgOTE4qk1rWZTx5O3wgEqbg0v7k5D3FBF
d4gsPndOFjg8Xy3D0ChIxitNivbekZglV72JjWxlVvNRqj56bVqWTaa8/mWZxN6xNssAzvHsTNe0
CwuatuOSMgG8dckJn7vXIIkX8qRBdtuGhzvA096NJeQP3TKX9f3w0S7brkQI4Xzs4ogYPdW8lMJP
j2nOgGbfID8Dj+4vxGJ1ptpNmdu+xsDY9Yp1eTyxzfEsW7CPyX8wQnbpGawhriL4oQyhH4spxqEL
owA2iKv1eDrTMRf4wbF2RP1MHCm5OzobXsaKBmTqeiyYhINjaTfTTyna3Jm4Y9c+hGYLLtEHySzr
wCQmGwT+hm20evBcSNMJpt6WrxHtoNxKF7PZbAaf5rYWnwtlGPNhjp1eHuxC4Z5bQxAbd7YS6L48
y7Z/nSPteltVMo0M6vB6MOroDoNhfIhk8ODHcfOYd+plKsZl9U/EY1vgCksxfx9RgLPOu7VILhEv
Wp97I+xJQAfVfVMHg39vMVehutHDgTwgQ2/soRHrIBY+rY9KSeLhrPJ27K2xJybceixiWW+qsaVN
rAuythE3NghPc8fVq8IOy2PpG86vubD592t2LPWRJDYr/DWQQwJ4rKnDajdLgEArBOw91rY2M65p
SPTcuiIkO4rR+NPkSyTSTok9MbbNTcpXYuhTMw2erLB9rkbJWaTuXHltLylymdD8rE0AqDtBOcli
4eSRYk7VTvTBUnk0xoltoaiAFhm5174C4w1oeS10tsyb2SyYQY+nNjLlJhqN5VFCF0CnI67EkSKW
tbTxLNb0FJ3ko7b4NF5HNl078NOs8zxgHSxA982rM/QzwY0eoThagKejTUqHl9cJBGMrY71XGj5o
rDF8E/DRgomiTXgdoGdZp2QF50v2FYuWjaXuDug775I7AP87R+hVigvb4ey8zMz7eyDcLJN+3APU
gfrAtwAPADGxG0oJyKoenOuh79E25S6AcNUZ7WtpE2SDnoMpHztrA0Y/Z39sE5d1ujjDiCYi0ZHy
d4T0Xib0EIk4OH+sr7SkJk45SYTGguPyUaReNTm0OD2RXtBpzr6FhJkr5hwTIaIQD+pzPxUO3XMP
P/DaVEH1PFiIWW4td+HSJUXNdx30woUqmdz7J6epc1yxVMkOjLk8jhYRxiBN7fvraHSguGZt2qzB
tEz3EO7cZy8WLKyTwkCAq3ZEJZT36QLuFtHDQI08sW5C0nbghLSsi8zy8sowL+s+Nn7vVBNcxP1A
RB2fmVNOYkCot0ZUtfDM6SOsm6ATD7ZaUnyiJdhop3wHgFI0JssdbSAUrOB2sa33tQSMUCiWqvtw
+UXT1OZnOmPTcjKzjoZoqBo6azbJznJx0yfbXNJ0XUJ6GTdznzha3nt2YvT3WGNyr14nQxzF8pRn
MvDYqhhoYteUUTMluylLjEh8TCWnZRLahg4frnBJgjArxjOmE0JIAci+Ic8+XA3eZF0UKEuGlQ+G
4TJzVHy0i06v4W5NW/5Dc9gB45ync33Dz9+cKjJ/DpmOjafRCJJLo0Mbr9uYrWeSxT6yPMAwI7EM
eT+4fI/G25QmdmzTD64IjgvXDc3SSLKkA5LrwZFFkMlmUeD/GZtDpZmWRl0uTiVI+goOA96iFG0H
sDhOJJ1XZL9D/nJ3UlchvpYKeXHXEN/FGzgQLlz+XmILMvLpNhid4cBzzcGgb8zboKvNWyQ6eqMZ
43ntVOzH3m22nI3D+9HrkWKziW7QvAzb0XFuHbNzboCDlB/4tdmXyzG/ZOcrLhxmnniy7W4tC28b
BflNn5GNQFDYdGvCyPkIt6p/VpVlHysNKmhNEgkHyJGAQxq/sPTv7EKcOPmVW6T+5u9MuNxL+6tC
qkA/j0i59AcnlHsjnb+4jccP4vS8wjtiz4d4U/RmXnHQNjQQNHbgdjWBbGAFiU1WCPYrVsOO3nTf
WPjIbdA2N22W85AWMatN4imeyJmQ1pBJXg4XcsqGFBnYQrb9cRm1VElv6kSy1Sg4QB9byJ8wqb6t
ovA0pwE7HonMDNY49OsRoJ0KeRJ/fJ0/VT/gNBdIL0gZJiYUbm+vA0iv69Oqg1CEBBqvjO+Lhwab
Ro70EZCuBwM/vjwvhz++7p9Kf667SFk9AIqOQ6X49rqU5LmdVmO9H9PcI7yMLIWiHclSGPx4Ie8V
5XQicHdBMzHU+xlHlPnQ+7sLnpiqmBecD4GS9o26A8cF3RPhVfuv8S34oq0HxvYkw5yTVpijs+ab
taIsWU7eFkEZ9ep8A/7t2P2sY+fA6/zuWfkT2OwWnsSbbt3XP/BHt06avyw80wWj67sEPdk08v6Y
EErnF8ksUJAIRv781+Hht4Gh+CXwSSkDSM0wjyY2Y75vA0P5yyLygeJns7jiUP5HzfI/hfSRBCjo
fbhLU5CuwvvuRziQAByXrnvgha3DjZXOGQwp8gPQGOm1PbmI+OwUmBiQzx1srBAaPudlElnHj24p
62fHS9tPJkfzTxGv/Pa7O3n3df34PuDp/VvHp7NMvj4f0LIBqtO0/F7VFCDYBOUYOIdUO9WLCwXt
Dk9ceV2egWYNg6ILrGJ63dYVqusfXxtd1vu3jiYmjTbcxKYvPcd+13FjGpXXXp80GMXCp6IJ7TU+
iSS4WcIhPXx0rn+Npb30uE2efzU6QfJRpCr5PM7l/Or3baM39TzZl1HOgDUjFuiCGJM+23Jc8D74
nJ6nNVAm9xAORXctaps4N7N2aJgQzZiS8LwQSdviNrYmqlTwRBhVZIOFbaAa2vT9jLBBcnppVnbn
jQCrPes5kgz6KqqB1dxK2mcczreqyvsTas1yV+FNAz/T2ZLUKA7JMa40sq5t4mQ+GUoZdGb8hx6+
Tb525oYlxffq8qicMeJsYAwcdCpb7yejCNcZEptVCvmFcYU/aJJrQy9e1zEcs8Iap6cSDg5ClTYQ
10RyhXR+pu6THIjuWCUmStGVSdQTHCtXenu0sNNuiHMPLzPiZxJJh3ZFlGVzCnoj/UAxlYhNyrDx
Oa9MD2Crb6qNjMdgO/RohnaalisaD14l2qAyQpbbNB57kBN3D6KvYqK1/aE/LLi2CMll2Z1GpMDx
WtgDkfGJJ8wd/dxQrsqwyzhZuV4tkN5Hs31VjsocVlGUWOTW4l9cUeU5/Kyp4exdQmfAATkeqCXX
ffLTSWJ58sq7rFQjjrUGb27PHB1PDSYpCCUksRMppXaqQ/c75ZZxMVuSQjm29A7kJhI6rTe8qcGB
Bn9xmmnY0Iuo+vSSnO10I93Of6GnUe/nwpy3QV535Avgn911VhdRcaSITth+6JSsNQDZC9T04io0
JNgbKSifU6vfyyFeMCy+G39xBlPfikqM7gouV/EF0wUdBooBe9W4SVkAeIqaZMXsyyUq0VdeuuHd
u6f0pqfQZ0nPcTsNGezeC4WYu141PnHl69AO8QikY1iKlUQr9lqmcZggPVPphWVWwyuOtEJQRmPI
jVdwXLV50zaBSl50kucAUkvtWLdtC1ph7ucFU2+n+mnp+gXXk2tVLzPHsR7aWD8q3gqyuX8jzDTN
NyromnjtIRRPtl2vSmNbhXK6oYtVTgy8/E5se23Myf1kw5zYox7nXG+EJafxqlRFBDI3jurPTjAw
uMNRtYCXJrdUaHsyc4/xIWYr6MprFROqtGlMu3ppKzi+AsALj/poVoeJGvYkfBbNCOWdQOiQlLfp
3APU6gFLIygLuJpavtsU4x3B2y2GbYNnpcVp6LSfusRLEXMRqQewLWKI3lT4KkC81s90EamZNJq/
VeDqWm/igRd5i2R8NOi9jP2vZqp68wa6qwuJLxw4i9RWXb2oNg+I1zVylM/LUh7wzeO1k/bWtqNu
oFAyOk3T15of85ZEsmqdDfYMGXoModTiziZRdnpx+16Z9aXUicn/ZHTVcGDDlYocIo7EPOinMhrz
pMXQ4pYvUAI4q08K8HilZu/YtIJPrIlVMHZD3yXpogWrYdpa+e1UxnTNvCqxaJWKdPzQ45O4dYhu
UsR3y/xWuXlTrMsI/RWZ1lrDK/c7fKS6i4tr4q98oHl8Ap5dFImHkkGRPjoNSrrVbLthvyF50P8M
dGvAAJIoLPt5NJcCk7g3mSvS26VaxY0/PFfCqAixmgKgcl5arULyEoEVwSLJhrb6tRXdR+w23kEH
QeoutoXhQ08mbL4xMEjqCxkvQjwhE+CFVoW8zHHTcCcwINzEtg6XPHGUuDHxDw9W1o/kjMW9+xse
OqB/2hbxrhqybWpV6MNySrhrh97tFZLe+JosMHSjIATzw9jI2t3KUYkrwstBGKKYQNjXhijc2WcA
cdsB4coBQTxASQvfoifetojhKvDduBX9crooBxtTPJO6VG1YxxF7RK6DY5UFvy3s9tO/B8e/o7Xg
vLKcpv5vrcWnpP2NdK7kTXToH3/q2+nR+0Wy0UHCJZKEIed3UovA+oVKiKY8OSmEPnFI+a/UwkFq
AdSEAAf+ydmU99/To0MWKRNeOCke4yP5D9kmS9nxv6LPkSD6mfQyg7L521AEvytLLGHGGTucd3WG
Wp8nhK4o1R5jML0R0Ofuy3c36C/Og391QZ/ikmmvi+JOvKvCwMlaLGmFe2W7ltwIPeDuZR+48+g8
7CNGeccfX+/tMPvrF4S7xv1iQI7t8F1Vi5B8brE9Old+FXsvhIHQBExT8dC6JDT9+FJvj7rnS/FT
81sz8sRk+X6sx6YSR30mnCu4FxDDfaL93G6mkvesiPnyzHjXx8Z4/Bs19V98S54kl6dBmihw3leX
JDroyTSUc9XCeD9wqEdvziLOKFFHdOV+/D0FBc/7h4YnUBCy48GXIhzj7Zl+xNFe+GPiXA0VB34E
f0t/fkhNxne682mXlnZax5fFOIIwn1Ss2yemaPQF2V2MtWmVwU/yeP789ampF6UC1ZjHVPXdMR/h
MbQIDKBXX0doAULdC2IG+K//v2shAKUM5BHmwXn3QEVA6vIY4NUVExRosg6dWL8rxtN5GvnjG73c
x7cvp2eiEkAF5QPw+jPBmvw3w6t65wrLB3ZRJoe9VRg/+TX/6t6xCIHd5mKsUu9+TFOn6Kqs3IHH
19KNkJq+g/SYAIo542Tx42/0LqV8eUc8/Ce+IMdiIYG/13tIJOD44IR9lVpLFqqtuaYIjUUIoRgq
SibUL46HCuQcloNswMYWG9qHn3yMPz/BCNxY9kA68X9Q7b59gkNLWGEIdfFqlJ0FcbcU8JrCQF7X
4EfXZgPDdZsR5emtprlfZqjLy+vWzIT+RpzQX/0CiwAZgBq/NC2qtx8myxmIF1nNy6vD8WSalCvn
0BSnVj/TgvzVpWh/oT5Cf2Jb7rtqfKylqpTf2FcJaJ/T11RRRKYs9dLjl/jxXX671LN8Ow7yhsWM
bnG5Pz2+ddxVOTMisDsMdWfOTjS3SjtnZj8wENHlxOrw4yuKt0vwckk6MYt/yuM5w+rxbjurwTcv
LZfg0gyZC6KjpavYqhZewkD0RtKSaLG13Zl8ZplaD+dhfDES0OdDTB82MvEaqgS2v/MKwqS0pls7
E3C7CplJM1MQ1c9uEtLKN285SWn4tW18wItYxqZV9O7nRwucOmMBb7LNzWJnztgbq8QzYKa3WQ/I
HP1yxFwqVRUJp2k9eVvBX/aBYh9xx0RSZLsKi5C1N3RJZ4Wb3b2OcEDgLMXzMhoiwDvemCoVGjv7
wAlRRDhmmlgyYvBIEiOsqXtVJvk5PvgKtWlTi0wLi+TnTvvVFcBS+1Kl3MAzjusOODs6EY9J2iNp
IYRno/ZoxF607nL49GPF9ClAVgOEKIESFvWJ7V2goOYakjvttTH67AY1PfYqlAqrHqT2sY2rBe11
HtFSGcwXBmIoD7YqUcktxjO1mZRgJH9WL2UpkVp+XVr1ZSGS6SSwkd0BLYPaDI0/Sj6LKVjGd7Pt
LVwLWhaP51DLssu8lwzn+kzpRKbHBCPklapm2aG1dl8Ql1u/1XNo7XXjNyflMT1wB79Z+0nkUBCA
FnZXQLPZUMUkBCnVDZLyUcprZjRw1UaHOxoiCQG3SfC6bbevzJCw71Ygp7vZ4v6QAuyf2jaaHy3N
ZLsOFlEG9XfwKPCVvWZFZBGOZyOWmlsYUmug4sFjX2MTJul4IkH6HMRepJN4OMd5O70J/Oq8y5Xs
1LuaBFewaUWs0n1EF4EBg+/zZDuxB+KMDvfsX8bLwcRIIcWe5R9YcMmXqSZv3OamgcDFLXNiyxJI
SJvMNhkrehl3c0rTmqZEJYESaTNkolgv6yWZ0g2KFEcz16TM4sPY+OiL7XlC6VUx719lRuRon2VJ
sVGQkTK5BcKXsJKIBfzJYb/pspCJgyhtnmWdGsFja4b8tXKR5YwGvoFaLFVuh+Fp3E3n9JeupN+4
ru1ohkqTUwGJhLgbXTEH9eIezm17jmZ1J6HuI3u29jOKYn9jkQLzudS6fJBzMt3kDZitBlUecGUj
FxIer6kuk7zSh4jKmL8lJ1h3KOeq35ht6D3k+ZxApvaWJp3vptMR/KR5VThxxcAmC4J14rbAjFw4
r1M5Tw8ZSIwtDayaghukOCcjL6Oz9//YO5PluK10W7/KiTO+cKBvbsSZoMmOZLIVuwmCokT0fbM3
8PT3A12usmUf69a8PLEsmWIyE8D+m7W+pQ717dgOrHbzeKq+NwShfLgmcUOWTmCtZ2+ZuYskDCLA
atCKgHjrKkKsyF4N4m/7bJdFP+wGa7Hf5epoIatKYisGlC07wKOO8L0JXBeuKJJ9m6k5e/msCYBD
Q/qaGAoLRvYvZMWn9r4jKPcC1rXT7d1B2C8st8cdPrH11U5EczJMkNG+FOb6WpddETHlXfHnz3yM
bmzNASyF+jXHODGG9bwF/6i9s9+K0cF3JKznsO8rJeqoATdVdbWrXB0AeroSjNyo8R0b4A1N37XH
nMyz3WJNy/c4aUSUKplyu5BN9pwVsxlgJxgZNGW4PxCl+E7RvyEG5/4gezyM9SoNprnXdhVA8Lx3
lbMpU5XHvxEDcyh6I9XCbfvTjEHReazA/B59ZtJsn3wrLql03YNubEHQmP+Fb37GQ0MKjUNzy4x2
t/TocsuRZgWtRPqWLd0WdofuqB52k4WZnaTE99IZmmevRFWXeRrTQyU2Qng7KuTcsbrlVEL4Ta4T
sm+zw2uSqHyisFDzS6LUAWWNU3uDqoyLWiHvbHz7zOdU9JxbYtjkZ1HTjmju7M+YXN0AUbXJfcZv
Sb8p+5rV0x4WUqMYqowz+ggCl5PInaSlRkWWbkjmplNRdTjMgwLdUpqXWGMWX8pOCT4FCePgcR67
kxUDAtTNhqnPlriE6RXJWZGNPII+NQyfajBF0kehwKKEs+dVe5hbk1t/wnZzMCXIrIOlFe1Li6qM
l+aQRsYqvy6hO3UJ9RxrenQLzaY1wl3cVq9Wzij9Y2lnEyWcM8ZR6YxDVOem+I4KgVmkVSjWk2fH
3rFPveFQNkuSkjmbwIMm0Cv9SuDIW95aRmSZWYJ5Z+Hx8VyuCnlV8Isb4wAdyj3PPZtTu8yKKBUC
LLhir7vFrdsvK0gyBxSnKb7MVl/dEW3xoZfrs0TEeV0wmz3wXN0CWr1+isyp1b8RDZt8W7NM3CeT
wyfHHZ9HHUGcnm8mjkBPQxgfqLpycE62hTk5lKJsUe2jWgKMOA2JOIyeVC/MrlmuOow5d/YqM4he
WJbJcOFTyAOKHe+RkHFZRyDHyivZ9+b1mq3lNc7O6a7K3A40pDa8m7NSRs24Gl8bz54vRrslksaK
9QxNqGsg4Qa95YsJLKlfdSWPC2DOYV655mkR89e4VcS9gPNxqyExuepxX70WwoaGAdLD46wkt8Tv
cC+fPUIegJdZxkkhIAbZ6ZwMb3om2ovKMch2zTDHsltWSAIeh6rfazzydgrF7BxKTdeZ1EPdlLu0
rI0Hu2hbMKPGet9maXypLtN6SyZP43sgRV6mEodzhI7TzE6EPUkrcBtVQcoRQ5s421IV7d5Lp+FA
l6tc5ohDvoDq1JnPFlNV+7riqMVh4uI5Y0tqP7S5A9vRtvNechBe1PlQgVf0Uoa2JKgYRyLbuj0j
QA25CpWFAhzImW8TfSbMqga7vyk0y/6lkCNECGbFl8xaeYwa6uKNQdcymAz1iqUP8KBGvxqdZbX8
BXueC0bRMXkgauJ7o4Oj2EHsX3ckp5hH0+xAc5T2ehgmJ7sbKq37MmnL8Ajr34xmuRZYWjcRDIpy
31TTVPPlmjuh0QonC8j1Sb+p1cg5NKogYWLc6GVo8lbdzCt9Ci5fpw+sJs6u2WvKL2ovlCsrG40E
yCCAcBdHNohIBI27bnAsETTkqQ37iWv3Iy5T+dS6xvjOstr5JuzRznYqizSCDphrEsLelNjjY9IA
P9Zx7bKwT+F/HlhsfFipTG6GvDI45bJhPBlCEgHWNHUXpjJj9WU6pKoXnM7XSinySCeZYwy9hJo9
WRdJHH3aOKlvTeboXhQT+kzFdOZnZrooIJ1kza9VSLcqGSx1eV17JREDtS6V21Qx+NRKBkikHLSi
lNOjREMZ/2On+J8l+s+X6B7b1f99FnpdlG9pUzEOBF2Tjcvx2//8t755LP5pe/HMX8wNV0ZhpmFu
hfP8z0W69mlIs20EKPqnfYw/+sci/dN1thlSmI/q9LO/LdEN6M9M2sjyo6Xj6/6tJTq+sj92YRpZ
vhth2mOXr2vGnwYT/Vy4tbS17mSOCo5ys9yNEH12dFPurcVOlNLMw1DqUwasuMF6Eve+pKOV4xL7
VBNKutsV/XLlZfGec8foH6alK2mfvCy/GSHuv6KKcl6s1a5PqZaUF6PI9dDb1HedmmXVSWd8v7ML
bw7HOa8v87bjkK7TtmH/NbUE+C3aPhHrHCRrqre7aha99zKj63MPrpomiAK7xX6ehZzcm0W3nNBp
svSSbQSuOQOrGTDRhPSdt3mDFk6f/MKmbzCnthsr+nIEJzwmO5pKlXw/9MmpBBKduYY4E7mCsWTn
duXanuHncJynko0MAJ6FUL7DONjgHaKKCkOpoFiZlksMqx4zQAwRn1fx2dWBFQo/Lnk/CXJYqkl0
9KueSuTCPJPmyQRPU9+FKAdyGYo0s9gvF/Vg4YSr8wYJXDX1IDx9e6rxEwB7VKpAjh6hWX7qriTo
hFAbzDUobAaebQDrSE+hI7g50U75tzVeFvrTYKSYtcCQNZmJfA74x14vZNyfIaEpR1XU/Q2JqrFP
eAahZ7OJkm1I62OqKPM+wVx8XyAVA1c0qJzvSKBvtVJYO9trlzenzYtIlFMZLMWSggAbUMWjOL/s
Ad3tm8Gsjk0zTvuinkkA6uqGgddcTkd3lkAd02JXVXUTGnaaXFu6R4uVljK0IQqE5sjuNreT5jCs
xI71laie4lohiaSIS9df0ZVdl7n9pWiq5NZIuuFGpLNzWxIt9YKTWZL+pJFv0Kbyluuh2S1zk7El
lPFNqTfLExpShejYaeIIcfQ4FFrmnD2viB9TkM8HmdrKtSJj8J1ItLzd7PTGZWzH5V7JlWwNNacv
lse2c+kp4tL+0tlafT8sRH35VZwmMiCDzZBBVvWODJplXY91r9vMJqgPInDB41EgVtiLskgeqSyN
C291aAi11hIPpqfhCndbTCThBGjjQxMmogCM0wA1kqauSTRt6EwxshLIB321F9ZD3jlMMCbT8E1D
OpcaCj+CWqiZiMzrp/l6ShL9AiJnc0AjhkMgX/issZ/3t6gX6kdmRbRMsdN+FXr6pHUwnzERuCc+
aYYtLS76ZWghoC+lvI2ZZZxqU/YPCVS158lYq2ojU+nvedOrF8pas9bsOsM5cRx5OzNvv89eFx9Y
jHRRytCNT9DJ773CnZ6JDSufWLlkT4YYMyuwOrd46nC6hoKyBK372O9xNuiR54hxl7U2s/fcDkAN
lvsc4jJHYW2dhBw8mH1g01ufr1VA+9IyrRbWVSQRanZTE1V7kkrL3h0eqcFVjN8jhTdf+hnay9BU
uiVqxARlNwZmw/sy+o5TpkGiqAGQGwGY0atDREX6o4mo8npU+i/Z2t/nreJ8k1YDZVj1NlKLJZh5
gRxY8wes9+ZFhZXkEo0ms5Z8iENGKkfPHJyrRfSoSJtpuF8JagutXm3e7Qn2RyvW5saIvfVrt6Hj
idgCv+JV1JpJnphfktS0ArujU9niCRdw0F5yxSByehktQDZNSRdQVGqwFppGSqrsTwyakreBlO3v
pUA2MMzdpT7FIrJsIcN0noxnHZXDwVAc3aXjFculzrw0NAsbLcs46gp3nJlife+ksqPsVnAFqG5z
W+QDvU87al70aQCa2RfGPoMg2q0UFrA86JvRqBEm/VWRCON+HglqLkTFcGTKJjo+t0RqHcfpcmcq
sXvZzLX1Nll9c0HLQ9+1jBrPuUllEJJoNbp6pC9kLQtikRwivB7ITR7OTuKh5Ekm0NiaYZXwrrP0
CIsSym9L9MelArf2DA4X7B/5eMGoyveOM+9OQ1J8TJR4CPhL4Wjm8QBRsvX2Y2fKS2XcWIZuC92k
6a2PRjG/ZW2nX2rOPIzB0iFgQjFPg5/j5qiU4opyz73yjKK4pJZnLZ6v7ymGFLhIrLNNKb80an8P
o0UNXK1PSWpCTZFNdrrLWE7sVbLBbjutbyLF1lMjMCE/HhIlPZfFnOzMKYvDvu41rNCWuc8TS91x
v7/na+3edTqC4pRB30PiAEnQ0r49CRrUqGffVl5ZDUgga6jnq6ZWkwOZBkxj7IooOWyphFo3tLK1
6ombjJDPb50cFNXXSYmm7DHdx8SOzROvcAl10dZBY7W0BGVhVTdVrFi7Ul+aowbyKFBR1YXLoGaX
CvGBvl3XzX6c5MQkQY4vOoFKYek2BAc5xes4aF/zrqXM53i8nHHUwOkZRHpjul3l10NDKkOV6gHg
jOFDgzkV0R5M97lqW9FsCiSrCSownDsu0mwlvs9mMr/ZTI574RkdryLrr2f2VRoxix6eJ1OvXGxj
qXIU0wUw+TSwavG1V83yFRr/tIPkWHyrkNVHhHjxubrua+qW33uyvY54pJxAdYoi7Cx+RRaQ5y+M
oQ9zNqpHNS/JHM80fYedQrtcSfN993IX3neZKntYnQp0xbi8zcfSOAHMy3ZQRrojBrk2mrrSOxjE
z+0cSeWlCNLFCj2dLzIisrmPJIEYo6YoobqAhoQqMkeGM9TvoyWygNf+kE1EWU1Lah/EbGAnsK5W
E39YjfAbQa2n7xrNeu/U9nYi18GvAXbR0pIz3qtMtA3lWYOr5qcpLU5GQIdvl6odFWpzZq1566iY
OoYOAHU1+WpViE0/decqI6hPeCA7OC2uD5ORoW1W62D7cY2tZbKLzfLKqBTlzhuk2Jf25B3IckxC
pvO3EBtvFuCHO6ihELgbpWYmsYCunbQQolu5x83UsHEComUmjetb6aTt69nAqqA4xrUySt3n2e48
jIyZD2seN4APtO/EU8EEXfLKzyoI/3rWWhxkRcp5YEy3ggXge1YtHe4SLj9C5w42mJlbW5ldDmMi
P2drw2h77XSUFd5doFiKn2Sre6rG5bbMrFda9y+fDcJ/eqmf9VJ0Mn/bS918r+thId2wzv7YT/36
hb9hBMxfcBZuK28XJofLr/7ZT31qlnn0e/qv2uNNdvubMFn/BTnyhiv6rQ37V08FfIANMHgBloMI
5Fns/xsYgV83V//aX1um67DWRCiAvASR9KeW5vfa3xIl0lq16oLPuS6WcNIaVKAWAeFnPZaNF3l6
zo6jqjLQNWK0O48dS98feaKh51w7CB9Byk7CC5iPlVaYIolRfCitE0LB95ZT9FrYwEppjFQmH5hv
/RUzHpWnMhAtqy2kcdqlTilk4NWLnHVpR58zniqqz1N2TJyIFHxLf1o2dCp6bZW7Y12/xLoCWdUs
nTTqvY23St/bke+wUVjZDWNB1T7hrPnGaS0+ma0N0hr2AhvKFaZYHE5pfcicNfuubMBXsaFfJV/z
bC1NPtH1gYYlJA1KLIBpjKpMzwC2TRtIttmQshjEy4t5w8xmTTpezQL0rLZBaGOVR4vfjKBp2WsV
u9xJ8plzjWGd5BmOq9sewCpX2KCwFkIy3XC3bs/brClk92z0VHXLoyXmj7HSQd9gubrHO29mAHQJ
Rqxuxg2qO254XdKWm5scBfd1+knfpa6rT/TPLfY24LyFSMmCRf49BlvwC6kqiRrBd6Jw7AsKP9Ju
1CeEzuPl1JjPA9vJe20YanePJBwysK7kCUuTDRhc95PxKMtC3+H5domqT3LIwoRhXpkbbngxVBrA
BoKqZc3DHcA4N4/sTx+OgiNn2Lw5JiYdZ77ZYE3hIAjWMBP1xpy2uOZh8/ZQIk0vWzfwpa8MeT0P
uRV4GIKUwR0D69MjtLmFjM03hM8+xsaX17cwDs2rwtSf8DLbYbE5jpbNe1RvLqRlwo9kK1Z1EFiU
1EZjvQDF8Y7gcPWaTEAnjDdPE6JH6OXoPCtTUKFMahPGnz4ob7NE5Yxid3Duig9PiHct9pRd8+mk
SjdTFRc5S9XNaDVslqu19IxIcy3CEhCPhXZt3TZcbQEb7wvWKalfbfYtbNXPa0W89rrZutLN4GVt
Vi+xmb6SCfuXNmEgLTdLmOkQ29ZuNjGrbFkJbdYxxx06eIbYyXpNzkH5aTGbO66bT9+Z3CxoLeJX
f8KGG+afDjWGg2gaN9vashnYCDkhfXVvm9WCtc2NS5ntEJKLTZqtrSYWuPxXQ5z41R63KDjX73VM
leLeGjZaK+EZRao9aibXQqRaeXZh96pzS65bnD5Jc8VcNml5SdKht9njS9KU+P5zdvbcRcfwQM60
X2I7n4M+NtI+QoCkWM/EOtT5UWy8IL9kMiDgZaurWe/7Runn+znLTAEO/lMYnXyqpFmBzvlLUYz9
WodE9NQOuDRroCprbW8N5wGpfMhlliQvLKMTZqOpRpAk0a4VNjHRAGaWIJdZV2iZ3Dx/YiHsvCQC
y41w1o1FclhG13yZmlqM707hEYCOlxlN3OyX09ic0CuDWUDYXowG/7JJ1shxBjKKSlUc6A91QRAQ
khW8JoE+9rTwugIk9T8n9f+PAlR3oGP93dTzLm2+ff+v41C+1d/+MPn89Qt/O6m1X4hG/NRXerb+
BxGoAwsIhYxKbNsP8XYQB3UN+ZeNsg9C1+9mnyZ/nWkh9ENBxW//G2e08Sku+sMZjSvOQCrDa+B1
GT/SYbo+mfrKI8RKoaj28yVtGEhQxUd40aso061nUc3zFfzgDCBH+1wm1jYqQw7fTOSJVmtahC3j
LerXqr4pJ/URI2xCz1l2OU8ygEErw9Bjr7E+M8lM3eULeQfu4JxboNm+LrWbHJPum2dUVwDmrgxF
7AmHjsOxt0hmE1hQynlyfYanH5M6ZeeK9zHoWNLw+Gk6X1Xc1ZcW5g4IexeNp97Y2mD4Xi/eGikk
8Lk+WkywgfitP4Yy53w2kiVyGvfsGHIvMqcNiOP68ArykLX5LpYWESrZtDP14mpa1hszXy7UhP+L
FteXafZGFdGEDRm/Fl1AOWvvjWM/d8uwo10pg75KjScY/oesd21fqIj2mmHDMivE1o/GczGXbw57
2p2aiDu1L662d2DkFGTQUH7k2+5pSMZ8Z5RklRsV4L0pYR8yi/khMcTdNqQOXN1Ojn3pvVMBeHst
NQ9JsrAs0ZvjWiIEUsTAG6OqyNezk55OOnnCACMYL4jWfE6N4oTO/63vcjDr1hlXPjMG2xwikx9I
mNlHMy43ZslntRjjrvNadO/mFoWAqUki2GfhwtRIb3ij9JTAY6z37PQB00RZwToM7kBzMbY8jxNl
ey/T6o2+leJoI5+NPBFhqpCXa/I/sAu7EYN6M+rQZ9P1QnMTgG2zetE6RKHhL/kwoKlFlpZdFYW8
oGq0DmCkbQZ6/IQEyz0CiaZHHO0yzDxDCYuBbzRnWG1SuP+XPfHqDB0fe7OLeWrLh0q1QrnUSCGI
IgrjJnurAaVEpS5h/a4Xs55kPMD7DLii85xJ9avbGdeeyLTAFtpuYRG8WlN/gKf5sJKPnmXtyIVq
HFgfgyxW3TIoRpIhcXZd2M2SRgI6b4BF0ADUwpUg15Hhr14Zfjuoj3WivXuM+/xKEtE2JuWJqcpD
108Ppiw/KpUUdhUITThV8sGICRJmC98ya6ByXm0F+T8IneDzfddqm5mt+dx0db6zTevcIjujv+Tr
tsilVDpciob9nDn9Qt/H5cgRcW4Zab1CofYCJ0+XkBHCfGuwZwtLmcTMdhiwsd6cD52zzKSgW/Nx
AEB9lLNCJhVsoqhb24pQrXYh0Rs0ZAVkJNCV0ngfteF1mXv7UnOLlnpDNllnhj2z5jxEWmeETrGK
t9hpCP5jUo9tLDe7+rGo48dKMmMPV3PwMr9i9iTT+GzWxSszTtQmsoyYSC+EzmVhOy59xIwKcUeP
5zf3M9knJ7cZiTpxunOppDd1YzaRUMzHRmH6M0wWg5PJegM31L/XNbSnWsnTqLQ7uM4kpLRoznYV
7XPIPCe+0UZr9NkmdCBO9PdGQ+IzdBWE/1kNbKlrO8OhleZVbFAULsOOFUaIZMDFjO5Me6lz0S2F
8+woNslmnTjGc/+hiP7CtItfM2ff5f9NvhOwXhKCU//eZfmjhtDFW0wPSMv2uQv7Uf+dwQyFUlMw
1J4ViPFTNwYxjNHM6q7WWLN/ouL9o4qUvo7v5nGgGZAZSfH5UbEIfGCq7QXWYsKtHtZacdJL9r02
I6qffKcf9Jzbd2JRyMhJp13FM/uDNlI4jjRysigO+li8YYgCQM3jONfEEhjoYhi6iUXd/e4A/4v3
8s9Obb6ny8mPnRbUpfODhjQxai91oUZTl1lpZA3zA4iSMlAM8yAUlt/bz4sM7AJvRPqTH9dgCvA7
xffnO2vQeUOJoxGHD/aDLhn1olgxIdYH1BNGmDO+vVlwZW6Pi4u8yYuD6sl3MUjchmKeT/k8cN96
xB1B7H5P7ZjLdb2YEtgA+KYOnodaHKR6pLviQqA+QNhN88ZCwe+a/Kq2+11lzXeySh5VK0XKI83z
BHU2ID7U25Nm274kzPgCvOhL+Pdv8l9cQkQZqvhi8GZauv7DB6uXmQd3x6wPqT7szEa9Ub31hhCk
7ifv6Gaz/tM7amrQ4cidQhD8o+DcE5or+UOuVa80j7RSNwsDv0hlOEEx7eXh4BZXY6JVt+W83Dij
Wt2mCWeouSYf3cxzeStVyCspCJaRF4mC3dQT04Pi2Wejn/cky47weLIKyvGmppO6fE4sfdmj5Gw3
plN2Man9cFcX8lGCzdiRMG+exsxF/IXP8QLi1kecWbZfFwg3e+k2e6nkH3GzPrrQNtaRTkO2xiFd
rEOa1hnhvmjnDODxhaMgSJrWG2fB7omHTNtB1HrtNzmao1Fj/f0H9hdPGHbwW+gfrEasTD98YCtj
w85UjPqwCu2znJA82diJIkwVxuHvvxcV9p8+M0vlnALY4Hh/siT0+pI5pbnUB6uY78whO1UkMf3k
W/zFk8XBnGKiK9CYUfzoYYFUVYylqsKL9eaWhCtJ7FG8Esiuv2ersexHDJ6Fbh48RT+L2EsjwmZO
LEKfhjz/6rJOx6o496BlcuMA6Z1D1uPp1C7VFQOfj9UWRgSarTiUhr3CATIE+5t1uCwzO5rd9ovL
gIVhv5sckVQtAeAZJHEakBLGS+1O7xFGk8eo78Fbj76qZx8WWz0iWourWRanwkoWFPs5BapGC2tp
bVDTiyPMHe+aWk8j01h/IuY3/+KO5bPwTJc0bLxNP1oHUFuPslmq+qCVNApzWmVBRioGUquCnxkn
q49rNQ/LxT1X2K8BaPeqz9Diesy5luOiZqVTTzsRrwIsjNYwIlOfRd4aoavSUxezfY4nxw6m2Dqn
TAZZBfIkaonzCfFlP6q6eF8H1c+c7F4aVIeEJWdBr0jSndXHhULMb+O03RslAZituEsse7N6c32a
LQ++wUbY6SlwyJHKe3vdWh+9tp9/ZeL+O8cwZ8b2D/NTujedC/v97S6rk+F//lv7PyLpYDCJuT4I
tw4pcaTvCF6OyYQvbpOffCJknf/5PsHQBs0bIj3g+R/vyc40FsZAU33oSQKLNBwciHLzU8xJ5Wl8
PlCF2f4uNEjkY4x+nlMBJuWVXVAATk1sY5r2QBNVcxd5zPt8eFuoqRb361BoKLvd69IjqTX1qPZl
3Rgoz4b3Kl/vZMnQ1dkOYy6zxCjeYrFVqSSH5at61U11SGiqHlCuRmQ9ubuRj/SzvVxNaYRoO8hU
3lhoLBeDvBXzro2n0S/XMT1KnCGfTVBcyyYUJPOd6kk8ZCONpMvklyhWWj1rFQ/9mKj+Yno+MSK4
cbWbTsng8lCtac4UZtvAefuFUvE7MEe5INuJbBKzH6LtNhqkBeNcPNjJ1kCgL+V+wvRUdlRLxH1d
ARJ1Q1ZAQ9QzN+pyi1tsjLtLz5Lv/QglfuINzsvsKiNFAoojpbhZms95Ot8JwKjkpFmoG6uTMuP9
B9lP/BY38DiWJ5pi4PCcLBnOJn/g7rDFeIWu7jUlzONUaNZ5HkC36f0SbI0R+gjCYTu2wTjFzgR3
PevgtX5yHtt/cXtT6xARCSCHK+rHiPsStFqnm8wyB2d5J2zlDrv9mfqCN8/itt7qr89WuxmJehs9
Kr3Pe75OUYuLQfhkFL3XDLSIca2J2C680J17w4E+lnQBBqw68uS0HEptUGjQigrcBCb/ri6Tdwwq
3hVeJ/TVgPsillHeJQt8qnyHTYHCMyYfl8fZoNxSe6MNEDJMgUzIsCldKuuExpDzMDUaPpCEMtvJ
p4dx5glK0BDp0bSkhNtdzdN0Z1rQlpoSqwMmciPsxHoB9u4BBAJOSU1ZiVdZ3u1hbXc9sR8O3cGh
yOzzzCFCkzk9GKQLbdX86Px2vv5nF/aTXRgRXJtJ8H/XFd4305j+V/AG4ySr/7AN+8eX/jZjc3+x
+KuYu+Fj/FUq+Bulx/gFJxgFxb9EhL9pC61fsAAC1Qbth/95ExH+U1/I+I2zDnc0JlcUi7h5/405
m+Vtj/7fz9mAAamWalLS8zqgX/1QP03Yjmrk581BIncTkZcWgCHrOgNaBwR+Z9c8yAEk5O6tlxkA
6fSszs5Mx5twJjTLDXsoeFyomfH06aAiqLG+nwc7fsWlij9mNVh5o921DmTDI6nweI8usq09Iw21
wcIiC7sKkTbmaPdQQhqX1PlkPzIV5zYyUXRPa1d2UedlEAj6ZaHKY7CcSmbeef0xVKhnfMdbzF2h
DOZ1CuThpkhjM1Aa5gGR2imYxOIF5Ag6zpq0DyPV0+MsB7IG8RZd6UpPyM+oo7WeKsNg0wTAmKem
irQdE86LWvGiQrB643e+C1a13qyh58RTzTDPbTuyAh225NEnnBMwiY2GmPqZlAzWZYcMn7wTGata
fWR84AdokDjKa4uQdW3N4m+rbfEELjQxPLWrgtyQ/IzhyUTQ9FQLtbgjrEnexECTr8UU1w8Yc5rr
cejn5UJ2MrEQbzDdwgPIZoTlWqnFZIF1LBjWtHVvZcHr6jg8eE5pcVz5qpHFkkZVOreI9dtXLXHd
m7ikkkHA3ataGOM0AItaimbnuBUps2jXZFu114XWeTfWQIr4ZU5q3WHg/dvhafIu2W+gQkhTcbmZ
m3byEzqZWXVzr2mde6vQR9ClpJxEi2sdKo0ziTNGe4ihKh0zNG4npczMo5yc5rrou1m5X9nNRLaT
aydENiLoSgCenM26NRwISRn5mTVjZ9RZ95V8j+6lBz/xxC4X043H6MveiBPDN02pSIsaU4JHWWx4
t7Jl0YE52rvnjEpupbHiQvEkysHAmo1XBnjDQM2sWHo4giN6c9cCTdSgeZdtazjJblrU5GTKvM4O
sdON63GayGHaZ/GkXOpI3EUg4OpEhirdOvUHFqTjMbXYGvmJaKc7nDwWwiNDejetq2gGKfG2/aVm
E3yVIugRSWCUJsIeN0e9gXxMA8+6T+SiwrVV8ly0qM15I4B6WlnjvsAp3FhLHlrVtLWNmM9nQyiB
Z5g6EUF7cHdJr60weYCrKuMJ38WkHvG8LtmT3g7eeELAbKFg5fJ5duJEuUftxoisiK+cqkLhMo/D
U9pV59gzksuSisJ7zzGSzLqvG1VjKqekUp06dIi3+WIZ8IWyFUiwiuY+ivul2Kk2/zliSD92ayIe
M8RaoeKlzRX4qC4aOMPySUONSuQYrJJc11wQSKl4ZHea2Adub+WhTowYLUyP0HayjKoN8Ni3YZbD
ECbvDT3wCC38m1XzGg6LmhElNk/6FC6jlBcKdOVjMzFTXbz6rlndyxFtH6QvbUAz1siTyPIpghRQ
MlpOycZrGLgrpvLNWnnSlDFZb/G6B7af75dMB0NJjM4Z8ej9uA5J6CRi4x9Zj1q/5f5O00QtOzXX
EETvNMPQWQnQCsOngu1qdqR2lCjj3NZGfVNjVMit+kKt2+F7vjhnddXjl64vxEFCYL2vbYrbHFsS
al3Yt2Y5zDfaFBu7rkGTJ7J02Zv2es46d9mXkCWDNB3K3aKhaiXZdgg05gHAi/umDQt3fWlipI5L
6VyvbX81iiKG2pMyrTSaft/Fdb/LiRW9Qocmru0BzS52oK/gXbp9neEQyXAr7cDBsi+PrSFoCLA9
rA3FTDnPyimvMu1iKZcZUGLyuhF2wkSj8ymcpQ51b2ooTJr+SeSdOKhVMn5h3jNyYQhln/TyY+rt
cr+k+RKNvdAeZnzvr0ZhkYIk49Q8giqqQMHTZRwnm27hYFSmdVHDSN0B4GWv2qKV3rcQM09uzLxB
KopzO7Wpt89Wjqa8wmkyWibiqNlenfMydAS/kYWa5ZHbZSPypy5+9DqQyYZVxRHa/vS8em73tW6K
ht6EKKfn1ikrGDs003Gmu7tqGL19s87tS0ue0hPCNSUaZ/yQDTbMM8rv5mLpBOxGwMu3Bn9wNdhS
uaaVfnQwtKqB5pGNmAwgi1iGatJHeFdoJ0vmyaVXVK7HjMzq8PNlkxMUOlWj39komU2BltECVRvM
umacDeSYyElS2fsKxsO9A4lq77ROcULYB6mqRazXofN/HFt1QJA9YHDJJtSpqtHf2XHe3DLsV2GN
EBXljrzTU8llYBJVjUs2kNvSRteZHP8/9s5juXLl7LJPhBsJD0yBg+PIQ2+KNUHQFOGBhEuYp+8F
SoqW+o9o/ZprduNWFIvkATI/s/faqrc0MPlu/sdki/ZnrDrmcCkRoKA04gmnIjSEc82YxAzzpSX1
z87054Y8uocU4fAXIXxJJJGkXLex8Vvzx++MbvQXqqA5gFUkwt6yn2vL1i68U+TvmgVGTJ1zbl3a
+DnprAMD1t+xM356Rmsf1sYagjXGZGBmy69FLf5uKBtj57rde1uVRaBMcSKhGwKebsg/SeyqoMg1
cK6emR8V+NUmNFbsS6sT69gZnS4q+qm4r3Xnpk4gbzHiG6NqMNAXGgnawXBKu0lGvV6tN8mC809W
/deYp0+sISilqC+YxpBPbKry6Oo5KKt4U5P62+Fa2O1WzLReONDVBTO3XJTWcfZuFMWTZjjsz6ZW
/E4NNzs2mef+gcD9MCr9O6b78LoMgL/mvuF2FogaoTHPhXDP/hKv11KMGATM9q1J6AXYxZ9Jsow5
O6WMyOwpdl6izGM+L9XJVJK4RQSAuaM/Z9NSXJc888gMHX2vdz2jhnyAqifyQ6dKeW6G+dFasbrq
a1qz2bQxTebr10D9GQ7m2Dwytofli4iwwNVvLsxTaoVEmfzmpe6r/TyCUu407zNOjF86KpQ30drm
LbzJEjG4jXZ24LmyPyuj0k/ZOrJoSzN5JWt2chBm/7jVRBC4/sXUs03xXpQy1Ot+OnoSLVJvSSvK
4EIHynPSAxWL+wDSONlBvMr3gurx1qjd+K6Lm3PHh96U3SFDEZ0uvRXaruQRZYNH2MeM71eHdGPK
/Jk0AYetajoe5IQ/EN9F3TyMKfD6nFbQVQ4/HdkQFlf6tdb2zo5k75chzw5bsdnq9S08gCS0Jp8u
r/kmMfPIAg3XhyZu46m/XUvEH+lAfnTvBjleUvaiNejE+WnqR3zjAxL1+kK1luG9XJm0DZiql4U4
11iNSbjkvObYVVKwfWZms6pyLfsa9KF37VQtYY4QzIwFHBxB29V6Z3R18bcxzn8bv/9F40e79e8a
v9170Qz/o+3jL/697fOdv1Au/LCPiJrBh8Qf/SO/UVh/MUUm+YaxJcypjQbyDxGk/RfQLeIw2Law
FnCZhvzdV7bhtbxNA+mY5JltneR/0vcZG2j2n/s+ACh0jwKyDnGMW6+50ZD/aSTo4/Qn2KLVrkDw
qXuPuzJarc4+VeVaRK4c+51YlfGADxT8XAPrU+fQPXm6R1VTNNPTQt8GaojAL70dPMYRAghFnOd1
WDd6Hrpk40bFkDwkLAksls9BbG3sT6t+mcbibjI4z4spQfeNpjrQHXR1cb8NzaoaMopVCHD5Vmk8
DjWZu1Ia5IYxz7qxJtU/1aZPjY3PfrdgF/sS2hgsnvnMHurblNi43HjEor9QZDaOfWgn26oDMx+r
hwxe4rmRXnu1uJjogpkc5gMCZsRiJVnLy+S4pyqZqygHP3q2UAPuh37k9Cia1QGtL8RN52jGHEzW
Eu/UTG8UQBNgxbgIko1X0YkIzCpllt3a16LzjmVpPEihu3BUff1SFfpVHc8VY0gsPgmIHyxlmxu7
9eL9ILBh88A0kVfrhBgkBdIRKnzsMF3Ih1VdrYBf9q6tueeKkSmgCnq60XLlfjYSFKBzbeoYdHo6
m6JcH1ubm39a0hfaVuMZvYpzmnGsvtV6Q+YzWEyE62YT38huIRG5bNKsQ9Cqpbq4UnVsro91h1ti
jLKp8bTPopwBBQTwXrUVWWCfU5bXTb+Gwm5gkGjWgH0M2+HyQK6Od+MnvtCiCZXCTNOuWiaLSGiP
DPoI1q5qirFMt9zbuYKYqrHc4hbJtCodAm/tTYXmILOvgSkIDm5KsUgrVrpY+AEcsHioihttyUyp
MUSd5wTJvKRN6C4NY08tBbDZsL+x6cJU7/qhxKa+1mc3rgene2uM2H7oVo78gsu6ybR8U+A0XT7d
Q2itDnXbeG5yi5eLVJM9DFsxrgeL+nmrGWn5nOdJjOTwamrZQnlJbS4rPzT+FtgLLOsnv7cAJynm
y5TVC+G+7U/Sr76F/jZb/O/0kwS8/KQCGz8JwcUWFpz95AZrY48eI9vihNOfZGEYjNR/8OrnS6ED
G0Ni39KnJO2K1seIH2qcDJIoB7sFmVrI9CX+W45xvhh6WG3xxquaHCJlflKPxzZFGqBD5UBbTCxy
swUkY1EjK3naYpO7nwRlTBXza5Ftucr2FrHcpoQtlwmxy+0WwOxsUcyDkkw80y2fmW9AXECH2FEF
STeatyDnbIt0dsgUe/EZVXC7tlvmM14D5MS6r3cnYwuFTrd4aE+6JEWTAeoSQDiQBKtr+rACeCBW
evhJmGZNRdq0vgVPp6IfqJUIo263WGoXLGaqK/sWkEjyFP+EV//kWLdbpPXPKf/fC/HfXYgm6/D/
34X4hCvgT9//+fPPQkPzb3/r77ehp//lgBDboHE/l9rfb0Jf/MWZZOJExi2AtmFzCvxjBOr8hcAQ
YI1loOX4ue/+cRWa1l9ckATNoyyxve2i/E+uQsv9H6t47NXcgpZgHQ+O8f9dxbtLR+jCZNcnTTHy
kQfFSCRXUaxNk0GsPYMHLijXmK4HY1nCqsfVp/ezeXBpM45tZWWsImJso8xxgY+0lvNExV5EDkPE
XZI4vR1Oncm74cy/OK9ISV5M23z3k1o/GVKU4eiDOWjTxGIz636NtRxOyuyTA6TkZEdwTgtUoUjD
FST2YVEAqmi6LPKN/Lnf24xpgDt4SOjzpfll4Xh9r7u+OoFZWfcic/ZjD9JbDGiDVJ4lt3pHIkS9
ZOUTPjY8ePR5SLkR6Ta/Un1sDwYc4zNQiW16YTjOR+y5Mg3mCt1kUHVJcmnAbT8X+eBdz2zVHsap
M3Z16d5jE/IvIsfg5VVJ8ptICHyItHXH1QWzUWQ0H3EuukPHSXycMkJ5kE7dN7LBHws5e+9o3IQr
bdBtvTEX6mJnN3Nxp9Hfc6Mb7HWWyYvgnTfBWLT2YwcZPppaS4QIpa1rP5/709iv2jGGiHa2ilQ7
sxCWeHHbNYQHtmK/Fc2ldVLsE62naaB9EUzoBOlEBu776ySu7IMl9WpvtKbNV+3Xe6mM/uJmgEOK
0XgChzd/Loyfo37CuRq7RX+/FjQoJLSXe4eUvx0WVsySWe5+jNTzsl5+iyrrDyDY8+OoEuNA8Re/
KC9r9hyAzhdot2JhXW7klwS1P5sjOadYJoYq8qpS7TJm7EBeum7fOgzRFoFJhHxOY6seSBBaOv/D
6+rpm5B4f7+KevaYXVV1xHtj3VtswMrrJZfPWLXyZ489+buG7gWFyWqLi9YU6srT6BGbSvAhZ34q
I5kwS3aM2NsR0+2dY+HUt6aumgspEc/prLHPRnHUHr2xKe7npiXCujbVLZQRYlnajPaeXOi8CzNG
sO5x1MjJ3Xd9webA5+LGUzjO05m5xj6vDeUzaenMfWpJLzToGrdRnFEdl9Fj6LT6dhKwfRB1WBoj
TEYYAwbBKtCyaMuzYDbW6g4k9NFHkh+kY91eOsd4h+3nxtetWc7pFT7JVyfr3IcK8x64cl079dlo
xcahHJiAuIHyp9r/JDmsRVgcLyuX5dzf9aPhVZ/Il2i5rRo1HsCvZxvb+R0R2ymDghKYvRX37BO7
UY+SsvbPU+MacM3jvlwIOXPkg5y1KidKZlHJUVoUM89GOVnFvLNxqwxkEZFvTYBZb3u9Ri5Sbgiq
Doffe6Xkuo+dnF0CTspYvK1pOw2hkFpy0y5u5b5SZxhtF/X2ot/XlJLxVw5XKLQxqQaccNyIloaU
iK6dJ9eGNuDDNUB6bOlFOKstw0UMfv7hgvzRjl6twIvbTQlIr/HGsdgp8tJJoqM1ti5TUm3pZQQ6
FiRG8KQIuNwnPR2ECup2mu8A4FtfTN+H4sAUXbHsWYC175SWUT3gD47B79gF/yT2ww6m3Cz0J+Bo
xCAWfckCH2BOduDs41/8G23N8PuKdJoky7GBZ37d3JJ3ZTQOYZltag5XBWwDsWsahUTTnd2E5OXa
uZ2VM+9ti8WKEKXKg87md8wgPV6eCIc1rqjb+47KsGuxXlf+hLDTdC61b7WnIvN572c73tl4age0
S8Sjj7qRHmpXeYcm7Yq72iivV4AFbtDpdnM9p3Z6FUvpAtYerJRFlefyUiksyLuxhpM0kJiwZbsf
8EPk27tKmaknThZ1SWNqe1KPxaNb4uByDAw0oTnZWuBodY3oeWwePOWyy3VYP4H5NphImf4VOA0z
KNsOL+ZsJciAmJsF6zqWIqj6dflsl/aDO6q7YdvoEB0T43sGqO4FhmjFY7Lq8X4GIvFsE+x3b2Hn
5nKoy1OZuP1tM3jELGmLOCsilj5XWlbkfeCYXPTcHJ3xseJL/SpcPduR+ea9KbzmDbF9hjzmdjtf
uau7XpDmeEHSzujupyVnvGUy3WwbgOnJvGfYYSHSFrivBrBn1KrKtKKcodYdYjecbAjG+3JDXoGA
Oy2OGg96V68Hm2Tqlv0Vm6C118gxpFG5ddlB5btuNryrzOSI9w0TCn0HgAOly/w4wzMNDJ3VXGLE
6Z1ckgnTVlpEVu7j/eEHAC2C3j2A25ByNK7WL9NsQdgp25fvChLchV5H/8NCodnb0KuiQo/1o9O3
5qs28+8ZfpPspN4nezIlZdTVQ3lTiKl9GXkPL8y5uztAL/41+tE6ZJ6WXzOazA40iuqmaOw1JAnb
OZar+t16VnYNajB9jdlX3MSxDlYx7x0qgWrFFQdcKmwqU9z0c1oNYcabf2eDSDxgsOzekQ9iQXSK
nclM9x7d51wFVuU5p4o55H3hbMp1etePicSIQM4VyLWlEadUJK/oPBwmbIylyeQmWk9bTEwVRedR
dxPIVccisoCVQGbKBDj4nig9bn8yvDRT7iymxEhv9OGZNHFAklDDWJ9ZJCD62KRBUs0OrSRi0pCZ
+gYXTAwEZCD2kCuIwtFBdfLee6sJhXns1LCDBmW/GxuxcrYYOwauyAELdAD1EfUrlknuo9nlHnle
RGBmSfrUO4vM7v9b3/9vvEQmeoV/U9/P7/2/1vY/f+Mfky7zL1vwivm677iuuykS/u+kiyreNEi1
9hAzblbgf67vybrijwwHlxE8JgZQfx91GfZf3jYz8yz62b+h6f8DiYPO/OxfZ12I0GwLdxPkHBoK
k3/rX2ddDIg11TY8+VNrdK8KcBf8zOXTm43yZtU1oCeazpweNeeDO3mXvpfql6Py9lE22mMruv48
wqQMWm875ZpROy2x6cQQLPP0jrJDeycrDD6c0wgwg16M5YIKLenvatdeTA7brKA00Bjou6dV7zzj
Bg+IaJ77sjVIBWW40ZgHWQz4HD2JmTAPhZpWkGMwl4bKCuK4yK39uiaCrYacuq59Lr16wHzn1iz9
z6k/Owb2jdgfIjcVVg/IzgJCO1i8aCwA6gLTNeXSsjBZQCenn91mgZOyJD2F04qBACCCFc8YYA13
sU94U21BxYvaNX+iRNDGLfy0UJDSGrt5z+vY+0qcnDpsNVACtFGXNkJh/+m3aw0pQS7ZopcWeEbk
dleeMNc+HB2fKzPXWeFMA3PrvSKwRkVrg6x85zX5sUqQdc91NhDJWJsDFMTZAy3q2W+Lsq3AM5P0
mPXZY0KSCx/WmF9aJvbH3Jhe8gaWUQ63KtArPzkyVyQap62S9DWbM0qCRWUnsi4vjdVdpSCFXvuk
qkMgMndmNUOoqpWPHCRxPoc5nojlnN7WnI2nQaxKMZunZC5eZjXUkPP0/Ax2/iPJmi4y42J8XL2x
p5rWqgM1/As65CZg4TAdQGACpjLqA73ng1qzFwzf3yiJhqu1b6jFiuSGss4Nq3F4a6r+XKmmPhYD
6S9uZu7mtQLxipPzSjI93HfYkdKkAhlqFC9SaNluZM0RFZX6A97BuVTOGt9NPuwmKB8ahfYmLDXj
XcE64WApawP0UaJjC98pBdgpAdvC5oL4D/D03cUbJiNy8VScIHNl+3oGEkhQIB1n33ofgGDUoVJ2
9uGl7Xye0eBEsrU1JruLBQQr+UMsT3Nra8Mjy6r5sa6W8sAsk2M/k9mxLqAqjZlwAqJxqHJqe9wP
jJtPnAvpvusMf59UNmuaVPMPygFHaBfVCeUGbmTOjgBtZVaHaGA+GpreUEE5jpIEaogvqp4y0Kwg
6g5LaK9QGG2hyghHdRZ4xvyk27UIurJ40cr4tK4EHVc9okt70F7tBQ+6Wcz5OW2x82m4vr7N0e5+
j6vLzBFNakGtzk3WwjhE/FFcV6oYrxxn4I0fO6/dmdaqYUhz8Dgo0jTsoAE1TtBPrljmEJGrHY1C
jA9Ihib3sYTYfecIAwJkCwD8RmKX2bPh9aKYlp+9PXmi3Gnc8IPQ1+SQ5Y2BvjTpiIg3B/41Hiyw
TMhZP8eyJeQ0VuoOX40eKsVjkfiqJBFpnpevVnKoRolrLedxyGr8KdMy+YeBR2sOtcURc9jy3W5J
XtPwrbftlCFRiRF6zeOYfjOf83nXJiLK2Xy1crpB39u/9VTWiD9SCwa4ripxldZ+hUfRk2HaasaB
eGZ+sgKJ45I7BzdtOCVm1LQglmF/sAzHGbBuMYKtGUFOKg8sCLPA8CCZknD34mZyvilz7Z1X6tVY
M0HqddEQqYl0RWutm1wYxa4roczWWvYV9163ywyZvVRdDryHtLTsYjBlBrAwruZu1StEt1X8DISp
ACLim6h4rLI56z7cPNdU1wrR2APWU+2xsHr33SCVlqWGT55l5Xc5xsaU1xhelhHFTb2BnRdxceKl
iYZ4QOYwDMNNCRkcz1ZG8pkmFoYavLX4V5z7alXmPm7h4qLYScnFVXdg6jJGuv1xItXECOKNatJ6
qxdgoanvJ3N5q0dUuZaq/M/O6O9diqAJngSBaKY3/HKWjZ0imKcbpjpZ0KCB1yE0obuSA44Moohz
bdCusP2ne2+jtdRi9SPC0YlJSrwN+qJzHnjLTQZI53bVhLosmZ+jqB7JZK5nI5h78kWVa/yEtCcH
PIrwLieDFPg8HwOpd4dFSzAVmMPFHzm1MCIsOCvZ/QuCtE9DQcHtTJ0dJPr0MHpAXgsPDVyzoW74
2fxjO88HbWnB5AoFLR5MBbI5v/pcNmyOIHUrHDeUDmU5Dv8fvg4OqP4JRKG/Mz0k0yyD/F0/tCcQ
FSAFNfk9t+4zEeBNtOJ72YteZiEzEPLnLVYoaT2n+xGD4lkr2i+EHxf2qzBg55LwtmmTWRhufYsL
QwDT4oOtxZLvpw0ZtKK7BN4KRqiVMEzBE2ahlzBe0zx+5hHGOwaLgvOudX6vG46opsqnfRl+G01R
XNkyBmOwsMSKTUKhJFP2a54BUOQb12gqim9ynfz9DMc6kXzV4oeAlC92fIkhviIeyjn6Cz/5qCRk
bEHg9l1cGHGYbhClyfIUlzvoEEckhErZ30gs/lhDVu5Lm4JBzdYruFeC8oq+fSk9vtTagQuU4zx8
d6OFrB028s7iEA3cjejU2GV+7xuNPIkf1lOBw3cCATVWsdhxmDac2pl69ZaGC2MwH7MMsohKGOjn
Mzbi0cnKD2PjS1UbaWq0KmefKxfutK/VeyTk1TVmhCkaltUKlbl89Gm8IPp3XHj1fA9TWhSRQCXy
0gtjvSvMvuEXyuAHhK87zjW/MMm3r4Yif+O1LwZUTLX31Lo2fxfI7SNo25NTzlOIVDu5H/tyurOH
OH9zc+eRwFXosWVyYxlNfzRHLwGAnuYS61zMLxoxo/WMLG8KZ5tl+jJ4kbXGjkFH5YIWH9UEvG3j
iGWOQvGZNAZqs7lGU8bnHBhSb26Vvg5HAc3i6M6293sqevE2wi/LZTzcrsIEvaxUqo4Q6k0ygx2F
6jMHeW0JyULUThdcsopdJkp2nghRPbSebz/gHOxFyKmpUWIY0ghtqy+/+45Epu1FTfhMMSQ2EPQ7
5yClbvPK1GhOj6g61jGE2+bslsQEX7xAph3ENdk8+a+emIePOmnP5ZTGKxa+NAnbxPwiqdxGd5YZ
nyD3gFeulsPgRoNac5LTxrfLihQyzGwv86fYSHjyh4k3QceLOTwvwDrKg187d/BDr2I0Ee5OcR3M
R2TrOY+zo9yvOHGrMDV6l/RkO3u1ZWdd9DGzd0Ajy8hmlYefRq6ol1pElM1gNg+daXUZegjR38yF
4SEujBtQjoMcgVUR2FCxfu2hC26cwUTv8n3swh/cRlSR5PtiPuJoh5zxSXXA+5K9cpoVr1xx469y
msUj8+v4KHI3Owl7ouKNW+fc1oqZcIaTrggWLP8viZFh6lTawlxvTbszliteiFSQpSZZjp2Zwakw
rWa9CGarljsQnyJiD9bdD+s8vApvHb9sbCRHr2/goOT5cGslaffcmHYHpb9v8mFnwkUpKhvsB9UV
3p9uIECe9qGfgDdywob0SaO/W31p4hgq5aKiLOd9uGIrAnofggkbydhbnV8JqThwP7yZm9UbLZ8X
sYOOSUQDC2GrsBwmQ0X6ptwJWFHjjo/lWpMgA0hUu7D9zt4Yf9d7tgOVtavWuUTiWosd6ZCJF1hW
oXlBvyE+RTzH9wxl2DdXHK8wGh7JGK0pwtrxo95goRpBDntnWJOr7gcn+kMWHSpVPeHMwD4mXOMw
bQjSfIORLhWz0CZpy1Bqa4nmuJP2ftogpqi/u25nr2y5c5wZkcr18bqq1zGwjLw+ji5AZ0Oa8fLg
kRzR3M5JyvLQT2bRkvLhsXSiWKjQBC5bSN1ooHz9otzMUKbBrm4n67EZEqcgimRcWPp2PcybtPIJ
jCKX8qqcLS1kz61HwGXrbmf2KecohtuZ0skxj0Pq2K8GiXyYwqdEukfQQlL/8B0v3glGZsl1plTW
Ijom4iQijHPaOcZI1nbBIpbTZ+iaazVo8jjCn3mY24FegMTJw2o76U4Ni3ZGTChPHc/kbhzM7Frm
NlEqxuh+V11jfYp6U4h2GfrMA9uZp77w4+xNh78eVuRMIqtzNo/ouiLN6z3vD6vn5OiMFSW4jsQ5
bBmLvwCaEVHmcDpHcJ6KPVlO67ugsL6aGPmC2y/xIklxaPiy59Voh3tJKsmvdLaqh2nS7fMqsyk0
Kkvu7FSHIqOnlRklBXYtsD9UB+2W9QhlPOy6vLmBLM4Yn+/xuaeKjJDq+uFa63mUcNdRnMP4nI1u
iMbSPSFuVLuGxv0BMYC/7wphvNsw/I9V0ckgLjiZSqQcgQuI6pAlptp1je1dm1nl8PH26fRR+uBx
4XDemnPqfwnA3orvhG2/MNDBGsux1cuWUmpMrjH4ezN7aWtTTzvtXvqzHbVocDHir0xYwZWm0RRX
KdGoXOPxrBW/EanIoPHd6qiRJwMfkJuknpzaQ0eO7EsT2gLPzzT3TWwxxfJd7XYw1+VBTulxRJt/
mQvEo3ZSmx0VOJz8cknTP1I61oWcB5jpsk3Qb5MWW/Qc/KPMkfKmZbh2xOt0KGq4dKblnkm8f6Pm
hHxHtH3HwsnsCFk2B2bfAOkR+p3nVSroe8JEwnEjjbrYIOpmwaYkkejfFFrbhcwGi0gvoZLnoJze
fibd5tQT4FBlafWmyf4NXixbFgbilj3rImik+hIzF6sH3+S0VASb6jSe2xB1GLHlQRxagEEFgMAI
NF7Ld9s300jxaQVGPf+SpJOkibdb1pYU1/JXnyMfYs0jmmiEHY8jwTQjYHFGgCM7PsPVYAMBHDio
EuGE1My6CLWaxPSog5k6JtbcXoP1rHlaevegi8INjY7ZapkkxR3zByF2ozWPXqSkUDf9QL2dC9ZJ
7Tb+mb1envy2LSPCRtcjZhfxZ6pp0fIhV8fKGsbdpLXGfT6gJylk9zmk83B2K7JGhVe4Z+ZauzRd
JFIGh7QJnKdn3ACK3WCa7JOs/aBfoxRbauxx1ppXp3qUqoDl3y+vqGlJJFbTxcQe80Ip9ZRpLdE+
3eBepQ5enHZeKRyblCznddOVjlpHpMn429dbwDCLGaS58VJrHHm5sqy9dDovnGzTe01nyFzMtXF0
CE+x1ojtp7UpbGwdhXFVL+l1ptVvg3T749Knj52jfxPRQv23UB3ViSSPtzHeGNaXiElr66sH3roT
Cf5/qVUvM4FX31JWyIESIn7A8QLGDbVZjsiTnerBWwY0XE2SE1Imvfi3EiMS31kp0Br+Mj204G/R
iHsx8mUGENPe7nEcU/yjD7XKGdbmaPoPNQcWBlrTZv+Tgz8e0cemg8abUEWOKLozus9gWjOSmZck
3vFRSfdSYIq8VQ7z60CHd0XucJERXWHAWo6Uh9MvGkUqbwzIgCf+gz8qau/bSIwHK284PLwsPZP9
XZwXm8tVN6fPuJCsxgutSKLZ2SS4bl4BDJzPa+YWvOr6S8eVFJY69OvR2GaBskbD6Y9u4OoOymZ7
oMpD4bMZfK0w6Q2OBGfu1HTMG/IJVPs78dYzQADm8ZlEypxol9jHbLCWsNxgyZ6lDvV9Mgs3cgun
PEub8R+Azz6sKfUBpuITj632ukvUvZ/3X2ydeeLjxcblUt+3FtBOBjPuqbYgIbvakB7oXRggrpV2
ixjvFTlWfzXEmtxNnYObvzTrQypkEmVNpR/nnOass8f+VONuZXIxNAzy7S+U8P79qAnGcDHU07RZ
fhfEg8H7Wsw9K0/QTIP5EdtKf5w8u9g5M0YTyA/N9MfuXfXI2Qeh1LFJWxbteO5ahlEC9SDJe9al
JDCHOUuWgUUURXH0nfpiDWUfxqtpgULJJh8TB4QE9LWkhZ5JlkZjvzb7Ilvke08k2tuGXqi2INr1
E5khC3l9KbT3xqm6W1eU2jHnwusAd7vz0SvyDskZLRKqk5xIyCxBS2wlkVktywd1Fq9WIqv3DCnx
bTOZ8WUd0vFTy5xvvDaLJDxI688tY+j7dUYCaGfuVIcyExN7d3u8M4zUWm86QAoymNyqOTAFrVBI
DOxTYEQ7+w1C6eJtyeadxGTHBh0uJERt5JGWiLUbHRs7REUug2MWq6clsZ+pEOzHllwiIteX4ch7
gHOq65Gl+97L5Dmc8GltPCYCNXWfmree3sfv1Qz6J69iDzqfgaSgpEnXriaDouaaBVwftINKr6gh
hnmfOF0DXypzxrNVc/4EzgB28pDEOMgZEpWEtzALo6apYPnVNDeUd1MjbeSfTffSSau9QtvowZsm
S4hAZJiZh0XmQHw4F96cBuzdDeJr8aT4As7Oa8f1dYR/EPAaxwyNGFCzxCOQ72KOcrx2eXpIFZMT
JOG2zuD5StntuLD8YOjGhIoJyF+gGwMQvm7YKiFOmbeqcNzfsAI9Xu0xH47SI/ij1eaWotUjii9I
tFLBEjHnR3uUA8MngTQcTYfw+CQ0/6X8cRql4L13dRIj1WOmtjwsBcSD0ORFi9Z2gza7PY33bHBF
U4JWcqdM+Q3asI5YEdwvGmX92jviTELTsLPlOB2SLG7v50QZr/mmP91hIwWl2Nn6Xd82RNvgP/Qe
ervjPuUsa+7IDVKvmpWNZzNtmctUbNcu3aINr4XUxI2opuVgSEAANK+9eY+ywH3w2fEjzIffeKVp
qfGxkDJ0HnpPATXcPOmzMfKWNjXHalDZHqxgr09xZtkoPEN3Aoa1G9nm9oHZYbe/YcI/cJ/4nVlC
uzEWGyDnZPNJV3kUD12S7+aiv1uTnv0gKzojgnc4P4nVTc7EeRYhasXlu5SVTspTT6G2OqwPmXR0
oBVweAZJnrWvo2M3+0nj1k0ai8uMR2pHs5NFIunzg9QwWgWMRq+6eHZPahJDRLxccS114LVU9rq4
biAMPA95PRD+PWfVDkufFTqdFXOcDNq9LFp5A9nCO1YkXkS9WuUB3JcVmrLgKdG6abh4gFh+Mb3V
uMQm+SSo7667pp3240D1zzjTZUqjpQ94mFTo+QlJQuwywkT21WUc/E9N6ShD9ApGfmoPOw3W4gWi
hx2aORyMrDVPTap7d2DT5tO02OrsaC4EChIMSFag6xipGEPmzd25T/3xAua6uPYc/4NYRj1SJFfu
c295T4jUCw2roDPwcsaKelwxK+uWF9Id4r3b6WkkDRbYGg/6IVWyDxVy3xOJqsxsmqJejMD31l1q
ziSRYWJGwgtPQRNr95ZBOglpFdbj0s1AQVwd34LnNsyBdeJtduTcqfJhtkFtLimXTW5vzimEPsW1
5qI8tlnfMGNF8bw06V7Hjxb4zXpjFyv/X8T3vTkvt9NQMwdWxYvfG7/MhMMawUSUwW/YMSl592sk
I37CwmMCy7nrtVLsaogv+//D3pksx41k2/ZXnr050uAORzd4k+iDDLENUaImMKYooe8cPb7+LoQy
b0lUlmT1xmVllqVUikIAATiOn7P32lKk6jCoHJpq8jB7BMCXygacCstkFYbzLTR91BJJ/aFq6uQO
rCyqMHmgsGr3/az6T8bIGEQC2bZMkL7mTIU8wmnYVz0varxLL7mf1PdDV99jL82mlVl6vNrFshGM
MuMWUeIE8hYncV2Y8gTc6lUZbveulIVeadZ/mF8zJAWSVT+2A+aSMB9PfVWN0PHq/4agfwvq+Z0s
1TYlg95/79N4+qJh77Y/DK6//cxfg2sQl4hBwVrxJYOeBlr5v4Nr1yISSLkmrOFvZguO9C+LxmKd
kMxC/1fO+i+PhguAjNYL+T/CtJX7HwlTf5xaS3/RiPgunxDN7DIj/3Fq7Ym+m3H7Qhb02E/nUeSt
wEhYq++uyd3PhDYm8N/7QMB4CoBXjkJR6zMcf8vXCLq+lhYys0OXFIVY9abPBnYMyk9F2493ueNa
x2yuCQMq57b6pqj+t1ia5fv66eDke4Du4bK5XOwfTzFysmy0Us8/hMov8TboZqCvBzcgRyT3wAum
fAn9vPLpLjFfQeYUfxkNxOtUOY61yfA4r6YOS1ZLWb+2aqO+6lL0QY2XLDVOFjDXnjQuPpaEd+hg
g4fcyYbNry/gP56Ei6hALIwSbqTlCn/npDG1qkgPmhlyzKPcjqqcd7mR4253h+l9bZkE2IjUZQ3O
IQUKc6yeKVw91K3hxOeL/YUIIMe7ki4NG8EZgxk5lLseSe9xhGfCSGcQ5zzulvjLGYigkWP7/PU5
IPf46XugseETL+XBDHlLPWuU1XWTO/gHWrHDRsPXZqemJ8ylyddfH+knXBe3G/1mC3WH7dk/aa3Z
CTTLYMM/9FZoQrIjEL11vPpKt1Z9b9rgAX59vOUO+h5vsdzeZD2jIucWZyC13IHffTlSNEVBngnH
C2N9z4qCaK4L/7Ocd87FEajHlWWz6YXZ8TZ73dcsF+gnvYOWQ4xdKvlaWX58SBvv/OvTuQSAvzkf
W+LzcHnwUNq8XRSSEJ3NwD14kDP78tltsET43DPTxBc35dbSholArRPqlD4gnCA5PEMgpiBAPCCR
hStj2/W9nhw81E6PfbASOLew3lr0PbIquCqzAq4B9+b7PiRGaw28QqG0TIZZkyDJQcZKSVjfRDw0
0mk+DM4cH359kpb3xpwGXtHEmcbllC41jW+/MacFMsjArurxMJASQsunZLIckv9CqyrdlWmzZBGX
X8dMG4tmEyvS5CaHLE+6Xc9MdEeLRt9Uacxsuy3A6TiF+UHINL6x8W5+coc8/8D4bqvFIB8F3E+k
ZkNGj5Li6yzN1N9Fc1xs2AaN76OwQN4extOeQDKByeQTy1l6cFrbvg07CUspJnqbt0t0yKuAeheR
54GIo2ld2nG+jZAk7Rur9M46sJNjYtA3KESN0YkJ+OcIlx9+ghTYWoVAo8rEUK/62VUneOkZKRkE
qlS9pHRVVbd2cMJn61aQuJWSj/bUNnQcABWt2Ngbt0gXp9dpmhaMRdTSg22tvR0oKvfEiSRxQxUA
dndW93ZkmWf8ffkHN4zSr5WISpRGpo+1wdfYlFdDiUC8LKLxo0ua8MbNpT7Yvp8dkykZT3PtO7fE
/Hqb1osLf2Xl8XBLyw7rfJLZL2bdbI3RJyAhSL8YTA3eoXsyNiiRMEu5+irPGSBmjqjR5fsLsrW4
KYMqWMkRzDhVPd0hwy3QjySn5Xpi5U1wNwEQBKpJ3JHIrWc7csjCJUj3GKZ5TsZ1Nb03MtJQ+a/m
fCM6A+3gtJiFTN4vbHUHaw+b1jt2s7JeNOlYdwnXibG12SFTdBvrnKodgXbcET325q62rJcSrtUu
jaSxgWno5aulsnvPRrSjaiY5pQ9GbMljGR6GqdtFkXUvg7zbsrb1R4zp02oyxtZb6Ui+IlzMAcGK
6n7S2bs4sCM4yD0q6zDr6NCkmjCmtltrk62hTBBJhIourD+Gj2hr3sHD+BQBAjlEbWs+BGKetol2
PtC9RbZQFHRrmmRtJI7/1NqBt7O0Zt48dgNpd6m/Kvt5XOcm2ZpdUhu4qZB1uexaWKK6YS3yS+RM
uQAzQn9Pe5VwZ/wWtHujiQ8zBrtIpmoNEoi4Ym3WPTcXcpYNr6F0F4eeA1BtiFEjhY7c66Yxrm0A
EafWQLWqmRi+JOyq7ru4cbGtTYjWIQYm1e3MbIBlqhH4MCehCDkds4OwYvPgljwujoFIFXdeTd+u
20ryzhgGR8Bu2yhYo2EuPutehR+TQHSvjttMH61eD1c5bYZj2vstQq5KnbRpVPsaRfkaY35/7NCd
3RoTHfsumxiOrpj9NeII5sid642onXybmyHwCWMe36veLHbYm6KjmRIEhHREwThAU+VbYLqEUxen
mM43fQL6DDZs41NSdClwEmesL43DjVN2095wcFLUjZnugqSfvvatHsobcwLSENCDXs+EUa90ibKl
kmC+4pA3h5iDRbDdVVs6wnLLGesr18EmOkBV2cjInK6BNzQfkDyoW8mDejPFNM42adCiTzQRU3wR
CUH3fmaybUsS/TliSrZzyth9iti5nwosSmfDpL5geBLdkpJNddJT8pUlwYZOiJ1xQyhCXa86YVLM
mE76kIWq/pgkVrpJzXnYAG8i1d6uIJCkwjoOqk7pjPndU9k28F7oHLzORmQeskSx9mhOsq4ov5ys
DK5mhI+HabKqG4uo7Su3gSA3DRbgI8eiPUgsOGJu3XPmxDzeovAaNnZnyW1NSv1WIV2/nd2Kfjmj
L35G+lnzIaR9uO60xSdJO9/c933LKeFywU+AizNcox2wtziG7VvBwsC8CTRI1cqZ8a+TrX23C66o
Vex1FTg+Uq5MX/UO96uw6FRQA/dPca9Z10tZXyVE45DzZyvJhCGv98Qd2tcM8oyHiQNEG4NhOpQK
Zosbe4rsT0Ng04OGk9s+mG7FrxCzPWgThI12I/ERbeM1RMNkT/+33DeJZP9PvWhd26NJyhmLgtCd
dUN4FL1HtHfHPCVLoc+SaFdaQbQtC+xL7GsRVLYxQPnB3iLAhIJQ+NAvorDf66qfoj2X300/a+XV
0Uk3ed1zN9NVR7lDMFuba3OjLZAfJ58JcMXKOjVIIj2pohs0XGM+Hy+v9//6KH+7YYXl9l0ltHlp
X/7KpL15yb/8v//7FOsQetqPUAH78kN/71jhwimH30LQfAlWopz9F0wO9TUcNx8yHJW19Z3U2v+D
DSnaZ9O0HIfqEf3zXztWy/mDv40CjHrSkxJD33+yY3XFT1ZKDk+7nL+ST4F6eynHvyu3vd4pSzLQ
BXtWNFAg70uPN5tv89hN9SkGPou14NNUePZibgij96x1QDRMq7yOo7C7sUonxqiEhM52AxFsNfTk
u2gKKww8RXYui4kChW35sQ7ac8BbeHEQ1C8mjTtN2jMX+D1xoMWTbB3gc/nAe6YH8fZqBwXB8RGF
v5pG+6UwiYylV8tQ0aqo+lbL7uGpdUrjSzoSSs0LLx+/4D/13eQqbtRwQwN7q4GOeuGYXJsYrb29
04Nkg6lJKgIt5A5EdSuFYJUujbOhbIxyWD/6bYWCAvszio8mX2jzrrTGG6FH1C5p5H3K0gx7UsMO
lstSSnkAkRwSsiuYaqYO7W+T7fk28AYSXUVtogZv0j9VPhfXvDBIrfFmtbG1Sj/qBNaqLQJFmceS
mKE/e5IymRbvG5Yt1SyISWBudwgwTXd/wSyZFGDPLNu8wiFQv8dcHeHUJDRvVc997T5VTdy3NPNH
A7S/hipHLE1g1rvAX1DUVJOtvK3BAtY7A1rhWWNneekqVKIr9tnVswoVuBJfiPPIwISrzGIXMgvw
xdlPadWsJsnWNoxbXqZZtYhgWitjN6LLFiMtKK1Fv9QwkrAI1Ubswu6R/nSEcmxt6LpIdyS4l9dC
Z0RVXn6ZkbxDFhUzUGcF7pU/N0U5P2Nb8O5PVcHeW/pzDmehZdiaKI/Gqd058MF6xYYoi/BJbcLR
9p+QL1pwD9vAf6KgxCGrvQW6tnjozrhFOY2868GfuiV8AAJ/raNF6vJLBTSw2asWis9Kj8187aOx
4TxzwSYhFCmJn8AEGoowLgr6IZVct+mcRVeoC/kAA76qkJkWIIN13gfVM+muQBPDoCcF0sannGy8
EQT1hj6sI2+CPhuCXdMSbHJsqz6m94mm6BWIHOYvYFdoeIEPxVzxWmf7DAFSvSbWr2/6FeAv/gPT
D/760VlO3qO3MK9mCTtirYeR35lrmj/KoZUxUm33jC/oANFLNdbKqDiJoJPmnRf3zulyRMft0nHX
Gw6v4gxb7aru2XOtkyEMngYEC94aIAqmATXIft5TqKoXkzrcW+MPK68dU1fPtaROWyGe1Qf8f7a6
D5PO36YW1IJjbMVAbyFCWda6liRcrEIr47QmKr9ThA7qA33zyXi6fEovY5d/yCaFdhwHOh/Wrhzu
MgNT2o2vM5SdWdpgGGucge8ZJX09P0JIowlVZstXKtHbck2SRYDWTv6SeNoA+NIl/+5PMcZFev5I
h4ySzXdaEhkGuoRmhjtkrFBuUuuDyk0x7eK6yr6iwuGOTBxjuafEoiILbcPL9yUqw/LaFfnYQfJL
x/Xopu2waX3KE0BhwwMuqfGuT6bqmUwHSCRm2cHKy6IiFytf+dWp9diRVLYHIkwaNToPCT6iy6Hn
rScNId4hlf468Sf/iS8TZZFFsfVAqgaAhUw31TNTsoZBQSLHx567eJ+gzNpBtiIxtA9tave2+ZwY
gEMZ1fNYZH42PnoOOkFXam5sqQfNyXABTg59As4ObayFp8QGddcOOrM2tl8woOaSoawY2eqjgvbd
z3WV0BITRelZWxUgf1nJBiJkGCbqCNyR6zuRsPGkXZcVpMNFyAHz4RbNkdqSjy3ZTbawy4myYNyV
04I7WuMSaJ15UbQmdCAE7VUVD1lfIoPq0ywpVy7bufeMINwdWRfTF+Xm1lVA+s4h6T3xmtkuOPCw
G90dGePJqWYM/sUif/Tc2fZ0rHJ8BxMtxTXMkPdE7ugn9vbNBugWs/DM9yhkBfJBORrZSbCZ5ffG
Ymd6wCyL0Jy/xFMIUtIiSPyanDQXlFXi4p+Amm89k4vM8H2gcEQQ6go2quTv5DYp5fYwLBXk2FL4
xcHsnuywhkGj8y+27UfgzDy2rBDGalhs7ejd0IR6EDmIGqLJBNyY1OsbccqYytT37H4hn5qYAXq8
ssjU+w3+n+odoRk4S4wuuCt6zWoyuTg3jKp7YJ7GTGYgoaT1G1wJyN2tU5Uy8XgfVFb5NESZfsTT
fBfZff0wSSy8Q9gIdqnCfSxcJinkDrfebQ0wjdDBjF1NGJkfQzmM1yrwznMonQ8dVJV9SUIzXtmh
KH2ejyqrDmgXlwcfLmLl5+iW5F3TQONy0PPZW+RN5mkoZyRGQd2a92jxS5RjLhibRAvQ1ZYekSq1
2NmzwUTFSDbb8CnAAZmtUbLZMMNyxOGHqc6ybm0IlW0pssu1N5rtWWKXeo4l0gpehRaBeYli1Mp2
8tg7Fnf1AJdu5PV+Tap6d9NK89MyA39X0Z1m9jyMlUP8fNCeoHolm56m5OPkG+p6GhNxnwqn/dqT
zP1p8sOyfsEQm/X3saODkH3EnB7DLEU0UOuPcpqD+ygSmHjAomOVEAyQWuISMwAq2IP1VddYxq3W
LTACSXIUcuD8C5D38VQvlMPAntArxW3/DGEg2IR55Nz5lW/f0hsg/zctIlhzJlalG1zg6TszwEy1
IQPQuFc4VDeu6oYtlwuHvHLGK4aaxSc60Nh0yup90FXmVWrqp5ZX4hb5kb2gFZ6FDI/JkDQnY7LV
x2FgmsczN2nUHI2AphFF103IFs6i+fCuczUIAVo+qSvJKDChXK7cshrVaYhaxRl67O8iZWWbsMJj
ysvPuHEUt4oZR6d88EheycSHgKHyKswcJtySTTotpEVjwnBSVCj9GgnaIRrZ1oWWj+aZfSx5FoyB
SaRQoFpXSEKtey9Uzp2H8Pax1AppqAZJx/lEhCbO485wW5KZNaoplMfvHbNmnqmZRwprrNYoE+yd
3+b5I4YdkhcSyo+dLHBJjzJLQNwtbizmxTiYUVhFd+QpWTuC+6azqXV/PTWW+YF4PxYoSHPvWIH6
Qzw2cbNpc//eas1+XxVdxL9KVV2DXqwfIhsoxBri3rAlmA+HczSU4qpTSXePNJ+NXOAcMZsT1Z3S
wTWbDJi+nXdPURfRMMnphtjCo6AY+/B9j3cA0cKIFL1urCunysfDaCIvV37kQbNw+B5awEiY9nNS
UFDUdgSzTGlk8yTkbbquRrveIUfg7ZgB418h3s72FR6FJ/ST0NSrUT8CnHR3zVgHCQ0WAc8vaeIN
ycpACTBKmKMWDxEumGZF8imxqFgSr4nPUjRooqm7HrVCCSDlCAGV9RQ6LSnea5f15jWpO+crrc6B
cC/Hng+R32afK9etD772g222lFYwGzUsw4neEdKKck2H2AHMXFdoJXtsHZ3XvRsqITfBlBEa3tdw
SlxXXqdJ3t/MjVdZ73m/EcNSECPUrwkvze+SNrbWTWrDCszH0HlAZUoCsm34i00hoSwoBvVnKqQZ
7hAsoU7rTWpBTM/pbchLNuyz8YRkq9nizfNH/Bgeo3DKgHeSnEtW3skKP6IdREc9WzRvA+U/hwTU
PszBkJBKGka7Ou2mk93Y9k1dRLWmUVYbGwxEyELKrL0eRT3tvSIe74TdNudoyNHF1NeVN4+b2pf1
bd6UzWeH1XLft7W+gp4U7HXoPVGoDTtaMpve1eqelhVeGbtPU8JcSeLJ0CHMZI3F/kwY9aA0elRm
BahacunMD51lVn+OaZ4R5+3LDJ8q1tSVBTwDPAgYjRTHInafha5h+HA2DNr7IDeq2O7+ZLROQ3oq
4HHob3SO3GBxOwajswf54D6UYDyqC9CjuMA9rMJ8aQe/ejfCulqRqlZ3x3RATUMg1pRukXJFKF9I
DTA/xDm/0gPBr0VwV6IG2NmYzzXIWJT5H+YIS6GytBe6d6Gs6jvefsc25w06/Gam8XbuRYThgioS
FqNWodTbIWGIR2mC0qYPrtbqOFjsRO04kud5cptXX4vfTvTejvR8U1nCsyWzYxPywttYFMCRE+j5
pjwUkFlO+Cmr54aF+SU1WvAahCR+JsJYqZuw9zrrqJmnBtO6EUaUv8M2kbHy8WBv6XUqfZvrXtzk
hjNXV1pCKOij1t/2aUkBqOYioGzLHSSHoWn5bOhVOz9KxwgIQRtTfYi7jjIT9fpLafdD+whUG/fv
3Aqo5+vCwa/9aWY/AffSG9mwhYFtUeuH7EVSVoxz7loMTLOpeeWWKb56c188WuSzN6u2XvTJDDOr
ZzNX43gK2RsZy9ppssGi2Xc/k63b7PyEjcPeC0vw2fxBfavKSjh7HQnyFhrhlc+XvXDu1OLmu/bN
3c+z9bfDRwaPtqPo1OBnNWnOvJkMp1TITBtQR9p0fdlpxlinaaxmbNd+faDlL/p+Kng5EMHYlAHo
1OTbu8vT7ODqjAMhEOcrrjysIYxk+H549tRLE3vsrcNyZBMCX+N3Y/yfj85A14OhhWEfrd2Cs/y+
6VMZk3ARk2JASip5dgYiUeI6nqgfM30oR4OjOq3LJsAYcrZtvz51gUjjzbl74ANMot+Ea4G9eHOR
h8Q2ICHq8gC6i7+9H0KwNW5ay3ORNGybET9w8r2aCH/EcseARRfd4lcJ3QzdwSi+jWj/2978bXvT
U3w3/16P8+GFgABgymXxoyTn8mN/NTjBkf7BImnTtCdhj6Ylk9+/GpxCqj+WxiL3uGSx+1uN4/9h
mlKpZX3lUbtoeP5W49gEb7DL8dmtop8hz+M/6W3+uJ4yAeD2BkxI4C0MCclj9uNNPpdzTXR2h8G3
z4Bg837t7jW5RM4Kcnvz6bsL8w8Lx49P1OVgRDUtuYK+cjjdN6qF0B6XkPdW3UcGW/9ClfI8Qb98
IrloeZiWJQ8YhHrx+0Qf/j8OTQyI6XkLa/btwxwbqRhb/D734OU4tE9EwrafBtgulH/ibCE/BE1g
alpuTUB8/G8e5x/fk8uZu1LRovZ8FhQ6M2/WEmnFYcEQyrrPcoPmkWdQo6zNtuPVE5fL4cal3fPr
U5Y/LiF/HZRbReEPdFhF3lzuoiqCLqx8eW/LgmUD0tJRwlSod6i9/KeqRUWhYouDd6LjVRK1Xfvq
0BvdZ4bDdaiZr+0runbjoQHCHmznmUXX8SRLHtp3U1z3VYDVLp4Xin8DYQ55OYwL6zdal0UV8a+3
wLfTuDTeGQ8AcVNvoly8wbNoX0Tyno4l90pHruCYLT05r2GVI7C2vB5TxnO/vnoMD34+KgFsDBB4
MPj/Hx8MGoluMtpa3CeiF2f8UoCO3CL6aiYjsmcxjw+2qsQNjmrawlNEF/rXx//5wXQpdHCmQDbj
vnn7rPS+X6R1Oop7x3DGh3h5YDBejHdh/9v3+Zt3zeUKW4KXLQ0LDgjN9cdzDSa3LUyzE/cK2dYD
Y3J60H0MTQO3t9W8jqlSL73pLE+nSZe5cgceFgNe0x0ZKMZvvu5/OnELNiYpa64Nt+DNXSuVUfq1
GTBgZ1ZYr5VLlMsJ7bvZr+Ii/Z3E6Z8ekkXwyHPJ/1wKyx/PXVSJGRtWL+91g2Yb+xB94kvntnPN
8hoUA427nh5pXcfc5X42UzL2yBhAmZNOgoVuLq8Npx8fQvq7IIpNSdudgf1WtMxqoqhnalpMCU8Z
MnQYgT7o3Wz363vlkjf75hFxJd8fYi0b9vxFePTdfCrJwqDzwLjcB7Ao691MNX643Ddjm1fPWpNL
mnlMLgg19BHhEMEcxpDc183k14dqyikf4lShzZmHGTeUCMzm1dPm+PDrz/kPq+DCUaKeom5km/Lm
STZQ5fcO2IZ7m3xL2vRLg1xUNMiFGYhzjfDxN5Xq8gb94Sl26PVQqPpIYW1gTW+PmLehTMx0au4H
OnvXjEfslwATJP+waG13pjXeacuh4R3EAZW92SfEBAwAFx7jbqH7WcXUvlol0oDEZAUwDR6C2GL8
o5Z74nKJGt4azgosm39qepdmOkrBk2GQ/iMRqt/MZKj8JonwW4X9/ffNy5pNByNJoSTCxrfzyNlL
fZdSNLwv+ak1EqlZbxLXSG7hQ+KYKXDnD+vE7XFiS5vxPcy8PIh2fsT4YUUMp2WuJzqQa5lIOBV5
6+76OTTaAxK7TtCqDPHfgVikuQTkiBaIGQ3Ge+xxYbsx3bLUNEQRAqyZmtLGMaXJk5E0Q7flFeBU
JFQwCVBeVdx30AqvvSZPTmhByps+oRcMFUkT0EgMtfFRTG56K8op+2ymjdjAEcKvQY9wrvh8ffQ6
ERDnXLVTVGzilvf3FTPX3EJNkFR3tRlBW8QDSwyvKhtzY7uRh87MdY3qqSuyZNhYges++iRXItZI
wtShnUYzBENIqFHtOz5NPFQo3p8k4uEuLPKmTQ8zzDmoU12ngDmTLMR+nd3JSYYd5XbVB1cmyj6C
hXommS4te31vDJDIyBxtCxvIggRpm0dhVd25YZ5hQfVVFGy8ZPCfwqjjtZtyj7h0ScKVU0KuqknE
C7eUBv7WhQ/Npytt+wVcDWVC4bHaUAIu496Kt0ATT/wYW+ss2gQWWmBykxlqjvTn3BOOzbTjzSzw
X1QMpju0GVeoUZPpHarC+oR8zRO7cCrzCANVPHpH1GvRTU+G/GcEcQ7zDpQ4NCITvfGtPCTORemd
Jhe8rNlbDaY5fxSNF19JzPgbjzrgz6ktS7Z/jAZdXwY7HBnlJxh99kdgkDYxL1X0yo0yfgm7IFnG
xmGxMTu+HlR0bUFzprKJAXT7NTfWRc1FCOUIPgZq34pc8VdV44kdiaCozobtxSkAd49pylVREJR5
dvugNH1ugGwq3U3u5t7CUp8U0kuSMm0/kPy/QGdFlGSqYoNAd4K5JmLZvFT41UcjovHNx00T3A9M
GnJvZ5hL8TPb4wMsDK50QaDbtRkijWW1N9RL7Q1Md6BxEOiSh0H2fjQavrEpYK6LnY4pWO/6y8hs
mZ7FE3flKvIEL1NVoEZfoxWvnn2osTEEz5kvlfaqsTZN7W0Gf+D2IteUrz7tWbJjBffDZXi5nidH
vQRMTFZhbFKvthmzM9R/5KoHs/9EG7F5bej4EHnDxNdQrEOuyv1trsmHp3kZMYrMc4u/njwbPhw7
jvKasi546hyCq9MpL6/TIpXnmlBq/lCZ0Vdpe9ZnljOamZny83AjRMvvhKQQNeBLKXy+TRJR4DBb
9Gwujpa8qVdtZvEnaEIkN/jDWGLYV3unsM79k++W44O0HV7q38RWyxpJDeedAvR115fhYlB6zWvt
L5fyMpNuyCnoKDj4tIw2GJ8hGkJTTtkpyc+Kp7v6UoukGbbYW4Z0DFhDmjodfRhiJKkMp2UUD9DE
315EA13MdsPKEkm2H+L0qB0XffFSPU6Say+QnJJPxPOboDTqm1eQcSNzRX6FbpzmDCNshXyut18Q
Rvtbks2b1yrjbVv7Yf2cpDnV7xg308OlUJjTupiucHM7L3KkvocSz1db82FgfCavjAEYjcUooo8A
h3G6RTzSThmAxQTvVZ64jfjuaLlTvJc1L56GXk8T8InMxKQIL0mqQxqRVs/wznibTymakG0gfar0
ZmYCzpQQfE3daD45XDoqKPRwE6MUQ9NiuhQ4uJcZSM2M179tfqzlnTwlPuJOQpIVeBxIQwkuaPzB
7wZ7Yiad2+olcpFk73nt8AFRVNLV8oxiSIgTEsGfJB1y8OLyCAn0wUzPR72UQbx52o0e7j01NK+Z
3/AdVYFHcce/+tDb9JboJNa2ctmqkK6HcnBCUMAyYB0dvumborHcI6dTXoORcR4gwQAvIhuBT8sU
Tx8YK4obaHPU5WAJb0zQL7CIVMffDL9nvFNMvrt31RAaER65gD2gcAruWlTZDGxpePFhApsbmEiK
pRUnPP9p7GP3nKQol7dtbcZ7SNfcI5eOVJQPXFPiMjj/yyJAqPj4MMUFVyWDv3tyJrp+NdHr15Wz
HD4fkAtcVAVZK6rnBDPvNRMzfaDcrw91YPGtEjnmbaChLddhoAT1izh4MqJpvBun0HkBEsPzSp46
YPYYONwmtHnitW74JJc7kTg/AegiZgmwBTX69puQRIV12Nz5YyCHo1cuX1BSK5YmWQb1Ide0P2Pw
LjhO2Y425Em1FEXSW2IoJbDkx8mk02klCfIOJvzkHiZsQxRZckiFaDtDWl9SJFnnfUTKsb8IKioe
9JrJ4d3lDHkTUSM38BXRwaCPvGx458Gonme6y+ceQfo5Zuk2VwNb2jNqZXHGXcvX0i5V2uwtoqdv
korltTnNJndUlRkoVLyLisOuiLGVKKqTTqJM7jp2MstVQyw4+gh6RTZvkMbz0DucRRoH6qWCQGKt
i0U/xYCSx2qewAu61mztYC6hSLCbkOUoTnm4pFqajVGjbdAE3PLgs9NgfIjiwLG2Q8+AZopt1Dw2
4bf2w6gHrM7MTJDGGNq0X/5SrMQIb4qR/i8TWnVMyb8rt6D7hwxSosNP4w+Q9SMa1YGKPUAHvp6X
lwu5fsvaN8rE2JehYJGnFAmXLTnOcTDwOffEvFyAb2vRsnHvE8m6sCysOnR541zuXVy+vNbGttKH
0Y2nP3EaBfeX+1PBUdiTXtjtCdxS6Tu387hFPLND8GGn/VUUTkB0v90Q8HK8r5ULdmRNC10fjKTw
wXwA00a1Ks6Xu8IZ06XVTSIc802MPaIuxE1iL92GtDHics0QSRT4Mi9qppk8aLeWNCHINEffEy8n
9K2tij08W2s18N8mCiG9Ye8pboTiFLjlxBnZfDlsRBbyZLlBzRsGJRp0koqbpktKVnsrFrdYMuZ7
durc1KYhEGAh4tCHywpIig/tVDIFudiQApbXN1hrsgPg2dAM4gUEITO0pmGNi5JFoQx1H+xqg9nq
tsClRdx8R0Dx1qonjgs9cnzIJ8WWoGKrRkwIGpXQxuuJm6PH4TtI1RqbROkRZgu10PzYCy8eD23X
F9GtWGD+x4Jl9EabPZ/C9tpF/xRj0d2YIpj1ubU7ipDQSP0nc4GMFwDcOV/XH+4UkIbHzhvzW2nZ
nyMjMNYp1ISDndWA6TQr+5CGydcQHtnKRWOysuBspuu+tHiARzR1cJ95I00xyIuWlqdPhTI5T2ky
cZ3jii+0tCG47o0usXZm4ZGSGNZEpUX9mB/jqkreWaoRYs1bMz+ysx8Pi1qFELCqKuDA4W3xx4x6
wZEjiyFFZrDSjYRQNo5Na17Vy+J/BWOIRiS6Y2qqTpXsYDKA3kYp6cLQZeuITkVY8xgmkq9H5xX/
rH3BRbLsebyjAzgA9COwEIMC61LdU+PkS0lXR974kIYEzyEEN9ZdjUTpslFOmTBcD5bPo+pHNaMM
U/PxUKXQbAIhN2wQ8vBJx8vLJIhYt2fiStMvJTUmbxfkB1tEP9YRnUzwFJAIH0LzWBY7Myyqqwyn
B0tey5pWOiOqJfppjMtQC55iP2RmVvni5qLNE0bbvMoZbixEK4ZP3E7WrnAk709YBdytechqNcM0
O/cceX1ZN/0kZXFENmttp7rgmciWerMKfO+UazBOiPJpXw2jqp7JOhpWZcu6pxGk3bQZN08cAHUx
SnvnLORbwOuwq9bs7aKDxAH9RfWO2QD/63ji2iVRwU4JxzW+VRg1EXeLKi4HM6KOrov88siGbWyX
THMGpABF94jnu12mJMxF3J74aNJZnOGK0rKzfVYl+jxcEjcxeG1Ar2MncZlXOUz5zhEda1B1iPUq
0Dw3eg55GX0rmW2Shx3mzlAwYX3vMMy43taZWrnjyNGZLIPx/Rg58ykCvvIeiUO6aXhCWJ3Z7cw7
lJULwsTJQSZNqjLutAG0AQCHX3hbS1vjQSJk+9xVlv2a+N38BdxOD+Z2bCi3B2bB1FWSzkVjngRF
2T6jufJxgTRrnC8B+Ii6LhIiV0uMEzYCrpvYrbxNmDjxh7xqw0eHGn9cdzmZCmljm3syhKcb36qC
95GBpL2sJ/4mKK9xQ6Vc+OHdXBjsWBmwDWJB3wHz1H7vPF+6M/+d8PxuwsNggY7nLyY8X5r2//yj
iv3bT/6tYnf/cFGaO/T3MVJbapGq/61il+QEQQpn6nGZtUj6VH9PekxQ4qbAy+ni2GY4Qb/zbxW7
+wema2dxRTL2ljQk/pNJj+P92AxDWm85rsDETWAR+FlG9j+2OsNJoeJMwujY5G53XXoFpUwhq+ba
moDjkRFB4Zt2lnhgXo62N4Rm/z/sndlS3ci2rp9IFWoyU9LlmR2T3mDAmBuFbWz1fZt6+v0luGLZ
eAc+635f1KpgQU1NpVIjR/M3CE3vcPiaj3nSIfsYRaN/6Iaw+0gvAcEjryBtxLEFaVUEJbwXzAyg
t/YwviBpFgOqYZzid4cxGyODJxHgbrA/KuRG5BLd5hACkDQQnTaisA9yNLk7jSZrXAbxPVaZOEVP
sou2ocoew3l+cF6wP5iU6PsVFy3kngvAqJNl7waDFooNbohRHRCixaCJONABFq1W1N5KzFAARK/Y
LXcojp8ggn6TRk3W75Ilm48dSLnLddYVYpTgl1aDZMoMpgkenncAdJp8wMJD4YW6mjsHatvvmaak
GJyBjlK+BO+UzLr8GCfIXgKGbwDB8GvfBlvF+XSPAy9CsgG4q0Bo2M9Ac6zWrncxaLN4g47q8DEH
PfoBvVTvJnoBctUvoK5aj0YjMbDWHZ4o4SbwJ6x9COsbBdIPmT6W0OsBsYkaXwHXwvcgWjwEZ/Lm
SFuSbgD4MmdMrtFiwpTA1bYodv4Ee1LIGSm4Il4F5DayGqbHCq86tQ6YoQ5HTGSGe9FDuKJftDp7
a3I7tN80ALiuryTPQ44Xa+AeB2ByWFjL3WiQc7C2HqIK141w7u51rgUm6Xb11CFAeOYkgIFKjdui
zDU6IoPcFVkc3/ai8nBX8eviMsjK9qp4AfKFRZn4m6asFaTUXiGkakVGh3H6HHWRe6PbOtvLWC0X
em2+Dy9wwUqvah+1KTETzN7ZwrnSZcrbegFIQyjD9DMcgINjBY7C8YZHfJdQq8Oj7TR5gSvOL9DF
5QXGiC1U/2TPLSa/2cQgpmzkuZEq+Jgrke0sWY3glfpWbYepZMnmpuwuwY4/cdqOV1bjomw8299F
VT7584yNNeqS7elkcJeFQWDiYO30u7LTwWcoI+PdahmT1ikqgKdAFEa12YA57RdgZ6SwtMPTYp6f
APPX9s7RlGb73mp7WK4GHYrZj7uXPgZLlJ+TfTMZHGluEKVNSyd5uzgagUsAp7N0Pq99+NnuRsiP
tB07H1kfZKhSujUCRmJ3goAbiEQDY4V8eRdHzXeb8gBTcAN27QzsVWKWHVwjhk/TCpDwNkuUe4yJ
Obd8ArwQZCWxDEvPAxXOpwuGHOTNCKNz6MX97F72L8DbIFq6GJJb87l8AeZ2BqPb2f0hM6jdyeB3
O4Pk1S+YXoPuHYH5gqJLTvMX6K+7Ymh0HCMHr8Jg1Nk5IMQs36c9vIrNYtfyspdetPc9ZOaoeJ19
2wxo0fiofjmNCj6JrtRyM6znle1bx3jok5M84HhHLtc6yIj0NrT1fKhERutrKfLHBcbFrsza+TxI
fbp6iPqbESjJDrKJm7zL5A1NaXRUFaJwak7KbTDBNM3aEpZdjvpLDWroZBJ9up2cMr6cJzmzAtm6
Mv2w5amEYXEJWtd6mHEBHovzEarmriz6hmZhXJMoW155yJpzpZdHfInUriaBPl2wkN5L/uq8kHZ9
6RRey7hJWAt+m3Xr0hrHa94/zen3Eam69sZD6egOJQOshBSZSSKRMN3qZtW4SSF2uw2LPMcsADdP
sfjzOSQs9Bm6CVZPkJHtj8myYfDZHejmvYjwXxVrrH/QRUESiwb8IZGxKNCwbEYIOf03BMSxt/dx
0N4kqnJ2NVzQUyR9ClpYUXeRFuMTBwv2PkMxHau1nXlLkYhc0cuaZ6jkZTp8cytOm70v/P5ClDiY
TrHzMWY0cvQshNvpjDbbrgqyk8LHbB0U3rFHi3HjcMDuK3whMIWxpiN+wvaprSFZRmGenKpZLHsz
AD5XAzxRTuzg0Dco34y+E54vlZ/SqCtuI2Nk7Pexf0KyjugqUvc/RnpPRqs4AOveEHtnZypom7st
7R7MtZE0QfLbNtZaTr216sU1Uv5CXyZNTDqI+fI2LxoE/9Y83EnsMs/QjIgO89ieoz/b7lFf7p8B
j2NqUDYz44ECToQH4XkdRXLareHXAIDuaSw7uqXxuB/z+WtZinFv0zHbo1d5Xztdchp0fXwcZ+gK
CKNdTYglwK7HbL10EVEdJ3mDElZ56KweM/DsdrR762ZOsg8L63oWLdixdXZxhcrxelhUjs8z6nES
Pu3Uq4NcgVSKHLs/0JTjQIm+6HuR04+bR9b1th3TWJ3RWKThpns7rvdQlJxu46YLgqr0dDS2aGKu
tb1HXHS190kUUgyj7xdaj3OPfPkuhSWxGs0uw9rIK3xal9wpCvwEQdnpI/r4H6XfqWy3TiupTI/N
FeMM2l2IFMDswIoTeoTtwCrQSLPLDZ6n7bVbu1aya7Ju/eShH/6prO3lzEeaCr/uqj9ptYUp2VT6
Cz5CaKEx7slnQn9RsQYABI8aMj5zLiJmkFvqi0ZJmNpizM6gIIzeRqKQeYtCcnpWGiMHz4O8Sml+
0EjlPrfuaJ30KCd96HXQHvCRdaC2I+i1KSvCa07PCzMvDbQBL6P4ATdefDMyo/rW0DSBieMhktet
YtrZK+pLM6yZecPpBsG2Rq3lvGtGtFwHt2vwfXH1CAGak8s+yJ6zbRPoBP+53kfMdM0ptHXvYMS4
Bv00ohcJLLlIcgstilaR+EXoWjIqEOG1Iy01bOthbdNDLuk410HIuDHxRiSeMUbFRSFLnN2S2dlN
kHTtLc3juWe8ptNtDSgSifiIChaUxXF1kgVUdr5M9sbWnQ+eEdfFT0UYhruoD52LMgtKo5e66MfV
S8UBEe8TD4V75LpxiWQqVM1M/+jdbfsaG4E4RXJgY6U9coaLhY2yNkUsGRCyyyXmnKciFfanKEqM
gJkdJdt4RHX/gMFHBaUoH+xt2g3DI8F73Xss0jkUvq/ouSGU7VNibniigG+L3EhKhtAa9/MwZnrT
jdLdDgO40a1QSXldtT2wfpUn+AzI5LKRc3MI53K4mEdfnqokaFCO9wJ50xfdmONvVxUnwtjghTy0
s2DsAWgXldDPSxQkTyE59z2OvP55JLCAM057/kWPr7XaRbETh5elLb2tq/3HofT6Txr2NQx3KXA6
gxbuLtI+7RihYq6Mm/JnrxGMgsF8g1gFbMFZ4oaXBUIR310rggHTps4X4ml6ls6WQwtBqMcJu1CN
jWXpRwerTRMkMWysD2Io1Uj1DN4tuG1vL9VcbWrmt3uGa+EJGPJxL9FBpacyzVdwrefbHqlMbHpm
4OASec4aG98vup2XduPWtTg4aQ3MrHEaELXuNGxL4+zgRUO7t1SiDu5k+88Al5YLIEnrVdCuzcdm
BjOyJZ5neJQ4GClUdvEYO3YRw6TIwjM4utEZlBz7zG4icE7s13O7jdWNtw7zdrab+tSlcby3VqMX
7YtmryvfIfe31V7KCM4Z9J6c0FxWh1k18iQrrOp0sSFVNGEx39Uwv5gSdvuhabPrNGZanRlQfWbg
9QSJaccLyMviI8HbT0Q+D/7uNjHQ/NyA9PULXj830P3agPjzFzg/mnb7osRkKTZg/+QF9++/UAAM
GWAa6vkZn2QYAo0hC0wvvIHZUAj+r/7//zIKU7DP3q3/mYmD8PwN3vn63/wL77TFP7x0LlgtOgLQ
wKjh/4V3Og6/MnMKY+gLffw/hb/8h7LfpeQXvgDkZdoF/0I87X8IeT4gjwDIIpwg978p/N/AtZEh
k0bEKZQOgFLqftMW+AUcFI2zk8qona/G8jnuC5T+vv6yGv8LrPN3gB64mjcXeNNX6BavKJuFCwQZ
Bheoyozhl3S6SkMGE39B5b3A3v6DfDEYHlDnIF9RiQqBwb4F9GjkVQpZCAc0P/Y1hjoC99VW2LYE
bt7Kpz5b4uBbUkfBAJahcXtrhc8hmcmdgXpp4/IZNEOAFTpw6sQO/ZOoi00Drhq/p4FNw/Ri7EQP
sQ2423pa9GEWdXdBhkIJWPQ6utPtcMjcVJ71pAwfMipQ3GiwR6ww2KxcOr9ehwaFOymLM3CevBCO
V1G2Sf4Rkko8ATjh7PHrHV+Ccx2NehfBldE960B532twjedF1I5Y0cBTmQ/4UxZeee7jQL+TqFVe
BU4u5yeEaHCQsvAM3ASc9lvw+sK7FpbfrOfZgGLvxxmar6j23hRHIXgLxELwAMO1p0v7V5zi/3UN
/9I1dMCw/fKa/KF68f8KkBq/aV68/hf/hgw3/IdpBfUvFqq2UAZz+RoyiB7/oICGnIVLy/Cl6/dv
rxBlR7Bl/DmIMAk+0sCIf4YMya8ksGrijAcOkPbjfxMyvDfQYb4OUzTKOuXAQiAKvXmlaTHpshxt
8T2x1yb7ATQ88mzUSiFjD7thyFz9AOgwHQ695uVnSqal/LZgVF9dYLtHzXloLNIKUtoAO2Z6BBHp
FxJeGIbed3ZpZZqCoVGr2pAcxpOFi87UimnrFaPG64p5Z+9eI63Y+LQCbbRx70EnM8UvGIQC0xQ6
TF1oUaMtgxM8xdNWUptkMuy2+KCg9XSopsxYJ8FPRM3mLwhV53cdN5xiiNZGRp1/eLHct6uDUYbD
YGOV35t+nugwlbGfoLDVCc/LL8MYarhFvyWtyh+t6lJ9JwzguoP4OXbcT+XM8XL/y976X0Kw+8dX
oorAzVugkUIXOXzb2zVM97Luu/gZGo7MLzF+i/OzVYwtiKbEUumcb0o/BZYDrqUJRnpGC0g0FMab
Ov9S4zmDNpI/Sis7Q6mit5P9GsUrHiDFwqPYD3h7rQ8JSnIWBTOwFnW1rjm2X/syFD08UCSMR7yl
3r+p3w8u4dssshSMv20UQxXvwpuDK8kXcPtF9d2ewW19lNC369uSzsD64f0LvcF6cyHqMI5GBUuU
xXsLn9UE6HBVS/RMU991vH3D6F3YG9fmDV88PxPXc19LL8E/RxbWsG2c2J9u81RWf9OR/L1Fb24Z
Ph0HlgOrjq7/W+VQB8azHS6Zep5wg1NXyFFlA+VfaZG7n4GewEblv11khHICQglYUttnFczG+iU7
sJzYouvqe9+KEW04VJZ1Y00YhAVrpOe/XMtEjf8c3ubuCFzCCZGgdWENmjTp12sh/17kUCPd58WJ
aXh/d2mBJjhANCP7DuK4WeJCqxGG3vsP+I+dJNlDYIEV6GtJ0CXY/nphsEp9x6S0/7ZQ0qHYTCMz
mG4j10pZ3fcv5fz5CGH6MFFi4MOOCt9mKFldO8iPueVzj9MPXvH4fFT3hTsQo7YDQLa4uV7CNbLL
izrtKmXv5ZTk60PW+03jbcqCgMgIGlZzeEMBB54ajzTj052DNQ003Rwhyr+xY/54MOj6yhBoJE/H
dtTbgOaEOcaSrl19A+7c8S1gx+TZj8nRFljOulSIZ0dYeQ7R3xbrzweDuKyC3YZUMfyYt2Ersoxw
bCetrxRkjssA3pfp2G/9oEk6e+t4aNQXtKZF7n8BmQ82DRXwrgubbQmYfLpLy3VGj5rJ/jp8jbHc
CQ8eE3N9LoFgAKN6/9G+naAJ5mYMcl5eE9LJP+HkMp6brhy7+msSpPQ+N2iVD+uHXi0dm2rVdqyn
k7BvenVleVHK29RXQnAYVAq/JFx2chHrb2zAMvuhepuV4fgDIoSglCOoaV8DMMqPRBe5ID/42Mdh
GL30o3J2KjOjnqdToY7AMVx5eGdEyCxGJkRbMPG5oEsOGdxESTMsn1dtUogNTiuYzO1oh3kEeWDs
qs0Ormgl73ebzDCqG+YZ5Xc1jw6GIvRb+vUDr38oHyvgIetDhwI83xGqRAjx2cEI/hGl9SbDAgBV
gvVhHTx/upu6Vk235N8Ff4s5OBFkkwDO4Zm5CWSydgMINc31NvMaixc9wj6Mm6nxy8VOBoi3quSm
nzOXv1QO3kPgdZXflwqz9CUZbgbsJTjMdItrx7DtqZxjRCPjkEtbeGbw5yuK+lzNinWjrsBzpO3n
NkjldIzE1KaXhQCxcjI76EGeJ62lx7NxGRf20hLAs6TdCOVFn6MsknBY2tFgzsw2iFzetiZoB7qQ
NXZoOHb8vAGZoSI/byrfZji5szGzYEGlXbH9+iU2Qawofdsq920fIS2zBwSgSxpwDfOafz+jbcBi
7j3kM9Nky5arcaBAQ1CyBqOXYj+EUAhO9Wfaq7mn+HVVBfqGrJwMaPcZzCMtizM4qSPsbycJzRU9
SoHsh0b7j2VptN9yewR6s13qcODU8nJU9vp9FqmsvK1Qx6dpj6mT2S6NzGiT4xAZ0uvexS5QVORy
F5sPhDzkRP5hiIc88M4ssaT6W1suE2tYLxNwGxzgqeCij0FhK9OXBUVWzKcIIUxgPeIVSFGwy5zF
43cafTJzE1kIsv2y9aKpive11Znn7rsTUWDfraA8Mc5zI7N/GdAKfooDr/Wms7BHwSPb1boWvArg
kQJ+suIBVBoo/3rgK2FDai40j5n5Lqg/eEJtlY8L4je6r3g477xVKXGcVODx9bIyDUzeFk0I5Vz1
UIbkI7R9ftiGnvb5WpkIzRq3EwKjP8ZlHlnOFckqPqkgBRRHiizB+sS2MlvUpNbTXRNU/G/rBAUv
sJ8Bq7widQS7sxdzynuuO72a4JEApP6StbSDeaWRDedDO1hSPAnZkzcClWscb7rzMd1mFdBta3p9
nBa7z8rLiYKYD2w7ROLABZGLmV2NxUw37Jqctrs8LgFOmpBE7LswkWk47QAK+CYyJQXO9AdlM/Ci
md94hyHXsWCcnqDfxXDabtYPUuuF7R/0+PtiqYa7oa5IFOYa8z2JlgJar/YAxmyrosxLr2sHVCTS
Z9lonnCVogjqHFze5ck6TXsbxt4GPDBog+1SoK46n+dR7/MdI6vn2bQiAD/2paI7zc1UUabj+iMi
VJFAUxfHQUYnyk6Z++8JxISb/QCrXoNaanBkxSOEvJ0mM+j/ITlGXjbKmKo8J8yqb+sMACExwVZz
z2G2ICaWAFZfkgSztDoZHf9qWMLebB4sWs1OxBOlbQ65jsy+tMelZw9FXtrm8TluHCu/o3c5dvB8
pEeo7FsoCgDOcp4H4xKwhmN71c/KJeRmWAnylCo4PZwFtS5nPguqm4mCI4vPzrVTLDang83ci7+k
hGn53dBFJi7l9lQuN2ATTUaYIOlCeGrEQqPhfEgsosPEKvIuOO7Qs6GmtvMAf/P0Wy3PA6DD4hgU
/coXTxZr5NLCAQjXHAiXHEeTbnxO+TIC7NXvA1GYQ3YYxpbtuCjwbgA0g04THxjeW+J6oX8Pro0Q
JcWxaeEPJnuIPVCD8Pg2KZZxFtHfEHymGvlZhxD1zeLMdevV6PJ2RFWIaEk2I4phZqAY4AX4oe/a
aK6ivbBpvn8E0cnNY69WEO0NYZdv7Ge4qEwHiCw+L3Y2rqTT+LWNZgV/bmvUm83voGB4bNwV2wq+
OTqIJtz3FjJqD47FrvT2nt8ZHQ0y0djm/bQYKQxbzO6lj91QAmHjyoW6y4gnzLvBwljK0eoJqDsS
UXa5FHeh64bYA3Vdm7ZnqmoQtlf1NDbfmpIzBuxtieUTDntM4FGBTdunlJi7HnK/qotngaxfh5Ah
xk1fZoTP5+s1xAtkg24Y+FfQZ3PDnA50LRSWFmMHsHToJQbTVdfi+mRko+zSuQApjo0kDa/JwQS7
04x66oV2OZNalK8EI0SsCk1Kv3azBkPta2YAm6az9PAZ9YFRfFQFvJmYMbXIEbgJC1dHNQ1v7j9i
n0bxgHE5J1mBNGIxr8BQ0mK1u0OEsqvh3mo8jdSQX0IRcprDFPox8mgkaOsdIE38pFO0fnGT03oM
Np4YXGerwSehJq0YuYc7oJ1+Rg8L6bVtLIv4CIB3oEFmz+t5RIffPnFmJ3EPCF05FfqufrHSU488
aX1o8roU9wxQsGGk2+frpt2HDPSWu2VYcHW2+qGyboUl+vVhAKWI8kunVHfPjCIGXVAMTMObE4ys
ILZs7AmWwy5c1iI/idIB2OWKTw8+5CHab26Cd93aYxzvMKSqnhMXVeIFFatBt9/DTOI0AKGiqf2N
6/WS3uMQVa0MdmNuy0KdRNC+1RUEICvPTyZFX7JIvidoyAx48NbAntx6h66NAa8ob/Asw77iZrIP
P7NvWyN55NyCxK8Bac2YF3MsNaUHJOUem52mEbsmmrsIhodtx+QoDI0k2VgEfKU5dChts/8BESJT
dAK+cTLHSkgg4eVuA5M+dhzgvA6JUCbC4VNhMkxYx6iVHjJakYDBuLFmDs7XNrZISWXS4ul8KZMy
45SB+xa764n2fT7zMMraZH/AHE3l4GcOuscALaeyCE/GtkzVIzp6RrDYacA7hidQD+k1NGMrCZNA
asjszXC1cU+EC77ncbbJ3SxgRHNDLMuC1BwakTVHOCh5JQjK/eRUavWOoXALUqLKpc62TsuxRBRj
Q14C7QOJKKA2BEQmYJzRkMoFqQlMz4EFairfnJwBwym+aRcnPtcefURFgGcLCT9wW8Mb5cPsrEa1
ctMzm+f70x42cTIXfsGfuJkT8o2qqOmd7gt6TSZfDVGzXBFuHTv1dZ7bqgb9nPnVBZKWUOgPQ4M3
k3dWNb5JWVB7MmsEgE0Nzg+EGeDr7lCdnEYI9k5F3wAmDuqwsBdtkPLlJTFcmxTppd2j+tKcUj9P
MOHUrGNe26ZjAQzHfHvHiywWsolFFtYnOsWU90cBq57ENeBc4RuMvYV59fHflVhbXqHN2KCFSn+o
SvjEuhzQztzlTqUDmDPg61iy1CYPuJXlEslHaLz0nl4fIwem4zxQ/o3DXdBGMB8OXlY5PKMRdhn+
WFWcTxh2A9ayo/DzlPsyy49Jo+JyPhWko9PdCuiSu3LWxjSfug590uS0sQGYORyU4O9nMPXaFPKB
YtT3WNKvc5ZtOtudP4BQcMlSYjcy2fxUN10nj/j/9VPwARlyt04vVAT+CQ2dFfxgv/c8BOFhkTKL
n+6KXphXBPSOaXgB6eUPokmYRM0pKI3T1jEbzIvGtHVPWtdHIn8Xv56uyTTFHJpjPZOobj2POeyd
8lC0OU6DMvsxQriUzNpmBbIfYCQrfuD/N39NVtKtH+Yi8DkuHXyqOcOSBO9MGqpqjE0y7zXm276+
HvkgeS7FONc81K4n8JUX3kLv/2kKZvxBjjDtc5+3umUvFAyUyQmyg+iE2btF5YbVZTk7MdjAuGCS
jeAW2m8eSS3oDJ7taE0l16rWjluwjR4rzQrHpNYhBLPpNvbDtPsydcgolkzVxwbbZGpL4V2I2Rny
Ch9wl30G2NoUgVkjqdhsZzEPpBdgPj5QePKcBy1Xfe7BZ2TW4od6mU4W12vzL1PiLCxK9Jr59LE9
kWv0ddBxt+kSogi3/1kRB2sVkhgscYwFAvqUrcdPMTVLt4dUai3fvGls1w+2Ndn2FkZkQjkyJV3c
W8dANd54h6Grhw6sNTusvwVeyeTs+LiQhcHXMEU+qCeTyMcN+IO7qI9intpQ0tCtdwsIzRBEwSQr
cpRQ1usDq24i7uq01Lynrd9UiENRP7CdlOTytPai1YRK2CqTOja+XIYEvNLC1j86gZNQquQBedTr
q1dNhUmtCqsE9g6dsy76djdME1K5SB/Opn9kRZ42W9K3g7m6ttGPqloWZDUVtwytgYVkhm5ecarl
uLlUKheGpD5n8UmEY8F4A0lh7U+DcXGKY9C71BQcbJYgP/CWAa/SAy4ZNR8TiqEjVmVtZTJRM/wi
zsyvVSMsI5TuT1tgkwQpEv5RbXs6V26xD+PJVIGvhUUR4XVID2BdZo1vewtmBGxQsFLxiinI2OgU
STa7f06qikeaAmPlq48IKcTlfknGaBjw5cD989JvaI7wh6tmRyHaaQLWwGO0MC/M+zSt0AZO+5XJ
QOJV+RevxjU93OvXyBEuvUl0SwdzlfwvPa63/UB6RshqoPrCQMdHjOVNgzVYaqhrgAe+LtFg6kzj
LJ/InSUA7+IANXbc718u+barZi5JeYrwgXDcgMTp93anbqoqsAc1fJVqNtOb160Bgth0dt/vif15
KSDl5LjgZ12a5299tlyY7owqvfprKhCdJfNUwoM0vRCsiV3vX+ulG/hr/xi0Hm1qDwyV8NSfU6ne
Bv09F7n3dfFKCPTnY1KiK7+Vg0h4DZOudDgLV1UTNEaYpD1NlKlo8dBqBpe6my6EmWyElLwm9rxG
5p+zj6qLTYlQ+bLnTMAse+an97/+H0uFsjeDeNRccCZDKdH8/pdO+9KBqY5nX34ZUmfhe3BAmbKQ
w5US6v1L/bHnQPqDN4BaHdJXDd72u0mjUhfv5OYLkpfeqI+RRoDgwVl984qoKJ7/uuXejlAcHoyv
XFdyTVzkXgyefrm5ru29IKZ//wWZdBOjBljQ64cxJbLfxi5war2LQvJ9kgnNz98LhBq7a6JdKU/f
v/e3y8zUVKITZKaqvG5I5/y+zGDWl2kOY++JngSlI1wmulRB5Zty/v0rvV1lV4IsYBBr+1yN5tib
IWlOYhh4TuY8gVT2kdNsClOapxmV2hF4vcka37/g70ALhibIEL1q4UkmfLSPfr81BFBXgonunrqK
OVGy75DBI8wRFDXPNeraAlJhksLfCrdgn+Bs7t//AuKPxVVs4tD24JAEPrf+NrKIOCmcxq+e0NTQ
cbVnlrWCaEOxM8xOXtOWqUtMaoyqmYnfP5vilhxMy6tUGGMmp/Pr4pSZNC0eWv+at7gGukK1sBZB
xZHQ5zNSALvAG6xg3qROPhCt/VmawxJgVY2YbRLZvPgwj5mhZ7vBH2keOXO3YI+FrnyV7QOSeXdA
dXFqwZHWuWVyq37qTdplGbkC2shpa45z1aTkNlgmmSO+QZGGr+W/Nuh7UnuiZp67JmnKgJWY49V1
TLIcZWVGJLEBu7H+QZx1dCbdaYG4eZ5UOW3Z95f/jw3nI/diK+mjCgjJ6O3WHqksEkxM9ec6aT1y
1rgZTAkUroPJAH62rN+/pHlbfg25JtSGLzOaACyA/1a4jEEZwOQ+mD+HsTI9xjENVX6JBa+bW1d2
b/MN4KaEI0XU4kQmKbQKdFT+Nih6e+cediE2kdO4KvDOvYy/fwkvFYKdM88y+ZwD3y3P0rIbyns3
n93uwu2Hv6gGvd3kHsmZEd8SysM/VryV3lKOjTBK0/dPE3Lu64PMfLMtsqwxmdX7y2uAZr+uL5+O
wheMCeUzefNAe/3+SsfzYhdFNbn3FQzYYBfRvhziQ0wblUo3zWZOhw0D75J/+TRs2JeLoRVTrEn4
2Hh4kaSfU/KY+X0zIyZLH2EVJlFPYyoUHKZ4K5I6S0xba7FMGyDAEISXcAqUaRPnJdORu8lyPG7O
yiVnURxbZlLkTOj9UFU5aK21p9gsp7o4VDVGXpfvL8Kb9WYN0LfEeAraqO/9OTGVMh7CUkHZHMvM
nMxRzagi31hzTeX8/qUMqO739SaASVxhiAkci3/oAM51Q0/VEdFdIOqXa404KFzlE3r3HE2EekLQ
6+y9AKTDKlRLZbqkP3/qptF0CCzwVfJRCt/0M6kFGyKdWyLGM59aeTZa60XPq4p3VdqU+XyCnAkF
0x6tXsrjFKkJypKfgz+mRWaIZCHywbuzBjastsNUgy/HbkBmXAXJetJh/7U1MTl0QLFdlol5kplD
1jJv/InAX++GLjWN5Z8jNN5I9m7GzINzLwJVywdqBy/t+i/nbfD74/N9483j2sZ/R3IW/gHJa7mD
KQBv+62YPP8x63BQPriMR48qDxpBjz8ZDrFYwnMdpEW0a0RUHUv8OB7wrkS0ogrGiqEp5mWhpbEW
U8nQ3kfUr/0HCLdTsk2CyT2mYXZTMmr7NjWibzaqQ9thyyxHXU8yqs8TuLKXnEjJatRbsKGzUMv/
tDJHnjBDQEwVbYzQFqgmyfzBWq2B4qBYIL30YfdBcCqh0YOWxKWvu2k3NLrdMxMvHhJm+DC4XaYE
WTPQzqvzmRHe4BRPoCYk6vcvxP61tZ2d13T+ncv5/KVJakfCElEJLYy4709cPGjvkA4aH1LPS8BB
2Zao8M6WkLLHECkUq+k+KtH3pEXReMyWMTswJtANTi0Ml7fLHKYorotyOkOaej/M4UTDJsmyT2MA
gQfN8THfDVhW3K3ZSEtMoHdMt88SW1vZN2LQ9ldXD/2Tg7XNfTJKXDkWVZ7nfp/usUJP/6JP9nuw
ZkMwViaYSVIF4ZIovIlpNe0fv5Vx9czzQv3Djap8j08afkKqs9X9+2/07y/068WQ7QOQ5WJcxCV/
D6DoAJPadWH1jCVICUZose+civ7qpizzy0l4xrw+rssbRoQYtb9/7T92/sttgtVhZEMQfwubGGWP
vS8ksue2qihcvQKvk0Pp4Y7+l2Pi5ZP+cwy/3CUkefA56KdyIL8tIhcXj7QJrMyzgzveRP7BcbGp
KXjQ5E8K/7Zyy+g27SOr2diFDJudNzUpVpspHNsFrRmsnNJBXXeqC88qq/XvOW978qSxGB7KkuTF
HaoSqZfBETeI4FU/SpgSFxXt2ZvJ1e6nMKNO3Ti1Y2MPkMfXXolAA5aWpaJ7kzOLw/uWxloX6ues
jgdGCWN3cGJpf7GXAdECnt9fcqE3IDyWxKQBpEGsi8cZ/TYlcCw0/kWg12cxmsVPUi858eqsOC7r
8qXCy/2zZ4XLbnRjhh4tDP+jwNeg2r2/BaTZzL89GTR4TVUHGBDgGNqyv+8/J49KxgeJ/xyPDA5o
p+GItQQgwnc9U5IBqwzIzX45IBgDybFk2lOXx5q+1SWSbtOwKfzYul6dWBy9FfIxXOfwCb4bWnJd
bl2muvIvtKdPKq/07uiBFte1xUPbKAZjersOC2OXrO6jrd+EPuLwFN8HSF0/tMrSK89H4iGnU3yE
PNhcl3IoBpRO+vGrLpLx3pZufmNVAQeEWpz54LnDPG68Lo3v5iKENJO06DVhF4sXzTTEjADQ6MoY
hHAmfhTSCi7SRItPDl1tvBfyXC5/2fa/w5J4xKytoLsAPp5q1n+rzTnSEua5+xESPEJeWcj+PTSp
p1FNaCv7ypkNzfv9x/lGCvXlkuQGlDhAzIHgvdVDBrBfdCVH5/esycQZbTPYhNGorXMaldmBQcRA
pEc/8Lnx7OIhjZfhIk1D+8aaQu/w/ndRf24tUk3C54snu3LeggG7uZR9EFfV93hhwEDdXkdPNXZl
0641vNXWBvG+GcvayK7B4NQ7WLjymACH3dEnCUO0xCw0ebta+Y8p1ErT+qWFXll9cpmrtD/iCLtc
qTGJIRL6sdggkeHOmx5xtYQOJ2Yymw4d+W2AfkpzYrEshywfrMtQORN/MPu4I/WJ/qCXmeMsQyHm
EGNzgjCZk+YXJWNeMkqvhN1etEUFpAQG+H5i6PkgJ0pTcpH+44BDLtzcwutQwwEuw05kXLRVdP0+
eGFaMXIFUbcw0WSuNGB8G0P98pvLGSYmnOK0UeBqA7d2TgGnzN2JjSzIJ7wr08cR25QfInVTWj0I
T/6t8fVn/IFrij4wubuDq8QffT3PZRKKZ27+HU0H29/8D3tn1ts2sm3hvxL0OwXOw8U5/SDJY2wn
dqbOkyDbikiJFGdx+PX3K5JORNkZuhncQxxcoh+Cllwii1W1p7XWdgpncw/Ko6JqyCsjprIe6zRf
XJg76b7ab2BLVeY+Cv7BgkUaH7dZA7mKGvhRugOkVBqkteWvFoFZ5fPmhZh17vrQas3sVK73zvsY
afjTynQXJ5GzKD+7drKPWCdIsfx4xR4l6JrdI0gughGigrU8RuzCWC/2IcpPq7Ulm+9iU0nvkPmU
5haJ3dfYxfwm9+PsMoITf+GXmkILEgtDZvlZ+dZDvhNA8q7YX3lSrn0BOR8bUxv1rXc/uctnLoNl
gneFFKOCmSaoPJoypFCrwIn1fEXWO15/wLMwIOerejXNUVG7Uc39lppSWpv23E6M8IuLss2WBqhq
VJzRryz9aDj++kq2iu0Hld46VEiwAmj0JD7Tvd5YMz2m3Nu+6P/nWbyvIpqELh+hWM29lCDlITtk
WlFIEkmH76uznC+Lpee98CdPTAtDn9AIFOwxHimeqak+MS0kxZRF41F2DcG+wVegQXSyLKo6wbfA
FAD3pK+JapPw7KgWij2BAACiGJy2RX7d+XsC/P3ViOMA8xMuEyBYtOkxd8KbPkhtkPLw6w3V83dp
GkXo4tZBWgFR4j5ntY9sZqSjMet6fvIQWah0upB071SHZjg7HVHwme/ZdMVMS/rB0X66mNMieJbB
+RFkTHqjyDLjmBKd5aaImXpvNwm4/6kUoUsYuuX2NMe9OokAzl6pEs46TShphUyC7CxUq+1dvdHq
c2cNUddVpHy1q6UarJdOl2appJNxufM9H028rFgCHauWgOQqb04zNAj29OlF8yzZJvUpfEx0kCop
us9Vd7MkCV69lbYoxyOCWX2uEriqTkTMMNOqOlvtk7UyVSN0Ntek02/XrnmL9pSHDK2fqh9yray3
P/Hhmhjhmw/XvALTRH9HBq2NcI0t2DAHryAgYbKRFqn5rk405wIsB/3p1RIJN2B4bGRNjTNr6qmB
8xbTo17toMF408i0Q4N+lLSzql0MG2FReOHU+f66phn6jYp22SN2UPoEDiS9c4XlpVPK5jo3MqRo
bTfzP/r+wj5bu0mE3KAWvrHt5AP6qcY5PXyurHWhvldd9QzZBLpCmfH9wSZ52z7dq10evA09gsR/
/+EcZZ5gI4ocOdUbW6YhDsWi/kNHpEfWCznCkwuDxWdFvP012PW/KCjQCJvsPJgsLbkgw5mdQEQO
VKh2aGel2qa+Bjcr30dbhWlwjKJ8s6YCd1mEmvFuUfGvmCN1BUBGeb2W1OKNm5uglNZx+dawFx9J
Bahnjuf5HylZ7qFN+3TR2xU7aCqJdLbda+a8CpPspJYD1rRGu7DXcq097sz8qqBNzzk8IOO8Qtkg
m+oLqEIlrZFKg7bicuS4tEH67EcO5UM9LB48l6aNPg0VHyJwpRcAn5LzJEOncoEuO3J++Skg3/KO
Tbm9sfbw5Hy0ec+32qMceJsEHzsx6Za3qcHP6euAToV2mc89j7pSaG2cM7lOCJy83J5bO9QjqbQi
D0SCe3MduFp8BTxCpaP9LlrZfhzA+ykS5AcNA6XPkj7fFCLT9NwpI+81KWj5eiHEKu2dsr9GZI2H
U7UcQcjYrTfnVeJunFmtr9U7GAvlmxT9gysNYNopyaT6HFQje1Pa1jTxKNJPupvG9w5R2pVOhX8m
r8vyJwlSo39mkeKxyZ+JfKVCGxICb62/diAyLhbrvSXduVDDbzOHDI5Ebe4jniBAXStHSMYRaycJ
64dCtetZmqWQ4PWich83UVjeRKa6uKTHYfzJivVojpqqfBbb0V+oZW/nsJ6DD0HMKNs96o/TzV7b
nfm8+6sQLv9UztY1JPp1eYJ0sXpXyslWn5K4ceiZLFXXyG0DDwPedwpyRxUHari9TIwoU06MTFJP
PDmPGbPclzfJNqxvm2UbbWJK99Axr5PYUK6UKFyg92bLf9lSkBL9KuknWkDEN17qIb5Gt0b8ao2G
nvc7eXsWh4mEnG7p5FQj8tw805H1sE62tmu/sWWw1yc/3rpHZC8x/TBgbdwsk84UJJDF1j44r4pY
SaV1nSzuUHowaQ2lAFasklh6t6kdnkDZqEBx41R6v6k8PHWjjERTsWTnlmc2ibIKFF7JzKh+vLi0
t/toud2bCRTauKBrdaQki8+Jjo7elGBIuYi9XPpJZPPSA+jCvOI5Y5epo/UfYFdv00Rx19adb9bZ
CR5/eRNH6/VpDCg8QYWKcwbCMucFDbe86c41pBOTstASWQrjtVKYiy/sPY2DuQqXWmkpVybArUsw
eTnKnL69eI+wMkkYd7f27Z843McqamLy4V9CBSEuFc3Wju69CGjHXeuFcRfmhkGzgDRdfGE1L+xz
oBI+RVavvt6UafnGt/a7swxZcg90xI4GhpG3vwwD1JIKR00ufKNILkIrlt6Dp0JAodAzoGdxvnuD
JAclaJXnLwLAmNMsLdIv4FRQHXc8/T5dFAh21LW9n21jJC9zvdjuzqy9lcyijYFIippwDOX54pMK
3+9csiX7kjqXCkQUjR0/1danke+Wn2k9Tr/iYr+48Co3Oal31s6eZagLrEhacl6pgS7tZ2mkKie1
FsGsCbeAHxHWAUART7VtFF34+n7xeWex1fEJkPQUWw/C8foxoS/m/gRsCbeHTu5lXSbqHWQeIpRg
o+3pBxu7jzLNRU83srv4zMrbr3Q/ECeImJqNtbjMvV19rcuiOY4ecPJFXiJPKxJhYJDUmn58sen9
ZQWbB5qaI3K9dkua5anpLEHkfybpvnoF6ySlK4Bf3hBSYkt+vAtxElml39wGtiFENnwG2tEZjTt4
5DZwVoOLonRwR000s2aInKGL1JzNkFDjM5q4kitBZZpO1TUUF1yxaGmqWX1bK5xJJ+sgvUAawoKQ
v/EvY89PC1T3ZA9BVmnjBdP1eneaxVuxXWlEdl+RfPggCGv3aqHvV7ln6dIcSmNgzVPXRvGXrIx/
vYfMcUIcXbEO0FTzp77mL/xTX0EsH+m6ID+311I5RzDNuij14EOJYJ7GXaaIMUkqcMXYlG7JslbF
PM3l/BH4NkckfVVJI8TheanU9AFn155bvidcTvFeo8LLPqXl9tyQkLaYl+hSo4xefVKiaDfXaIU8
5X5csGEbNgSapyzWjZrqM0As1gM5GNSawSdfhspGPq8dAI1TJG3iszoGPHytlgvdmUX51v2IHfA+
phJiSNOaWpdN+B9sPqW27oCJgpO6Pkc+Uy5ngcZpME3Bdz1KqCzcSftCODjo317KNOM7kyAVzZNa
yOtqbp6dZKUbyDzuliPPh2IgQ0NK+Pcig18zrVy1XsxscLFoJNbK7v0a1PLFQtaxOrWy0e5dqF7V
bK2Y0fa1lGXC/XGqW4RmQ+mkRiDnPvBDztUsDux5xckuz6RdrVytjWJ7WbEQbFIp6IADCHLppqBo
2l8K/QNs1lNe3wL+Bl2t0IvoLsG3PM+EHug0hUHyhf4GNjitWkI1OqC5hW0uFNEGri5O9P0eRTTk
BxH4ShbWtEhoSDKlUYMWomOb0Inb2EpTI1rIc9rc+18sq7jLwlg088NtXUwL8OkwqbfBjWUFCB8G
VjHDGDjMDF0ub5uN9F8T2XYPIhj+J42eyG2+Sqq7VUqeNf3zXw/l/6xXofi0cbXfh//sSz8e6NXq
V5RMoEvLRLe9WLm5qeaOfzSGD+goyx8JxDUVFVNZgDuQIGmuP1754Y7yQPMxstZImWK2iQvRUuZq
g/ODSfreNPz4Cdv5/PF3ek/wEOa7TLwHxK97rfdUgVr5lTk4GuFgDpyJITAuIpXVXNj4wzlw6M4H
2I2kNOx0cbU/+H8/B9/NmsCTwRr9yiQcDdGbBHwdMF2i6NRc/UmwjAmyFcD5aILQXCQu+MERTQJZ
UVEyGDQLuoUYB+AEm0invfqzgEYP0yCCIOXr5+OaBSTWBi8FMmhChgH+Z/uQxIO9/YBiiYb8BLFI
u19GtxR4TezhQStBHIzQQcE2Em4dPr1tTsil4BOR8H5aIuNaAmiD8MYGPb2uTAxR1wc9075i1tTh
JCBaY2mCEy+krUf29KYopw96eo2UL3BaA6v34tMrsmjKagmTMLanVxy9fSNHfsrfcQn0SYOvAObQ
ru+jDaCgccbOAJyKwIa42vNmTJZARWhp4BoQO4A6nwbwoF0DeFqHOwCnAEUICzRCt0P+U47RkUVv
PceLx3//QZg6dBI0a6IaugkMk1S5uI6OARD6E1rNinpoZw/Hth8o2ggFvGHHgYPYVtOWWX7RHsK/
wEk2qDiL5Ho7S+M6E5GoAW0wbBJEGYwzT0FqrLcRLAvvGLkm0LPt7IzOOwZDLGpAgx5ftSdkfQwU
0tqHFFvr8Diw8Yls1HkQOmqWQOd/jOhQJHs/3DQoeL8CJc2UNtfRecChCDMCZB6V1OZq/ZARzQIZ
XLO1V//cQOraBAIUwRAwjPbqrwXIPhN8Y7wE0fh9XCcB9yZ4JIP2Aq4x8EeVRNvLq8DWCKIIplES
HOleUEjoDw0QdH3CiYcH8GT6jqIkRdGxCjDYQMeMbhUAYxocIsgTasMiL9K5iccnojMBnmQicPct
oTCuvaCBAhi6F1gF5IUcVPU63+D5LFgciPhiY7ULvCR7qHXUUDfFMIJm+bbje9bRnBArWrBiu4Bq
dDsCMWcBuBx0LhIygBziZXeOkIjCD2cBPVdD4C9E7NRc44seAce0JmuAdVQnYKhgrQGUbi6e8nAW
HI1sK3lkBaXZ5hpd4ARJRh2cQsATUkXwqHbh4VH42ATRFmBnWoiNzjqYkLsH7gVSKHDpcAOtLqd+
7CnaWE+y6kRn7V4YnacEYGFw1KDpE2Qu4Uqj+N5cR3sBcuMEQKrmkHAe3yrASRi6CiyRRCEbA2On
uY5ORNvALoAjZqrb+RmdXVAcIrqhs4C+v1APpRtuOwtHPoKjkG8Xsgp250OML4IW8MGBs6AbqJmL
vOHBjj+0C6YzQWAbYD0Ew+Ya3SxQBR1sHUVqmS3BHPStomVOLBDqztca4+h8A5VwduhO0NUJ2ULK
rOBomuvoPMBDQraZ4ko3z2NKHJDrHOoUECzYgkZCFu3Fx+c4BKMLr1E40+IanWtAslsdGiwwC3So
ELodR9aQohIIR2TQMYjNNTproJLnHvz4JudgQ+vsYqVjz0gXbWBJW3cTPao9QFOZgWaAAxC1GuJE
BBCa68gxdkik4hDAtOj2wOgWAbINXdXznwdJmkERGZ8IDsiLs0CRWTQfELWV9vPRuYeqgizJwLUA
2oKznm4PpAqb6+hAQGOATCNrzhRFh3EljygsCY7FsISBNkFQCK/wqYZ49PwiYSBCyIapIiao3Xxj
OhHQpRk8CyQSiYDIob18Ilik2MCnwf5prcL44FeEisOLCipFBQDmAljy0l4AfwUMD5mPp6r8CH0D
9OeG7gjwV+gKIXmEEyQuFtdhkNCWVoSCTmc+xncuIjc6dBawDqj60D2OM+alWbBIraPGBR+kSyuM
bi2gBDK44qwDtQNkhnV4OVig5Mon8DzpNPO0Y8ZlI6gPPms1+HcBuoRMLAGk9rTORh75S2BQKDYq
UPogKDTX6Cwljs7QwFHsCIg4pJXbV30MRHGYBPJodE/szo3WNRmRpaT6rgwuuZFO5HiBu/yd0xF0
KvuO6KKrZYzo+emPow5dBZwItgMaqfOZn8GRgKJAr7ZFzrndCu2Ej2gWxCoYmkjTgB+gMEtiufOX
jrxGW8wStXdKDO0sjM46wMwfXGwDmkZgYDsEk1/f9aGnYNkTsVAMKvTt5+3iG9NawJ8beiIQTYNR
xl0iddhcR/4Sa8Gk/oB7/W2t/KqN/IWp+sqHmaFI8NgwYbxV+hJh5ntfeGKAPP+8Y38IJKOgePS+
KEQk2t/+RpT5sweEbIgJBx8+ERWa3+n+vHvA5z/d+62np3r6n+feKlkmDy4y45Boqu42b5YBbBq6
gN4vg2VPnaKBon+7k2faF18jyJ8M/HJ70e/zhH5t3MRDn6Z/ww2CePANJ1t69izT3lQ01IShI8+W
vvclTHZe765bsOvgsUM/TJaP4eFdWw2efPjIqAA9ZN5DnvUGb6D6Qwefr3xUUZLV4cgtJWjwyJ1E
y6vwyysaJ+fBfX/aW2Dp0F85Zda9x9777DCbQ0c+W4XJun/LHQJu6Mjf16EZuCUvHpdubwF2YLWh
N3zh+94u9Po7ssWBDR569+gtj06RFlU0eOSw6C+LFqAydNjXz8+mFvMweGAGyB+21eFOxBkXhfSh
Q1+FOXITx9PclqeHjn299Ha904MKhCj4Dh83qfzl7vFppMaYt1XU4UOn6fLBzdNVlvXWdFenHDy+
94B0+rJPNW1rgMOHxhakYdZb2V1pafjYaerxXxR5vUlvqcK/Y/QwT46HFkWhwUOHu+xocXclhqEj
36zuk+Pm7GAtBENo+ND7Zd9udXyT4QMXr86XQZS6Xt+sd2WH3zH+5SpJV72Tijy2yOb/jsGvV6X3
0DNjHZ7qdwz+OUy2T7fZHClt/n3w0OhMua9myyTEUvY3Z5vU/T0/MF9uj/d+y1weOvwb1+vPeJuE
HTzs1scj6Uc15HdFTm/w0Mlqfczmb/gZQwd+u9rt0DDZL4/ChC4LNXT4Ozd8XL26SJ/ZthZFPHT4
d2H+nYXY5Y9+zw88X4hdknLo8O+Z/RXy5T2XoiubDx+77EeVHa9p6LgfsqX7tKDFmdKBgIcO+3GV
BFi23sgthmbwyB6RzdHy7hJrQ4f+tMTu0J25vzVhcoj63uDBV2n26uNLN9/mwwaP76UPId0ke55b
R/UYPHYVolu6fpqEZp20NZ4fj/xSpumrdsbz/NOTOMpLf9ZProlvPPirZfLn/wIAAP//</cx:binary>
              </cx:geoCache>
            </cx:geography>
          </cx:layoutPr>
          <cx:valueColors>
            <cx:minColor>
              <a:schemeClr val="accent6">
                <a:lumMod val="60000"/>
                <a:lumOff val="40000"/>
              </a:schemeClr>
            </cx:minColor>
            <cx:midColor>
              <a:schemeClr val="accent6">
                <a:lumMod val="75000"/>
              </a:schemeClr>
            </cx:midColor>
            <cx:maxColor>
              <a:schemeClr val="accent1">
                <a:lumMod val="75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179345F-6F91-4ECF-BEB9-C04BC53884D9}">
  <sheetPr/>
  <sheetViews>
    <sheetView zoomScale="8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image" Target="../media/image3.emf"/><Relationship Id="rId13" Type="http://schemas.microsoft.com/office/2014/relationships/chartEx" Target="../charts/chartEx3.xml"/><Relationship Id="rId3" Type="http://schemas.openxmlformats.org/officeDocument/2006/relationships/chart" Target="../charts/chart11.xml"/><Relationship Id="rId7" Type="http://schemas.openxmlformats.org/officeDocument/2006/relationships/image" Target="../media/image2.emf"/><Relationship Id="rId12" Type="http://schemas.openxmlformats.org/officeDocument/2006/relationships/chart" Target="../charts/chart15.xml"/><Relationship Id="rId2" Type="http://schemas.openxmlformats.org/officeDocument/2006/relationships/chart" Target="../charts/chart10.xml"/><Relationship Id="rId16" Type="http://schemas.openxmlformats.org/officeDocument/2006/relationships/chart" Target="../charts/chart17.xml"/><Relationship Id="rId1" Type="http://schemas.openxmlformats.org/officeDocument/2006/relationships/image" Target="../media/image1.jpg"/><Relationship Id="rId6" Type="http://schemas.openxmlformats.org/officeDocument/2006/relationships/chart" Target="../charts/chart14.xml"/><Relationship Id="rId11" Type="http://schemas.openxmlformats.org/officeDocument/2006/relationships/image" Target="../media/image6.emf"/><Relationship Id="rId5" Type="http://schemas.openxmlformats.org/officeDocument/2006/relationships/chart" Target="../charts/chart13.xml"/><Relationship Id="rId15" Type="http://schemas.microsoft.com/office/2014/relationships/chartEx" Target="../charts/chartEx4.xml"/><Relationship Id="rId10" Type="http://schemas.openxmlformats.org/officeDocument/2006/relationships/image" Target="../media/image5.emf"/><Relationship Id="rId4" Type="http://schemas.openxmlformats.org/officeDocument/2006/relationships/chart" Target="../charts/chart12.xml"/><Relationship Id="rId9" Type="http://schemas.openxmlformats.org/officeDocument/2006/relationships/image" Target="../media/image4.emf"/><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454025</xdr:colOff>
      <xdr:row>1</xdr:row>
      <xdr:rowOff>69850</xdr:rowOff>
    </xdr:from>
    <xdr:to>
      <xdr:col>11</xdr:col>
      <xdr:colOff>361951</xdr:colOff>
      <xdr:row>15</xdr:row>
      <xdr:rowOff>50800</xdr:rowOff>
    </xdr:to>
    <xdr:graphicFrame macro="">
      <xdr:nvGraphicFramePr>
        <xdr:cNvPr id="2" name="Chart 1">
          <a:extLst>
            <a:ext uri="{FF2B5EF4-FFF2-40B4-BE49-F238E27FC236}">
              <a16:creationId xmlns:a16="http://schemas.microsoft.com/office/drawing/2014/main" id="{99432450-23EF-6A35-CDF1-74653B384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69849</xdr:colOff>
      <xdr:row>5</xdr:row>
      <xdr:rowOff>6350</xdr:rowOff>
    </xdr:from>
    <xdr:to>
      <xdr:col>14</xdr:col>
      <xdr:colOff>98424</xdr:colOff>
      <xdr:row>17</xdr:row>
      <xdr:rowOff>139700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80A641B-E9D7-CB9B-7253-689B084481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00749" y="927100"/>
              <a:ext cx="3686175" cy="2343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488950</xdr:colOff>
      <xdr:row>3</xdr:row>
      <xdr:rowOff>177800</xdr:rowOff>
    </xdr:from>
    <xdr:to>
      <xdr:col>8</xdr:col>
      <xdr:colOff>488950</xdr:colOff>
      <xdr:row>17</xdr:row>
      <xdr:rowOff>123825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E484BF97-A26C-5D90-EE7E-1928AD5C9BF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591050" y="730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355600</xdr:colOff>
      <xdr:row>6</xdr:row>
      <xdr:rowOff>101600</xdr:rowOff>
    </xdr:from>
    <xdr:to>
      <xdr:col>9</xdr:col>
      <xdr:colOff>355600</xdr:colOff>
      <xdr:row>20</xdr:row>
      <xdr:rowOff>47625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6C936632-3BE3-3BE5-524F-A2931578568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067300" y="1206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222250</xdr:colOff>
      <xdr:row>9</xdr:row>
      <xdr:rowOff>25400</xdr:rowOff>
    </xdr:from>
    <xdr:to>
      <xdr:col>10</xdr:col>
      <xdr:colOff>222250</xdr:colOff>
      <xdr:row>22</xdr:row>
      <xdr:rowOff>155575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A1A853D-0325-AD00-F08F-494D439727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43550" y="1682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539750</xdr:colOff>
      <xdr:row>2</xdr:row>
      <xdr:rowOff>152400</xdr:rowOff>
    </xdr:from>
    <xdr:to>
      <xdr:col>10</xdr:col>
      <xdr:colOff>571500</xdr:colOff>
      <xdr:row>15</xdr:row>
      <xdr:rowOff>139700</xdr:rowOff>
    </xdr:to>
    <xdr:graphicFrame macro="">
      <xdr:nvGraphicFramePr>
        <xdr:cNvPr id="2" name="Chart 1">
          <a:extLst>
            <a:ext uri="{FF2B5EF4-FFF2-40B4-BE49-F238E27FC236}">
              <a16:creationId xmlns:a16="http://schemas.microsoft.com/office/drawing/2014/main" id="{E1B5248E-4949-79E6-71A6-56F4E6B6D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603249</xdr:colOff>
      <xdr:row>32</xdr:row>
      <xdr:rowOff>69850</xdr:rowOff>
    </xdr:from>
    <xdr:to>
      <xdr:col>13</xdr:col>
      <xdr:colOff>269874</xdr:colOff>
      <xdr:row>46</xdr:row>
      <xdr:rowOff>6350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EB26141-4C4D-9455-0FF8-DAACEF2C17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83249" y="5962650"/>
              <a:ext cx="3933825" cy="2514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584200</xdr:colOff>
      <xdr:row>4</xdr:row>
      <xdr:rowOff>0</xdr:rowOff>
    </xdr:from>
    <xdr:to>
      <xdr:col>9</xdr:col>
      <xdr:colOff>222250</xdr:colOff>
      <xdr:row>18</xdr:row>
      <xdr:rowOff>12700</xdr:rowOff>
    </xdr:to>
    <xdr:graphicFrame macro="">
      <xdr:nvGraphicFramePr>
        <xdr:cNvPr id="2" name="Chart 1">
          <a:extLst>
            <a:ext uri="{FF2B5EF4-FFF2-40B4-BE49-F238E27FC236}">
              <a16:creationId xmlns:a16="http://schemas.microsoft.com/office/drawing/2014/main" id="{14971048-9C4A-0595-AD75-AE8D7BFC0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177800</xdr:colOff>
      <xdr:row>19</xdr:row>
      <xdr:rowOff>25400</xdr:rowOff>
    </xdr:from>
    <xdr:to>
      <xdr:col>1</xdr:col>
      <xdr:colOff>628650</xdr:colOff>
      <xdr:row>22</xdr:row>
      <xdr:rowOff>139700</xdr:rowOff>
    </xdr:to>
    <xdr:graphicFrame macro="">
      <xdr:nvGraphicFramePr>
        <xdr:cNvPr id="2" name="Chart 1">
          <a:extLst>
            <a:ext uri="{FF2B5EF4-FFF2-40B4-BE49-F238E27FC236}">
              <a16:creationId xmlns:a16="http://schemas.microsoft.com/office/drawing/2014/main" id="{B7012DCF-6EF4-440A-A8E3-9ECA5DDC6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184150</xdr:colOff>
      <xdr:row>19</xdr:row>
      <xdr:rowOff>25400</xdr:rowOff>
    </xdr:from>
    <xdr:to>
      <xdr:col>4</xdr:col>
      <xdr:colOff>622300</xdr:colOff>
      <xdr:row>22</xdr:row>
      <xdr:rowOff>120650</xdr:rowOff>
    </xdr:to>
    <xdr:graphicFrame macro="">
      <xdr:nvGraphicFramePr>
        <xdr:cNvPr id="3" name="Chart 2">
          <a:extLst>
            <a:ext uri="{FF2B5EF4-FFF2-40B4-BE49-F238E27FC236}">
              <a16:creationId xmlns:a16="http://schemas.microsoft.com/office/drawing/2014/main" id="{DD95C883-88EA-E96B-C74F-1C2320FE7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19</xdr:row>
      <xdr:rowOff>19050</xdr:rowOff>
    </xdr:from>
    <xdr:to>
      <xdr:col>7</xdr:col>
      <xdr:colOff>793750</xdr:colOff>
      <xdr:row>22</xdr:row>
      <xdr:rowOff>57150</xdr:rowOff>
    </xdr:to>
    <xdr:graphicFrame macro="">
      <xdr:nvGraphicFramePr>
        <xdr:cNvPr id="4" name="Chart 3">
          <a:extLst>
            <a:ext uri="{FF2B5EF4-FFF2-40B4-BE49-F238E27FC236}">
              <a16:creationId xmlns:a16="http://schemas.microsoft.com/office/drawing/2014/main" id="{25024B18-85F2-7CB6-26C4-036702476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219075</xdr:colOff>
      <xdr:row>19</xdr:row>
      <xdr:rowOff>6350</xdr:rowOff>
    </xdr:from>
    <xdr:to>
      <xdr:col>10</xdr:col>
      <xdr:colOff>857250</xdr:colOff>
      <xdr:row>23</xdr:row>
      <xdr:rowOff>25400</xdr:rowOff>
    </xdr:to>
    <xdr:graphicFrame macro="">
      <xdr:nvGraphicFramePr>
        <xdr:cNvPr id="5" name="Chart 4">
          <a:extLst>
            <a:ext uri="{FF2B5EF4-FFF2-40B4-BE49-F238E27FC236}">
              <a16:creationId xmlns:a16="http://schemas.microsoft.com/office/drawing/2014/main" id="{555C6696-CDE1-3F48-4D5C-EF710F759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250825</xdr:colOff>
      <xdr:row>19</xdr:row>
      <xdr:rowOff>19050</xdr:rowOff>
    </xdr:from>
    <xdr:to>
      <xdr:col>13</xdr:col>
      <xdr:colOff>711200</xdr:colOff>
      <xdr:row>22</xdr:row>
      <xdr:rowOff>152400</xdr:rowOff>
    </xdr:to>
    <xdr:graphicFrame macro="">
      <xdr:nvGraphicFramePr>
        <xdr:cNvPr id="6" name="Chart 5">
          <a:extLst>
            <a:ext uri="{FF2B5EF4-FFF2-40B4-BE49-F238E27FC236}">
              <a16:creationId xmlns:a16="http://schemas.microsoft.com/office/drawing/2014/main" id="{C9AA100E-7EE2-7169-25A5-47558C0D6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absoluteAnchor>
    <xdr:pos x="0" y="0"/>
    <xdr:ext cx="8667750" cy="6294438"/>
    <xdr:graphicFrame macro="">
      <xdr:nvGraphicFramePr>
        <xdr:cNvPr id="2" name="Chart 1">
          <a:extLst>
            <a:ext uri="{FF2B5EF4-FFF2-40B4-BE49-F238E27FC236}">
              <a16:creationId xmlns:a16="http://schemas.microsoft.com/office/drawing/2014/main" id="{531C3AE4-E403-9388-DEE0-FF18132C444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oneCell">
    <xdr:from>
      <xdr:col>0</xdr:col>
      <xdr:colOff>31750</xdr:colOff>
      <xdr:row>0</xdr:row>
      <xdr:rowOff>15360</xdr:rowOff>
    </xdr:from>
    <xdr:to>
      <xdr:col>19</xdr:col>
      <xdr:colOff>425450</xdr:colOff>
      <xdr:row>33</xdr:row>
      <xdr:rowOff>120650</xdr:rowOff>
    </xdr:to>
    <xdr:pic>
      <xdr:nvPicPr>
        <xdr:cNvPr id="5" name="Picture 4">
          <a:extLst>
            <a:ext uri="{FF2B5EF4-FFF2-40B4-BE49-F238E27FC236}">
              <a16:creationId xmlns:a16="http://schemas.microsoft.com/office/drawing/2014/main" id="{1F60D61E-0CCE-725B-CC0B-3B40DDDCDD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50" y="15360"/>
          <a:ext cx="11976100" cy="6182240"/>
        </a:xfrm>
        <a:prstGeom prst="rect">
          <a:avLst/>
        </a:prstGeom>
      </xdr:spPr>
    </xdr:pic>
    <xdr:clientData/>
  </xdr:twoCellAnchor>
  <xdr:twoCellAnchor>
    <xdr:from>
      <xdr:col>0</xdr:col>
      <xdr:colOff>88900</xdr:colOff>
      <xdr:row>0</xdr:row>
      <xdr:rowOff>50800</xdr:rowOff>
    </xdr:from>
    <xdr:to>
      <xdr:col>19</xdr:col>
      <xdr:colOff>298450</xdr:colOff>
      <xdr:row>2</xdr:row>
      <xdr:rowOff>57150</xdr:rowOff>
    </xdr:to>
    <xdr:sp macro="" textlink="">
      <xdr:nvSpPr>
        <xdr:cNvPr id="6" name="Rectangle: Rounded Corners 5">
          <a:extLst>
            <a:ext uri="{FF2B5EF4-FFF2-40B4-BE49-F238E27FC236}">
              <a16:creationId xmlns:a16="http://schemas.microsoft.com/office/drawing/2014/main" id="{84EC0EEE-865A-D1C5-1243-245590E69D0B}"/>
            </a:ext>
          </a:extLst>
        </xdr:cNvPr>
        <xdr:cNvSpPr/>
      </xdr:nvSpPr>
      <xdr:spPr>
        <a:xfrm>
          <a:off x="88900" y="50800"/>
          <a:ext cx="11791950" cy="374650"/>
        </a:xfrm>
        <a:prstGeom prst="roundRect">
          <a:avLst/>
        </a:prstGeom>
        <a:gradFill>
          <a:gsLst>
            <a:gs pos="7000">
              <a:schemeClr val="tx1">
                <a:lumMod val="85000"/>
                <a:lumOff val="15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latin typeface="Lato black" panose="020F0502020204030203" pitchFamily="34" charset="0"/>
              <a:ea typeface="Lato black" panose="020F0502020204030203" pitchFamily="34" charset="0"/>
              <a:cs typeface="Lato black" panose="020F0502020204030203" pitchFamily="34" charset="0"/>
            </a:rPr>
            <a:t>                                            E-COMMERCE SALES ANALYSIS DASHBOARD</a:t>
          </a:r>
        </a:p>
      </xdr:txBody>
    </xdr:sp>
    <xdr:clientData/>
  </xdr:twoCellAnchor>
  <xdr:twoCellAnchor>
    <xdr:from>
      <xdr:col>0</xdr:col>
      <xdr:colOff>120650</xdr:colOff>
      <xdr:row>2</xdr:row>
      <xdr:rowOff>107950</xdr:rowOff>
    </xdr:from>
    <xdr:to>
      <xdr:col>19</xdr:col>
      <xdr:colOff>267750</xdr:colOff>
      <xdr:row>10</xdr:row>
      <xdr:rowOff>146050</xdr:rowOff>
    </xdr:to>
    <xdr:grpSp>
      <xdr:nvGrpSpPr>
        <xdr:cNvPr id="130" name="Group 129">
          <a:extLst>
            <a:ext uri="{FF2B5EF4-FFF2-40B4-BE49-F238E27FC236}">
              <a16:creationId xmlns:a16="http://schemas.microsoft.com/office/drawing/2014/main" id="{322FA134-B221-D451-D1F1-A27FF77B85DD}"/>
            </a:ext>
          </a:extLst>
        </xdr:cNvPr>
        <xdr:cNvGrpSpPr/>
      </xdr:nvGrpSpPr>
      <xdr:grpSpPr>
        <a:xfrm>
          <a:off x="120650" y="476250"/>
          <a:ext cx="11729500" cy="1511300"/>
          <a:chOff x="114300" y="557213"/>
          <a:chExt cx="11729500" cy="1658937"/>
        </a:xfrm>
      </xdr:grpSpPr>
      <xdr:grpSp>
        <xdr:nvGrpSpPr>
          <xdr:cNvPr id="94" name="Group 93">
            <a:extLst>
              <a:ext uri="{FF2B5EF4-FFF2-40B4-BE49-F238E27FC236}">
                <a16:creationId xmlns:a16="http://schemas.microsoft.com/office/drawing/2014/main" id="{BA3ABB67-B608-D9D5-18EC-8C42AD6D31C0}"/>
              </a:ext>
            </a:extLst>
          </xdr:cNvPr>
          <xdr:cNvGrpSpPr/>
        </xdr:nvGrpSpPr>
        <xdr:grpSpPr>
          <a:xfrm>
            <a:off x="114300" y="560785"/>
            <a:ext cx="2268000" cy="1644650"/>
            <a:chOff x="88900" y="552450"/>
            <a:chExt cx="2100700" cy="1644650"/>
          </a:xfrm>
        </xdr:grpSpPr>
        <xdr:sp macro="" textlink="">
          <xdr:nvSpPr>
            <xdr:cNvPr id="7" name="Rectangle: Rounded Corners 6">
              <a:extLst>
                <a:ext uri="{FF2B5EF4-FFF2-40B4-BE49-F238E27FC236}">
                  <a16:creationId xmlns:a16="http://schemas.microsoft.com/office/drawing/2014/main" id="{FC2757A0-0388-ECFC-7E8F-6B197B7837D0}"/>
                </a:ext>
              </a:extLst>
            </xdr:cNvPr>
            <xdr:cNvSpPr/>
          </xdr:nvSpPr>
          <xdr:spPr>
            <a:xfrm>
              <a:off x="101600" y="552450"/>
              <a:ext cx="2088000" cy="4064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
          <xdr:nvSpPr>
            <xdr:cNvPr id="8" name="Rectangle: Rounded Corners 7">
              <a:extLst>
                <a:ext uri="{FF2B5EF4-FFF2-40B4-BE49-F238E27FC236}">
                  <a16:creationId xmlns:a16="http://schemas.microsoft.com/office/drawing/2014/main" id="{D290C449-4A8B-B530-B552-01AFC3BCEAFF}"/>
                </a:ext>
              </a:extLst>
            </xdr:cNvPr>
            <xdr:cNvSpPr/>
          </xdr:nvSpPr>
          <xdr:spPr>
            <a:xfrm>
              <a:off x="88900" y="1003300"/>
              <a:ext cx="2088000" cy="1193800"/>
            </a:xfrm>
            <a:prstGeom prst="roundRect">
              <a:avLst/>
            </a:prstGeom>
            <a:gradFill>
              <a:gsLst>
                <a:gs pos="0">
                  <a:schemeClr val="tx1">
                    <a:lumMod val="95000"/>
                    <a:lumOff val="5000"/>
                  </a:schemeClr>
                </a:gs>
                <a:gs pos="100000">
                  <a:schemeClr val="tx1">
                    <a:lumMod val="75000"/>
                    <a:lumOff val="2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B17">
          <xdr:nvSpPr>
            <xdr:cNvPr id="10" name="TextBox 9">
              <a:extLst>
                <a:ext uri="{FF2B5EF4-FFF2-40B4-BE49-F238E27FC236}">
                  <a16:creationId xmlns:a16="http://schemas.microsoft.com/office/drawing/2014/main" id="{3BF5BB21-AE7C-9A2F-0667-AC4CB49C2CC4}"/>
                </a:ext>
              </a:extLst>
            </xdr:cNvPr>
            <xdr:cNvSpPr txBox="1"/>
          </xdr:nvSpPr>
          <xdr:spPr>
            <a:xfrm>
              <a:off x="184150" y="1092200"/>
              <a:ext cx="1866900" cy="32385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fld id="{40225C48-4D29-4F65-8B2A-21E479FD7F19}"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t> $2,297,200.86 </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11" name="Chart 10">
              <a:extLst>
                <a:ext uri="{FF2B5EF4-FFF2-40B4-BE49-F238E27FC236}">
                  <a16:creationId xmlns:a16="http://schemas.microsoft.com/office/drawing/2014/main" id="{FC36149A-63F5-4337-8B74-E50541FE17F7}"/>
                </a:ext>
              </a:extLst>
            </xdr:cNvPr>
            <xdr:cNvGraphicFramePr>
              <a:graphicFrameLocks/>
            </xdr:cNvGraphicFramePr>
          </xdr:nvGraphicFramePr>
          <xdr:xfrm>
            <a:off x="184150" y="1333500"/>
            <a:ext cx="1822450" cy="4762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2" name="TextBox 11">
              <a:extLst>
                <a:ext uri="{FF2B5EF4-FFF2-40B4-BE49-F238E27FC236}">
                  <a16:creationId xmlns:a16="http://schemas.microsoft.com/office/drawing/2014/main" id="{BBED4490-2754-453E-83C2-7840B5CF8BC9}"/>
                </a:ext>
              </a:extLst>
            </xdr:cNvPr>
            <xdr:cNvSpPr txBox="1"/>
          </xdr:nvSpPr>
          <xdr:spPr>
            <a:xfrm>
              <a:off x="190500" y="1784350"/>
              <a:ext cx="1885950" cy="31115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1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  </a:t>
              </a:r>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p>
          </xdr:txBody>
        </xdr:sp>
        <xdr:sp macro="" textlink="">
          <xdr:nvSpPr>
            <xdr:cNvPr id="76" name="TextBox 75">
              <a:extLst>
                <a:ext uri="{FF2B5EF4-FFF2-40B4-BE49-F238E27FC236}">
                  <a16:creationId xmlns:a16="http://schemas.microsoft.com/office/drawing/2014/main" id="{DEFF3B1E-278E-D7E3-4F05-0E2FC57374D1}"/>
                </a:ext>
              </a:extLst>
            </xdr:cNvPr>
            <xdr:cNvSpPr txBox="1"/>
          </xdr:nvSpPr>
          <xdr:spPr>
            <a:xfrm>
              <a:off x="393700" y="590550"/>
              <a:ext cx="14160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rPr>
                <a:t>SALES</a:t>
              </a:r>
            </a:p>
          </xdr:txBody>
        </xdr:sp>
      </xdr:grpSp>
      <xdr:grpSp>
        <xdr:nvGrpSpPr>
          <xdr:cNvPr id="95" name="Group 94">
            <a:extLst>
              <a:ext uri="{FF2B5EF4-FFF2-40B4-BE49-F238E27FC236}">
                <a16:creationId xmlns:a16="http://schemas.microsoft.com/office/drawing/2014/main" id="{B0C13497-68E5-B74D-2A1F-19D1C9F91643}"/>
              </a:ext>
            </a:extLst>
          </xdr:cNvPr>
          <xdr:cNvGrpSpPr/>
        </xdr:nvGrpSpPr>
        <xdr:grpSpPr>
          <a:xfrm>
            <a:off x="2481263" y="557213"/>
            <a:ext cx="2268000" cy="1644650"/>
            <a:chOff x="88900" y="552450"/>
            <a:chExt cx="2100700" cy="1644650"/>
          </a:xfrm>
        </xdr:grpSpPr>
        <xdr:sp macro="" textlink="">
          <xdr:nvSpPr>
            <xdr:cNvPr id="96" name="Rectangle: Rounded Corners 95">
              <a:extLst>
                <a:ext uri="{FF2B5EF4-FFF2-40B4-BE49-F238E27FC236}">
                  <a16:creationId xmlns:a16="http://schemas.microsoft.com/office/drawing/2014/main" id="{51C2B963-B6E2-DDBA-C2C8-91FCE9F2ECE6}"/>
                </a:ext>
              </a:extLst>
            </xdr:cNvPr>
            <xdr:cNvSpPr/>
          </xdr:nvSpPr>
          <xdr:spPr>
            <a:xfrm>
              <a:off x="101600" y="552450"/>
              <a:ext cx="2088000" cy="4064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7" name="Rectangle: Rounded Corners 96">
              <a:extLst>
                <a:ext uri="{FF2B5EF4-FFF2-40B4-BE49-F238E27FC236}">
                  <a16:creationId xmlns:a16="http://schemas.microsoft.com/office/drawing/2014/main" id="{EC7167DE-32C9-509D-4754-F3E80DA760E3}"/>
                </a:ext>
              </a:extLst>
            </xdr:cNvPr>
            <xdr:cNvSpPr/>
          </xdr:nvSpPr>
          <xdr:spPr>
            <a:xfrm>
              <a:off x="88900" y="1003300"/>
              <a:ext cx="2088000" cy="1193800"/>
            </a:xfrm>
            <a:prstGeom prst="roundRect">
              <a:avLst/>
            </a:prstGeom>
            <a:gradFill>
              <a:gsLst>
                <a:gs pos="0">
                  <a:schemeClr val="tx1">
                    <a:lumMod val="95000"/>
                    <a:lumOff val="5000"/>
                  </a:schemeClr>
                </a:gs>
                <a:gs pos="100000">
                  <a:schemeClr val="tx1">
                    <a:lumMod val="75000"/>
                    <a:lumOff val="2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E17">
          <xdr:nvSpPr>
            <xdr:cNvPr id="98" name="TextBox 97">
              <a:extLst>
                <a:ext uri="{FF2B5EF4-FFF2-40B4-BE49-F238E27FC236}">
                  <a16:creationId xmlns:a16="http://schemas.microsoft.com/office/drawing/2014/main" id="{F47C5454-72DC-BDC9-3813-5A582BB4F8BE}"/>
                </a:ext>
              </a:extLst>
            </xdr:cNvPr>
            <xdr:cNvSpPr txBox="1"/>
          </xdr:nvSpPr>
          <xdr:spPr>
            <a:xfrm>
              <a:off x="184150" y="1092200"/>
              <a:ext cx="1866900" cy="32385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fld id="{1880D175-E4A2-4CDC-A07F-30AE953860B7}"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t> $286,397.02 </a:t>
              </a:fld>
              <a:endPar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00" name="TextBox 99">
              <a:extLst>
                <a:ext uri="{FF2B5EF4-FFF2-40B4-BE49-F238E27FC236}">
                  <a16:creationId xmlns:a16="http://schemas.microsoft.com/office/drawing/2014/main" id="{57E73187-7480-6C6F-FFC5-EA249A7B1ABB}"/>
                </a:ext>
              </a:extLst>
            </xdr:cNvPr>
            <xdr:cNvSpPr txBox="1"/>
          </xdr:nvSpPr>
          <xdr:spPr>
            <a:xfrm>
              <a:off x="190500" y="1784350"/>
              <a:ext cx="1885950" cy="31115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1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  </a:t>
              </a:r>
              <a:endPar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01" name="TextBox 100">
              <a:extLst>
                <a:ext uri="{FF2B5EF4-FFF2-40B4-BE49-F238E27FC236}">
                  <a16:creationId xmlns:a16="http://schemas.microsoft.com/office/drawing/2014/main" id="{1188A25A-01B5-3A9C-18FE-A5A61245FAF3}"/>
                </a:ext>
              </a:extLst>
            </xdr:cNvPr>
            <xdr:cNvSpPr txBox="1"/>
          </xdr:nvSpPr>
          <xdr:spPr>
            <a:xfrm>
              <a:off x="393700" y="590550"/>
              <a:ext cx="14160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rPr>
                <a:t>PROFIT</a:t>
              </a:r>
            </a:p>
          </xdr:txBody>
        </xdr:sp>
      </xdr:grpSp>
      <xdr:grpSp>
        <xdr:nvGrpSpPr>
          <xdr:cNvPr id="102" name="Group 101">
            <a:extLst>
              <a:ext uri="{FF2B5EF4-FFF2-40B4-BE49-F238E27FC236}">
                <a16:creationId xmlns:a16="http://schemas.microsoft.com/office/drawing/2014/main" id="{D5E87096-F125-E6DD-0F82-5FBF1ADD38E8}"/>
              </a:ext>
            </a:extLst>
          </xdr:cNvPr>
          <xdr:cNvGrpSpPr/>
        </xdr:nvGrpSpPr>
        <xdr:grpSpPr>
          <a:xfrm>
            <a:off x="4848226" y="564357"/>
            <a:ext cx="2261650" cy="1644650"/>
            <a:chOff x="94781" y="552450"/>
            <a:chExt cx="2094819" cy="1644650"/>
          </a:xfrm>
        </xdr:grpSpPr>
        <xdr:sp macro="" textlink="">
          <xdr:nvSpPr>
            <xdr:cNvPr id="103" name="Rectangle: Rounded Corners 102">
              <a:extLst>
                <a:ext uri="{FF2B5EF4-FFF2-40B4-BE49-F238E27FC236}">
                  <a16:creationId xmlns:a16="http://schemas.microsoft.com/office/drawing/2014/main" id="{E3CD5001-39D7-C61F-8463-0BBF75698071}"/>
                </a:ext>
              </a:extLst>
            </xdr:cNvPr>
            <xdr:cNvSpPr/>
          </xdr:nvSpPr>
          <xdr:spPr>
            <a:xfrm>
              <a:off x="101600" y="552450"/>
              <a:ext cx="2088000" cy="4064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4" name="Rectangle: Rounded Corners 103">
              <a:extLst>
                <a:ext uri="{FF2B5EF4-FFF2-40B4-BE49-F238E27FC236}">
                  <a16:creationId xmlns:a16="http://schemas.microsoft.com/office/drawing/2014/main" id="{F7C0B701-61CA-3478-C4A2-895CE5610FEF}"/>
                </a:ext>
              </a:extLst>
            </xdr:cNvPr>
            <xdr:cNvSpPr/>
          </xdr:nvSpPr>
          <xdr:spPr>
            <a:xfrm>
              <a:off x="94781" y="1003300"/>
              <a:ext cx="2088000" cy="1193800"/>
            </a:xfrm>
            <a:prstGeom prst="roundRect">
              <a:avLst/>
            </a:prstGeom>
            <a:gradFill>
              <a:gsLst>
                <a:gs pos="0">
                  <a:schemeClr val="tx1">
                    <a:lumMod val="95000"/>
                    <a:lumOff val="5000"/>
                  </a:schemeClr>
                </a:gs>
                <a:gs pos="100000">
                  <a:schemeClr val="tx1">
                    <a:lumMod val="75000"/>
                    <a:lumOff val="2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H17">
          <xdr:nvSpPr>
            <xdr:cNvPr id="105" name="TextBox 104">
              <a:extLst>
                <a:ext uri="{FF2B5EF4-FFF2-40B4-BE49-F238E27FC236}">
                  <a16:creationId xmlns:a16="http://schemas.microsoft.com/office/drawing/2014/main" id="{AB8AB1E8-AA97-4866-C24E-1D94C7F92B82}"/>
                </a:ext>
              </a:extLst>
            </xdr:cNvPr>
            <xdr:cNvSpPr txBox="1"/>
          </xdr:nvSpPr>
          <xdr:spPr>
            <a:xfrm>
              <a:off x="184150" y="1092200"/>
              <a:ext cx="1866900" cy="32385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fld id="{F1D6D2D5-3766-42A0-B1D8-E069194C67C7}"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t># 37873</a:t>
              </a:fld>
              <a:endPar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07" name="TextBox 106">
              <a:extLst>
                <a:ext uri="{FF2B5EF4-FFF2-40B4-BE49-F238E27FC236}">
                  <a16:creationId xmlns:a16="http://schemas.microsoft.com/office/drawing/2014/main" id="{BFEDFB81-0C5C-75B4-7C27-7F1CD9E8FCA5}"/>
                </a:ext>
              </a:extLst>
            </xdr:cNvPr>
            <xdr:cNvSpPr txBox="1"/>
          </xdr:nvSpPr>
          <xdr:spPr>
            <a:xfrm>
              <a:off x="190500" y="1784350"/>
              <a:ext cx="1885950" cy="31115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1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  </a:t>
              </a:r>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p>
          </xdr:txBody>
        </xdr:sp>
        <xdr:sp macro="" textlink="">
          <xdr:nvSpPr>
            <xdr:cNvPr id="108" name="TextBox 107">
              <a:extLst>
                <a:ext uri="{FF2B5EF4-FFF2-40B4-BE49-F238E27FC236}">
                  <a16:creationId xmlns:a16="http://schemas.microsoft.com/office/drawing/2014/main" id="{D6EB2B44-3F4F-FED7-06BD-872711D03A97}"/>
                </a:ext>
              </a:extLst>
            </xdr:cNvPr>
            <xdr:cNvSpPr txBox="1"/>
          </xdr:nvSpPr>
          <xdr:spPr>
            <a:xfrm>
              <a:off x="393700" y="590550"/>
              <a:ext cx="14160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rPr>
                <a:t>QUANTITY</a:t>
              </a:r>
            </a:p>
          </xdr:txBody>
        </xdr:sp>
      </xdr:grpSp>
      <xdr:grpSp>
        <xdr:nvGrpSpPr>
          <xdr:cNvPr id="109" name="Group 108">
            <a:extLst>
              <a:ext uri="{FF2B5EF4-FFF2-40B4-BE49-F238E27FC236}">
                <a16:creationId xmlns:a16="http://schemas.microsoft.com/office/drawing/2014/main" id="{418B8F80-3C58-F984-D470-9084D8BD4697}"/>
              </a:ext>
            </a:extLst>
          </xdr:cNvPr>
          <xdr:cNvGrpSpPr/>
        </xdr:nvGrpSpPr>
        <xdr:grpSpPr>
          <a:xfrm>
            <a:off x="7208839" y="567929"/>
            <a:ext cx="2268000" cy="1644650"/>
            <a:chOff x="88900" y="552450"/>
            <a:chExt cx="2100700" cy="1644650"/>
          </a:xfrm>
        </xdr:grpSpPr>
        <xdr:sp macro="" textlink="">
          <xdr:nvSpPr>
            <xdr:cNvPr id="110" name="Rectangle: Rounded Corners 109">
              <a:extLst>
                <a:ext uri="{FF2B5EF4-FFF2-40B4-BE49-F238E27FC236}">
                  <a16:creationId xmlns:a16="http://schemas.microsoft.com/office/drawing/2014/main" id="{CC5FCDEE-A744-AAA4-E34C-D39E08EF5589}"/>
                </a:ext>
              </a:extLst>
            </xdr:cNvPr>
            <xdr:cNvSpPr/>
          </xdr:nvSpPr>
          <xdr:spPr>
            <a:xfrm>
              <a:off x="101600" y="552450"/>
              <a:ext cx="2088000" cy="4064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1" name="Rectangle: Rounded Corners 110">
              <a:extLst>
                <a:ext uri="{FF2B5EF4-FFF2-40B4-BE49-F238E27FC236}">
                  <a16:creationId xmlns:a16="http://schemas.microsoft.com/office/drawing/2014/main" id="{5B4827FD-B239-D0EA-17E1-CEEFEC9A649D}"/>
                </a:ext>
              </a:extLst>
            </xdr:cNvPr>
            <xdr:cNvSpPr/>
          </xdr:nvSpPr>
          <xdr:spPr>
            <a:xfrm>
              <a:off x="88900" y="1003300"/>
              <a:ext cx="2088000" cy="1193800"/>
            </a:xfrm>
            <a:prstGeom prst="roundRect">
              <a:avLst/>
            </a:prstGeom>
            <a:gradFill>
              <a:gsLst>
                <a:gs pos="0">
                  <a:schemeClr val="tx1">
                    <a:lumMod val="95000"/>
                    <a:lumOff val="5000"/>
                  </a:schemeClr>
                </a:gs>
                <a:gs pos="100000">
                  <a:schemeClr val="tx1">
                    <a:lumMod val="75000"/>
                    <a:lumOff val="2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K17">
          <xdr:nvSpPr>
            <xdr:cNvPr id="112" name="TextBox 111">
              <a:extLst>
                <a:ext uri="{FF2B5EF4-FFF2-40B4-BE49-F238E27FC236}">
                  <a16:creationId xmlns:a16="http://schemas.microsoft.com/office/drawing/2014/main" id="{DB81461A-C98D-E285-A6AB-F5351C118D97}"/>
                </a:ext>
              </a:extLst>
            </xdr:cNvPr>
            <xdr:cNvSpPr txBox="1"/>
          </xdr:nvSpPr>
          <xdr:spPr>
            <a:xfrm>
              <a:off x="184150" y="1092200"/>
              <a:ext cx="1866900" cy="32385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fld id="{6944A8EF-389D-4440-A6FD-CFFC58439019}"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t># 9994</a:t>
              </a:fld>
              <a:endPar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14" name="TextBox 113">
              <a:extLst>
                <a:ext uri="{FF2B5EF4-FFF2-40B4-BE49-F238E27FC236}">
                  <a16:creationId xmlns:a16="http://schemas.microsoft.com/office/drawing/2014/main" id="{6C2FDB81-66CE-E205-07AA-E092A46F0764}"/>
                </a:ext>
              </a:extLst>
            </xdr:cNvPr>
            <xdr:cNvSpPr txBox="1"/>
          </xdr:nvSpPr>
          <xdr:spPr>
            <a:xfrm>
              <a:off x="190500" y="1784350"/>
              <a:ext cx="1885950" cy="31115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1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  </a:t>
              </a:r>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p>
          </xdr:txBody>
        </xdr:sp>
        <xdr:sp macro="" textlink="">
          <xdr:nvSpPr>
            <xdr:cNvPr id="115" name="TextBox 114">
              <a:extLst>
                <a:ext uri="{FF2B5EF4-FFF2-40B4-BE49-F238E27FC236}">
                  <a16:creationId xmlns:a16="http://schemas.microsoft.com/office/drawing/2014/main" id="{702173E9-55D6-5BDF-D5D5-17DB1B2965CD}"/>
                </a:ext>
              </a:extLst>
            </xdr:cNvPr>
            <xdr:cNvSpPr txBox="1"/>
          </xdr:nvSpPr>
          <xdr:spPr>
            <a:xfrm>
              <a:off x="340764" y="590550"/>
              <a:ext cx="1597894"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rPr>
                <a:t>NO</a:t>
              </a:r>
              <a:r>
                <a:rPr lang="en-US" sz="16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OF ORDERS</a:t>
              </a:r>
              <a:endPar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116" name="Group 115">
            <a:extLst>
              <a:ext uri="{FF2B5EF4-FFF2-40B4-BE49-F238E27FC236}">
                <a16:creationId xmlns:a16="http://schemas.microsoft.com/office/drawing/2014/main" id="{3E310A01-25ED-C743-2253-4368AAF586A3}"/>
              </a:ext>
            </a:extLst>
          </xdr:cNvPr>
          <xdr:cNvGrpSpPr/>
        </xdr:nvGrpSpPr>
        <xdr:grpSpPr>
          <a:xfrm>
            <a:off x="9575800" y="571500"/>
            <a:ext cx="2268000" cy="1644650"/>
            <a:chOff x="88900" y="552450"/>
            <a:chExt cx="2100700" cy="1644650"/>
          </a:xfrm>
        </xdr:grpSpPr>
        <xdr:sp macro="" textlink="">
          <xdr:nvSpPr>
            <xdr:cNvPr id="117" name="Rectangle: Rounded Corners 116">
              <a:extLst>
                <a:ext uri="{FF2B5EF4-FFF2-40B4-BE49-F238E27FC236}">
                  <a16:creationId xmlns:a16="http://schemas.microsoft.com/office/drawing/2014/main" id="{9FDF1C84-382D-E8B8-57E9-0DE949E4B9BB}"/>
                </a:ext>
              </a:extLst>
            </xdr:cNvPr>
            <xdr:cNvSpPr/>
          </xdr:nvSpPr>
          <xdr:spPr>
            <a:xfrm>
              <a:off x="101600" y="552450"/>
              <a:ext cx="2088000" cy="4064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8" name="Rectangle: Rounded Corners 117">
              <a:extLst>
                <a:ext uri="{FF2B5EF4-FFF2-40B4-BE49-F238E27FC236}">
                  <a16:creationId xmlns:a16="http://schemas.microsoft.com/office/drawing/2014/main" id="{4A902734-7489-D9C6-2D7F-42E7CA7D3C09}"/>
                </a:ext>
              </a:extLst>
            </xdr:cNvPr>
            <xdr:cNvSpPr/>
          </xdr:nvSpPr>
          <xdr:spPr>
            <a:xfrm>
              <a:off x="88900" y="1003300"/>
              <a:ext cx="2088000" cy="1193800"/>
            </a:xfrm>
            <a:prstGeom prst="roundRect">
              <a:avLst/>
            </a:prstGeom>
            <a:gradFill>
              <a:gsLst>
                <a:gs pos="0">
                  <a:schemeClr val="tx1">
                    <a:lumMod val="95000"/>
                    <a:lumOff val="5000"/>
                  </a:schemeClr>
                </a:gs>
                <a:gs pos="100000">
                  <a:schemeClr val="tx1">
                    <a:lumMod val="75000"/>
                    <a:lumOff val="2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N17">
          <xdr:nvSpPr>
            <xdr:cNvPr id="119" name="TextBox 118">
              <a:extLst>
                <a:ext uri="{FF2B5EF4-FFF2-40B4-BE49-F238E27FC236}">
                  <a16:creationId xmlns:a16="http://schemas.microsoft.com/office/drawing/2014/main" id="{FF4CD236-D5A2-6354-902E-A392135A71EA}"/>
                </a:ext>
              </a:extLst>
            </xdr:cNvPr>
            <xdr:cNvSpPr txBox="1"/>
          </xdr:nvSpPr>
          <xdr:spPr>
            <a:xfrm>
              <a:off x="184150" y="1092200"/>
              <a:ext cx="1866900" cy="32385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fld id="{3A27F7EE-7886-4107-A2AB-82538BD2B99C}"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t>12.47%</a:t>
              </a:fld>
              <a:endPar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21" name="TextBox 120">
              <a:extLst>
                <a:ext uri="{FF2B5EF4-FFF2-40B4-BE49-F238E27FC236}">
                  <a16:creationId xmlns:a16="http://schemas.microsoft.com/office/drawing/2014/main" id="{C553D4AF-C683-298C-C27E-172A35066FAD}"/>
                </a:ext>
              </a:extLst>
            </xdr:cNvPr>
            <xdr:cNvSpPr txBox="1"/>
          </xdr:nvSpPr>
          <xdr:spPr>
            <a:xfrm>
              <a:off x="190500" y="1784350"/>
              <a:ext cx="1885950" cy="31115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1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  </a:t>
              </a:r>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1100" b="0" i="0" u="none" strike="noStrike">
                  <a:solidFill>
                    <a:schemeClr val="dk1"/>
                  </a:solidFill>
                  <a:effectLst/>
                  <a:latin typeface="+mn-lt"/>
                  <a:ea typeface="+mn-ea"/>
                  <a:cs typeface="+mn-cs"/>
                </a:rPr>
                <a:t> </a:t>
              </a:r>
              <a:endPar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22" name="TextBox 121">
              <a:extLst>
                <a:ext uri="{FF2B5EF4-FFF2-40B4-BE49-F238E27FC236}">
                  <a16:creationId xmlns:a16="http://schemas.microsoft.com/office/drawing/2014/main" id="{4597D9C0-3C3B-5053-171E-53C5DDE4C82C}"/>
                </a:ext>
              </a:extLst>
            </xdr:cNvPr>
            <xdr:cNvSpPr txBox="1"/>
          </xdr:nvSpPr>
          <xdr:spPr>
            <a:xfrm>
              <a:off x="230058" y="590550"/>
              <a:ext cx="1823293"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rPr>
                <a:t>PROFIT</a:t>
              </a:r>
              <a:r>
                <a:rPr lang="en-US" sz="16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MARGIN</a:t>
              </a:r>
              <a:endPar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clientData/>
  </xdr:twoCellAnchor>
  <xdr:twoCellAnchor>
    <xdr:from>
      <xdr:col>4</xdr:col>
      <xdr:colOff>139700</xdr:colOff>
      <xdr:row>6</xdr:row>
      <xdr:rowOff>88900</xdr:rowOff>
    </xdr:from>
    <xdr:to>
      <xdr:col>7</xdr:col>
      <xdr:colOff>406400</xdr:colOff>
      <xdr:row>9</xdr:row>
      <xdr:rowOff>6349</xdr:rowOff>
    </xdr:to>
    <xdr:graphicFrame macro="">
      <xdr:nvGraphicFramePr>
        <xdr:cNvPr id="124" name="Chart 123">
          <a:extLst>
            <a:ext uri="{FF2B5EF4-FFF2-40B4-BE49-F238E27FC236}">
              <a16:creationId xmlns:a16="http://schemas.microsoft.com/office/drawing/2014/main" id="{393A85BA-1FE8-4CD9-9931-B2231C7F2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25400</xdr:colOff>
      <xdr:row>6</xdr:row>
      <xdr:rowOff>63500</xdr:rowOff>
    </xdr:from>
    <xdr:to>
      <xdr:col>11</xdr:col>
      <xdr:colOff>304800</xdr:colOff>
      <xdr:row>9</xdr:row>
      <xdr:rowOff>12700</xdr:rowOff>
    </xdr:to>
    <xdr:graphicFrame macro="">
      <xdr:nvGraphicFramePr>
        <xdr:cNvPr id="125" name="Chart 124">
          <a:extLst>
            <a:ext uri="{FF2B5EF4-FFF2-40B4-BE49-F238E27FC236}">
              <a16:creationId xmlns:a16="http://schemas.microsoft.com/office/drawing/2014/main" id="{B635B7A5-C980-4AA9-8415-69E5EC322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600075</xdr:colOff>
      <xdr:row>6</xdr:row>
      <xdr:rowOff>95251</xdr:rowOff>
    </xdr:from>
    <xdr:to>
      <xdr:col>15</xdr:col>
      <xdr:colOff>196850</xdr:colOff>
      <xdr:row>9</xdr:row>
      <xdr:rowOff>26989</xdr:rowOff>
    </xdr:to>
    <xdr:graphicFrame macro="">
      <xdr:nvGraphicFramePr>
        <xdr:cNvPr id="126" name="Chart 125">
          <a:extLst>
            <a:ext uri="{FF2B5EF4-FFF2-40B4-BE49-F238E27FC236}">
              <a16:creationId xmlns:a16="http://schemas.microsoft.com/office/drawing/2014/main" id="{F758998F-0CB6-48E9-A442-2405E9EF7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577850</xdr:colOff>
      <xdr:row>6</xdr:row>
      <xdr:rowOff>133350</xdr:rowOff>
    </xdr:from>
    <xdr:to>
      <xdr:col>19</xdr:col>
      <xdr:colOff>133350</xdr:colOff>
      <xdr:row>9</xdr:row>
      <xdr:rowOff>50800</xdr:rowOff>
    </xdr:to>
    <xdr:graphicFrame macro="">
      <xdr:nvGraphicFramePr>
        <xdr:cNvPr id="127" name="Chart 126">
          <a:extLst>
            <a:ext uri="{FF2B5EF4-FFF2-40B4-BE49-F238E27FC236}">
              <a16:creationId xmlns:a16="http://schemas.microsoft.com/office/drawing/2014/main" id="{A5E0BF59-7CEE-4C33-A49D-911D8FF06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158750</xdr:colOff>
      <xdr:row>8</xdr:row>
      <xdr:rowOff>158750</xdr:rowOff>
    </xdr:from>
    <xdr:to>
      <xdr:col>3</xdr:col>
      <xdr:colOff>381000</xdr:colOff>
      <xdr:row>10</xdr:row>
      <xdr:rowOff>25400</xdr:rowOff>
    </xdr:to>
    <xdr:pic>
      <xdr:nvPicPr>
        <xdr:cNvPr id="131" name="Picture 130">
          <a:extLst>
            <a:ext uri="{FF2B5EF4-FFF2-40B4-BE49-F238E27FC236}">
              <a16:creationId xmlns:a16="http://schemas.microsoft.com/office/drawing/2014/main" id="{C3CAF6C7-4D7F-3E26-026B-905DF4EBB3B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77950" y="1631950"/>
          <a:ext cx="831850" cy="23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101600</xdr:colOff>
      <xdr:row>8</xdr:row>
      <xdr:rowOff>146050</xdr:rowOff>
    </xdr:from>
    <xdr:to>
      <xdr:col>7</xdr:col>
      <xdr:colOff>323850</xdr:colOff>
      <xdr:row>10</xdr:row>
      <xdr:rowOff>12700</xdr:rowOff>
    </xdr:to>
    <xdr:pic>
      <xdr:nvPicPr>
        <xdr:cNvPr id="132" name="Picture 131">
          <a:extLst>
            <a:ext uri="{FF2B5EF4-FFF2-40B4-BE49-F238E27FC236}">
              <a16:creationId xmlns:a16="http://schemas.microsoft.com/office/drawing/2014/main" id="{2F632A9D-8F86-35A9-D848-DD1DCFFBEC8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59200" y="1619250"/>
          <a:ext cx="831850" cy="23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95250</xdr:colOff>
      <xdr:row>8</xdr:row>
      <xdr:rowOff>152400</xdr:rowOff>
    </xdr:from>
    <xdr:to>
      <xdr:col>11</xdr:col>
      <xdr:colOff>177800</xdr:colOff>
      <xdr:row>10</xdr:row>
      <xdr:rowOff>19050</xdr:rowOff>
    </xdr:to>
    <xdr:pic>
      <xdr:nvPicPr>
        <xdr:cNvPr id="133" name="Picture 132">
          <a:extLst>
            <a:ext uri="{FF2B5EF4-FFF2-40B4-BE49-F238E27FC236}">
              <a16:creationId xmlns:a16="http://schemas.microsoft.com/office/drawing/2014/main" id="{B454E80E-6772-7400-FD98-0B301C6CAE1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191250" y="1625600"/>
          <a:ext cx="692150" cy="23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565150</xdr:colOff>
      <xdr:row>8</xdr:row>
      <xdr:rowOff>158750</xdr:rowOff>
    </xdr:from>
    <xdr:to>
      <xdr:col>15</xdr:col>
      <xdr:colOff>177800</xdr:colOff>
      <xdr:row>10</xdr:row>
      <xdr:rowOff>25400</xdr:rowOff>
    </xdr:to>
    <xdr:pic>
      <xdr:nvPicPr>
        <xdr:cNvPr id="134" name="Picture 133">
          <a:extLst>
            <a:ext uri="{FF2B5EF4-FFF2-40B4-BE49-F238E27FC236}">
              <a16:creationId xmlns:a16="http://schemas.microsoft.com/office/drawing/2014/main" id="{58BA0218-E23A-BD77-2309-1B3B0C59EDC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489950" y="1631950"/>
          <a:ext cx="831850" cy="23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450850</xdr:colOff>
      <xdr:row>8</xdr:row>
      <xdr:rowOff>165100</xdr:rowOff>
    </xdr:from>
    <xdr:to>
      <xdr:col>19</xdr:col>
      <xdr:colOff>107950</xdr:colOff>
      <xdr:row>10</xdr:row>
      <xdr:rowOff>31750</xdr:rowOff>
    </xdr:to>
    <xdr:pic>
      <xdr:nvPicPr>
        <xdr:cNvPr id="135" name="Picture 134">
          <a:extLst>
            <a:ext uri="{FF2B5EF4-FFF2-40B4-BE49-F238E27FC236}">
              <a16:creationId xmlns:a16="http://schemas.microsoft.com/office/drawing/2014/main" id="{9CE49CE1-055C-B523-99E2-E9438A7E98F1}"/>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0814050" y="1638300"/>
          <a:ext cx="876300" cy="23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298450</xdr:colOff>
      <xdr:row>11</xdr:row>
      <xdr:rowOff>120650</xdr:rowOff>
    </xdr:from>
    <xdr:to>
      <xdr:col>5</xdr:col>
      <xdr:colOff>25400</xdr:colOff>
      <xdr:row>13</xdr:row>
      <xdr:rowOff>38100</xdr:rowOff>
    </xdr:to>
    <xdr:sp macro="" textlink="">
      <xdr:nvSpPr>
        <xdr:cNvPr id="2" name="Rectangle: Rounded Corners 1">
          <a:extLst>
            <a:ext uri="{FF2B5EF4-FFF2-40B4-BE49-F238E27FC236}">
              <a16:creationId xmlns:a16="http://schemas.microsoft.com/office/drawing/2014/main" id="{5FDF0CD6-B5D2-C7F4-6C5D-6EC6119B57A1}"/>
            </a:ext>
          </a:extLst>
        </xdr:cNvPr>
        <xdr:cNvSpPr/>
      </xdr:nvSpPr>
      <xdr:spPr>
        <a:xfrm>
          <a:off x="298450" y="2146300"/>
          <a:ext cx="2774950" cy="285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165100</xdr:colOff>
      <xdr:row>11</xdr:row>
      <xdr:rowOff>45244</xdr:rowOff>
    </xdr:from>
    <xdr:to>
      <xdr:col>19</xdr:col>
      <xdr:colOff>273050</xdr:colOff>
      <xdr:row>22</xdr:row>
      <xdr:rowOff>13494</xdr:rowOff>
    </xdr:to>
    <xdr:grpSp>
      <xdr:nvGrpSpPr>
        <xdr:cNvPr id="16" name="Group 15">
          <a:extLst>
            <a:ext uri="{FF2B5EF4-FFF2-40B4-BE49-F238E27FC236}">
              <a16:creationId xmlns:a16="http://schemas.microsoft.com/office/drawing/2014/main" id="{84E6224A-7E54-C95E-5518-DEC2100048F0}"/>
            </a:ext>
          </a:extLst>
        </xdr:cNvPr>
        <xdr:cNvGrpSpPr/>
      </xdr:nvGrpSpPr>
      <xdr:grpSpPr>
        <a:xfrm>
          <a:off x="165100" y="2070894"/>
          <a:ext cx="11690350" cy="1993900"/>
          <a:chOff x="165100" y="2070894"/>
          <a:chExt cx="11690350" cy="1993900"/>
        </a:xfrm>
      </xdr:grpSpPr>
      <xdr:sp macro="" textlink="">
        <xdr:nvSpPr>
          <xdr:cNvPr id="136" name="Rectangle: Rounded Corners 135">
            <a:extLst>
              <a:ext uri="{FF2B5EF4-FFF2-40B4-BE49-F238E27FC236}">
                <a16:creationId xmlns:a16="http://schemas.microsoft.com/office/drawing/2014/main" id="{4FCCD74D-9F24-164B-36E6-2D6FD6861859}"/>
              </a:ext>
            </a:extLst>
          </xdr:cNvPr>
          <xdr:cNvSpPr/>
        </xdr:nvSpPr>
        <xdr:spPr>
          <a:xfrm>
            <a:off x="165100" y="2089944"/>
            <a:ext cx="4565650" cy="1974850"/>
          </a:xfrm>
          <a:prstGeom prst="roundRect">
            <a:avLst>
              <a:gd name="adj" fmla="val 5773"/>
            </a:avLst>
          </a:prstGeom>
          <a:gradFill>
            <a:gsLst>
              <a:gs pos="0">
                <a:schemeClr val="tx1">
                  <a:lumMod val="95000"/>
                  <a:lumOff val="5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7" name="Rectangle: Rounded Corners 136">
            <a:extLst>
              <a:ext uri="{FF2B5EF4-FFF2-40B4-BE49-F238E27FC236}">
                <a16:creationId xmlns:a16="http://schemas.microsoft.com/office/drawing/2014/main" id="{4B1BA62A-0019-7499-8A62-9915B8857C2D}"/>
              </a:ext>
            </a:extLst>
          </xdr:cNvPr>
          <xdr:cNvSpPr/>
        </xdr:nvSpPr>
        <xdr:spPr>
          <a:xfrm>
            <a:off x="4819650" y="2080419"/>
            <a:ext cx="4337050" cy="1974850"/>
          </a:xfrm>
          <a:prstGeom prst="roundRect">
            <a:avLst>
              <a:gd name="adj" fmla="val 5773"/>
            </a:avLst>
          </a:prstGeom>
          <a:gradFill>
            <a:gsLst>
              <a:gs pos="0">
                <a:schemeClr val="tx1">
                  <a:lumMod val="95000"/>
                  <a:lumOff val="5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8" name="Rectangle: Rounded Corners 137">
            <a:extLst>
              <a:ext uri="{FF2B5EF4-FFF2-40B4-BE49-F238E27FC236}">
                <a16:creationId xmlns:a16="http://schemas.microsoft.com/office/drawing/2014/main" id="{E4746A37-5F6B-6AE2-5882-6B21C4F361B4}"/>
              </a:ext>
            </a:extLst>
          </xdr:cNvPr>
          <xdr:cNvSpPr/>
        </xdr:nvSpPr>
        <xdr:spPr>
          <a:xfrm>
            <a:off x="9245600" y="2070894"/>
            <a:ext cx="2609850" cy="1974850"/>
          </a:xfrm>
          <a:prstGeom prst="roundRect">
            <a:avLst>
              <a:gd name="adj" fmla="val 5773"/>
            </a:avLst>
          </a:prstGeom>
          <a:gradFill>
            <a:gsLst>
              <a:gs pos="0">
                <a:schemeClr val="tx1">
                  <a:lumMod val="95000"/>
                  <a:lumOff val="5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81944621-C859-4E3C-A706-2F2B8466A1E3}"/>
              </a:ext>
            </a:extLst>
          </xdr:cNvPr>
          <xdr:cNvSpPr/>
        </xdr:nvSpPr>
        <xdr:spPr>
          <a:xfrm>
            <a:off x="222250" y="2127250"/>
            <a:ext cx="2787650" cy="285750"/>
          </a:xfrm>
          <a:prstGeom prst="roundRect">
            <a:avLst/>
          </a:prstGeom>
          <a:gradFill>
            <a:gsLst>
              <a:gs pos="1000">
                <a:schemeClr val="tx1">
                  <a:lumMod val="85000"/>
                  <a:lumOff val="15000"/>
                </a:schemeClr>
              </a:gs>
              <a:gs pos="100000">
                <a:schemeClr val="tx1">
                  <a:lumMod val="50000"/>
                  <a:lumOff val="50000"/>
                </a:schemeClr>
              </a:gs>
              <a:gs pos="100000">
                <a:schemeClr val="tx1">
                  <a:lumMod val="50000"/>
                  <a:lumOff val="5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Lato black" panose="020F0502020204030203" pitchFamily="34" charset="0"/>
                <a:ea typeface="Lato black" panose="020F0502020204030203" pitchFamily="34" charset="0"/>
                <a:cs typeface="Lato black" panose="020F0502020204030203" pitchFamily="34" charset="0"/>
              </a:rPr>
              <a:t>SALES</a:t>
            </a:r>
            <a:r>
              <a:rPr lang="en-US" sz="1200" b="1" baseline="0">
                <a:latin typeface="Lato black" panose="020F0502020204030203" pitchFamily="34" charset="0"/>
                <a:ea typeface="Lato black" panose="020F0502020204030203" pitchFamily="34" charset="0"/>
                <a:cs typeface="Lato black" panose="020F0502020204030203" pitchFamily="34" charset="0"/>
              </a:rPr>
              <a:t> AND PROFIT ANALYSIS   </a:t>
            </a:r>
            <a:endParaRPr lang="en-US" sz="1200" b="1">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 name="Rectangle: Rounded Corners 3">
            <a:extLst>
              <a:ext uri="{FF2B5EF4-FFF2-40B4-BE49-F238E27FC236}">
                <a16:creationId xmlns:a16="http://schemas.microsoft.com/office/drawing/2014/main" id="{ECE3C16F-974F-F622-FC27-EF6FB6CBEC2E}"/>
              </a:ext>
            </a:extLst>
          </xdr:cNvPr>
          <xdr:cNvSpPr/>
        </xdr:nvSpPr>
        <xdr:spPr>
          <a:xfrm>
            <a:off x="4902200" y="2152650"/>
            <a:ext cx="2698750" cy="285750"/>
          </a:xfrm>
          <a:prstGeom prst="roundRect">
            <a:avLst/>
          </a:prstGeom>
          <a:gradFill>
            <a:gsLst>
              <a:gs pos="1000">
                <a:schemeClr val="tx1">
                  <a:lumMod val="85000"/>
                  <a:lumOff val="15000"/>
                </a:schemeClr>
              </a:gs>
              <a:gs pos="100000">
                <a:schemeClr val="tx1">
                  <a:lumMod val="50000"/>
                  <a:lumOff val="50000"/>
                </a:schemeClr>
              </a:gs>
              <a:gs pos="100000">
                <a:schemeClr val="tx1">
                  <a:lumMod val="50000"/>
                  <a:lumOff val="5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Lato black" panose="020F0502020204030203" pitchFamily="34" charset="0"/>
                <a:ea typeface="Lato black" panose="020F0502020204030203" pitchFamily="34" charset="0"/>
                <a:cs typeface="Lato black" panose="020F0502020204030203" pitchFamily="34" charset="0"/>
              </a:rPr>
              <a:t>CATEGORY WISE</a:t>
            </a:r>
            <a:r>
              <a:rPr lang="en-US" sz="1200" b="1" baseline="0">
                <a:latin typeface="Lato black" panose="020F0502020204030203" pitchFamily="34" charset="0"/>
                <a:ea typeface="Lato black" panose="020F0502020204030203" pitchFamily="34" charset="0"/>
                <a:cs typeface="Lato black" panose="020F0502020204030203" pitchFamily="34" charset="0"/>
              </a:rPr>
              <a:t> PROFIT</a:t>
            </a:r>
            <a:endParaRPr lang="en-US" sz="1200" b="1">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9" name="Rectangle: Rounded Corners 8">
            <a:extLst>
              <a:ext uri="{FF2B5EF4-FFF2-40B4-BE49-F238E27FC236}">
                <a16:creationId xmlns:a16="http://schemas.microsoft.com/office/drawing/2014/main" id="{83F400BD-AFA3-A41D-03A7-950E039813EC}"/>
              </a:ext>
            </a:extLst>
          </xdr:cNvPr>
          <xdr:cNvSpPr/>
        </xdr:nvSpPr>
        <xdr:spPr>
          <a:xfrm>
            <a:off x="9328150" y="2139950"/>
            <a:ext cx="2444750" cy="285750"/>
          </a:xfrm>
          <a:prstGeom prst="roundRect">
            <a:avLst/>
          </a:prstGeom>
          <a:gradFill>
            <a:gsLst>
              <a:gs pos="1000">
                <a:schemeClr val="tx1">
                  <a:lumMod val="85000"/>
                  <a:lumOff val="15000"/>
                </a:schemeClr>
              </a:gs>
              <a:gs pos="100000">
                <a:schemeClr val="tx1">
                  <a:lumMod val="50000"/>
                  <a:lumOff val="50000"/>
                </a:schemeClr>
              </a:gs>
              <a:gs pos="100000">
                <a:schemeClr val="tx1">
                  <a:lumMod val="50000"/>
                  <a:lumOff val="5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Lato black" panose="020F0502020204030203" pitchFamily="34" charset="0"/>
                <a:ea typeface="Lato black" panose="020F0502020204030203" pitchFamily="34" charset="0"/>
                <a:cs typeface="Lato black" panose="020F0502020204030203" pitchFamily="34" charset="0"/>
              </a:rPr>
              <a:t>CATEGORY WISE SALES SHARE %</a:t>
            </a:r>
          </a:p>
        </xdr:txBody>
      </xdr:sp>
    </xdr:grpSp>
    <xdr:clientData/>
  </xdr:twoCellAnchor>
  <xdr:twoCellAnchor>
    <xdr:from>
      <xdr:col>0</xdr:col>
      <xdr:colOff>196850</xdr:colOff>
      <xdr:row>22</xdr:row>
      <xdr:rowOff>66675</xdr:rowOff>
    </xdr:from>
    <xdr:to>
      <xdr:col>19</xdr:col>
      <xdr:colOff>285750</xdr:colOff>
      <xdr:row>33</xdr:row>
      <xdr:rowOff>13811</xdr:rowOff>
    </xdr:to>
    <xdr:grpSp>
      <xdr:nvGrpSpPr>
        <xdr:cNvPr id="17" name="Group 16">
          <a:extLst>
            <a:ext uri="{FF2B5EF4-FFF2-40B4-BE49-F238E27FC236}">
              <a16:creationId xmlns:a16="http://schemas.microsoft.com/office/drawing/2014/main" id="{CE429C95-364B-4A6F-B461-D2DD98E1C9B3}"/>
            </a:ext>
          </a:extLst>
        </xdr:cNvPr>
        <xdr:cNvGrpSpPr/>
      </xdr:nvGrpSpPr>
      <xdr:grpSpPr>
        <a:xfrm>
          <a:off x="196850" y="4117975"/>
          <a:ext cx="11671300" cy="1972786"/>
          <a:chOff x="196850" y="4117975"/>
          <a:chExt cx="11671300" cy="1972786"/>
        </a:xfrm>
      </xdr:grpSpPr>
      <xdr:sp macro="" textlink="">
        <xdr:nvSpPr>
          <xdr:cNvPr id="139" name="Rectangle: Rounded Corners 138">
            <a:extLst>
              <a:ext uri="{FF2B5EF4-FFF2-40B4-BE49-F238E27FC236}">
                <a16:creationId xmlns:a16="http://schemas.microsoft.com/office/drawing/2014/main" id="{26339EAD-D4B7-4D24-82CA-3C7278E32A41}"/>
              </a:ext>
            </a:extLst>
          </xdr:cNvPr>
          <xdr:cNvSpPr/>
        </xdr:nvSpPr>
        <xdr:spPr>
          <a:xfrm>
            <a:off x="196850" y="4117975"/>
            <a:ext cx="4565650" cy="1972786"/>
          </a:xfrm>
          <a:prstGeom prst="roundRect">
            <a:avLst>
              <a:gd name="adj" fmla="val 5773"/>
            </a:avLst>
          </a:prstGeom>
          <a:gradFill>
            <a:gsLst>
              <a:gs pos="0">
                <a:schemeClr val="tx1">
                  <a:lumMod val="95000"/>
                  <a:lumOff val="5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0" name="Rectangle: Rounded Corners 139">
            <a:extLst>
              <a:ext uri="{FF2B5EF4-FFF2-40B4-BE49-F238E27FC236}">
                <a16:creationId xmlns:a16="http://schemas.microsoft.com/office/drawing/2014/main" id="{297AC2CA-B7DB-A8FC-66B2-01FFF3C4A51A}"/>
              </a:ext>
            </a:extLst>
          </xdr:cNvPr>
          <xdr:cNvSpPr/>
        </xdr:nvSpPr>
        <xdr:spPr>
          <a:xfrm>
            <a:off x="4845050" y="4117975"/>
            <a:ext cx="3454400" cy="1972786"/>
          </a:xfrm>
          <a:prstGeom prst="roundRect">
            <a:avLst>
              <a:gd name="adj" fmla="val 5773"/>
            </a:avLst>
          </a:prstGeom>
          <a:gradFill>
            <a:gsLst>
              <a:gs pos="0">
                <a:schemeClr val="tx1">
                  <a:lumMod val="95000"/>
                  <a:lumOff val="5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1" name="Rectangle: Rounded Corners 140">
            <a:extLst>
              <a:ext uri="{FF2B5EF4-FFF2-40B4-BE49-F238E27FC236}">
                <a16:creationId xmlns:a16="http://schemas.microsoft.com/office/drawing/2014/main" id="{9E74413D-AC48-F9D9-D125-93B7E1A1C002}"/>
              </a:ext>
            </a:extLst>
          </xdr:cNvPr>
          <xdr:cNvSpPr/>
        </xdr:nvSpPr>
        <xdr:spPr>
          <a:xfrm>
            <a:off x="8388350" y="4117975"/>
            <a:ext cx="3479800" cy="1972786"/>
          </a:xfrm>
          <a:prstGeom prst="roundRect">
            <a:avLst>
              <a:gd name="adj" fmla="val 5773"/>
            </a:avLst>
          </a:prstGeom>
          <a:gradFill>
            <a:gsLst>
              <a:gs pos="0">
                <a:schemeClr val="tx1">
                  <a:lumMod val="95000"/>
                  <a:lumOff val="5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93922B8B-9862-50D6-99FA-ED0EBB17A8CF}"/>
              </a:ext>
            </a:extLst>
          </xdr:cNvPr>
          <xdr:cNvSpPr/>
        </xdr:nvSpPr>
        <xdr:spPr>
          <a:xfrm>
            <a:off x="241300" y="4171950"/>
            <a:ext cx="2705100" cy="285750"/>
          </a:xfrm>
          <a:prstGeom prst="roundRect">
            <a:avLst/>
          </a:prstGeom>
          <a:gradFill>
            <a:gsLst>
              <a:gs pos="1000">
                <a:schemeClr val="tx1">
                  <a:lumMod val="85000"/>
                  <a:lumOff val="15000"/>
                </a:schemeClr>
              </a:gs>
              <a:gs pos="100000">
                <a:schemeClr val="tx1">
                  <a:lumMod val="50000"/>
                  <a:lumOff val="50000"/>
                </a:schemeClr>
              </a:gs>
              <a:gs pos="100000">
                <a:schemeClr val="tx1">
                  <a:lumMod val="50000"/>
                  <a:lumOff val="5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Lato black" panose="020F0502020204030203" pitchFamily="34" charset="0"/>
                <a:ea typeface="Lato black" panose="020F0502020204030203" pitchFamily="34" charset="0"/>
                <a:cs typeface="Lato black" panose="020F0502020204030203" pitchFamily="34" charset="0"/>
              </a:rPr>
              <a:t>SALES BY STATE</a:t>
            </a:r>
          </a:p>
        </xdr:txBody>
      </xdr:sp>
      <xdr:sp macro="" textlink="">
        <xdr:nvSpPr>
          <xdr:cNvPr id="14" name="Rectangle: Rounded Corners 13">
            <a:extLst>
              <a:ext uri="{FF2B5EF4-FFF2-40B4-BE49-F238E27FC236}">
                <a16:creationId xmlns:a16="http://schemas.microsoft.com/office/drawing/2014/main" id="{D355A8F1-0AC0-AA21-2CFF-14EC8E488725}"/>
              </a:ext>
            </a:extLst>
          </xdr:cNvPr>
          <xdr:cNvSpPr/>
        </xdr:nvSpPr>
        <xdr:spPr>
          <a:xfrm>
            <a:off x="4899025" y="4178300"/>
            <a:ext cx="2806700" cy="285750"/>
          </a:xfrm>
          <a:prstGeom prst="roundRect">
            <a:avLst/>
          </a:prstGeom>
          <a:gradFill>
            <a:gsLst>
              <a:gs pos="1000">
                <a:schemeClr val="tx1">
                  <a:lumMod val="85000"/>
                  <a:lumOff val="15000"/>
                </a:schemeClr>
              </a:gs>
              <a:gs pos="100000">
                <a:schemeClr val="tx1">
                  <a:lumMod val="50000"/>
                  <a:lumOff val="50000"/>
                </a:schemeClr>
              </a:gs>
              <a:gs pos="100000">
                <a:schemeClr val="tx1">
                  <a:lumMod val="50000"/>
                  <a:lumOff val="5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Lato black" panose="020F0502020204030203" pitchFamily="34" charset="0"/>
                <a:ea typeface="Lato black" panose="020F0502020204030203" pitchFamily="34" charset="0"/>
                <a:cs typeface="Lato black" panose="020F0502020204030203" pitchFamily="34" charset="0"/>
              </a:rPr>
              <a:t>TOP 10 SUB CATEGORIES</a:t>
            </a:r>
          </a:p>
        </xdr:txBody>
      </xdr:sp>
      <xdr:sp macro="" textlink="">
        <xdr:nvSpPr>
          <xdr:cNvPr id="15" name="Rectangle: Rounded Corners 14">
            <a:extLst>
              <a:ext uri="{FF2B5EF4-FFF2-40B4-BE49-F238E27FC236}">
                <a16:creationId xmlns:a16="http://schemas.microsoft.com/office/drawing/2014/main" id="{91429DE4-AD22-9225-6C42-FDE97FE1BE64}"/>
              </a:ext>
            </a:extLst>
          </xdr:cNvPr>
          <xdr:cNvSpPr/>
        </xdr:nvSpPr>
        <xdr:spPr>
          <a:xfrm>
            <a:off x="8477250" y="4171950"/>
            <a:ext cx="2800350" cy="285750"/>
          </a:xfrm>
          <a:prstGeom prst="roundRect">
            <a:avLst/>
          </a:prstGeom>
          <a:gradFill>
            <a:gsLst>
              <a:gs pos="1000">
                <a:schemeClr val="tx1">
                  <a:lumMod val="85000"/>
                  <a:lumOff val="15000"/>
                </a:schemeClr>
              </a:gs>
              <a:gs pos="100000">
                <a:schemeClr val="tx1">
                  <a:lumMod val="50000"/>
                  <a:lumOff val="50000"/>
                </a:schemeClr>
              </a:gs>
              <a:gs pos="100000">
                <a:schemeClr val="tx1">
                  <a:lumMod val="50000"/>
                  <a:lumOff val="5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Lato black" panose="020F0502020204030203" pitchFamily="34" charset="0"/>
                <a:ea typeface="Lato black" panose="020F0502020204030203" pitchFamily="34" charset="0"/>
                <a:cs typeface="Lato black" panose="020F0502020204030203" pitchFamily="34" charset="0"/>
              </a:rPr>
              <a:t>FILTERS</a:t>
            </a:r>
          </a:p>
        </xdr:txBody>
      </xdr:sp>
    </xdr:grpSp>
    <xdr:clientData/>
  </xdr:twoCellAnchor>
  <xdr:twoCellAnchor>
    <xdr:from>
      <xdr:col>0</xdr:col>
      <xdr:colOff>127000</xdr:colOff>
      <xdr:row>11</xdr:row>
      <xdr:rowOff>158750</xdr:rowOff>
    </xdr:from>
    <xdr:to>
      <xdr:col>7</xdr:col>
      <xdr:colOff>469900</xdr:colOff>
      <xdr:row>22</xdr:row>
      <xdr:rowOff>12700</xdr:rowOff>
    </xdr:to>
    <xdr:graphicFrame macro="">
      <xdr:nvGraphicFramePr>
        <xdr:cNvPr id="18" name="Chart 17">
          <a:extLst>
            <a:ext uri="{FF2B5EF4-FFF2-40B4-BE49-F238E27FC236}">
              <a16:creationId xmlns:a16="http://schemas.microsoft.com/office/drawing/2014/main" id="{BBDC1975-8FB5-47BB-AF36-86BCC69CC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44450</xdr:colOff>
      <xdr:row>13</xdr:row>
      <xdr:rowOff>38100</xdr:rowOff>
    </xdr:from>
    <xdr:to>
      <xdr:col>14</xdr:col>
      <xdr:colOff>577850</xdr:colOff>
      <xdr:row>21</xdr:row>
      <xdr:rowOff>120650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B9E327FD-DBBA-497D-B58E-80410735A5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921250" y="2432050"/>
              <a:ext cx="4191000" cy="1555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247650</xdr:colOff>
      <xdr:row>13</xdr:row>
      <xdr:rowOff>38100</xdr:rowOff>
    </xdr:from>
    <xdr:to>
      <xdr:col>19</xdr:col>
      <xdr:colOff>171450</xdr:colOff>
      <xdr:row>21</xdr:row>
      <xdr:rowOff>152400</xdr:rowOff>
    </xdr:to>
    <xdr:graphicFrame macro="">
      <xdr:nvGraphicFramePr>
        <xdr:cNvPr id="20" name="Chart 19">
          <a:extLst>
            <a:ext uri="{FF2B5EF4-FFF2-40B4-BE49-F238E27FC236}">
              <a16:creationId xmlns:a16="http://schemas.microsoft.com/office/drawing/2014/main" id="{010A361A-74FC-4910-9CDB-8B2177ABE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196850</xdr:colOff>
      <xdr:row>24</xdr:row>
      <xdr:rowOff>19050</xdr:rowOff>
    </xdr:from>
    <xdr:to>
      <xdr:col>7</xdr:col>
      <xdr:colOff>431800</xdr:colOff>
      <xdr:row>33</xdr:row>
      <xdr:rowOff>6350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D1E4F22C-50E4-40E7-A1B0-8440A8B5CE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96850" y="4438650"/>
              <a:ext cx="4502150" cy="1644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95250</xdr:colOff>
      <xdr:row>24</xdr:row>
      <xdr:rowOff>38100</xdr:rowOff>
    </xdr:from>
    <xdr:to>
      <xdr:col>13</xdr:col>
      <xdr:colOff>431800</xdr:colOff>
      <xdr:row>33</xdr:row>
      <xdr:rowOff>57150</xdr:rowOff>
    </xdr:to>
    <xdr:graphicFrame macro="">
      <xdr:nvGraphicFramePr>
        <xdr:cNvPr id="22" name="Chart 21">
          <a:extLst>
            <a:ext uri="{FF2B5EF4-FFF2-40B4-BE49-F238E27FC236}">
              <a16:creationId xmlns:a16="http://schemas.microsoft.com/office/drawing/2014/main" id="{BE315A2D-6984-47CA-A748-ECDB45AD7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13</xdr:col>
      <xdr:colOff>565150</xdr:colOff>
      <xdr:row>24</xdr:row>
      <xdr:rowOff>130175</xdr:rowOff>
    </xdr:from>
    <xdr:to>
      <xdr:col>15</xdr:col>
      <xdr:colOff>311150</xdr:colOff>
      <xdr:row>32</xdr:row>
      <xdr:rowOff>152400</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22DD4FD7-ECA4-41AD-BE2C-4D5627C03A9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489950" y="4549775"/>
              <a:ext cx="9652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241300</xdr:colOff>
      <xdr:row>24</xdr:row>
      <xdr:rowOff>123825</xdr:rowOff>
    </xdr:from>
    <xdr:to>
      <xdr:col>19</xdr:col>
      <xdr:colOff>190500</xdr:colOff>
      <xdr:row>32</xdr:row>
      <xdr:rowOff>127000</xdr:rowOff>
    </xdr:to>
    <mc:AlternateContent xmlns:mc="http://schemas.openxmlformats.org/markup-compatibility/2006" xmlns:a14="http://schemas.microsoft.com/office/drawing/2010/main">
      <mc:Choice Requires="a14">
        <xdr:graphicFrame macro="">
          <xdr:nvGraphicFramePr>
            <xdr:cNvPr id="24" name="Segment 1">
              <a:extLst>
                <a:ext uri="{FF2B5EF4-FFF2-40B4-BE49-F238E27FC236}">
                  <a16:creationId xmlns:a16="http://schemas.microsoft.com/office/drawing/2014/main" id="{B981A36C-0C84-4FBA-BE24-457BA89444A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604500" y="4543425"/>
              <a:ext cx="11684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349250</xdr:colOff>
      <xdr:row>24</xdr:row>
      <xdr:rowOff>130175</xdr:rowOff>
    </xdr:from>
    <xdr:to>
      <xdr:col>17</xdr:col>
      <xdr:colOff>209550</xdr:colOff>
      <xdr:row>32</xdr:row>
      <xdr:rowOff>139700</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A7DB9A04-B52A-4D71-9257-66DCB43ADDE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93250" y="4549775"/>
              <a:ext cx="1079500" cy="148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an Malik" refreshedDate="46154.676935416668" createdVersion="8" refreshedVersion="8" minRefreshableVersion="3" recordCount="9994" xr:uid="{F1C8A3EB-990C-4F71-A8F8-AB2AF0F61E3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202107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5E0F3A-0B6C-4A5B-92BF-400A8F9AC7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7">
    <format dxfId="57">
      <pivotArea collapsedLevelsAreSubtotals="1" fieldPosition="0">
        <references count="1">
          <reference field="22" count="1">
            <x v="1"/>
          </reference>
        </references>
      </pivotArea>
    </format>
    <format dxfId="56">
      <pivotArea collapsedLevelsAreSubtotals="1" fieldPosition="0">
        <references count="1">
          <reference field="22" count="1">
            <x v="2"/>
          </reference>
        </references>
      </pivotArea>
    </format>
    <format dxfId="55">
      <pivotArea collapsedLevelsAreSubtotals="1" fieldPosition="0">
        <references count="1">
          <reference field="22" count="1">
            <x v="3"/>
          </reference>
        </references>
      </pivotArea>
    </format>
    <format dxfId="54">
      <pivotArea collapsedLevelsAreSubtotals="1" fieldPosition="0">
        <references count="1">
          <reference field="22" count="1">
            <x v="4"/>
          </reference>
        </references>
      </pivotArea>
    </format>
    <format dxfId="53">
      <pivotArea collapsedLevelsAreSubtotals="1" fieldPosition="0">
        <references count="1">
          <reference field="22" count="1">
            <x v="5"/>
          </reference>
        </references>
      </pivotArea>
    </format>
    <format dxfId="52">
      <pivotArea collapsedLevelsAreSubtotals="1" fieldPosition="0">
        <references count="1">
          <reference field="22" count="1">
            <x v="6"/>
          </reference>
        </references>
      </pivotArea>
    </format>
    <format dxfId="51">
      <pivotArea collapsedLevelsAreSubtotals="1" fieldPosition="0">
        <references count="1">
          <reference field="22" count="1">
            <x v="7"/>
          </reference>
        </references>
      </pivotArea>
    </format>
    <format dxfId="50">
      <pivotArea collapsedLevelsAreSubtotals="1" fieldPosition="0">
        <references count="1">
          <reference field="22" count="1">
            <x v="8"/>
          </reference>
        </references>
      </pivotArea>
    </format>
    <format dxfId="49">
      <pivotArea collapsedLevelsAreSubtotals="1" fieldPosition="0">
        <references count="1">
          <reference field="22" count="1">
            <x v="9"/>
          </reference>
        </references>
      </pivotArea>
    </format>
    <format dxfId="48">
      <pivotArea collapsedLevelsAreSubtotals="1" fieldPosition="0">
        <references count="1">
          <reference field="22" count="1">
            <x v="10"/>
          </reference>
        </references>
      </pivotArea>
    </format>
    <format dxfId="47">
      <pivotArea collapsedLevelsAreSubtotals="1" fieldPosition="0">
        <references count="1">
          <reference field="22" count="1">
            <x v="11"/>
          </reference>
        </references>
      </pivotArea>
    </format>
    <format dxfId="46">
      <pivotArea collapsedLevelsAreSubtotals="1" fieldPosition="0">
        <references count="1">
          <reference field="22" count="1">
            <x v="12"/>
          </reference>
        </references>
      </pivotArea>
    </format>
    <format dxfId="45">
      <pivotArea field="22" type="button" dataOnly="0" labelOnly="1" outline="0" axis="axisRow" fieldPosition="0"/>
    </format>
    <format dxfId="44">
      <pivotArea dataOnly="0" labelOnly="1" outline="0" fieldPosition="0">
        <references count="1">
          <reference field="4294967294" count="2">
            <x v="0"/>
            <x v="1"/>
          </reference>
        </references>
      </pivotArea>
    </format>
    <format dxfId="43">
      <pivotArea field="22" type="button" dataOnly="0" labelOnly="1" outline="0" axis="axisRow" fieldPosition="0"/>
    </format>
    <format dxfId="42">
      <pivotArea dataOnly="0" labelOnly="1" outline="0" fieldPosition="0">
        <references count="1">
          <reference field="4294967294" count="2">
            <x v="0"/>
            <x v="1"/>
          </reference>
        </references>
      </pivotArea>
    </format>
    <format dxfId="41">
      <pivotArea dataOnly="0" grandRow="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10C36A-E26D-44FF-8FD6-567412A497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3">
    <format dxfId="40">
      <pivotArea field="15" type="button" dataOnly="0" labelOnly="1" outline="0" axis="axisRow" fieldPosition="0"/>
    </format>
    <format dxfId="39">
      <pivotArea dataOnly="0" labelOnly="1" outline="0" axis="axisValues" fieldPosition="0"/>
    </format>
    <format dxfId="38">
      <pivotArea dataOnly="0" grandRow="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E58BD0-62D1-44D9-B514-F34C392CEE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4">
    <format dxfId="37">
      <pivotArea field="15" type="button" dataOnly="0" labelOnly="1" outline="0" axis="axisRow" fieldPosition="0"/>
    </format>
    <format dxfId="36">
      <pivotArea dataOnly="0" labelOnly="1" outline="0" axis="axisValues" fieldPosition="0"/>
    </format>
    <format dxfId="35">
      <pivotArea grandRow="1" outline="0" collapsedLevelsAreSubtotals="1" fieldPosition="0"/>
    </format>
    <format dxfId="34">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2A1CF7-27E6-47F8-AA57-F873561C180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4">
    <format dxfId="33">
      <pivotArea field="11" type="button" dataOnly="0" labelOnly="1" outline="0" axis="axisRow" fieldPosition="0"/>
    </format>
    <format dxfId="32">
      <pivotArea dataOnly="0" labelOnly="1" outline="0" axis="axisValues" fieldPosition="0"/>
    </format>
    <format dxfId="31">
      <pivotArea grandRow="1" outline="0" collapsedLevelsAreSubtotals="1" fieldPosition="0"/>
    </format>
    <format dxfId="30">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81B558-49E7-4B56-AEFE-9B0746BC192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4">
    <format dxfId="29">
      <pivotArea field="16" type="button" dataOnly="0" labelOnly="1" outline="0" axis="axisRow" fieldPosition="0"/>
    </format>
    <format dxfId="28">
      <pivotArea dataOnly="0" labelOnly="1" outline="0" axis="axisValues" fieldPosition="0"/>
    </format>
    <format dxfId="27">
      <pivotArea grandRow="1" outline="0" collapsedLevelsAreSubtotals="1" fieldPosition="0"/>
    </format>
    <format dxfId="26">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8C9D9D-9ED0-48C1-B1BE-B6A4CFAF349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4">
    <format dxfId="9">
      <pivotArea field="22" type="button" dataOnly="0" labelOnly="1" outline="0" axis="axisRow" fieldPosition="0"/>
    </format>
    <format dxfId="8">
      <pivotArea dataOnly="0" labelOnly="1" outline="0" axis="axisValues" fieldPosition="0"/>
    </format>
    <format dxfId="7">
      <pivotArea grandRow="1" outline="0" collapsedLevelsAreSubtotals="1" fieldPosition="0"/>
    </format>
    <format dxfId="6">
      <pivotArea dataOnly="0" labelOnly="1" grandRow="1" outline="0"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23AE3D-121E-46CC-9772-C0566082E72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4">
    <format dxfId="13">
      <pivotArea field="22" type="button" dataOnly="0" labelOnly="1" outline="0" axis="axisRow"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CB0F8D-7CF7-4078-BCC6-C46F2AA65A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4">
    <format dxfId="17">
      <pivotArea field="22" type="button" dataOnly="0" labelOnly="1" outline="0" axis="axisRow" fieldPosition="0"/>
    </format>
    <format dxfId="16">
      <pivotArea dataOnly="0" labelOnly="1" outline="0" axis="axisValues" fieldPosition="0"/>
    </format>
    <format dxfId="15">
      <pivotArea grandRow="1" outline="0" collapsedLevelsAreSubtotals="1" fieldPosition="0"/>
    </format>
    <format dxfId="14">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FBA67E-AE6C-4C56-BBFA-0DD8DA5E1F6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4">
    <format dxfId="21">
      <pivotArea field="22" type="button" dataOnly="0" labelOnly="1" outline="0" axis="axisRow" fieldPosition="0"/>
    </format>
    <format dxfId="20">
      <pivotArea dataOnly="0" labelOnly="1" outline="0" axis="axisValues" fieldPosition="0"/>
    </format>
    <format dxfId="19">
      <pivotArea grandRow="1" outline="0" collapsedLevelsAreSubtotals="1" fieldPosition="0"/>
    </format>
    <format dxfId="18">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F0177B-98F5-400A-8C14-1A08D584888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4">
    <format dxfId="25">
      <pivotArea field="22" type="button" dataOnly="0" labelOnly="1" outline="0" axis="axisRow" fieldPosition="0"/>
    </format>
    <format dxfId="24">
      <pivotArea dataOnly="0" labelOnly="1" outline="0" axis="axisValues" fieldPosition="0"/>
    </format>
    <format dxfId="23">
      <pivotArea grandRow="1" outline="0" collapsedLevelsAreSubtotals="1" fieldPosition="0"/>
    </format>
    <format dxfId="22">
      <pivotArea dataOnly="0" labelOnly="1" grandRow="1" outline="0"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5FD404-C8AE-4B90-9041-81B47D9B4C18}"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6">
    <format dxfId="5">
      <pivotArea field="24" type="button" dataOnly="0" labelOnly="1" outline="0" axis="axisRow" fieldPosition="0"/>
    </format>
    <format dxfId="4">
      <pivotArea dataOnly="0" labelOnly="1" outline="0" fieldPosition="0">
        <references count="1">
          <reference field="4294967294" count="4">
            <x v="0"/>
            <x v="1"/>
            <x v="2"/>
            <x v="3"/>
          </reference>
        </references>
      </pivotArea>
    </format>
    <format dxfId="3">
      <pivotArea grandRow="1" outline="0" collapsedLevelsAreSubtotals="1" fieldPosition="0"/>
    </format>
    <format dxfId="2">
      <pivotArea dataOnly="0" labelOnly="1" grandRow="1" outline="0" fieldPosition="0"/>
    </format>
    <format dxfId="1">
      <pivotArea dataOnly="0" labelOnly="1" outline="0" fieldPosition="0">
        <references count="1">
          <reference field="4294967294" count="1">
            <x v="4"/>
          </reference>
        </references>
      </pivotArea>
    </format>
    <format dxfId="0">
      <pivotArea dataOnly="0" labelOnly="1" outline="0" fieldPosition="0">
        <references count="1">
          <reference field="4294967294" count="1">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1ECAE0D-FCA9-4EC3-8099-A18526744D36}" sourceName="Year">
  <pivotTables>
    <pivotTable tabId="4" name="PivotTable4"/>
    <pivotTable tabId="3" name="PivotTable3"/>
    <pivotTable tabId="8" name="PivotTable10"/>
    <pivotTable tabId="8" name="PivotTable11"/>
    <pivotTable tabId="8" name="PivotTable7"/>
    <pivotTable tabId="8" name="PivotTable8"/>
    <pivotTable tabId="8" name="PivotTable9"/>
    <pivotTable tabId="6" name="PivotTable6"/>
    <pivotTable tabId="5" name="PivotTable5"/>
    <pivotTable tabId="7" name="PivotTable7"/>
  </pivotTables>
  <data>
    <tabular pivotCacheId="20210772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A53C5FD-806A-45E0-A13A-9D0AF493C0CA}" sourceName="Segment">
  <pivotTables>
    <pivotTable tabId="4" name="PivotTable4"/>
    <pivotTable tabId="3" name="PivotTable3"/>
    <pivotTable tabId="10" name="PivotTable12"/>
    <pivotTable tabId="8" name="PivotTable10"/>
    <pivotTable tabId="8" name="PivotTable11"/>
    <pivotTable tabId="8" name="PivotTable7"/>
    <pivotTable tabId="8" name="PivotTable8"/>
    <pivotTable tabId="8" name="PivotTable9"/>
    <pivotTable tabId="6" name="PivotTable6"/>
    <pivotTable tabId="5" name="PivotTable5"/>
    <pivotTable tabId="7" name="PivotTable7"/>
  </pivotTables>
  <data>
    <tabular pivotCacheId="20210772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18447B-BED2-4375-9A15-38501B0B7FF4}" sourceName="Region">
  <pivotTables>
    <pivotTable tabId="4" name="PivotTable4"/>
    <pivotTable tabId="3" name="PivotTable3"/>
    <pivotTable tabId="10" name="PivotTable12"/>
    <pivotTable tabId="8" name="PivotTable10"/>
    <pivotTable tabId="8" name="PivotTable11"/>
    <pivotTable tabId="8" name="PivotTable7"/>
    <pivotTable tabId="8" name="PivotTable8"/>
    <pivotTable tabId="8" name="PivotTable9"/>
    <pivotTable tabId="6" name="PivotTable6"/>
    <pivotTable tabId="5" name="PivotTable5"/>
    <pivotTable tabId="7" name="PivotTable7"/>
  </pivotTables>
  <data>
    <tabular pivotCacheId="20210772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6958C1E-8F81-45DA-9CFB-BB15EF23C547}" cache="Slicer_Year" caption="Year" rowHeight="241300"/>
  <slicer name="Segment" xr10:uid="{FE999A4E-0C33-422B-9D5C-623411A6FC25}" cache="Slicer_Segment" caption="Segment" rowHeight="241300"/>
  <slicer name="Region" xr10:uid="{8E2F3904-BB05-4F15-A333-340DD5C3AB93}"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A65184A-389C-45D2-9242-A98CA25E2D80}" cache="Slicer_Year" caption="Year" style="AB" rowHeight="241300"/>
  <slicer name="Segment 1" xr10:uid="{B2F2FD53-2B30-4CEC-BB19-5230FFE22179}" cache="Slicer_Segment" caption="Segment" style="AB" rowHeight="241300"/>
  <slicer name="Region 1" xr10:uid="{DE82B41D-F8C1-4D6B-9305-173818108159}"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6" showFirstColumn="1"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topLeftCell="A2" workbookViewId="0">
      <selection activeCell="B21" sqref="B21"/>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1DD55-4368-4F40-B604-C7E0DF94675F}">
  <dimension ref="A2:C16"/>
  <sheetViews>
    <sheetView workbookViewId="0">
      <selection activeCell="A3" sqref="A3:C16"/>
    </sheetView>
  </sheetViews>
  <sheetFormatPr defaultRowHeight="14.5" x14ac:dyDescent="0.35"/>
  <cols>
    <col min="1" max="1" width="12.36328125" bestFit="1" customWidth="1"/>
    <col min="2" max="2" width="11.26953125" bestFit="1" customWidth="1"/>
    <col min="3" max="3" width="11.81640625" bestFit="1" customWidth="1"/>
  </cols>
  <sheetData>
    <row r="2" spans="1:3" ht="14" customHeight="1" x14ac:dyDescent="0.35"/>
    <row r="3" spans="1:3" x14ac:dyDescent="0.35">
      <c r="A3" s="10" t="s">
        <v>10932</v>
      </c>
      <c r="B3" s="10" t="s">
        <v>10950</v>
      </c>
      <c r="C3" s="11" t="s">
        <v>10951</v>
      </c>
    </row>
    <row r="4" spans="1:3" x14ac:dyDescent="0.35">
      <c r="A4" s="4" t="s">
        <v>10938</v>
      </c>
      <c r="B4" s="5">
        <v>95365.937600000019</v>
      </c>
      <c r="C4" s="6">
        <v>9199.2699999999986</v>
      </c>
    </row>
    <row r="5" spans="1:3" x14ac:dyDescent="0.35">
      <c r="A5" s="7" t="s">
        <v>10939</v>
      </c>
      <c r="B5" s="8">
        <v>60172.649400000024</v>
      </c>
      <c r="C5" s="9">
        <v>10288.898699999991</v>
      </c>
    </row>
    <row r="6" spans="1:3" x14ac:dyDescent="0.35">
      <c r="A6" s="7" t="s">
        <v>10940</v>
      </c>
      <c r="B6" s="8">
        <v>199252.98399999991</v>
      </c>
      <c r="C6" s="9">
        <v>26806.573700000015</v>
      </c>
    </row>
    <row r="7" spans="1:3" x14ac:dyDescent="0.35">
      <c r="A7" s="7" t="s">
        <v>10941</v>
      </c>
      <c r="B7" s="8">
        <v>141851.5674</v>
      </c>
      <c r="C7" s="9">
        <v>13437.806799999998</v>
      </c>
    </row>
    <row r="8" spans="1:3" x14ac:dyDescent="0.35">
      <c r="A8" s="7" t="s">
        <v>10942</v>
      </c>
      <c r="B8" s="8">
        <v>156122.28669999994</v>
      </c>
      <c r="C8" s="9">
        <v>22308.51279999999</v>
      </c>
    </row>
    <row r="9" spans="1:3" x14ac:dyDescent="0.35">
      <c r="A9" s="7" t="s">
        <v>10943</v>
      </c>
      <c r="B9" s="8">
        <v>147082.61130000011</v>
      </c>
      <c r="C9" s="9">
        <v>20899.334500000012</v>
      </c>
    </row>
    <row r="10" spans="1:3" x14ac:dyDescent="0.35">
      <c r="A10" s="7" t="s">
        <v>10944</v>
      </c>
      <c r="B10" s="8">
        <v>149580.83800000031</v>
      </c>
      <c r="C10" s="9">
        <v>13535.38299999998</v>
      </c>
    </row>
    <row r="11" spans="1:3" x14ac:dyDescent="0.35">
      <c r="A11" s="7" t="s">
        <v>10945</v>
      </c>
      <c r="B11" s="8">
        <v>159589.45099999988</v>
      </c>
      <c r="C11" s="9">
        <v>21896.715399999972</v>
      </c>
    </row>
    <row r="12" spans="1:3" x14ac:dyDescent="0.35">
      <c r="A12" s="7" t="s">
        <v>10946</v>
      </c>
      <c r="B12" s="8">
        <v>309770.09970000025</v>
      </c>
      <c r="C12" s="9">
        <v>37293.192500000034</v>
      </c>
    </row>
    <row r="13" spans="1:3" x14ac:dyDescent="0.35">
      <c r="A13" s="7" t="s">
        <v>10947</v>
      </c>
      <c r="B13" s="8">
        <v>197115.20170000009</v>
      </c>
      <c r="C13" s="9">
        <v>31469.663800000035</v>
      </c>
    </row>
    <row r="14" spans="1:3" x14ac:dyDescent="0.35">
      <c r="A14" s="7" t="s">
        <v>10948</v>
      </c>
      <c r="B14" s="8">
        <v>349120.07400000008</v>
      </c>
      <c r="C14" s="9">
        <v>35825.536599999927</v>
      </c>
    </row>
    <row r="15" spans="1:3" x14ac:dyDescent="0.35">
      <c r="A15" s="7" t="s">
        <v>10949</v>
      </c>
      <c r="B15" s="8">
        <v>332177.15950000001</v>
      </c>
      <c r="C15" s="9">
        <v>43436.13390000003</v>
      </c>
    </row>
    <row r="16" spans="1:3" x14ac:dyDescent="0.35">
      <c r="A16" s="12" t="s">
        <v>10933</v>
      </c>
      <c r="B16" s="32">
        <v>2297200.8603000008</v>
      </c>
      <c r="C16" s="33">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88829-4A75-4A46-9203-C60C0D12B339}">
  <dimension ref="A3:E7"/>
  <sheetViews>
    <sheetView workbookViewId="0">
      <selection activeCell="A5" sqref="A5"/>
    </sheetView>
  </sheetViews>
  <sheetFormatPr defaultRowHeight="14.5" x14ac:dyDescent="0.35"/>
  <cols>
    <col min="1" max="1" width="13.1796875" bestFit="1" customWidth="1"/>
    <col min="2" max="2" width="11.81640625" bestFit="1" customWidth="1"/>
    <col min="4" max="4" width="13.1796875" bestFit="1" customWidth="1"/>
    <col min="5" max="5" width="11.81640625" bestFit="1" customWidth="1"/>
  </cols>
  <sheetData>
    <row r="3" spans="1:5" x14ac:dyDescent="0.35">
      <c r="A3" s="10" t="s">
        <v>10932</v>
      </c>
      <c r="B3" s="13" t="s">
        <v>10951</v>
      </c>
      <c r="D3" s="14" t="s">
        <v>15</v>
      </c>
      <c r="E3" s="14" t="s">
        <v>21</v>
      </c>
    </row>
    <row r="4" spans="1:5" x14ac:dyDescent="0.35">
      <c r="A4" s="4" t="s">
        <v>71</v>
      </c>
      <c r="B4" s="25">
        <v>145454.9480999998</v>
      </c>
      <c r="D4" t="str">
        <f>A4</f>
        <v>Technology</v>
      </c>
      <c r="E4" s="15">
        <f>GETPIVOTDATA("Profit",$A$3,"Category",A4)</f>
        <v>145454.9480999998</v>
      </c>
    </row>
    <row r="5" spans="1:5" x14ac:dyDescent="0.35">
      <c r="A5" s="7" t="s">
        <v>46</v>
      </c>
      <c r="B5" s="26">
        <v>122490.8008000001</v>
      </c>
      <c r="D5" t="str">
        <f t="shared" ref="D5:D7" si="0">A5</f>
        <v>Office Supplies</v>
      </c>
      <c r="E5" s="15">
        <f t="shared" ref="E5:E6" si="1">GETPIVOTDATA("Profit",$A$3,"Category",A5)</f>
        <v>122490.8008000001</v>
      </c>
    </row>
    <row r="6" spans="1:5" x14ac:dyDescent="0.35">
      <c r="A6" s="7" t="s">
        <v>32</v>
      </c>
      <c r="B6" s="26">
        <v>18451.272799999992</v>
      </c>
      <c r="D6" t="str">
        <f t="shared" si="0"/>
        <v>Furniture</v>
      </c>
      <c r="E6" s="15">
        <f t="shared" si="1"/>
        <v>18451.272799999992</v>
      </c>
    </row>
    <row r="7" spans="1:5" x14ac:dyDescent="0.35">
      <c r="A7" s="12" t="s">
        <v>10933</v>
      </c>
      <c r="B7" s="27">
        <v>286397.02169999992</v>
      </c>
      <c r="D7" t="str">
        <f t="shared" si="0"/>
        <v>Grand Total</v>
      </c>
      <c r="E7" s="15">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A0F4A-1FA8-45F4-97D1-646F92DE4C20}">
  <dimension ref="A3:B7"/>
  <sheetViews>
    <sheetView workbookViewId="0">
      <selection activeCell="B11" sqref="B11"/>
    </sheetView>
  </sheetViews>
  <sheetFormatPr defaultRowHeight="14.5" x14ac:dyDescent="0.35"/>
  <cols>
    <col min="1" max="1" width="13.1796875" bestFit="1" customWidth="1"/>
    <col min="2" max="2" width="11.26953125" bestFit="1" customWidth="1"/>
  </cols>
  <sheetData>
    <row r="3" spans="1:2" x14ac:dyDescent="0.35">
      <c r="A3" s="10" t="s">
        <v>10932</v>
      </c>
      <c r="B3" s="13" t="s">
        <v>10950</v>
      </c>
    </row>
    <row r="4" spans="1:2" x14ac:dyDescent="0.35">
      <c r="A4" s="4" t="s">
        <v>32</v>
      </c>
      <c r="B4" s="16">
        <v>0.32300170530281774</v>
      </c>
    </row>
    <row r="5" spans="1:2" x14ac:dyDescent="0.35">
      <c r="A5" s="7" t="s">
        <v>46</v>
      </c>
      <c r="B5" s="17">
        <v>0.31301008302169103</v>
      </c>
    </row>
    <row r="6" spans="1:2" x14ac:dyDescent="0.35">
      <c r="A6" s="7" t="s">
        <v>71</v>
      </c>
      <c r="B6" s="17">
        <v>0.36398821167549117</v>
      </c>
    </row>
    <row r="7" spans="1:2" x14ac:dyDescent="0.35">
      <c r="A7" s="12" t="s">
        <v>10933</v>
      </c>
      <c r="B7" s="1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0B20C-6D8C-4902-8EC5-F8BD4E6E5FB6}">
  <dimension ref="A3:E53"/>
  <sheetViews>
    <sheetView topLeftCell="A29" workbookViewId="0">
      <selection activeCell="K51" sqref="K51"/>
    </sheetView>
  </sheetViews>
  <sheetFormatPr defaultRowHeight="14.5" x14ac:dyDescent="0.35"/>
  <cols>
    <col min="1" max="1" width="17.36328125" bestFit="1" customWidth="1"/>
    <col min="2" max="2" width="11.81640625" bestFit="1" customWidth="1"/>
    <col min="4" max="4" width="17.36328125" bestFit="1" customWidth="1"/>
  </cols>
  <sheetData>
    <row r="3" spans="1:5" x14ac:dyDescent="0.35">
      <c r="A3" s="10" t="s">
        <v>10932</v>
      </c>
      <c r="B3" s="13" t="s">
        <v>10950</v>
      </c>
      <c r="D3" s="14" t="s">
        <v>10952</v>
      </c>
      <c r="E3" s="14" t="s">
        <v>18</v>
      </c>
    </row>
    <row r="4" spans="1:5" x14ac:dyDescent="0.35">
      <c r="A4" s="4" t="s">
        <v>358</v>
      </c>
      <c r="B4" s="25">
        <v>19510.639999999992</v>
      </c>
      <c r="D4" t="str">
        <f>A4</f>
        <v>Alabama</v>
      </c>
      <c r="E4" s="15">
        <f>GETPIVOTDATA("Sales",$A$3,"State",A4)</f>
        <v>19510.639999999992</v>
      </c>
    </row>
    <row r="5" spans="1:5" x14ac:dyDescent="0.35">
      <c r="A5" s="7" t="s">
        <v>310</v>
      </c>
      <c r="B5" s="26">
        <v>35282.000999999997</v>
      </c>
      <c r="D5" t="str">
        <f t="shared" ref="D5:D52" si="0">A5</f>
        <v>Arizona</v>
      </c>
      <c r="E5" s="15">
        <f t="shared" ref="E5:E52" si="1">GETPIVOTDATA("Sales",$A$3,"State",A5)</f>
        <v>35282.000999999997</v>
      </c>
    </row>
    <row r="6" spans="1:5" x14ac:dyDescent="0.35">
      <c r="A6" s="7" t="s">
        <v>1707</v>
      </c>
      <c r="B6" s="26">
        <v>11678.129999999997</v>
      </c>
      <c r="D6" t="str">
        <f t="shared" si="0"/>
        <v>Arkansas</v>
      </c>
      <c r="E6" s="15">
        <f t="shared" si="1"/>
        <v>11678.129999999997</v>
      </c>
    </row>
    <row r="7" spans="1:5" x14ac:dyDescent="0.35">
      <c r="A7" s="7" t="s">
        <v>43</v>
      </c>
      <c r="B7" s="26">
        <v>457687.63150000101</v>
      </c>
      <c r="D7" t="str">
        <f t="shared" si="0"/>
        <v>California</v>
      </c>
      <c r="E7" s="15">
        <f t="shared" si="1"/>
        <v>457687.63150000101</v>
      </c>
    </row>
    <row r="8" spans="1:5" x14ac:dyDescent="0.35">
      <c r="A8" s="7" t="s">
        <v>457</v>
      </c>
      <c r="B8" s="26">
        <v>32108.117999999995</v>
      </c>
      <c r="D8" t="str">
        <f t="shared" si="0"/>
        <v>Colorado</v>
      </c>
      <c r="E8" s="15">
        <f t="shared" si="1"/>
        <v>32108.117999999995</v>
      </c>
    </row>
    <row r="9" spans="1:5" x14ac:dyDescent="0.35">
      <c r="A9" s="7" t="s">
        <v>747</v>
      </c>
      <c r="B9" s="26">
        <v>13384.356999999996</v>
      </c>
      <c r="D9" t="str">
        <f t="shared" si="0"/>
        <v>Connecticut</v>
      </c>
      <c r="E9" s="15">
        <f t="shared" si="1"/>
        <v>13384.356999999996</v>
      </c>
    </row>
    <row r="10" spans="1:5" x14ac:dyDescent="0.35">
      <c r="A10" s="7" t="s">
        <v>245</v>
      </c>
      <c r="B10" s="26">
        <v>27451.068999999992</v>
      </c>
      <c r="D10" t="str">
        <f t="shared" si="0"/>
        <v>Delaware</v>
      </c>
      <c r="E10" s="15">
        <f t="shared" si="1"/>
        <v>27451.068999999992</v>
      </c>
    </row>
    <row r="11" spans="1:5" x14ac:dyDescent="0.35">
      <c r="A11" s="7" t="s">
        <v>3034</v>
      </c>
      <c r="B11" s="26">
        <v>2865.0199999999995</v>
      </c>
      <c r="D11" t="str">
        <f t="shared" si="0"/>
        <v>District of Columbia</v>
      </c>
      <c r="E11" s="15">
        <f t="shared" si="1"/>
        <v>2865.0199999999995</v>
      </c>
    </row>
    <row r="12" spans="1:5" x14ac:dyDescent="0.35">
      <c r="A12" s="7" t="s">
        <v>54</v>
      </c>
      <c r="B12" s="26">
        <v>89473.707999999999</v>
      </c>
      <c r="D12" t="str">
        <f t="shared" si="0"/>
        <v>Florida</v>
      </c>
      <c r="E12" s="15">
        <f t="shared" si="1"/>
        <v>89473.707999999999</v>
      </c>
    </row>
    <row r="13" spans="1:5" x14ac:dyDescent="0.35">
      <c r="A13" s="7" t="s">
        <v>1272</v>
      </c>
      <c r="B13" s="26">
        <v>49095.840000000004</v>
      </c>
      <c r="D13" t="str">
        <f t="shared" si="0"/>
        <v>Georgia</v>
      </c>
      <c r="E13" s="15">
        <f t="shared" si="1"/>
        <v>49095.840000000004</v>
      </c>
    </row>
    <row r="14" spans="1:5" x14ac:dyDescent="0.35">
      <c r="A14" s="7" t="s">
        <v>6260</v>
      </c>
      <c r="B14" s="26">
        <v>4382.4860000000017</v>
      </c>
      <c r="D14" t="str">
        <f t="shared" si="0"/>
        <v>Idaho</v>
      </c>
      <c r="E14" s="15">
        <f t="shared" si="1"/>
        <v>4382.4860000000017</v>
      </c>
    </row>
    <row r="15" spans="1:5" x14ac:dyDescent="0.35">
      <c r="A15" s="7" t="s">
        <v>211</v>
      </c>
      <c r="B15" s="26">
        <v>80166.10099999985</v>
      </c>
      <c r="D15" t="str">
        <f t="shared" si="0"/>
        <v>Illinois</v>
      </c>
      <c r="E15" s="15">
        <f t="shared" si="1"/>
        <v>80166.10099999985</v>
      </c>
    </row>
    <row r="16" spans="1:5" x14ac:dyDescent="0.35">
      <c r="A16" s="7" t="s">
        <v>254</v>
      </c>
      <c r="B16" s="26">
        <v>53555.360000000001</v>
      </c>
      <c r="D16" t="str">
        <f t="shared" si="0"/>
        <v>Indiana</v>
      </c>
      <c r="E16" s="15">
        <f t="shared" si="1"/>
        <v>53555.360000000001</v>
      </c>
    </row>
    <row r="17" spans="1:5" x14ac:dyDescent="0.35">
      <c r="A17" s="7" t="s">
        <v>489</v>
      </c>
      <c r="B17" s="26">
        <v>4579.7599999999993</v>
      </c>
      <c r="D17" t="str">
        <f t="shared" si="0"/>
        <v>Iowa</v>
      </c>
      <c r="E17" s="15">
        <f t="shared" si="1"/>
        <v>4579.7599999999993</v>
      </c>
    </row>
    <row r="18" spans="1:5" x14ac:dyDescent="0.35">
      <c r="A18" s="7" t="s">
        <v>4530</v>
      </c>
      <c r="B18" s="26">
        <v>2914.31</v>
      </c>
      <c r="D18" t="str">
        <f t="shared" si="0"/>
        <v>Kansas</v>
      </c>
      <c r="E18" s="15">
        <f t="shared" si="1"/>
        <v>2914.31</v>
      </c>
    </row>
    <row r="19" spans="1:5" x14ac:dyDescent="0.35">
      <c r="A19" s="7" t="s">
        <v>29</v>
      </c>
      <c r="B19" s="26">
        <v>36591.749999999971</v>
      </c>
      <c r="D19" t="str">
        <f t="shared" si="0"/>
        <v>Kentucky</v>
      </c>
      <c r="E19" s="15">
        <f t="shared" si="1"/>
        <v>36591.749999999971</v>
      </c>
    </row>
    <row r="20" spans="1:5" x14ac:dyDescent="0.35">
      <c r="A20" s="7" t="s">
        <v>736</v>
      </c>
      <c r="B20" s="26">
        <v>9217.0299999999988</v>
      </c>
      <c r="D20" t="str">
        <f t="shared" si="0"/>
        <v>Louisiana</v>
      </c>
      <c r="E20" s="15">
        <f t="shared" si="1"/>
        <v>9217.0299999999988</v>
      </c>
    </row>
    <row r="21" spans="1:5" x14ac:dyDescent="0.35">
      <c r="A21" s="7" t="s">
        <v>5235</v>
      </c>
      <c r="B21" s="26">
        <v>1270.53</v>
      </c>
      <c r="D21" t="str">
        <f t="shared" si="0"/>
        <v>Maine</v>
      </c>
      <c r="E21" s="15">
        <f t="shared" si="1"/>
        <v>1270.53</v>
      </c>
    </row>
    <row r="22" spans="1:5" x14ac:dyDescent="0.35">
      <c r="A22" s="7" t="s">
        <v>2735</v>
      </c>
      <c r="B22" s="26">
        <v>23705.523000000005</v>
      </c>
      <c r="D22" t="str">
        <f t="shared" si="0"/>
        <v>Maryland</v>
      </c>
      <c r="E22" s="15">
        <f t="shared" si="1"/>
        <v>23705.523000000005</v>
      </c>
    </row>
    <row r="23" spans="1:5" x14ac:dyDescent="0.35">
      <c r="A23" s="7" t="s">
        <v>1245</v>
      </c>
      <c r="B23" s="26">
        <v>28634.43399999999</v>
      </c>
      <c r="D23" t="str">
        <f t="shared" si="0"/>
        <v>Massachusetts</v>
      </c>
      <c r="E23" s="15">
        <f t="shared" si="1"/>
        <v>28634.43399999999</v>
      </c>
    </row>
    <row r="24" spans="1:5" x14ac:dyDescent="0.35">
      <c r="A24" s="7" t="s">
        <v>238</v>
      </c>
      <c r="B24" s="26">
        <v>76269.614000000016</v>
      </c>
      <c r="D24" t="str">
        <f t="shared" si="0"/>
        <v>Michigan</v>
      </c>
      <c r="E24" s="15">
        <f t="shared" si="1"/>
        <v>76269.614000000016</v>
      </c>
    </row>
    <row r="25" spans="1:5" x14ac:dyDescent="0.35">
      <c r="A25" s="7" t="s">
        <v>229</v>
      </c>
      <c r="B25" s="26">
        <v>29863.149999999994</v>
      </c>
      <c r="D25" t="str">
        <f t="shared" si="0"/>
        <v>Minnesota</v>
      </c>
      <c r="E25" s="15">
        <f t="shared" si="1"/>
        <v>29863.149999999994</v>
      </c>
    </row>
    <row r="26" spans="1:5" x14ac:dyDescent="0.35">
      <c r="A26" s="7" t="s">
        <v>1487</v>
      </c>
      <c r="B26" s="26">
        <v>10771.34</v>
      </c>
      <c r="D26" t="str">
        <f t="shared" si="0"/>
        <v>Mississippi</v>
      </c>
      <c r="E26" s="15">
        <f t="shared" si="1"/>
        <v>10771.34</v>
      </c>
    </row>
    <row r="27" spans="1:5" x14ac:dyDescent="0.35">
      <c r="A27" s="7" t="s">
        <v>596</v>
      </c>
      <c r="B27" s="26">
        <v>22205.149999999998</v>
      </c>
      <c r="D27" t="str">
        <f t="shared" si="0"/>
        <v>Missouri</v>
      </c>
      <c r="E27" s="15">
        <f t="shared" si="1"/>
        <v>22205.149999999998</v>
      </c>
    </row>
    <row r="28" spans="1:5" x14ac:dyDescent="0.35">
      <c r="A28" s="7" t="s">
        <v>1762</v>
      </c>
      <c r="B28" s="26">
        <v>5589.3519999999971</v>
      </c>
      <c r="D28" t="str">
        <f t="shared" si="0"/>
        <v>Montana</v>
      </c>
      <c r="E28" s="15">
        <f t="shared" si="1"/>
        <v>5589.3519999999971</v>
      </c>
    </row>
    <row r="29" spans="1:5" x14ac:dyDescent="0.35">
      <c r="A29" s="7" t="s">
        <v>138</v>
      </c>
      <c r="B29" s="26">
        <v>7464.9299999999985</v>
      </c>
      <c r="D29" t="str">
        <f t="shared" si="0"/>
        <v>Nebraska</v>
      </c>
      <c r="E29" s="15">
        <f t="shared" si="1"/>
        <v>7464.9299999999985</v>
      </c>
    </row>
    <row r="30" spans="1:5" x14ac:dyDescent="0.35">
      <c r="A30" s="7" t="s">
        <v>1392</v>
      </c>
      <c r="B30" s="26">
        <v>16729.101999999999</v>
      </c>
      <c r="D30" t="str">
        <f t="shared" si="0"/>
        <v>Nevada</v>
      </c>
      <c r="E30" s="15">
        <f t="shared" si="1"/>
        <v>16729.101999999999</v>
      </c>
    </row>
    <row r="31" spans="1:5" x14ac:dyDescent="0.35">
      <c r="A31" s="7" t="s">
        <v>2694</v>
      </c>
      <c r="B31" s="26">
        <v>7292.5239999999994</v>
      </c>
      <c r="D31" t="str">
        <f t="shared" si="0"/>
        <v>New Hampshire</v>
      </c>
      <c r="E31" s="15">
        <f t="shared" si="1"/>
        <v>7292.5239999999994</v>
      </c>
    </row>
    <row r="32" spans="1:5" x14ac:dyDescent="0.35">
      <c r="A32" s="7" t="s">
        <v>788</v>
      </c>
      <c r="B32" s="26">
        <v>35764.312000000013</v>
      </c>
      <c r="D32" t="str">
        <f t="shared" si="0"/>
        <v>New Jersey</v>
      </c>
      <c r="E32" s="15">
        <f t="shared" si="1"/>
        <v>35764.312000000013</v>
      </c>
    </row>
    <row r="33" spans="1:5" x14ac:dyDescent="0.35">
      <c r="A33" s="7" t="s">
        <v>668</v>
      </c>
      <c r="B33" s="26">
        <v>4783.5220000000008</v>
      </c>
      <c r="D33" t="str">
        <f t="shared" si="0"/>
        <v>New Mexico</v>
      </c>
      <c r="E33" s="15">
        <f t="shared" si="1"/>
        <v>4783.5220000000008</v>
      </c>
    </row>
    <row r="34" spans="1:5" x14ac:dyDescent="0.35">
      <c r="A34" s="7" t="s">
        <v>267</v>
      </c>
      <c r="B34" s="26">
        <v>310876.27099999978</v>
      </c>
      <c r="D34" t="str">
        <f t="shared" si="0"/>
        <v>New York</v>
      </c>
      <c r="E34" s="15">
        <f t="shared" si="1"/>
        <v>310876.27099999978</v>
      </c>
    </row>
    <row r="35" spans="1:5" x14ac:dyDescent="0.35">
      <c r="A35" s="7" t="s">
        <v>88</v>
      </c>
      <c r="B35" s="26">
        <v>55603.163999999968</v>
      </c>
      <c r="D35" t="str">
        <f t="shared" si="0"/>
        <v>North Carolina</v>
      </c>
      <c r="E35" s="15">
        <f t="shared" si="1"/>
        <v>55603.163999999968</v>
      </c>
    </row>
    <row r="36" spans="1:5" x14ac:dyDescent="0.35">
      <c r="A36" s="7" t="s">
        <v>7449</v>
      </c>
      <c r="B36" s="26">
        <v>919.91</v>
      </c>
      <c r="D36" t="str">
        <f t="shared" si="0"/>
        <v>North Dakota</v>
      </c>
      <c r="E36" s="15">
        <f t="shared" si="1"/>
        <v>919.91</v>
      </c>
    </row>
    <row r="37" spans="1:5" x14ac:dyDescent="0.35">
      <c r="A37" s="7" t="s">
        <v>498</v>
      </c>
      <c r="B37" s="26">
        <v>78258.135999999926</v>
      </c>
      <c r="D37" t="str">
        <f t="shared" si="0"/>
        <v>Ohio</v>
      </c>
      <c r="E37" s="15">
        <f t="shared" si="1"/>
        <v>78258.135999999926</v>
      </c>
    </row>
    <row r="38" spans="1:5" x14ac:dyDescent="0.35">
      <c r="A38" s="7" t="s">
        <v>649</v>
      </c>
      <c r="B38" s="26">
        <v>19683.390000000003</v>
      </c>
      <c r="D38" t="str">
        <f t="shared" si="0"/>
        <v>Oklahoma</v>
      </c>
      <c r="E38" s="15">
        <f t="shared" si="1"/>
        <v>19683.390000000003</v>
      </c>
    </row>
    <row r="39" spans="1:5" x14ac:dyDescent="0.35">
      <c r="A39" s="7" t="s">
        <v>420</v>
      </c>
      <c r="B39" s="26">
        <v>17431.149999999991</v>
      </c>
      <c r="D39" t="str">
        <f t="shared" si="0"/>
        <v>Oregon</v>
      </c>
      <c r="E39" s="15">
        <f t="shared" si="1"/>
        <v>17431.149999999991</v>
      </c>
    </row>
    <row r="40" spans="1:5" x14ac:dyDescent="0.35">
      <c r="A40" s="7" t="s">
        <v>147</v>
      </c>
      <c r="B40" s="26">
        <v>116511.91400000003</v>
      </c>
      <c r="D40" t="str">
        <f t="shared" si="0"/>
        <v>Pennsylvania</v>
      </c>
      <c r="E40" s="15">
        <f t="shared" si="1"/>
        <v>116511.91400000003</v>
      </c>
    </row>
    <row r="41" spans="1:5" x14ac:dyDescent="0.35">
      <c r="A41" s="7" t="s">
        <v>1399</v>
      </c>
      <c r="B41" s="26">
        <v>22627.955999999995</v>
      </c>
      <c r="D41" t="str">
        <f t="shared" si="0"/>
        <v>Rhode Island</v>
      </c>
      <c r="E41" s="15">
        <f t="shared" si="1"/>
        <v>22627.955999999995</v>
      </c>
    </row>
    <row r="42" spans="1:5" x14ac:dyDescent="0.35">
      <c r="A42" s="7" t="s">
        <v>383</v>
      </c>
      <c r="B42" s="26">
        <v>8481.7099999999991</v>
      </c>
      <c r="D42" t="str">
        <f t="shared" si="0"/>
        <v>South Carolina</v>
      </c>
      <c r="E42" s="15">
        <f t="shared" si="1"/>
        <v>8481.7099999999991</v>
      </c>
    </row>
    <row r="43" spans="1:5" x14ac:dyDescent="0.35">
      <c r="A43" s="7" t="s">
        <v>5326</v>
      </c>
      <c r="B43" s="26">
        <v>1315.5600000000002</v>
      </c>
      <c r="D43" t="str">
        <f t="shared" si="0"/>
        <v>South Dakota</v>
      </c>
      <c r="E43" s="15">
        <f t="shared" si="1"/>
        <v>1315.5600000000002</v>
      </c>
    </row>
    <row r="44" spans="1:5" x14ac:dyDescent="0.35">
      <c r="A44" s="7" t="s">
        <v>335</v>
      </c>
      <c r="B44" s="26">
        <v>30661.872999999981</v>
      </c>
      <c r="D44" t="str">
        <f t="shared" si="0"/>
        <v>Tennessee</v>
      </c>
      <c r="E44" s="15">
        <f t="shared" si="1"/>
        <v>30661.872999999981</v>
      </c>
    </row>
    <row r="45" spans="1:5" x14ac:dyDescent="0.35">
      <c r="A45" s="7" t="s">
        <v>104</v>
      </c>
      <c r="B45" s="26">
        <v>170188.04580000002</v>
      </c>
      <c r="D45" t="str">
        <f t="shared" si="0"/>
        <v>Texas</v>
      </c>
      <c r="E45" s="15">
        <f t="shared" si="1"/>
        <v>170188.04580000002</v>
      </c>
    </row>
    <row r="46" spans="1:5" x14ac:dyDescent="0.35">
      <c r="A46" s="7" t="s">
        <v>121</v>
      </c>
      <c r="B46" s="26">
        <v>11220.055999999999</v>
      </c>
      <c r="D46" t="str">
        <f t="shared" si="0"/>
        <v>Utah</v>
      </c>
      <c r="E46" s="15">
        <f t="shared" si="1"/>
        <v>11220.055999999999</v>
      </c>
    </row>
    <row r="47" spans="1:5" x14ac:dyDescent="0.35">
      <c r="A47" s="7" t="s">
        <v>5203</v>
      </c>
      <c r="B47" s="26">
        <v>8929.369999999999</v>
      </c>
      <c r="D47" t="str">
        <f t="shared" si="0"/>
        <v>Vermont</v>
      </c>
      <c r="E47" s="15">
        <f t="shared" si="1"/>
        <v>8929.369999999999</v>
      </c>
    </row>
    <row r="48" spans="1:5" x14ac:dyDescent="0.35">
      <c r="A48" s="7" t="s">
        <v>319</v>
      </c>
      <c r="B48" s="26">
        <v>70636.719999999987</v>
      </c>
      <c r="D48" t="str">
        <f t="shared" si="0"/>
        <v>Virginia</v>
      </c>
      <c r="E48" s="15">
        <f t="shared" si="1"/>
        <v>70636.719999999987</v>
      </c>
    </row>
    <row r="49" spans="1:5" x14ac:dyDescent="0.35">
      <c r="A49" s="7" t="s">
        <v>96</v>
      </c>
      <c r="B49" s="26">
        <v>138641.26999999993</v>
      </c>
      <c r="D49" t="str">
        <f t="shared" si="0"/>
        <v>Washington</v>
      </c>
      <c r="E49" s="15">
        <f t="shared" si="1"/>
        <v>138641.26999999993</v>
      </c>
    </row>
    <row r="50" spans="1:5" x14ac:dyDescent="0.35">
      <c r="A50" s="7" t="s">
        <v>9726</v>
      </c>
      <c r="B50" s="26">
        <v>1209.8240000000001</v>
      </c>
      <c r="D50" t="str">
        <f t="shared" si="0"/>
        <v>West Virginia</v>
      </c>
      <c r="E50" s="15">
        <f t="shared" si="1"/>
        <v>1209.8240000000001</v>
      </c>
    </row>
    <row r="51" spans="1:5" x14ac:dyDescent="0.35">
      <c r="A51" s="7" t="s">
        <v>114</v>
      </c>
      <c r="B51" s="26">
        <v>32114.610000000019</v>
      </c>
      <c r="D51" t="str">
        <f t="shared" si="0"/>
        <v>Wisconsin</v>
      </c>
      <c r="E51" s="15">
        <f t="shared" si="1"/>
        <v>32114.610000000019</v>
      </c>
    </row>
    <row r="52" spans="1:5" x14ac:dyDescent="0.35">
      <c r="A52" s="7" t="s">
        <v>8542</v>
      </c>
      <c r="B52" s="26">
        <v>1603.1360000000002</v>
      </c>
      <c r="D52" t="str">
        <f t="shared" si="0"/>
        <v>Wyoming</v>
      </c>
      <c r="E52" s="15">
        <f t="shared" si="1"/>
        <v>1603.1360000000002</v>
      </c>
    </row>
    <row r="53" spans="1:5" x14ac:dyDescent="0.35">
      <c r="A53" s="12" t="s">
        <v>10933</v>
      </c>
      <c r="B53" s="27">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57161-1A9D-4DD0-8D87-5D7DFEA59ABE}">
  <dimension ref="A3:B9"/>
  <sheetViews>
    <sheetView workbookViewId="0">
      <selection activeCell="B5" sqref="B5"/>
    </sheetView>
  </sheetViews>
  <sheetFormatPr defaultRowHeight="14.5" x14ac:dyDescent="0.35"/>
  <cols>
    <col min="1" max="1" width="12.36328125" bestFit="1" customWidth="1"/>
    <col min="2" max="2" width="11.26953125" bestFit="1" customWidth="1"/>
  </cols>
  <sheetData>
    <row r="3" spans="1:2" x14ac:dyDescent="0.35">
      <c r="A3" s="10" t="s">
        <v>10932</v>
      </c>
      <c r="B3" s="13" t="s">
        <v>10950</v>
      </c>
    </row>
    <row r="4" spans="1:2" x14ac:dyDescent="0.35">
      <c r="A4" s="4" t="s">
        <v>75</v>
      </c>
      <c r="B4" s="25">
        <v>203412.73300000009</v>
      </c>
    </row>
    <row r="5" spans="1:2" x14ac:dyDescent="0.35">
      <c r="A5" s="7" t="s">
        <v>56</v>
      </c>
      <c r="B5" s="26">
        <v>206965.53200000009</v>
      </c>
    </row>
    <row r="6" spans="1:2" x14ac:dyDescent="0.35">
      <c r="A6" s="7" t="s">
        <v>59</v>
      </c>
      <c r="B6" s="26">
        <v>223843.60800000012</v>
      </c>
    </row>
    <row r="7" spans="1:2" x14ac:dyDescent="0.35">
      <c r="A7" s="7" t="s">
        <v>36</v>
      </c>
      <c r="B7" s="26">
        <v>328449.1030000007</v>
      </c>
    </row>
    <row r="8" spans="1:2" x14ac:dyDescent="0.35">
      <c r="A8" s="7" t="s">
        <v>72</v>
      </c>
      <c r="B8" s="26">
        <v>330007.05400000012</v>
      </c>
    </row>
    <row r="9" spans="1:2" x14ac:dyDescent="0.35">
      <c r="A9" s="12" t="s">
        <v>10933</v>
      </c>
      <c r="B9" s="27">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C5A05-63F3-406A-9A8E-13D159DB67C4}">
  <dimension ref="A3:N17"/>
  <sheetViews>
    <sheetView workbookViewId="0">
      <selection activeCell="N25" sqref="N25"/>
    </sheetView>
  </sheetViews>
  <sheetFormatPr defaultRowHeight="14.5" x14ac:dyDescent="0.35"/>
  <cols>
    <col min="1" max="1" width="12.36328125" bestFit="1" customWidth="1"/>
    <col min="2" max="2" width="11.81640625" bestFit="1" customWidth="1"/>
    <col min="3" max="3" width="1.7265625" customWidth="1"/>
    <col min="4" max="4" width="12.36328125" bestFit="1" customWidth="1"/>
    <col min="5" max="5" width="11.81640625" bestFit="1" customWidth="1"/>
    <col min="6" max="6" width="1.08984375" customWidth="1"/>
    <col min="7" max="7" width="12.36328125" bestFit="1" customWidth="1"/>
    <col min="8" max="8" width="14.36328125" bestFit="1" customWidth="1"/>
    <col min="9" max="9" width="1.7265625" customWidth="1"/>
    <col min="10" max="10" width="12.36328125" bestFit="1" customWidth="1"/>
    <col min="11" max="11" width="15.7265625" bestFit="1" customWidth="1"/>
    <col min="12" max="12" width="3.08984375" customWidth="1"/>
    <col min="13" max="13" width="12.36328125" bestFit="1" customWidth="1"/>
    <col min="14" max="14" width="18.1796875" bestFit="1" customWidth="1"/>
  </cols>
  <sheetData>
    <row r="3" spans="1:14" x14ac:dyDescent="0.35">
      <c r="A3" s="10" t="s">
        <v>10932</v>
      </c>
      <c r="B3" s="13" t="s">
        <v>10950</v>
      </c>
      <c r="D3" s="10" t="s">
        <v>10932</v>
      </c>
      <c r="E3" s="13" t="s">
        <v>10951</v>
      </c>
      <c r="G3" s="10" t="s">
        <v>10932</v>
      </c>
      <c r="H3" s="13" t="s">
        <v>10953</v>
      </c>
      <c r="J3" s="10" t="s">
        <v>10932</v>
      </c>
      <c r="K3" s="13" t="s">
        <v>10954</v>
      </c>
      <c r="M3" s="10" t="s">
        <v>10932</v>
      </c>
      <c r="N3" s="13" t="s">
        <v>10955</v>
      </c>
    </row>
    <row r="4" spans="1:14" x14ac:dyDescent="0.35">
      <c r="A4" s="4" t="s">
        <v>10938</v>
      </c>
      <c r="B4" s="25">
        <v>95365.937600000019</v>
      </c>
      <c r="D4" s="4" t="s">
        <v>10938</v>
      </c>
      <c r="E4" s="25">
        <v>9199.2699999999986</v>
      </c>
      <c r="G4" s="4" t="s">
        <v>10938</v>
      </c>
      <c r="H4" s="25">
        <v>1500</v>
      </c>
      <c r="J4" s="4" t="s">
        <v>10938</v>
      </c>
      <c r="K4" s="25">
        <v>387</v>
      </c>
      <c r="M4" s="4" t="s">
        <v>10938</v>
      </c>
      <c r="N4" s="25">
        <v>9.6462848596792869E-2</v>
      </c>
    </row>
    <row r="5" spans="1:14" x14ac:dyDescent="0.35">
      <c r="A5" s="7" t="s">
        <v>10939</v>
      </c>
      <c r="B5" s="26">
        <v>60172.649400000024</v>
      </c>
      <c r="D5" s="7" t="s">
        <v>10939</v>
      </c>
      <c r="E5" s="26">
        <v>10288.898699999991</v>
      </c>
      <c r="G5" s="7" t="s">
        <v>10939</v>
      </c>
      <c r="H5" s="26">
        <v>1068</v>
      </c>
      <c r="J5" s="7" t="s">
        <v>10939</v>
      </c>
      <c r="K5" s="26">
        <v>301</v>
      </c>
      <c r="M5" s="7" t="s">
        <v>10939</v>
      </c>
      <c r="N5" s="26">
        <v>0.17098962406664425</v>
      </c>
    </row>
    <row r="6" spans="1:14" x14ac:dyDescent="0.35">
      <c r="A6" s="7" t="s">
        <v>10940</v>
      </c>
      <c r="B6" s="26">
        <v>199252.98399999991</v>
      </c>
      <c r="D6" s="7" t="s">
        <v>10940</v>
      </c>
      <c r="E6" s="26">
        <v>26806.573700000015</v>
      </c>
      <c r="G6" s="7" t="s">
        <v>10940</v>
      </c>
      <c r="H6" s="26">
        <v>2491</v>
      </c>
      <c r="J6" s="7" t="s">
        <v>10940</v>
      </c>
      <c r="K6" s="26">
        <v>680</v>
      </c>
      <c r="M6" s="7" t="s">
        <v>10940</v>
      </c>
      <c r="N6" s="26">
        <v>0.13453536886554246</v>
      </c>
    </row>
    <row r="7" spans="1:14" x14ac:dyDescent="0.35">
      <c r="A7" s="7" t="s">
        <v>10941</v>
      </c>
      <c r="B7" s="26">
        <v>141851.5674</v>
      </c>
      <c r="D7" s="7" t="s">
        <v>10941</v>
      </c>
      <c r="E7" s="26">
        <v>13437.806799999998</v>
      </c>
      <c r="G7" s="7" t="s">
        <v>10941</v>
      </c>
      <c r="H7" s="26">
        <v>2441</v>
      </c>
      <c r="J7" s="7" t="s">
        <v>10941</v>
      </c>
      <c r="K7" s="26">
        <v>663</v>
      </c>
      <c r="M7" s="7" t="s">
        <v>10941</v>
      </c>
      <c r="N7" s="26">
        <v>9.4731465053942004E-2</v>
      </c>
    </row>
    <row r="8" spans="1:14" x14ac:dyDescent="0.35">
      <c r="A8" s="7" t="s">
        <v>10942</v>
      </c>
      <c r="B8" s="26">
        <v>156122.28669999994</v>
      </c>
      <c r="D8" s="7" t="s">
        <v>10942</v>
      </c>
      <c r="E8" s="26">
        <v>22308.51279999999</v>
      </c>
      <c r="G8" s="7" t="s">
        <v>10942</v>
      </c>
      <c r="H8" s="26">
        <v>2850</v>
      </c>
      <c r="J8" s="7" t="s">
        <v>10942</v>
      </c>
      <c r="K8" s="26">
        <v>750</v>
      </c>
      <c r="M8" s="7" t="s">
        <v>10942</v>
      </c>
      <c r="N8" s="26">
        <v>0.14289127626517142</v>
      </c>
    </row>
    <row r="9" spans="1:14" x14ac:dyDescent="0.35">
      <c r="A9" s="7" t="s">
        <v>10943</v>
      </c>
      <c r="B9" s="26">
        <v>147082.61130000011</v>
      </c>
      <c r="D9" s="7" t="s">
        <v>10943</v>
      </c>
      <c r="E9" s="26">
        <v>20899.334500000012</v>
      </c>
      <c r="G9" s="7" t="s">
        <v>10943</v>
      </c>
      <c r="H9" s="26">
        <v>2644</v>
      </c>
      <c r="J9" s="7" t="s">
        <v>10943</v>
      </c>
      <c r="K9" s="26">
        <v>709</v>
      </c>
      <c r="M9" s="7" t="s">
        <v>10943</v>
      </c>
      <c r="N9" s="26">
        <v>0.1420924901678027</v>
      </c>
    </row>
    <row r="10" spans="1:14" x14ac:dyDescent="0.35">
      <c r="A10" s="7" t="s">
        <v>10944</v>
      </c>
      <c r="B10" s="26">
        <v>149580.83800000031</v>
      </c>
      <c r="D10" s="7" t="s">
        <v>10944</v>
      </c>
      <c r="E10" s="26">
        <v>13535.38299999998</v>
      </c>
      <c r="G10" s="7" t="s">
        <v>10944</v>
      </c>
      <c r="H10" s="26">
        <v>2705</v>
      </c>
      <c r="J10" s="7" t="s">
        <v>10944</v>
      </c>
      <c r="K10" s="26">
        <v>708</v>
      </c>
      <c r="M10" s="7" t="s">
        <v>10944</v>
      </c>
      <c r="N10" s="26">
        <v>9.0488749635163512E-2</v>
      </c>
    </row>
    <row r="11" spans="1:14" x14ac:dyDescent="0.35">
      <c r="A11" s="7" t="s">
        <v>10945</v>
      </c>
      <c r="B11" s="26">
        <v>159589.45099999988</v>
      </c>
      <c r="D11" s="7" t="s">
        <v>10945</v>
      </c>
      <c r="E11" s="26">
        <v>21896.715399999972</v>
      </c>
      <c r="G11" s="7" t="s">
        <v>10945</v>
      </c>
      <c r="H11" s="26">
        <v>2796</v>
      </c>
      <c r="J11" s="7" t="s">
        <v>10945</v>
      </c>
      <c r="K11" s="26">
        <v>710</v>
      </c>
      <c r="M11" s="7" t="s">
        <v>10945</v>
      </c>
      <c r="N11" s="26">
        <v>0.13720653378273723</v>
      </c>
    </row>
    <row r="12" spans="1:14" x14ac:dyDescent="0.35">
      <c r="A12" s="7" t="s">
        <v>10946</v>
      </c>
      <c r="B12" s="26">
        <v>309770.09970000025</v>
      </c>
      <c r="D12" s="7" t="s">
        <v>10946</v>
      </c>
      <c r="E12" s="26">
        <v>37293.192500000034</v>
      </c>
      <c r="G12" s="7" t="s">
        <v>10946</v>
      </c>
      <c r="H12" s="26">
        <v>5073</v>
      </c>
      <c r="J12" s="7" t="s">
        <v>10946</v>
      </c>
      <c r="K12" s="26">
        <v>1386</v>
      </c>
      <c r="M12" s="7" t="s">
        <v>10946</v>
      </c>
      <c r="N12" s="26">
        <v>0.12038990379031732</v>
      </c>
    </row>
    <row r="13" spans="1:14" x14ac:dyDescent="0.35">
      <c r="A13" s="7" t="s">
        <v>10947</v>
      </c>
      <c r="B13" s="26">
        <v>197115.20170000009</v>
      </c>
      <c r="D13" s="7" t="s">
        <v>10947</v>
      </c>
      <c r="E13" s="26">
        <v>31469.663800000035</v>
      </c>
      <c r="G13" s="7" t="s">
        <v>10947</v>
      </c>
      <c r="H13" s="26">
        <v>3095</v>
      </c>
      <c r="J13" s="7" t="s">
        <v>10947</v>
      </c>
      <c r="K13" s="26">
        <v>817</v>
      </c>
      <c r="M13" s="7" t="s">
        <v>10947</v>
      </c>
      <c r="N13" s="26">
        <v>0.15965112547684351</v>
      </c>
    </row>
    <row r="14" spans="1:14" x14ac:dyDescent="0.35">
      <c r="A14" s="7" t="s">
        <v>10948</v>
      </c>
      <c r="B14" s="26">
        <v>349120.07400000008</v>
      </c>
      <c r="D14" s="7" t="s">
        <v>10948</v>
      </c>
      <c r="E14" s="26">
        <v>35825.536599999927</v>
      </c>
      <c r="G14" s="7" t="s">
        <v>10948</v>
      </c>
      <c r="H14" s="26">
        <v>5741</v>
      </c>
      <c r="J14" s="7" t="s">
        <v>10948</v>
      </c>
      <c r="K14" s="26">
        <v>1462</v>
      </c>
      <c r="M14" s="7" t="s">
        <v>10948</v>
      </c>
      <c r="N14" s="26">
        <v>0.10261666191099604</v>
      </c>
    </row>
    <row r="15" spans="1:14" x14ac:dyDescent="0.35">
      <c r="A15" s="7" t="s">
        <v>10949</v>
      </c>
      <c r="B15" s="26">
        <v>332177.15950000001</v>
      </c>
      <c r="D15" s="7" t="s">
        <v>10949</v>
      </c>
      <c r="E15" s="26">
        <v>43436.13390000003</v>
      </c>
      <c r="G15" s="7" t="s">
        <v>10949</v>
      </c>
      <c r="H15" s="26">
        <v>5469</v>
      </c>
      <c r="J15" s="7" t="s">
        <v>10949</v>
      </c>
      <c r="K15" s="26">
        <v>1421</v>
      </c>
      <c r="M15" s="7" t="s">
        <v>10949</v>
      </c>
      <c r="N15" s="26">
        <v>0.13076195234308405</v>
      </c>
    </row>
    <row r="16" spans="1:14" x14ac:dyDescent="0.35">
      <c r="A16" s="12" t="s">
        <v>10933</v>
      </c>
      <c r="B16" s="27">
        <v>2297200.8603000008</v>
      </c>
      <c r="D16" s="12" t="s">
        <v>10933</v>
      </c>
      <c r="E16" s="27">
        <v>286397.02169999998</v>
      </c>
      <c r="G16" s="12" t="s">
        <v>10933</v>
      </c>
      <c r="H16" s="27">
        <v>37873</v>
      </c>
      <c r="J16" s="12" t="s">
        <v>10933</v>
      </c>
      <c r="K16" s="27">
        <v>9994</v>
      </c>
      <c r="M16" s="12" t="s">
        <v>10933</v>
      </c>
      <c r="N16" s="27">
        <v>0.12467217240315856</v>
      </c>
    </row>
    <row r="17" spans="2:14" x14ac:dyDescent="0.35">
      <c r="B17" s="19">
        <f>GETPIVOTDATA("Sales",$A$3)</f>
        <v>2297200.8603000008</v>
      </c>
      <c r="E17" s="19">
        <f>GETPIVOTDATA("Profit",$D$3)</f>
        <v>286397.02169999998</v>
      </c>
      <c r="H17" s="20">
        <f>GETPIVOTDATA("Quantity",$G$3)</f>
        <v>37873</v>
      </c>
      <c r="K17" s="20">
        <f>GETPIVOTDATA("Order ID",$J$3)</f>
        <v>9994</v>
      </c>
      <c r="N17" s="21">
        <f>GETPIVOTDATA("Profit Margin",$M$3)</f>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82FAB-D548-41F6-9A22-CDF203560D23}">
  <dimension ref="A3:L8"/>
  <sheetViews>
    <sheetView workbookViewId="0">
      <selection activeCell="L8" sqref="L8"/>
    </sheetView>
  </sheetViews>
  <sheetFormatPr defaultRowHeight="14.5" x14ac:dyDescent="0.35"/>
  <cols>
    <col min="1" max="1" width="12.36328125" bestFit="1" customWidth="1"/>
    <col min="2" max="2" width="11.81640625" bestFit="1" customWidth="1"/>
    <col min="3" max="3" width="11.6328125" bestFit="1" customWidth="1"/>
    <col min="4" max="4" width="14.36328125" bestFit="1" customWidth="1"/>
    <col min="5" max="5" width="15.7265625" bestFit="1" customWidth="1"/>
    <col min="6" max="6" width="18.1796875" bestFit="1" customWidth="1"/>
    <col min="8" max="9" width="11.81640625" bestFit="1" customWidth="1"/>
    <col min="10" max="10" width="9.81640625" bestFit="1" customWidth="1"/>
    <col min="11" max="11" width="11.81640625" bestFit="1" customWidth="1"/>
    <col min="12" max="12" width="12.453125" bestFit="1" customWidth="1"/>
  </cols>
  <sheetData>
    <row r="3" spans="1:12" x14ac:dyDescent="0.35">
      <c r="A3" s="10" t="s">
        <v>10932</v>
      </c>
      <c r="B3" s="10" t="s">
        <v>10950</v>
      </c>
      <c r="C3" s="22" t="s">
        <v>10951</v>
      </c>
      <c r="D3" s="22" t="s">
        <v>10953</v>
      </c>
      <c r="E3" s="22" t="s">
        <v>10954</v>
      </c>
      <c r="F3" s="11" t="s">
        <v>10955</v>
      </c>
    </row>
    <row r="4" spans="1:12" x14ac:dyDescent="0.35">
      <c r="A4" s="4" t="s">
        <v>10934</v>
      </c>
      <c r="B4" s="28">
        <v>484247.49810000096</v>
      </c>
      <c r="C4" s="34">
        <v>49543.974100000007</v>
      </c>
      <c r="D4" s="34">
        <v>7581</v>
      </c>
      <c r="E4" s="34">
        <v>1993</v>
      </c>
      <c r="F4" s="29">
        <v>0.10231126499236715</v>
      </c>
    </row>
    <row r="5" spans="1:12" x14ac:dyDescent="0.35">
      <c r="A5" s="7" t="s">
        <v>10935</v>
      </c>
      <c r="B5" s="30">
        <v>470532.50899999985</v>
      </c>
      <c r="C5" s="35">
        <v>61618.603700000051</v>
      </c>
      <c r="D5" s="35">
        <v>7979</v>
      </c>
      <c r="E5" s="35">
        <v>2102</v>
      </c>
      <c r="F5" s="31">
        <v>0.13095504034557592</v>
      </c>
    </row>
    <row r="6" spans="1:12" x14ac:dyDescent="0.35">
      <c r="A6" s="7" t="s">
        <v>10936</v>
      </c>
      <c r="B6" s="30">
        <v>608473.83000000066</v>
      </c>
      <c r="C6" s="35">
        <v>81726.930800000177</v>
      </c>
      <c r="D6" s="35">
        <v>9810</v>
      </c>
      <c r="E6" s="35">
        <v>2580</v>
      </c>
      <c r="F6" s="31">
        <v>0.13431461924993568</v>
      </c>
    </row>
    <row r="7" spans="1:12" x14ac:dyDescent="0.35">
      <c r="A7" s="23" t="s">
        <v>10937</v>
      </c>
      <c r="B7" s="36">
        <v>733947.0231999997</v>
      </c>
      <c r="C7" s="37">
        <v>93507.513099999967</v>
      </c>
      <c r="D7" s="37">
        <v>12503</v>
      </c>
      <c r="E7" s="37">
        <v>3319</v>
      </c>
      <c r="F7" s="38">
        <v>0.12740362743390987</v>
      </c>
    </row>
    <row r="8" spans="1:12" ht="18" x14ac:dyDescent="0.55000000000000004">
      <c r="H8" s="24">
        <f>(GETPIVOTDATA("Sum of Sales",$A$3,"Years (Order Date)",2014)/GETPIVOTDATA("Sum of Sales",$A$3,"Years (Order Date)",2013))-1</f>
        <v>0.20620967905883303</v>
      </c>
      <c r="I8" s="24">
        <f>(GETPIVOTDATA("Sum of Profit",$A$3,"Years (Order Date)",2014)/GETPIVOTDATA("Sum of Profit",$A$3,"Years (Order Date)",2013))-1</f>
        <v>0.14414565902185772</v>
      </c>
      <c r="J8" s="24">
        <f>(GETPIVOTDATA("Sum of Quantity",$A$3,"Years (Order Date)",2014)/GETPIVOTDATA("Sum of Quantity",$A$3,"Years (Order Date)",2013))-1</f>
        <v>0.27451580020387367</v>
      </c>
      <c r="K8" s="24">
        <f>(GETPIVOTDATA("Count of Order ID",$A$3,"Years (Order Date)",2014)/GETPIVOTDATA("Count of Order ID",$A$3,"Years (Order Date)",2013))-1</f>
        <v>0.2864341085271318</v>
      </c>
      <c r="L8" s="24">
        <f>(GETPIVOTDATA("Sum of Profit Margin",$A$3,"Years (Order Date)",2014)/GETPIVOTDATA("Sum of Profit Margin",$A$3,"Years (Order Date)",2013))-1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2DFA0-0F86-4B86-B208-74B055AFD58E}">
  <dimension ref="A1"/>
  <sheetViews>
    <sheetView showGridLines="0" showRowColHeaders="0" zoomScaleNormal="100" workbookViewId="0">
      <selection activeCell="V6" sqref="V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1</vt:i4>
      </vt:variant>
    </vt:vector>
  </HeadingPairs>
  <TitlesOfParts>
    <vt:vector size="10" baseType="lpstr">
      <vt:lpstr>Data</vt:lpstr>
      <vt:lpstr>Combo chart</vt:lpstr>
      <vt:lpstr>Water fall chart</vt:lpstr>
      <vt:lpstr>pie chart</vt:lpstr>
      <vt:lpstr>Map Chart</vt:lpstr>
      <vt:lpstr>Top 5</vt:lpstr>
      <vt:lpstr>KPIs</vt:lpstr>
      <vt:lpstr>KPI YOY</vt:lpstr>
      <vt:lpstr>Dashboard</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areeshaatique@gmail.com</cp:lastModifiedBy>
  <dcterms:created xsi:type="dcterms:W3CDTF">2015-06-05T18:17:20Z</dcterms:created>
  <dcterms:modified xsi:type="dcterms:W3CDTF">2026-05-14T15:43:29Z</dcterms:modified>
</cp:coreProperties>
</file>